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F:\OneDrive\website\"/>
    </mc:Choice>
  </mc:AlternateContent>
  <xr:revisionPtr revIDLastSave="21" documentId="13_ncr:1_{89627DBB-E2A1-4551-A96A-3EB00DBF65CF}" xr6:coauthVersionLast="43" xr6:coauthVersionMax="43" xr10:uidLastSave="{3807DC2F-E21D-4C94-BADB-8663FBB5FE14}"/>
  <bookViews>
    <workbookView xWindow="-120" yWindow="480" windowWidth="20730" windowHeight="11160" xr2:uid="{00000000-000D-0000-FFFF-FFFF00000000}"/>
  </bookViews>
  <sheets>
    <sheet name="ตารางข้อมูล" sheetId="2" r:id="rId1"/>
    <sheet name="update2018-08-28 Awesome Map To" sheetId="4" state="hidden" r:id="rId2"/>
  </sheets>
  <externalReferences>
    <externalReference r:id="rId3"/>
  </externalReferences>
  <definedNames>
    <definedName name="_xlnm._FilterDatabase" localSheetId="0" hidden="1">ตารางข้อมูล!$A$2:$AF$2</definedName>
    <definedName name="GeocodeAddressColumn_12">#REF!</definedName>
    <definedName name="GeocodeAddressColumn_data">#REF!</definedName>
    <definedName name="GeocodeAddressColumn_Newest">#REF!</definedName>
    <definedName name="GeocodeAddressColumn_Update">#REF!</definedName>
    <definedName name="GeocodeAddressColumn_update20180828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80" i="2" l="1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<sst xmlns="http://schemas.openxmlformats.org/spreadsheetml/2006/main" count="2187" uniqueCount="470">
  <si>
    <t>เลขที่อ้างอิง</t>
  </si>
  <si>
    <t>ชื่อผู้ได้รับอนุญาต</t>
  </si>
  <si>
    <t>License</t>
  </si>
  <si>
    <t>ประเภทใบอนุญาต</t>
  </si>
  <si>
    <t>สถานะใบอนุญาต</t>
  </si>
  <si>
    <t>วันที่ใบอนุญาตหมดอายุ</t>
  </si>
  <si>
    <t>สถานะใบรับรอง</t>
  </si>
  <si>
    <t>วันที่ใบรับรองหมดอายุ</t>
  </si>
  <si>
    <t>รหัสมาตรฐานสินค้าเกษตร</t>
  </si>
  <si>
    <t>ภาค</t>
  </si>
  <si>
    <t>จังหวัดที่ตั้งสถานที่ผลิต</t>
  </si>
  <si>
    <t>ที่ตั้งสถานที่ผลิต (ตามที่ปรากฎบนใบอนุญาต)</t>
  </si>
  <si>
    <t>2561-G5-00002</t>
  </si>
  <si>
    <t>&lt;p&gt;
    &lt;b&gt;ที่ตั้งสถานที่ผลิต (ตามที่ปรากฎบนใบอนุญาต)&lt;/b&gt;: {{ที่ตั้งสถานที่ผลิต (ตามที่ปรากฎบนใบอนุญาต)}}&lt;br&gt;
&lt;/p&gt;</t>
  </si>
  <si>
    <t>รับรองโดย CENTRAL LAB THAI</t>
  </si>
  <si>
    <t>กษ 03-1004-2557-12386050131</t>
  </si>
  <si>
    <t>รับรองโดยกรมวิชาการเกษตร</t>
  </si>
  <si>
    <t>กษ 03-1004-2557-12362526131</t>
  </si>
  <si>
    <t>กษ 03-1004-2557-12386118131</t>
  </si>
  <si>
    <t>กษ 03-1004-2557-12386345131</t>
  </si>
  <si>
    <t>กษ 03-1004-2557-12362607131</t>
  </si>
  <si>
    <t>รับรองโดยกรมวิชาการเกษตร (หมดอายุแล้ว)</t>
  </si>
  <si>
    <t>กษ 03-1004-2557-12080348131</t>
  </si>
  <si>
    <t>AC 03-1004-2014-12000461131</t>
  </si>
  <si>
    <t>AC 03-1004-2014-12362516131</t>
  </si>
  <si>
    <t>กษ 03-1004-2557-12386144131</t>
  </si>
  <si>
    <t>กษ 03-1004-2557-12386137131</t>
  </si>
  <si>
    <t>กษ 03-1004-2557-12386138131</t>
  </si>
  <si>
    <t>กษ 03-1004-2557-12380635131</t>
  </si>
  <si>
    <t>กษ 03-1004-2557-12386152131</t>
  </si>
  <si>
    <t>กษ 03-1004-2557-12386085131</t>
  </si>
  <si>
    <t>กษ 03-1004-2557-12386139131</t>
  </si>
  <si>
    <t>กษ 03-1004-2557-12000438131</t>
  </si>
  <si>
    <t>กษ 03-1004-2557-12362643131</t>
  </si>
  <si>
    <t>AC 03-1004-2014-12278100100</t>
  </si>
  <si>
    <t>กษ 03-1004-2557-12362606131</t>
  </si>
  <si>
    <t>กษ 03-1004-2557-12386156131</t>
  </si>
  <si>
    <t>กษ 03-1004-2557-12362543131</t>
  </si>
  <si>
    <t>กษ 03-1004-2557-12386146131</t>
  </si>
  <si>
    <t>กษ 03-1004-2557-12213145131</t>
  </si>
  <si>
    <t>กษ 03-1004-2557-12386153131</t>
  </si>
  <si>
    <t>กษ 03-1004-2557-12386135131</t>
  </si>
  <si>
    <t>กษ 03-1004-2557-12386154131</t>
  </si>
  <si>
    <t>กษ 03-1004-2557-12362580131</t>
  </si>
  <si>
    <t>กษ 03-1004-2557-12386142131</t>
  </si>
  <si>
    <t>กษ 03-1004-2557-12386373131</t>
  </si>
  <si>
    <t>กษ 03-1004-2557-12162522131</t>
  </si>
  <si>
    <t>กษ 03-1004-2557-12362544131</t>
  </si>
  <si>
    <t>กษ 03-1004-2557-12380673131</t>
  </si>
  <si>
    <t>กษ 03-1004-2557-12083947131</t>
  </si>
  <si>
    <t>กษ 03-1004-2557-12386273131</t>
  </si>
  <si>
    <t>กษ 03-1004-2557-12080365131</t>
  </si>
  <si>
    <t>กษ 03-1004-2557-12000437131</t>
  </si>
  <si>
    <t>กษ 03-1004-2557-12250399100</t>
  </si>
  <si>
    <t>กษ 03-1004-2557-12386271131</t>
  </si>
  <si>
    <t>กษ 03-1004-2557-12362545100</t>
  </si>
  <si>
    <t>กษ 03-1004-2557-12362605131</t>
  </si>
  <si>
    <t>กษ 03-1004-2557-12362646131</t>
  </si>
  <si>
    <t>กษ 03-1004-2557-12380678131</t>
  </si>
  <si>
    <t>กษ 03-1004-2557-12386129131</t>
  </si>
  <si>
    <t>กษ 03-1004-2557-12386123131</t>
  </si>
  <si>
    <t>กษ 03-1004-2557-12386136131</t>
  </si>
  <si>
    <t>2560-G7-00013</t>
  </si>
  <si>
    <t>2560-G7-00010</t>
  </si>
  <si>
    <t>2560-G7-00012</t>
  </si>
  <si>
    <t>2560-G7-00005</t>
  </si>
  <si>
    <t>2560-G7-00011</t>
  </si>
  <si>
    <t>กษ 03-1004-2557-12000463131</t>
  </si>
  <si>
    <t>กษ 03-1004-2557-12362663131</t>
  </si>
  <si>
    <t>กษ 03-1004-2557-12080347131</t>
  </si>
  <si>
    <t>กษ 03-1004-2557-12380664131</t>
  </si>
  <si>
    <t>กษ 03-1004-2557-12386249131</t>
  </si>
  <si>
    <t>กษ 03-1004-2557-12362654131</t>
  </si>
  <si>
    <t>กษ 03-1004-2557-12380666131</t>
  </si>
  <si>
    <t>กษ 03-1004-2557-12386275131</t>
  </si>
  <si>
    <t>กษ 03-1004-2557-12362530131</t>
  </si>
  <si>
    <t>กษ 03-1004-2557-12083960131</t>
  </si>
  <si>
    <t>กษ 03-1004-2557-12386439131</t>
  </si>
  <si>
    <t>กษ 03-1004-2557-12386438131</t>
  </si>
  <si>
    <t>กษ 03-1004-2557-12386102131</t>
  </si>
  <si>
    <t>กษ 03-1004-2557-12162514131</t>
  </si>
  <si>
    <t>กษ 03-1004-2557-12000440131</t>
  </si>
  <si>
    <t>2560-G7-00008</t>
  </si>
  <si>
    <t>กษ 03-1004-2557-12386155131</t>
  </si>
  <si>
    <t>กษ 03-1004-2557-12386291131</t>
  </si>
  <si>
    <t>กษ 03-1004-2557-12386357131</t>
  </si>
  <si>
    <t>กษ 03-1004-2557-12000455131</t>
  </si>
  <si>
    <t>กษ 03-1004-2557-12278126131</t>
  </si>
  <si>
    <t>กษ 03-1004-2557-12386130131</t>
  </si>
  <si>
    <t>AC 03-1004-2014-12362661131</t>
  </si>
  <si>
    <t>กษ 03-1004-2557-12380662131</t>
  </si>
  <si>
    <t>2560-G7-00004</t>
  </si>
  <si>
    <t>2560-G7-00007</t>
  </si>
  <si>
    <t>2560-G7-00014</t>
  </si>
  <si>
    <t>2560-G7-00006</t>
  </si>
  <si>
    <t>กษ 03-1004-2557-12386295131</t>
  </si>
  <si>
    <t>กษ 03-1004-2557-12386371131</t>
  </si>
  <si>
    <t>2561-G7-00001</t>
  </si>
  <si>
    <t>กษ 03-1004-2557-12386431131</t>
  </si>
  <si>
    <t>2560-G7-00015</t>
  </si>
  <si>
    <t>2017-G7-00003</t>
  </si>
  <si>
    <t>2560-G7-00009</t>
  </si>
  <si>
    <t>กษ 03-1004-2557-12362645131</t>
  </si>
  <si>
    <t>2560-G7-00002</t>
  </si>
  <si>
    <t>กษ 03-1004-2557-12386374131</t>
  </si>
  <si>
    <t>กษ 03-9046-22-413-312288</t>
  </si>
  <si>
    <t>รับรองโดย Intertek</t>
  </si>
  <si>
    <t>รับรองโดย SGS</t>
  </si>
  <si>
    <t>2560-G7-00016</t>
  </si>
  <si>
    <t>กษ 03-1004-2557-12386435131</t>
  </si>
  <si>
    <t>กษ 02 6401 50 000 050002 GMP</t>
  </si>
  <si>
    <t>รับรองโดยกรมปศุสัตว์</t>
  </si>
  <si>
    <t>กษ 02 6401 33 000 030035 GMP</t>
  </si>
  <si>
    <t>กษ 03-1004-2557-12386437131</t>
  </si>
  <si>
    <t>กษ 02 6401 30 000 030027 GMP</t>
  </si>
  <si>
    <t>รับรองโดยกรมปศุสัตว์ (หมดอายุแล้ว)</t>
  </si>
  <si>
    <t>กษ 02 6401 30 000 030012 GMP</t>
  </si>
  <si>
    <t>กษ 02 6401 30 000 030001 GMP</t>
  </si>
  <si>
    <t>กษ 02 6401 30 000 030023 GMP</t>
  </si>
  <si>
    <t>กษ 02 6401 50 000 050019 GMP</t>
  </si>
  <si>
    <t>กษ 02 6401 51 000 050032 GMP</t>
  </si>
  <si>
    <t>กษ 02 6401 50 000 050018 GMP</t>
  </si>
  <si>
    <t>กษ 02 6401 50 000 050033 GMP</t>
  </si>
  <si>
    <t>กษ 02 6401 51 000 050014 GMP</t>
  </si>
  <si>
    <t>กษ 02 6401 50 000 050016 GMP</t>
  </si>
  <si>
    <t>กษ 02 6401 50 000 050010 GMP</t>
  </si>
  <si>
    <t>กษ 02 6401 51 000 050026 GMP</t>
  </si>
  <si>
    <t>กษ 02 6401 50 000 050034 GMP</t>
  </si>
  <si>
    <t>กษ 02 6401 19 000 010017 GMP</t>
  </si>
  <si>
    <t>กษ 02 6401 51 000 050004 GMP</t>
  </si>
  <si>
    <t>กษ 02 6401 27 000 020006 GMP</t>
  </si>
  <si>
    <t>กษ 02 6401 27 000 020005 GMP</t>
  </si>
  <si>
    <t>กษ 02 6401 57 000 050031 GMP</t>
  </si>
  <si>
    <t>กษ 02 6401 27 000 020004 GMP</t>
  </si>
  <si>
    <t>กษ 02 6401 50 000 050023 GMP</t>
  </si>
  <si>
    <t>กษ 02 6401 57 000 050030 GMP</t>
  </si>
  <si>
    <t>กษ 02 6401 51 000 050006 GMP</t>
  </si>
  <si>
    <t>กษ 02 6401 27 000 020007 GMP</t>
  </si>
  <si>
    <t>กษ 02 6401 51 000 050005 GMP</t>
  </si>
  <si>
    <t>กษ 02 6401 57 000 050024 GMP</t>
  </si>
  <si>
    <t>กษ 02 6401 51 000 050001 GMP</t>
  </si>
  <si>
    <t>กษ 02 6401 50 000 050028 GMP</t>
  </si>
  <si>
    <t>กษ 02 6401 30 000 030018 GMP</t>
  </si>
  <si>
    <t>กษ 02 6401 30 000 030037 GMP</t>
  </si>
  <si>
    <t>กษ 02 6401 30 000 030038 GMP</t>
  </si>
  <si>
    <t>กษ 02 6401 70 000 070013 GMP</t>
  </si>
  <si>
    <t>กษ 02 6401 30 000 030021 GMP</t>
  </si>
  <si>
    <t>กษ 02 6401 47 000 040001 GMP</t>
  </si>
  <si>
    <t>กษ 02 6401 19 000 010006 GMP</t>
  </si>
  <si>
    <t>กษ 02 6401 52 000 050013 GMP</t>
  </si>
  <si>
    <t>กษ 02 6401 19 000 010005 GMP</t>
  </si>
  <si>
    <t>กษ 02 6401 42 000 040016 GMP</t>
  </si>
  <si>
    <t>กษ 02 6401 19 000 010019 GMP</t>
  </si>
  <si>
    <t>กษ 02 6401 16 000 010021 GMP</t>
  </si>
  <si>
    <t>กษ 02 6401 30 000 030002 GMP</t>
  </si>
  <si>
    <t>กษ 02 6401 30 000 030003 GMP</t>
  </si>
  <si>
    <t>2561-G5-00001</t>
  </si>
  <si>
    <t>กษ 03-9046-22-413-000297</t>
  </si>
  <si>
    <t>7432-01-60-00006</t>
  </si>
  <si>
    <t>รับรองโดยกรมประมง</t>
  </si>
  <si>
    <t>7432-30-76-0000020</t>
  </si>
  <si>
    <t>7432-01-60-00031</t>
  </si>
  <si>
    <t>7432-01-60-00025</t>
  </si>
  <si>
    <t>7432-01-60-00009</t>
  </si>
  <si>
    <t>7432-01-60-00008</t>
  </si>
  <si>
    <t>TH18/10995</t>
  </si>
  <si>
    <t>ไม่มีการผลิต</t>
  </si>
  <si>
    <t>7432-30-76-0000001</t>
  </si>
  <si>
    <t>2560-JG5-00002</t>
  </si>
  <si>
    <t>7432-01-60-00024</t>
  </si>
  <si>
    <t>7432-30-76-0000019</t>
  </si>
  <si>
    <t>กษ 02 6401 42 000 040022 GMP</t>
  </si>
  <si>
    <t>7432-01-60-00002</t>
  </si>
  <si>
    <t>7432-01-60-00005</t>
  </si>
  <si>
    <t>7432-01-60-00003</t>
  </si>
  <si>
    <t>7432-01-60-00004</t>
  </si>
  <si>
    <t>7432-01-60-00001</t>
  </si>
  <si>
    <t>7432-01-60-00021</t>
  </si>
  <si>
    <t>7432-01-60-00007 ยกเลิกการรับรอง ณ วันที่ 24 เมษายน 2560</t>
  </si>
  <si>
    <t>กษ 02 6401 30 000 030014 GMP</t>
  </si>
  <si>
    <t>7432-01-60-00032</t>
  </si>
  <si>
    <t>ขอยกเลิก</t>
  </si>
  <si>
    <t>7432-01-60-00018</t>
  </si>
  <si>
    <t>7432-01-60-00028</t>
  </si>
  <si>
    <t>7432-01-60-00026</t>
  </si>
  <si>
    <t>7432-30-76-0000002</t>
  </si>
  <si>
    <t>ไม่ได้เป็นผู้ผลิต</t>
  </si>
  <si>
    <t>7432-30-76-0000009</t>
  </si>
  <si>
    <t>7432-01-60-00020</t>
  </si>
  <si>
    <t>7432-01-60-00019</t>
  </si>
  <si>
    <t>7432-01-60-00034</t>
  </si>
  <si>
    <t>7432-01-60-00016</t>
  </si>
  <si>
    <t>7432-30-76-0000003</t>
  </si>
  <si>
    <t>7432-01-60-00030</t>
  </si>
  <si>
    <t>7432-01-60-00017</t>
  </si>
  <si>
    <t>7432-01-60-00014</t>
  </si>
  <si>
    <t>7432-30-76-0000004</t>
  </si>
  <si>
    <t>กษ 02 6401 30 000 030010 GMP</t>
  </si>
  <si>
    <t>กษ 03-1004-2557-12386376131</t>
  </si>
  <si>
    <t>กษ 02 6401 40 000 040002 GMP</t>
  </si>
  <si>
    <t>7432-30-76-0000015</t>
  </si>
  <si>
    <t>7432-01-60-00010</t>
  </si>
  <si>
    <t>7432-30-76-0000014</t>
  </si>
  <si>
    <t>7432-01-60-00011</t>
  </si>
  <si>
    <t>7432-01-60-00013</t>
  </si>
  <si>
    <t>2560-G7-00001</t>
  </si>
  <si>
    <t>กษ 03-9046-11-413-059512, 904618053240</t>
  </si>
  <si>
    <t>รับรองโดยกรมวิชาการเกษตร, Intertek</t>
  </si>
  <si>
    <t>GTAS 0080</t>
  </si>
  <si>
    <t>รับรองโดย TISTR</t>
  </si>
  <si>
    <t>กษ 02 6401 19 000 010007 GMP</t>
  </si>
  <si>
    <t>กษ 02 6401 19 000 010024 GMP</t>
  </si>
  <si>
    <t>กษ 02 6401 30 000 030028 GMP</t>
  </si>
  <si>
    <t>กษ 02 6401 30 000 030005 GMP</t>
  </si>
  <si>
    <t>กษ 02 6401 19 000 010027 GMP</t>
  </si>
  <si>
    <t>กษ 02 6401 30 000 030016 GMP</t>
  </si>
  <si>
    <t>กษ 02 6401 44 000 040010 GMP</t>
  </si>
  <si>
    <t>กษ 02 6401 57 000 050020 GMP</t>
  </si>
  <si>
    <t>7432-01-60-00012</t>
  </si>
  <si>
    <t>7432-30-76-0000011</t>
  </si>
  <si>
    <t>7432-01-60-00023</t>
  </si>
  <si>
    <t>7432-01-60-00015</t>
  </si>
  <si>
    <t>7432-01-60-00022 ยกเลิกการรับรอง ณ วันที่ 15 มิถุนายน 2560</t>
  </si>
  <si>
    <t>7432-30-76-0000013</t>
  </si>
  <si>
    <t>7432-30-76-0000005</t>
  </si>
  <si>
    <t>7432-01-60-00027</t>
  </si>
  <si>
    <t>7432-30-76-0000008</t>
  </si>
  <si>
    <t>7432-30-76-0000007</t>
  </si>
  <si>
    <t>7432-30-76-0000018</t>
  </si>
  <si>
    <t>ไม่ได้ยื่นคำขอเนื่องจากเป็นผู้ส่งออกอย่างเดียว</t>
  </si>
  <si>
    <t>7432-30-76-0000010</t>
  </si>
  <si>
    <t>กษ 02 6401 30 000 030008 GMP</t>
  </si>
  <si>
    <t>กษ 02 6401 30 000 030031 GMP</t>
  </si>
  <si>
    <t>7432-01-60-00033</t>
  </si>
  <si>
    <t>7432-30-76-0000016</t>
  </si>
  <si>
    <t>ขาดการติดต่อ ไม่ได้ประกอบกิจการ</t>
  </si>
  <si>
    <t>7432-30-76-1000001</t>
  </si>
  <si>
    <t>อยู่ในระหว่างแก้ไขข้อบกพร่อง</t>
  </si>
  <si>
    <t>7432-30-76-0000017</t>
  </si>
  <si>
    <t>กษ 02 6401 44 000 040019 GMP</t>
  </si>
  <si>
    <t>กษ 02 6401 40 000 040009 GMP</t>
  </si>
  <si>
    <t>กษ 02 6401 40 000 040005 GMP</t>
  </si>
  <si>
    <t>กษ 02 6401 40 000 040021 GMP</t>
  </si>
  <si>
    <t>กษ 02 6401 40 000 040008 GMP</t>
  </si>
  <si>
    <t>กษ 02 6401 40 000 040013 GMP</t>
  </si>
  <si>
    <t>กษ 02 6401 67 000 060002 GMP</t>
  </si>
  <si>
    <t>กษ 02 6401 44 000 040018 GMP</t>
  </si>
  <si>
    <t>กษ 02 6401 40 000 040003 GMP</t>
  </si>
  <si>
    <t>กษ 02 6401 40 000 040004 GMP</t>
  </si>
  <si>
    <t>กษ 02 6401 41 000 040014 GMP</t>
  </si>
  <si>
    <t>กษ 02 6401 41 000 040017 GMP</t>
  </si>
  <si>
    <t>กษ 02 6401 41 000 040006 GMP</t>
  </si>
  <si>
    <t>กษ 02 6401 41 000 040012 GMP</t>
  </si>
  <si>
    <t>กษ 02 6401 40 000 040007 GMP</t>
  </si>
  <si>
    <t>กษ 02 6401 30 000 030007 GMP</t>
  </si>
  <si>
    <t>กษ 02 6401 30 000 030019 GMP</t>
  </si>
  <si>
    <t>กษ 02 6401 30 000 030024 GMP</t>
  </si>
  <si>
    <t>กษ 02 6401 30 000 030004 GMP</t>
  </si>
  <si>
    <t>กษ 02 6401 30 000 030006 GMP</t>
  </si>
  <si>
    <t>กษ 02 6401 36 000 030022 GMP</t>
  </si>
  <si>
    <t>กษ 02 6401 32 000 030017 GMP</t>
  </si>
  <si>
    <t>กษ 02 6401 19 000 010033 GMP</t>
  </si>
  <si>
    <t>กษ 02 6401 19 000 010037 GMP</t>
  </si>
  <si>
    <t>กษ 02 6401 30 000 030015 GMP</t>
  </si>
  <si>
    <t>กษ 02 6401 30 000 030029 GMP</t>
  </si>
  <si>
    <t>กษ 02 6401 30 000 030013 GMP</t>
  </si>
  <si>
    <t>กษ 02 6401 30 000 030011 GMP</t>
  </si>
  <si>
    <t>2560-G5-00004</t>
  </si>
  <si>
    <t>กษ 02 6401 19 000 010023 GMP</t>
  </si>
  <si>
    <t>กษ 02 6401 67 000 060001 GMP</t>
  </si>
  <si>
    <t>กษ 02 6401 60 000 060011 GMP</t>
  </si>
  <si>
    <t>กษ 03-9046-13-413-312279</t>
  </si>
  <si>
    <t>กษ 03-1004-2557-12386378131</t>
  </si>
  <si>
    <t>กษ 02 6401 67 000 060008 GMP</t>
  </si>
  <si>
    <t>กษ 02 6401 60 000 060009 GMP</t>
  </si>
  <si>
    <t>กษ 02 6401 76 000 070016 GMP</t>
  </si>
  <si>
    <t>กษ 02 6401 70 000 070023 GMP</t>
  </si>
  <si>
    <t>กษ 02 6401 77 000 070032 GMP</t>
  </si>
  <si>
    <t>กษ 02 6401 77 000 070021 GMP</t>
  </si>
  <si>
    <t>กษ 02 6401 76 000 070015 GMP</t>
  </si>
  <si>
    <t>กษ 02 6401 76 000 070022 GMP</t>
  </si>
  <si>
    <t>กษ 02 6401 76 000 070009 GMP</t>
  </si>
  <si>
    <t>กษ 02 6401 76 000 070001 GMP</t>
  </si>
  <si>
    <t>กษ 02 6401 30 000 030030 GMP</t>
  </si>
  <si>
    <t>2558-M-00001</t>
  </si>
  <si>
    <t>รับรองโดย CENTRAL LAB THAI (หมดอายุแล้ว)</t>
  </si>
  <si>
    <t>2560-G5-00002</t>
  </si>
  <si>
    <t>กษ 02 6401 73 000 070035 GMP</t>
  </si>
  <si>
    <t>ใช้ใบรับรองของ หนงไทย?</t>
  </si>
  <si>
    <t>2018-JG25-00001</t>
  </si>
  <si>
    <t>กษ 02 6401 50 000 050015 GMP</t>
  </si>
  <si>
    <t>กษ 02 6401 51 000 050027 GMP</t>
  </si>
  <si>
    <t>กษ 02 6401 50 000 050003 GMP</t>
  </si>
  <si>
    <t>กษ 02 6401 50 000 050012 GMP</t>
  </si>
  <si>
    <t>กษ 02 6401 57 000 050022 GMP</t>
  </si>
  <si>
    <t>กษ 02 6401 54 000 050029 GMP</t>
  </si>
  <si>
    <t>กษ 02 6401 52 000 050017 GMP</t>
  </si>
  <si>
    <t>กษ 02 6401 51 000 050021 GMP</t>
  </si>
  <si>
    <t>กษ 02 6401 50 000 050007 GMP</t>
  </si>
  <si>
    <t>กษ 02 6401 51 000 050009 GMP</t>
  </si>
  <si>
    <t>กษ 02 6401 51 000 050011 GMP</t>
  </si>
  <si>
    <t>กษ 02 6401 64 000 060004 GMP</t>
  </si>
  <si>
    <t>กษ031004255712362516131</t>
  </si>
  <si>
    <t>กษ 02 6401 64 000 060005 GMP</t>
  </si>
  <si>
    <t>กษ 02 6401 64 000 060007 GMP</t>
  </si>
  <si>
    <t>กษ 02 6401 66 000 060003 GMP</t>
  </si>
  <si>
    <t>กษ 02 6401 64 000 060006 GMP</t>
  </si>
  <si>
    <t>กษ 02 6401 67 000 060010 GMP</t>
  </si>
  <si>
    <t>กษ 02 6401 70 000 070017 GMP</t>
  </si>
  <si>
    <t>กษ 02 6401 71 000 070027 GMP</t>
  </si>
  <si>
    <t>กษ 02 6401 71 000 070031 GMP</t>
  </si>
  <si>
    <t>กษ 02 6401 71 000 070010 GMP</t>
  </si>
  <si>
    <t>กษ 03 2507 73 000 386610</t>
  </si>
  <si>
    <t>กษ 02 6401 33 000 030020 GMP</t>
  </si>
  <si>
    <t>กษ 02 6401 16 000 010025 GMP</t>
  </si>
  <si>
    <t>กษ 02 6401 19 000 010018 GMP</t>
  </si>
  <si>
    <t>กษ 02 6401 16 000 010031 GMP</t>
  </si>
  <si>
    <t>กษ 02 6401 19 000 010020 GMP</t>
  </si>
  <si>
    <t>กษ 02 6401 19 000 010010 GMP</t>
  </si>
  <si>
    <t>กษ 02 6401 16 000 010035 GMP</t>
  </si>
  <si>
    <t>กษ 02 6401 19 000 010016 GMP</t>
  </si>
  <si>
    <t>กษ 02 6401 16 000 010036 GMP</t>
  </si>
  <si>
    <t>กษ 02 6401 19 000 010003 GMP</t>
  </si>
  <si>
    <t>กษ 02 6401 19 000 010015 GMP</t>
  </si>
  <si>
    <t>กษ 02 6401 16 000 010022 GMP</t>
  </si>
  <si>
    <t>กษ 02 6401 16 000 010030 GMP</t>
  </si>
  <si>
    <t>กษ 02 6401 16 000 010026 GMP</t>
  </si>
  <si>
    <t>กษ 02 6401 19 000 010004 GMP</t>
  </si>
  <si>
    <t>กษ 02 6401 19 000 010009 GMP</t>
  </si>
  <si>
    <t>กษ 02 6401 19 000 010029 GMP</t>
  </si>
  <si>
    <t>กษ 02 6401 19 000 010034 GMP</t>
  </si>
  <si>
    <t>กษ 02 6401 19 000 010039 GMP</t>
  </si>
  <si>
    <t>กษ 02 6401 19 000 010012 GMP</t>
  </si>
  <si>
    <t>กษ 02 6401 19 000 010014 GMP</t>
  </si>
  <si>
    <t>กษ 02 6401 19 000 010028 GMP</t>
  </si>
  <si>
    <t>กษ 02 6401 19 000 010013 GMP</t>
  </si>
  <si>
    <t>กษ 02 6401 19 000 010011 GMP</t>
  </si>
  <si>
    <t>กษ 02 6401 19 000 010001 GMP</t>
  </si>
  <si>
    <t>กษ 02 6401 19 000 010008 GMP</t>
  </si>
  <si>
    <t>กษ 02 6401 19 000 010038 GMP</t>
  </si>
  <si>
    <t>กษ 02 6401 19 000 010032 GMP</t>
  </si>
  <si>
    <t>กษ 02 6401 30 000 030009 GMP</t>
  </si>
  <si>
    <t>กษ 02 6401 31 000 030025 GMP</t>
  </si>
  <si>
    <t>กษ 02 6401 33 000 030036 GMP</t>
  </si>
  <si>
    <t>กษ 02 6401 20 000 020001 GMP</t>
  </si>
  <si>
    <t>กษ 02 6401 20 000 020010 GMP</t>
  </si>
  <si>
    <t>กษ 02 6401 22 000 020003 GMP</t>
  </si>
  <si>
    <t>กษ 02 6401 22 000 020002 GMP</t>
  </si>
  <si>
    <t>กษ 02 6401 27 000 020009 GMP</t>
  </si>
  <si>
    <t>กษ 02 6401 27 000 020008 GMP</t>
  </si>
  <si>
    <t>กษ 02 6401 30 000 030039 GMP</t>
  </si>
  <si>
    <t>กษ 03 2507 10 000 386603</t>
  </si>
  <si>
    <t>กษ 03 2507 19 000 386602</t>
  </si>
  <si>
    <t>กษ 03 2507 19 000 386613</t>
  </si>
  <si>
    <t>กษ 03 2507 57 000 386614</t>
  </si>
  <si>
    <t>กษ 03 2507 70 000 386600</t>
  </si>
  <si>
    <t>กษ 03 2507 70 000 386632</t>
  </si>
  <si>
    <t>กษ 03 2507 76 000 386430</t>
  </si>
  <si>
    <t>กษ 03 2507 16 000 386599</t>
  </si>
  <si>
    <t>กษ 03 2507 12 000 386633</t>
  </si>
  <si>
    <t>กษ 03 2507 21 000 386607</t>
  </si>
  <si>
    <t>กษ 03 2507 11 000 386619</t>
  </si>
  <si>
    <t>กษ 03 2507 50 000 386611</t>
  </si>
  <si>
    <t>กษ 03 2507 61 000 386601</t>
  </si>
  <si>
    <t>กษ 03 2507 14 000 386605</t>
  </si>
  <si>
    <t>กษ 03 2507 52 000 386621</t>
  </si>
  <si>
    <t>กษ 03 2507 96 000 386623</t>
  </si>
  <si>
    <t>กษ 03 2507 44 000 386634</t>
  </si>
  <si>
    <t>กษ 03 2507 34 000 386617</t>
  </si>
  <si>
    <t>กษ 03 2507 11 000 386620</t>
  </si>
  <si>
    <t>กษ 03 2507 19 000 386609</t>
  </si>
  <si>
    <t>กษ 03 2507 52 000 386604</t>
  </si>
  <si>
    <t>กษ 03 2507 50 000 386615 ที่อยู่ในใบอนุญาตไม่ตรงกับใบรับรอง</t>
  </si>
  <si>
    <t>กษ 03 2507 73 000 386631</t>
  </si>
  <si>
    <t>กษ 03 2507 72 000 386606</t>
  </si>
  <si>
    <t>กษ 03 2507 50 000 386612</t>
  </si>
  <si>
    <t>7432-30-76-0000012</t>
  </si>
  <si>
    <t>กษ 03 2507 50 000 386429</t>
  </si>
  <si>
    <t>กษ 03 2507 13 000 386616</t>
  </si>
  <si>
    <t>อยู่ระหว่างรับรองกับกรมวิชาการเกษตร</t>
  </si>
  <si>
    <t>กษ 03 2507 31 000 386618</t>
  </si>
  <si>
    <t>กษ 03 2507 80 000 386624</t>
  </si>
  <si>
    <t>GTAS 0078</t>
  </si>
  <si>
    <t>กษ 03-1004-2557-12386434131</t>
  </si>
  <si>
    <t>ไม่เข้าข่าย</t>
  </si>
  <si>
    <t>มกษ6401/1-02</t>
  </si>
  <si>
    <t>กษ 02 6401 86 000 080002 GMP</t>
  </si>
  <si>
    <t>กษ 02 6401 86 000 080003 GMP</t>
  </si>
  <si>
    <t>กษ 02 6401 93 000 080001 GMP</t>
  </si>
  <si>
    <t>กษ 03 2507 65 000 386622</t>
  </si>
  <si>
    <t>2561-LG5-00001</t>
  </si>
  <si>
    <t>GTAS 0096</t>
  </si>
  <si>
    <t>รับรองโดยกรมวิชาการเกษตร (หมดอายุแล้ว) * ไม่มีใบอนุญาตเป็นผู้ผลิต</t>
  </si>
  <si>
    <t>รับรองโดยกรมวิชาการเกษตร *ไม่มีใบอนุญาตผลิต</t>
  </si>
  <si>
    <t>รายชื่อซ้ำ</t>
  </si>
  <si>
    <t>ได้รับรองสำหรับ Kay Thi แต่ไม่ขออนุมัติรหัส</t>
  </si>
  <si>
    <t>เลขประจำตัวผู้เสียภาษี</t>
  </si>
  <si>
    <t>เลขที่ใบรับรอง</t>
  </si>
  <si>
    <t>แสดง</t>
  </si>
  <si>
    <t>แสดงข้อมูล (ค้นหา)</t>
  </si>
  <si>
    <t>ซ่อน (ค้นหา)</t>
  </si>
  <si>
    <t>แสดง (ค้นหา)</t>
  </si>
  <si>
    <t>ซ่อน</t>
  </si>
  <si>
    <t>GTAS 0121</t>
  </si>
  <si>
    <t>GTAS 0102</t>
  </si>
  <si>
    <t>GTAS 0122</t>
  </si>
  <si>
    <t>GTAS 0113</t>
  </si>
  <si>
    <t>GTAS 0107</t>
  </si>
  <si>
    <t>GTAS 0120</t>
  </si>
  <si>
    <t>GTAS 0115</t>
  </si>
  <si>
    <t>2562-G1-00022</t>
  </si>
  <si>
    <t>2562-G1-00019</t>
  </si>
  <si>
    <t>2560-G7-00003</t>
  </si>
  <si>
    <t>2562-G1-00009</t>
  </si>
  <si>
    <t>2561-M-00030</t>
  </si>
  <si>
    <t>GTAS 0103</t>
  </si>
  <si>
    <t>กษ 02 6401 39 000 040015 GMP</t>
  </si>
  <si>
    <t>มกษ. 6401/7-7</t>
  </si>
  <si>
    <t>พักใช้โดยกรมปศุสัตว์</t>
  </si>
  <si>
    <t>กษ 02 6401 50 000 050008 GMP</t>
  </si>
  <si>
    <t>มกษ. 6401/7-1</t>
  </si>
  <si>
    <t>มกษ. 6401/7-23</t>
  </si>
  <si>
    <t>2561-JG5-00004</t>
  </si>
  <si>
    <t>7432-30-76-0000006 ยกเลิกการรับรอง ณ วันที่ 16 มิถุนายน 2560</t>
  </si>
  <si>
    <t>รับรองโดยกรมประมง ยกเลิกการรับรอง ณ วันที่ 16 มิถุนายน 2560</t>
  </si>
  <si>
    <t>รับรองโดยกรมประมง ยกเลิกการรับรอง ณ วันที่ 15 มิถุนายน 2560</t>
  </si>
  <si>
    <t>มกษ. 6401/7-5</t>
  </si>
  <si>
    <t>มกษ.6401/7-34</t>
  </si>
  <si>
    <t>รับรองโดยกรมประมง เพิกถอนการรับรอง ณ วันที่ 16 พฤษภาคม 2560</t>
  </si>
  <si>
    <t>ยกเลิกการรับรอง ณ วันที่ 16 มิถุนายน 2560</t>
  </si>
  <si>
    <t>62002-132</t>
  </si>
  <si>
    <t>รับรองโดย thaigcs</t>
  </si>
  <si>
    <t>มกษ.6401/7-33</t>
  </si>
  <si>
    <t>มกษ.6401/7-32</t>
  </si>
  <si>
    <t>มกษ. 6401/7-2</t>
  </si>
  <si>
    <t>มกษ. 6401/7-4</t>
  </si>
  <si>
    <t>มกษ. 6401/7-29</t>
  </si>
  <si>
    <t>มกษ. 6401/7-11</t>
  </si>
  <si>
    <t>2560-JG5-00001</t>
  </si>
  <si>
    <t>2560-G5-00001</t>
  </si>
  <si>
    <t>กษ 02 6401 71 000 070018 GMP, GTAS0066</t>
  </si>
  <si>
    <t>รับรองโดยกรมปศุสัตว์ และ TISTR</t>
  </si>
  <si>
    <t>GTAS 0044 และมกษ. 6401/7-28</t>
  </si>
  <si>
    <t>รับรองโดย TISTR และกรมปศุสัตว์</t>
  </si>
  <si>
    <t>มกษ. 6401/7-6</t>
  </si>
  <si>
    <t>มกษ. 6401/7-37</t>
  </si>
  <si>
    <t>มกษ. 6401/7-12</t>
  </si>
  <si>
    <t>มกษ. 6401/7-15</t>
  </si>
  <si>
    <t>มกษ. 6401/7-22</t>
  </si>
  <si>
    <t>มกษ. 6401/7-24</t>
  </si>
  <si>
    <t>มกษ. 6401/7-30</t>
  </si>
  <si>
    <t>มกษ. 6401/7-8</t>
  </si>
  <si>
    <t>GTAS 0105</t>
  </si>
  <si>
    <t>มกษ. 6401/7-3</t>
  </si>
  <si>
    <t>กษ 03-9046-11-413-312283</t>
  </si>
  <si>
    <t>กษ 02 6401 47 000 040011 GMP</t>
  </si>
  <si>
    <t>กษ 02 6401 44 000 040024 GMP</t>
  </si>
  <si>
    <t>2561-JG25-00002</t>
  </si>
  <si>
    <t>GTAS 0114</t>
  </si>
  <si>
    <t>GTAS 0116</t>
  </si>
  <si>
    <t>2562-JG5-00002</t>
  </si>
  <si>
    <t>2562-G5-00003</t>
  </si>
  <si>
    <t>2562-G1-00001</t>
  </si>
  <si>
    <t>GTAS 0124</t>
  </si>
  <si>
    <t>ตะวันตก</t>
  </si>
  <si>
    <t>เหนือ</t>
  </si>
  <si>
    <t>ตะวันออก</t>
  </si>
  <si>
    <t>กลาง</t>
  </si>
  <si>
    <t>ตะวันออกเฉียงเหนือ</t>
  </si>
  <si>
    <t>ใต้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</si>
</sst>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\ 0000\ 00000\ 00\ 0"/>
    <numFmt numFmtId="165" formatCode="d\ mmm\ yyyy"/>
    <numFmt numFmtId="170" formatCode="yyyy/mm/dd;@"/>
    <numFmt numFmtId="172" formatCode="[$-1000000]0\ 0000\ 00000\ 00\ 0"/>
  </numFmts>
  <fonts count="7">
    <font>
      <sz val="11"/>
      <color rgb="FF000000"/>
      <name val="Calibri"/>
    </font>
    <font>
      <sz val="11"/>
      <name val="Calibri"/>
    </font>
    <font>
      <b/>
      <sz val="11"/>
      <color rgb="FFFFFFFF"/>
      <name val="Calibri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theme="0" tint="-0.499984740745262"/>
      <name val="Calibri"/>
      <family val="2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9"/>
        <bgColor rgb="FFFFC000"/>
      </patternFill>
    </fill>
    <fill>
      <patternFill patternType="solid">
        <fgColor theme="4"/>
        <bgColor rgb="FFFFC000"/>
      </patternFill>
    </fill>
    <fill>
      <patternFill patternType="solid">
        <fgColor theme="7"/>
        <bgColor rgb="FFFFC000"/>
      </patternFill>
    </fill>
    <fill>
      <patternFill patternType="solid">
        <fgColor theme="7" tint="0.79998168889431442"/>
        <bgColor theme="7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rgb="FFFFD966"/>
      </top>
      <bottom style="thin">
        <color rgb="FFFFD966"/>
      </bottom>
      <diagonal/>
    </border>
    <border>
      <left/>
      <right/>
      <top/>
      <bottom style="thin">
        <color rgb="FFFFD966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0" fillId="2" borderId="1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164" fontId="4" fillId="4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0" xfId="0" applyFont="1" applyBorder="1" applyAlignment="1"/>
    <xf numFmtId="0" fontId="2" fillId="5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0" fillId="6" borderId="3" xfId="0" applyFill="1" applyBorder="1"/>
    <xf numFmtId="0" fontId="0" fillId="0" borderId="3" xfId="0" applyBorder="1"/>
    <xf numFmtId="170" fontId="0" fillId="6" borderId="3" xfId="0" applyNumberFormat="1" applyFill="1" applyBorder="1"/>
    <xf numFmtId="170" fontId="0" fillId="0" borderId="3" xfId="0" applyNumberFormat="1" applyBorder="1"/>
    <xf numFmtId="1" fontId="6" fillId="6" borderId="3" xfId="0" applyNumberFormat="1" applyFont="1" applyFill="1" applyBorder="1"/>
    <xf numFmtId="0" fontId="6" fillId="6" borderId="3" xfId="0" applyFont="1" applyFill="1" applyBorder="1"/>
    <xf numFmtId="1" fontId="6" fillId="0" borderId="3" xfId="0" applyNumberFormat="1" applyFont="1" applyBorder="1"/>
    <xf numFmtId="0" fontId="6" fillId="0" borderId="3" xfId="0" applyFont="1" applyBorder="1"/>
    <xf numFmtId="1" fontId="0" fillId="6" borderId="3" xfId="0" applyNumberFormat="1" applyFill="1" applyBorder="1"/>
    <xf numFmtId="165" fontId="5" fillId="0" borderId="0" xfId="0" applyNumberFormat="1" applyFont="1" applyAlignment="1">
      <alignment horizontal="center"/>
    </xf>
    <xf numFmtId="165" fontId="2" fillId="3" borderId="0" xfId="0" applyNumberFormat="1" applyFont="1" applyFill="1" applyBorder="1" applyAlignment="1">
      <alignment horizontal="center"/>
    </xf>
    <xf numFmtId="165" fontId="6" fillId="6" borderId="3" xfId="0" applyNumberFormat="1" applyFont="1" applyFill="1" applyBorder="1"/>
    <xf numFmtId="165" fontId="6" fillId="0" borderId="3" xfId="0" applyNumberFormat="1" applyFont="1" applyBorder="1"/>
    <xf numFmtId="165" fontId="0" fillId="0" borderId="0" xfId="0" applyNumberFormat="1" applyFont="1" applyAlignment="1">
      <alignment horizontal="center"/>
    </xf>
    <xf numFmtId="172" fontId="0" fillId="6" borderId="3" xfId="0" applyNumberFormat="1" applyFill="1" applyBorder="1"/>
    <xf numFmtId="172" fontId="0" fillId="0" borderId="3" xfId="0" applyNumberFormat="1" applyBorder="1"/>
  </cellXfs>
  <cellStyles count="1">
    <cellStyle name="Normal" xfId="0" builtinId="0"/>
  </cellStyles>
  <dxfs count="14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update2019Jan31-style" pivot="0" count="2" xr9:uid="{00000000-0011-0000-FFFF-FFFF00000000}">
      <tableStyleElement type="firstRowStripe" dxfId="13"/>
      <tableStyleElement type="secondRowStripe" dxfId="12"/>
    </tableStyle>
    <tableStyle name="Google Sheets Pivot Table Style" table="0" count="12" xr9:uid="{00000000-0011-0000-FFFF-FFFF01000000}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12cd3c4cf3fb6c06/Qthailaninfo/&#3617;&#3585;&#3625;.1-3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mp04062019"/>
      <sheetName val="calforweb"/>
      <sheetName val="Sheet1"/>
      <sheetName val="Sheet4"/>
      <sheetName val="มาตรฐาน"/>
      <sheetName val="ภาค"/>
      <sheetName val="รหัสพื้นที่ccaatt"/>
      <sheetName val="print"/>
    </sheetNames>
    <sheetDataSet>
      <sheetData sheetId="0">
        <row r="3">
          <cell r="A3">
            <v>1</v>
          </cell>
          <cell r="B3" t="str">
            <v>Ref0100000001</v>
          </cell>
          <cell r="C3" t="str">
            <v>นายมนัส โตเอี่ยม</v>
          </cell>
          <cell r="D3" t="str">
            <v>ACFS10040200063</v>
          </cell>
          <cell r="E3" t="str">
            <v>ออกใบอนุญาตแล้ว</v>
          </cell>
          <cell r="F3">
            <v>3630300053397</v>
          </cell>
          <cell r="G3" t="str">
            <v>179/1</v>
          </cell>
          <cell r="H3" t="str">
            <v>-</v>
          </cell>
          <cell r="I3" t="str">
            <v>-</v>
          </cell>
          <cell r="J3" t="str">
            <v>7</v>
          </cell>
          <cell r="K3" t="str">
            <v xml:space="preserve">สามเงา   </v>
          </cell>
          <cell r="L3" t="str">
            <v xml:space="preserve">สามเงา   </v>
          </cell>
          <cell r="M3" t="str">
            <v xml:space="preserve">ตาก   </v>
          </cell>
          <cell r="N3" t="str">
            <v>63130</v>
          </cell>
          <cell r="O3" t="str">
            <v>0862106207</v>
          </cell>
          <cell r="P3" t="str">
            <v>joijoy_67@hotmail.com</v>
          </cell>
          <cell r="Q3" t="str">
            <v>2019-05-04</v>
          </cell>
          <cell r="R3" t="str">
            <v>2022-05-03</v>
          </cell>
          <cell r="S3" t="str">
            <v>นายมนัส  โตเอี่ยม (มนัสพืชผล)</v>
          </cell>
          <cell r="T3" t="str">
            <v>179/1</v>
          </cell>
          <cell r="U3" t="str">
            <v>-</v>
          </cell>
          <cell r="V3" t="str">
            <v>-</v>
          </cell>
          <cell r="W3" t="str">
            <v>7</v>
          </cell>
          <cell r="X3" t="str">
            <v xml:space="preserve">สามเงา   </v>
          </cell>
          <cell r="Y3" t="str">
            <v xml:space="preserve">สามเงา   </v>
          </cell>
          <cell r="Z3" t="str">
            <v>ตาก</v>
          </cell>
        </row>
        <row r="4">
          <cell r="A4">
            <v>2</v>
          </cell>
          <cell r="B4" t="str">
            <v>Ref0100000002</v>
          </cell>
          <cell r="C4" t="str">
            <v>นางจุรี ภาวนา</v>
          </cell>
          <cell r="D4" t="str">
            <v>ACFS10040200087</v>
          </cell>
          <cell r="E4" t="str">
            <v>ออกใบอนุญาตแล้ว</v>
          </cell>
          <cell r="F4">
            <v>3630300049292</v>
          </cell>
          <cell r="G4" t="str">
            <v>179</v>
          </cell>
          <cell r="H4" t="str">
            <v>-</v>
          </cell>
          <cell r="I4" t="str">
            <v>-</v>
          </cell>
          <cell r="J4" t="str">
            <v>2</v>
          </cell>
          <cell r="K4" t="str">
            <v xml:space="preserve">สามเงา   </v>
          </cell>
          <cell r="L4" t="str">
            <v xml:space="preserve">สามเงา   </v>
          </cell>
          <cell r="M4" t="str">
            <v xml:space="preserve">ตาก   </v>
          </cell>
          <cell r="N4" t="str">
            <v>63130</v>
          </cell>
          <cell r="O4" t="str">
            <v>0897722122</v>
          </cell>
          <cell r="P4" t="str">
            <v>0897722122@acfs.go.th</v>
          </cell>
          <cell r="Q4" t="str">
            <v>2016-05-04</v>
          </cell>
          <cell r="R4" t="str">
            <v>2019-05-03</v>
          </cell>
          <cell r="S4" t="str">
            <v>จุรีพืชผล</v>
          </cell>
          <cell r="T4" t="str">
            <v>179</v>
          </cell>
          <cell r="U4" t="str">
            <v>-</v>
          </cell>
          <cell r="V4" t="str">
            <v>-</v>
          </cell>
          <cell r="W4" t="str">
            <v>2</v>
          </cell>
          <cell r="X4" t="str">
            <v xml:space="preserve">สามเงา   </v>
          </cell>
          <cell r="Y4" t="str">
            <v xml:space="preserve">สามเงา   </v>
          </cell>
          <cell r="Z4" t="str">
            <v>ตาก</v>
          </cell>
        </row>
        <row r="5">
          <cell r="A5">
            <v>3</v>
          </cell>
          <cell r="B5" t="str">
            <v>Ref0100000003</v>
          </cell>
          <cell r="C5" t="str">
            <v>บริษัท ริชฟิลด์ เฟรช ฟรุท จำกัด</v>
          </cell>
          <cell r="D5" t="str">
            <v>ACFS10040200065</v>
          </cell>
          <cell r="E5" t="str">
            <v>ออกใบอนุญาตแล้ว</v>
          </cell>
          <cell r="F5">
            <v>105543075676</v>
          </cell>
          <cell r="G5" t="str">
            <v>417</v>
          </cell>
          <cell r="H5" t="str">
            <v>-</v>
          </cell>
          <cell r="I5" t="str">
            <v>กะโรม</v>
          </cell>
          <cell r="J5" t="str">
            <v>-</v>
          </cell>
          <cell r="K5" t="str">
            <v xml:space="preserve">โพธิ์เสด็จ   </v>
          </cell>
          <cell r="L5" t="str">
            <v xml:space="preserve">เมืองนครศรีธรรมราช   </v>
          </cell>
          <cell r="M5" t="str">
            <v xml:space="preserve">นครศรีธรรมราช   </v>
          </cell>
          <cell r="N5" t="str">
            <v>80000</v>
          </cell>
          <cell r="O5" t="str">
            <v>0818060828, 0846973343</v>
          </cell>
          <cell r="P5" t="str">
            <v>ooyyos@hotmail.com</v>
          </cell>
          <cell r="Q5" t="str">
            <v>2019-05-04</v>
          </cell>
          <cell r="R5" t="str">
            <v>2022-05-03</v>
          </cell>
          <cell r="S5" t="str">
            <v>บริษัท ริชฟิลด์ เฟรช ฟรุท จำกัด</v>
          </cell>
          <cell r="T5" t="str">
            <v>231</v>
          </cell>
          <cell r="U5" t="str">
            <v>-</v>
          </cell>
          <cell r="V5" t="str">
            <v>-</v>
          </cell>
          <cell r="W5" t="str">
            <v>14</v>
          </cell>
          <cell r="X5" t="str">
            <v xml:space="preserve">เชียงทอง   </v>
          </cell>
          <cell r="Y5" t="str">
            <v xml:space="preserve">วังเจ้า   </v>
          </cell>
          <cell r="Z5" t="str">
            <v>ตาก</v>
          </cell>
        </row>
        <row r="6">
          <cell r="A6">
            <v>4</v>
          </cell>
          <cell r="B6" t="str">
            <v>Ref0100000005</v>
          </cell>
          <cell r="C6" t="str">
            <v>นางวิลาวรรณ์ รุ่งเรืองพัชรกุล</v>
          </cell>
          <cell r="D6" t="str">
            <v>ACFS10040200116</v>
          </cell>
          <cell r="E6" t="str">
            <v>ออกใบอนุญาตแล้ว</v>
          </cell>
          <cell r="F6">
            <v>3630100651614</v>
          </cell>
          <cell r="G6" t="str">
            <v>162</v>
          </cell>
          <cell r="H6" t="str">
            <v>-</v>
          </cell>
          <cell r="I6" t="str">
            <v>-</v>
          </cell>
          <cell r="J6" t="str">
            <v>9</v>
          </cell>
          <cell r="K6" t="str">
            <v xml:space="preserve">นาโบสถ์   </v>
          </cell>
          <cell r="L6" t="str">
            <v xml:space="preserve">วังเจ้า   </v>
          </cell>
          <cell r="M6" t="str">
            <v xml:space="preserve">ตาก   </v>
          </cell>
          <cell r="N6" t="str">
            <v>63000</v>
          </cell>
          <cell r="O6" t="str">
            <v>0810407525</v>
          </cell>
          <cell r="P6" t="str">
            <v>wilawan.tuktuk@hotmail.com</v>
          </cell>
          <cell r="Q6" t="str">
            <v>2016-05-04</v>
          </cell>
          <cell r="R6" t="str">
            <v>2019-05-03</v>
          </cell>
          <cell r="S6" t="str">
            <v>รุ่งเรืองพัชรกุล</v>
          </cell>
          <cell r="T6" t="str">
            <v>162</v>
          </cell>
          <cell r="U6" t="str">
            <v>-</v>
          </cell>
          <cell r="V6" t="str">
            <v>-</v>
          </cell>
          <cell r="W6" t="str">
            <v>9</v>
          </cell>
          <cell r="X6" t="str">
            <v xml:space="preserve">นาโบสถ์   </v>
          </cell>
          <cell r="Y6" t="str">
            <v xml:space="preserve">วังเจ้า   </v>
          </cell>
          <cell r="Z6" t="str">
            <v>ตาก</v>
          </cell>
        </row>
        <row r="7">
          <cell r="A7" t="e">
            <v>#N/A</v>
          </cell>
          <cell r="B7" t="str">
            <v>Ref0100000007</v>
          </cell>
          <cell r="C7" t="str">
            <v>นางสาวสรารัตน์ พรมศาสน์</v>
          </cell>
          <cell r="D7" t="str">
            <v>NULL</v>
          </cell>
          <cell r="E7" t="str">
            <v>เอกสารไม่ครบถ้วน</v>
          </cell>
          <cell r="F7">
            <v>1110300071857</v>
          </cell>
          <cell r="G7" t="str">
            <v>56</v>
          </cell>
          <cell r="K7" t="str">
            <v xml:space="preserve">ทรายกองดิน   </v>
          </cell>
          <cell r="L7" t="str">
            <v xml:space="preserve">คลองสามวา   </v>
          </cell>
          <cell r="M7" t="str">
            <v xml:space="preserve">กรุงเทพมหานคร   </v>
          </cell>
          <cell r="N7" t="str">
            <v>10510</v>
          </cell>
          <cell r="O7" t="str">
            <v>0894787574</v>
          </cell>
          <cell r="P7" t="str">
            <v>glb_conun@hotmail.com</v>
          </cell>
          <cell r="Q7" t="str">
            <v>NULL</v>
          </cell>
          <cell r="R7" t="str">
            <v>NULL</v>
          </cell>
          <cell r="S7" t="str">
            <v>dgfhfhjf</v>
          </cell>
          <cell r="T7" t="str">
            <v>77</v>
          </cell>
          <cell r="X7" t="str">
            <v xml:space="preserve">พรหมณี   </v>
          </cell>
          <cell r="Y7" t="str">
            <v xml:space="preserve">เมืองนครนายก   </v>
          </cell>
          <cell r="Z7" t="str">
            <v>นครนายก</v>
          </cell>
        </row>
        <row r="8">
          <cell r="A8">
            <v>5</v>
          </cell>
          <cell r="B8" t="str">
            <v>Ref0100000008</v>
          </cell>
          <cell r="C8" t="str">
            <v>นายวิเชียร อ้วนวรรณา</v>
          </cell>
          <cell r="D8" t="str">
            <v>ACFS10040200018</v>
          </cell>
          <cell r="E8" t="str">
            <v>ออกใบอนุญาตแล้ว</v>
          </cell>
          <cell r="F8">
            <v>3510100226281</v>
          </cell>
          <cell r="G8" t="str">
            <v>37</v>
          </cell>
          <cell r="H8" t="str">
            <v>-</v>
          </cell>
          <cell r="I8" t="str">
            <v>-</v>
          </cell>
          <cell r="J8" t="str">
            <v>8</v>
          </cell>
          <cell r="K8" t="str">
            <v xml:space="preserve">ประตูป่า   </v>
          </cell>
          <cell r="L8" t="str">
            <v xml:space="preserve">เมืองลำพูน   </v>
          </cell>
          <cell r="M8" t="str">
            <v xml:space="preserve">ลำพูน   </v>
          </cell>
          <cell r="N8" t="str">
            <v>51000</v>
          </cell>
          <cell r="O8" t="str">
            <v>0819520535</v>
          </cell>
          <cell r="P8" t="str">
            <v>0819520535@acfs.go.th</v>
          </cell>
          <cell r="Q8" t="str">
            <v>2019-05-04</v>
          </cell>
          <cell r="R8" t="str">
            <v>2022-05-03</v>
          </cell>
          <cell r="S8" t="str">
            <v>นายวิเชียร อ้วนวรรณา</v>
          </cell>
          <cell r="T8" t="str">
            <v>95</v>
          </cell>
          <cell r="U8" t="str">
            <v>-</v>
          </cell>
          <cell r="V8" t="str">
            <v>-</v>
          </cell>
          <cell r="W8" t="str">
            <v>8</v>
          </cell>
          <cell r="X8" t="str">
            <v xml:space="preserve">ประตูป่า   </v>
          </cell>
          <cell r="Y8" t="str">
            <v xml:space="preserve">เมืองลำพูน   </v>
          </cell>
          <cell r="Z8" t="str">
            <v>ลำพูน</v>
          </cell>
        </row>
        <row r="9">
          <cell r="A9">
            <v>6</v>
          </cell>
          <cell r="B9" t="str">
            <v>Ref0100000009</v>
          </cell>
          <cell r="C9" t="str">
            <v>นายมาโนช ไชยสุวรรณ์</v>
          </cell>
          <cell r="D9" t="str">
            <v>ACFS10040200057</v>
          </cell>
          <cell r="E9" t="str">
            <v>ออกใบอนุญาตแล้ว</v>
          </cell>
          <cell r="F9">
            <v>3969800010382</v>
          </cell>
          <cell r="G9" t="str">
            <v>85/2</v>
          </cell>
          <cell r="H9" t="str">
            <v>-</v>
          </cell>
          <cell r="I9" t="str">
            <v>ริมปิง-ปาเห็ว</v>
          </cell>
          <cell r="J9" t="str">
            <v>4</v>
          </cell>
          <cell r="K9" t="str">
            <v xml:space="preserve">ประตูป่า   </v>
          </cell>
          <cell r="L9" t="str">
            <v xml:space="preserve">เมืองลำพูน   </v>
          </cell>
          <cell r="M9" t="str">
            <v xml:space="preserve">ลำพูน   </v>
          </cell>
          <cell r="N9" t="str">
            <v>51000</v>
          </cell>
          <cell r="O9" t="str">
            <v>0817245940</v>
          </cell>
          <cell r="P9" t="str">
            <v>mew_mudic@hotmail.com</v>
          </cell>
          <cell r="Q9" t="str">
            <v>2019-05-04</v>
          </cell>
          <cell r="R9" t="str">
            <v>2022-05-03</v>
          </cell>
          <cell r="S9" t="str">
            <v>นายมาโนช ไชยสุวรรณ์ (มาโนชการค้า)</v>
          </cell>
          <cell r="T9" t="str">
            <v>84/1</v>
          </cell>
          <cell r="U9" t="str">
            <v>-</v>
          </cell>
          <cell r="V9" t="str">
            <v>ริมปิง-ปาเห็ว</v>
          </cell>
          <cell r="W9" t="str">
            <v>4</v>
          </cell>
          <cell r="X9" t="str">
            <v xml:space="preserve">ประตูป่า   </v>
          </cell>
          <cell r="Y9" t="str">
            <v xml:space="preserve">เมืองลำพูน   </v>
          </cell>
          <cell r="Z9" t="str">
            <v>ลำพูน</v>
          </cell>
        </row>
        <row r="10">
          <cell r="A10">
            <v>7</v>
          </cell>
          <cell r="B10" t="str">
            <v>Ref0100000010</v>
          </cell>
          <cell r="C10" t="str">
            <v>บริษัท พรีเมี่ยมฟรุ๊ต 2014 จำกัด</v>
          </cell>
          <cell r="D10" t="str">
            <v>ACFS10040200059</v>
          </cell>
          <cell r="E10" t="str">
            <v>ออกใบอนุญาตแล้ว</v>
          </cell>
          <cell r="F10">
            <v>515557000190</v>
          </cell>
          <cell r="G10" t="str">
            <v>113</v>
          </cell>
          <cell r="H10" t="str">
            <v>-</v>
          </cell>
          <cell r="I10" t="str">
            <v>-</v>
          </cell>
          <cell r="J10" t="str">
            <v>11</v>
          </cell>
          <cell r="K10" t="str">
            <v xml:space="preserve">น้ำดิบ   </v>
          </cell>
          <cell r="L10" t="str">
            <v xml:space="preserve">ป่าซาง   </v>
          </cell>
          <cell r="M10" t="str">
            <v xml:space="preserve">ลำพูน   </v>
          </cell>
          <cell r="N10" t="str">
            <v>51120</v>
          </cell>
          <cell r="O10" t="str">
            <v>0896366115</v>
          </cell>
          <cell r="P10" t="str">
            <v>premiumfruit2014@hotmail.com</v>
          </cell>
          <cell r="Q10" t="str">
            <v>2016-05-04</v>
          </cell>
          <cell r="R10" t="str">
            <v>2019-05-03</v>
          </cell>
          <cell r="S10" t="str">
            <v>บริษัท พรีเมี่ยมฟรุ๊ต 2014 จำกัด</v>
          </cell>
          <cell r="T10" t="str">
            <v>113</v>
          </cell>
          <cell r="U10" t="str">
            <v>-</v>
          </cell>
          <cell r="V10" t="str">
            <v>-</v>
          </cell>
          <cell r="W10" t="str">
            <v>11</v>
          </cell>
          <cell r="X10" t="str">
            <v xml:space="preserve">น้ำดิบ   </v>
          </cell>
          <cell r="Y10" t="str">
            <v xml:space="preserve">ป่าซาง   </v>
          </cell>
          <cell r="Z10" t="str">
            <v>ลำพูน</v>
          </cell>
        </row>
        <row r="11">
          <cell r="A11">
            <v>8</v>
          </cell>
          <cell r="B11" t="str">
            <v>Ref0100000011</v>
          </cell>
          <cell r="C11" t="str">
            <v>บริษัท ไต๋ ฟู้ด จำกัด</v>
          </cell>
          <cell r="D11" t="str">
            <v>ACFS10040200003</v>
          </cell>
          <cell r="E11" t="str">
            <v>ออกใบอนุญาตแล้ว</v>
          </cell>
          <cell r="F11">
            <v>215549003099</v>
          </cell>
          <cell r="G11" t="str">
            <v>337/1</v>
          </cell>
          <cell r="H11" t="str">
            <v>-</v>
          </cell>
          <cell r="I11" t="str">
            <v>สุขุมวิท</v>
          </cell>
          <cell r="J11" t="str">
            <v>-</v>
          </cell>
          <cell r="K11" t="str">
            <v xml:space="preserve">ทางเกวียน   </v>
          </cell>
          <cell r="L11" t="str">
            <v xml:space="preserve">แกลง   </v>
          </cell>
          <cell r="M11" t="str">
            <v xml:space="preserve">ระยอง   </v>
          </cell>
          <cell r="N11" t="str">
            <v>21110</v>
          </cell>
          <cell r="O11" t="str">
            <v>038037246</v>
          </cell>
          <cell r="P11" t="str">
            <v>winai.krittaya@gmail.com</v>
          </cell>
          <cell r="Q11" t="str">
            <v>2019-05-04</v>
          </cell>
          <cell r="R11" t="str">
            <v>2022-05-03</v>
          </cell>
          <cell r="S11" t="str">
            <v>บริษัท ไต๋ ฟู้ด จำกัด</v>
          </cell>
          <cell r="T11" t="str">
            <v>234/3</v>
          </cell>
          <cell r="U11" t="str">
            <v>-</v>
          </cell>
          <cell r="V11" t="str">
            <v>-</v>
          </cell>
          <cell r="W11" t="str">
            <v>6</v>
          </cell>
          <cell r="X11" t="str">
            <v xml:space="preserve">ริมปิง   </v>
          </cell>
          <cell r="Y11" t="str">
            <v xml:space="preserve">เมืองลำพูน   </v>
          </cell>
          <cell r="Z11" t="str">
            <v>ลำพูน</v>
          </cell>
        </row>
        <row r="12">
          <cell r="A12">
            <v>9</v>
          </cell>
          <cell r="B12" t="str">
            <v>Ref0100000012</v>
          </cell>
          <cell r="C12" t="str">
            <v>ห้างหุ้นส่วนจำกัด เค เค เค เฟรชฟรุ๊ต เชียงใหม่</v>
          </cell>
          <cell r="D12" t="str">
            <v>ACFS10040200043</v>
          </cell>
          <cell r="E12" t="str">
            <v>ออกใบอนุญาตแล้ว</v>
          </cell>
          <cell r="F12">
            <v>503548003872</v>
          </cell>
          <cell r="G12" t="str">
            <v>444/2</v>
          </cell>
          <cell r="H12" t="str">
            <v>-</v>
          </cell>
          <cell r="I12" t="str">
            <v>เชียงใหม่-ฮอด</v>
          </cell>
          <cell r="J12" t="str">
            <v>14</v>
          </cell>
          <cell r="K12" t="str">
            <v xml:space="preserve">ยุหว่า   </v>
          </cell>
          <cell r="L12" t="str">
            <v xml:space="preserve">สันป่าตอง   </v>
          </cell>
          <cell r="M12" t="str">
            <v xml:space="preserve">เชียงใหม่   </v>
          </cell>
          <cell r="N12" t="str">
            <v>50120</v>
          </cell>
          <cell r="O12" t="str">
            <v>053311306</v>
          </cell>
          <cell r="P12" t="str">
            <v>guohanying2554@hotmail.com</v>
          </cell>
          <cell r="Q12" t="str">
            <v>2019-05-04</v>
          </cell>
          <cell r="R12" t="str">
            <v>2022-05-03</v>
          </cell>
          <cell r="S12" t="str">
            <v>ห้างหุ้นส่วนจำกัด เค เค เค เฟรชฟรุ๊ต เชียงใหม่</v>
          </cell>
          <cell r="T12" t="str">
            <v>184</v>
          </cell>
          <cell r="U12" t="str">
            <v>-</v>
          </cell>
          <cell r="V12" t="str">
            <v>เชียงใหม่-ฮอด</v>
          </cell>
          <cell r="W12" t="str">
            <v>16</v>
          </cell>
          <cell r="X12" t="str">
            <v xml:space="preserve">บ้านแปะ   </v>
          </cell>
          <cell r="Y12" t="str">
            <v xml:space="preserve">จอมทอง   </v>
          </cell>
          <cell r="Z12" t="str">
            <v>เชียงใหม่</v>
          </cell>
        </row>
        <row r="13">
          <cell r="A13">
            <v>10</v>
          </cell>
          <cell r="B13" t="str">
            <v>Ref0100000013</v>
          </cell>
          <cell r="C13" t="str">
            <v>บริษัท เอฟยูทีการเกษตร จำกัด</v>
          </cell>
          <cell r="D13" t="str">
            <v>ACFS10040200041</v>
          </cell>
          <cell r="E13" t="str">
            <v>ออกใบอนุญาตแล้ว</v>
          </cell>
          <cell r="F13">
            <v>505554007011</v>
          </cell>
          <cell r="G13" t="str">
            <v>541/209</v>
          </cell>
          <cell r="H13" t="str">
            <v>หมู่บ้านการเคหะ</v>
          </cell>
          <cell r="I13" t="str">
            <v>ลำพูน</v>
          </cell>
          <cell r="J13" t="str">
            <v>-</v>
          </cell>
          <cell r="K13" t="str">
            <v xml:space="preserve">หนองหอย   </v>
          </cell>
          <cell r="L13" t="str">
            <v xml:space="preserve">เมืองเชียงใหม่   </v>
          </cell>
          <cell r="M13" t="str">
            <v xml:space="preserve">เชียงใหม่   </v>
          </cell>
          <cell r="N13" t="str">
            <v>50000</v>
          </cell>
          <cell r="O13" t="str">
            <v>0854229980</v>
          </cell>
          <cell r="P13" t="str">
            <v>klaewklong@hotmail.com</v>
          </cell>
          <cell r="Q13" t="str">
            <v>2016-05-04</v>
          </cell>
          <cell r="R13" t="str">
            <v>2019-05-03</v>
          </cell>
          <cell r="S13" t="str">
            <v>บริษัท เอฟยูทีการเกษตร จำกัด</v>
          </cell>
          <cell r="T13" t="str">
            <v>142</v>
          </cell>
          <cell r="U13" t="str">
            <v>-</v>
          </cell>
          <cell r="V13" t="str">
            <v>ป่าซางลี้</v>
          </cell>
          <cell r="W13" t="str">
            <v>5</v>
          </cell>
          <cell r="X13" t="str">
            <v xml:space="preserve">หนองยวง   </v>
          </cell>
          <cell r="Y13" t="str">
            <v xml:space="preserve">เวียงหนองล่อง   </v>
          </cell>
          <cell r="Z13" t="str">
            <v>ลำพูน</v>
          </cell>
        </row>
        <row r="14">
          <cell r="A14">
            <v>11</v>
          </cell>
          <cell r="B14" t="str">
            <v>Ref0100000014</v>
          </cell>
          <cell r="C14" t="str">
            <v>บริษัท กัว ฮั่น อิง อินเตอร์เนชั่นแนล จำกัด</v>
          </cell>
          <cell r="D14" t="str">
            <v>ACFS10040200045</v>
          </cell>
          <cell r="E14" t="str">
            <v>ออกใบอนุญาตแล้ว</v>
          </cell>
          <cell r="F14">
            <v>505554006146</v>
          </cell>
          <cell r="G14" t="str">
            <v>444/2</v>
          </cell>
          <cell r="H14" t="str">
            <v>-</v>
          </cell>
          <cell r="I14" t="str">
            <v>เชียงใหม่-ฮอด</v>
          </cell>
          <cell r="J14" t="str">
            <v>14</v>
          </cell>
          <cell r="K14" t="str">
            <v xml:space="preserve">ยุหว่า   </v>
          </cell>
          <cell r="L14" t="str">
            <v xml:space="preserve">สันป่าตอง   </v>
          </cell>
          <cell r="M14" t="str">
            <v xml:space="preserve">เชียงใหม่   </v>
          </cell>
          <cell r="N14" t="str">
            <v>50120</v>
          </cell>
          <cell r="O14" t="str">
            <v>053311306</v>
          </cell>
          <cell r="P14" t="str">
            <v>auohanying2554@hotmail.com</v>
          </cell>
          <cell r="Q14" t="str">
            <v>2016-05-04</v>
          </cell>
          <cell r="R14" t="str">
            <v>2019-05-03</v>
          </cell>
          <cell r="S14" t="str">
            <v>ห้างหุ้นส่วนจำกัด เค เค เค เฟรช ฟรุ๊ต เชียงใหม่</v>
          </cell>
          <cell r="T14" t="str">
            <v>184</v>
          </cell>
          <cell r="U14" t="str">
            <v>-</v>
          </cell>
          <cell r="V14" t="str">
            <v>เชียงใหม่-ฮอด</v>
          </cell>
          <cell r="W14" t="str">
            <v>16</v>
          </cell>
          <cell r="X14" t="str">
            <v xml:space="preserve">บ้านแปะ   </v>
          </cell>
          <cell r="Y14" t="str">
            <v xml:space="preserve">จอมทอง   </v>
          </cell>
          <cell r="Z14" t="str">
            <v>เชียงใหม่</v>
          </cell>
        </row>
        <row r="15">
          <cell r="A15">
            <v>12</v>
          </cell>
          <cell r="B15" t="str">
            <v>Ref0100000015</v>
          </cell>
          <cell r="C15" t="str">
            <v>บริษัท เค.ที.พี.อินเตอร์ เฟรช ฟรุ๊ต จำกัด</v>
          </cell>
          <cell r="D15" t="str">
            <v>ACFS10040200088</v>
          </cell>
          <cell r="E15" t="str">
            <v>ออกใบอนุญาตแล้ว</v>
          </cell>
          <cell r="F15">
            <v>505557003083</v>
          </cell>
          <cell r="G15" t="str">
            <v>444/2</v>
          </cell>
          <cell r="H15" t="str">
            <v>-</v>
          </cell>
          <cell r="I15" t="str">
            <v>เชียงใหม่-ฮอด</v>
          </cell>
          <cell r="J15" t="str">
            <v>14</v>
          </cell>
          <cell r="K15" t="str">
            <v xml:space="preserve">ยุหว่า   </v>
          </cell>
          <cell r="L15" t="str">
            <v xml:space="preserve">สันป่าตอง   </v>
          </cell>
          <cell r="M15" t="str">
            <v xml:space="preserve">เชียงใหม่   </v>
          </cell>
          <cell r="N15" t="str">
            <v>50120</v>
          </cell>
          <cell r="O15" t="str">
            <v>053311306</v>
          </cell>
          <cell r="P15" t="str">
            <v>kkkfreshfruitchaiangmai2548@hotmail.com</v>
          </cell>
          <cell r="Q15" t="str">
            <v>2016-05-04</v>
          </cell>
          <cell r="R15" t="str">
            <v>2019-05-03</v>
          </cell>
          <cell r="S15" t="str">
            <v>ห้างหุ้นส่วนจำกัด เค เค เค เฟรชฟรุ๊ต เชียงใหม่</v>
          </cell>
          <cell r="T15" t="str">
            <v>184</v>
          </cell>
          <cell r="U15" t="str">
            <v>-</v>
          </cell>
          <cell r="V15" t="str">
            <v>เชียงใหม่-ฮอด</v>
          </cell>
          <cell r="W15" t="str">
            <v>16</v>
          </cell>
          <cell r="X15" t="str">
            <v xml:space="preserve">บ้านแปะ   </v>
          </cell>
          <cell r="Y15" t="str">
            <v xml:space="preserve">จอมทอง   </v>
          </cell>
          <cell r="Z15" t="str">
            <v>เชียงใหม่</v>
          </cell>
        </row>
        <row r="16">
          <cell r="A16">
            <v>13</v>
          </cell>
          <cell r="B16" t="str">
            <v>Ref0100000016</v>
          </cell>
          <cell r="C16" t="str">
            <v>นายจักร์กฤษณ์ จันทะวัน</v>
          </cell>
          <cell r="D16" t="str">
            <v>ACFS10040200047</v>
          </cell>
          <cell r="E16" t="str">
            <v>ออกใบอนุญาตแล้ว</v>
          </cell>
          <cell r="F16">
            <v>3510600654591</v>
          </cell>
          <cell r="G16" t="str">
            <v>410</v>
          </cell>
          <cell r="H16" t="str">
            <v>-</v>
          </cell>
          <cell r="I16" t="str">
            <v>-</v>
          </cell>
          <cell r="J16" t="str">
            <v>6</v>
          </cell>
          <cell r="K16" t="str">
            <v xml:space="preserve">วังผาง   </v>
          </cell>
          <cell r="L16" t="str">
            <v xml:space="preserve">เวียงหนองล่อง   </v>
          </cell>
          <cell r="M16" t="str">
            <v xml:space="preserve">ลำพูน   </v>
          </cell>
          <cell r="N16" t="str">
            <v>51120</v>
          </cell>
          <cell r="O16" t="str">
            <v>0848083869</v>
          </cell>
          <cell r="P16" t="str">
            <v>jukgrit2113@hotmail.co.th</v>
          </cell>
          <cell r="Q16" t="str">
            <v>2019-05-04</v>
          </cell>
          <cell r="R16" t="str">
            <v>2022-05-03</v>
          </cell>
          <cell r="S16" t="str">
            <v>นายจักร์กฤษณ์ จันทะวัน</v>
          </cell>
          <cell r="T16" t="str">
            <v>365</v>
          </cell>
          <cell r="U16" t="str">
            <v>-</v>
          </cell>
          <cell r="V16" t="str">
            <v>-</v>
          </cell>
          <cell r="W16" t="str">
            <v>6</v>
          </cell>
          <cell r="X16" t="str">
            <v xml:space="preserve">วังผาง   </v>
          </cell>
          <cell r="Y16" t="str">
            <v xml:space="preserve">เวียงหนองล่อง   </v>
          </cell>
          <cell r="Z16" t="str">
            <v>ลำพูน</v>
          </cell>
        </row>
        <row r="17">
          <cell r="A17">
            <v>14</v>
          </cell>
          <cell r="B17" t="str">
            <v>Ref0100000017</v>
          </cell>
          <cell r="C17" t="str">
            <v>นายสุชาติ เอี่ยมวิถีวนิช</v>
          </cell>
          <cell r="D17" t="str">
            <v>ACFS10040200038</v>
          </cell>
          <cell r="E17" t="str">
            <v>ออกใบอนุญาตแล้ว</v>
          </cell>
          <cell r="F17">
            <v>3730100923303</v>
          </cell>
          <cell r="G17" t="str">
            <v>388</v>
          </cell>
          <cell r="H17" t="str">
            <v>-</v>
          </cell>
          <cell r="I17" t="str">
            <v>-</v>
          </cell>
          <cell r="J17" t="str">
            <v>7</v>
          </cell>
          <cell r="K17" t="str">
            <v xml:space="preserve">เหล่ายาว   </v>
          </cell>
          <cell r="L17" t="str">
            <v xml:space="preserve">บ้านโฮ่ง   </v>
          </cell>
          <cell r="M17" t="str">
            <v xml:space="preserve">ลำพูน   </v>
          </cell>
          <cell r="N17" t="str">
            <v>51130</v>
          </cell>
          <cell r="O17" t="str">
            <v>0855267388</v>
          </cell>
          <cell r="P17" t="str">
            <v>moosuchart388@gmail.com</v>
          </cell>
          <cell r="Q17" t="str">
            <v>2016-05-04</v>
          </cell>
          <cell r="R17" t="str">
            <v>2019-05-03</v>
          </cell>
          <cell r="S17" t="str">
            <v>388 โกดัง</v>
          </cell>
          <cell r="T17" t="str">
            <v>388</v>
          </cell>
          <cell r="U17" t="str">
            <v>-</v>
          </cell>
          <cell r="V17" t="str">
            <v>ลำพูน-ลี้</v>
          </cell>
          <cell r="W17" t="str">
            <v>7</v>
          </cell>
          <cell r="X17" t="str">
            <v xml:space="preserve">เหล่ายาว   </v>
          </cell>
          <cell r="Y17" t="str">
            <v xml:space="preserve">บ้านโฮ่ง   </v>
          </cell>
          <cell r="Z17" t="str">
            <v>ลำพูน</v>
          </cell>
        </row>
        <row r="18">
          <cell r="A18">
            <v>15</v>
          </cell>
          <cell r="B18" t="str">
            <v>Ref0100000018</v>
          </cell>
          <cell r="C18" t="str">
            <v>นายทวีศักดิ์ สงวนเรือง</v>
          </cell>
          <cell r="D18" t="str">
            <v>ACFS10040200026</v>
          </cell>
          <cell r="E18" t="str">
            <v>ออกใบอนุญาตแล้ว</v>
          </cell>
          <cell r="F18">
            <v>3102200564477</v>
          </cell>
          <cell r="G18" t="str">
            <v>6/6</v>
          </cell>
          <cell r="H18" t="str">
            <v>-</v>
          </cell>
          <cell r="I18" t="str">
            <v>-</v>
          </cell>
          <cell r="J18" t="str">
            <v>1</v>
          </cell>
          <cell r="K18" t="str">
            <v xml:space="preserve">น้ำดิบ   </v>
          </cell>
          <cell r="L18" t="str">
            <v xml:space="preserve">ป่าซาง   </v>
          </cell>
          <cell r="M18" t="str">
            <v xml:space="preserve">ลำพูน   </v>
          </cell>
          <cell r="N18" t="str">
            <v>51120</v>
          </cell>
          <cell r="O18" t="str">
            <v>0815950770</v>
          </cell>
          <cell r="P18" t="str">
            <v>taweesak_070@hotmail.com</v>
          </cell>
          <cell r="Q18" t="str">
            <v>2019-05-04</v>
          </cell>
          <cell r="R18" t="str">
            <v>2022-05-03</v>
          </cell>
          <cell r="S18" t="str">
            <v>นายทวีศักดิ์ สงวนเรือง (ที ดับเบิ้ลยู เอส เทรดดิ้ง)</v>
          </cell>
          <cell r="T18" t="str">
            <v>6/6</v>
          </cell>
          <cell r="U18" t="str">
            <v>-</v>
          </cell>
          <cell r="V18" t="str">
            <v>-</v>
          </cell>
          <cell r="W18" t="str">
            <v>1</v>
          </cell>
          <cell r="X18" t="str">
            <v xml:space="preserve">น้ำดิบ   </v>
          </cell>
          <cell r="Y18" t="str">
            <v xml:space="preserve">ป่าซาง   </v>
          </cell>
          <cell r="Z18" t="str">
            <v>ลำพูน</v>
          </cell>
        </row>
        <row r="19">
          <cell r="A19">
            <v>16</v>
          </cell>
          <cell r="B19" t="str">
            <v>Ref0100000019</v>
          </cell>
          <cell r="C19" t="str">
            <v>นายสมบูรณ์ ลิ่มบุญพา</v>
          </cell>
          <cell r="D19" t="str">
            <v>ACFS10040200028</v>
          </cell>
          <cell r="E19" t="str">
            <v>ออกใบอนุญาตแล้ว</v>
          </cell>
          <cell r="F19">
            <v>3969800179140</v>
          </cell>
          <cell r="G19" t="str">
            <v>116</v>
          </cell>
          <cell r="H19" t="str">
            <v>-</v>
          </cell>
          <cell r="I19" t="str">
            <v>ลำพูน-ลี้</v>
          </cell>
          <cell r="J19" t="str">
            <v>11</v>
          </cell>
          <cell r="K19" t="str">
            <v xml:space="preserve">เหล่ายาว   </v>
          </cell>
          <cell r="L19" t="str">
            <v xml:space="preserve">บ้านโฮ่ง   </v>
          </cell>
          <cell r="M19" t="str">
            <v xml:space="preserve">ลำพูน   </v>
          </cell>
          <cell r="N19" t="str">
            <v>51130</v>
          </cell>
          <cell r="O19" t="str">
            <v>0814310396</v>
          </cell>
          <cell r="P19" t="str">
            <v>somboon.lbp@hotmail.com</v>
          </cell>
          <cell r="Q19" t="str">
            <v>2019-05-04</v>
          </cell>
          <cell r="R19" t="str">
            <v>2022-05-03</v>
          </cell>
          <cell r="S19" t="str">
            <v>แอล บี พี เทรดดิ้ง</v>
          </cell>
          <cell r="T19" t="str">
            <v>116</v>
          </cell>
          <cell r="U19" t="str">
            <v>-</v>
          </cell>
          <cell r="V19" t="str">
            <v>ลำพูน-ลี้</v>
          </cell>
          <cell r="W19" t="str">
            <v>11</v>
          </cell>
          <cell r="X19" t="str">
            <v xml:space="preserve">เหล่ายาว   </v>
          </cell>
          <cell r="Y19" t="str">
            <v xml:space="preserve">บ้านโฮ่ง   </v>
          </cell>
          <cell r="Z19" t="str">
            <v>ลำพูน</v>
          </cell>
        </row>
        <row r="20">
          <cell r="A20">
            <v>17</v>
          </cell>
          <cell r="B20" t="str">
            <v>Ref0100000020</v>
          </cell>
          <cell r="C20" t="str">
            <v>นางสาวปิยวรรณ์ คมขำ</v>
          </cell>
          <cell r="D20" t="str">
            <v>ACFS10040200090</v>
          </cell>
          <cell r="E20" t="str">
            <v>ออกใบอนุญาตแล้ว</v>
          </cell>
          <cell r="F20">
            <v>1509901056601</v>
          </cell>
          <cell r="G20" t="str">
            <v>271</v>
          </cell>
          <cell r="H20" t="str">
            <v>-</v>
          </cell>
          <cell r="I20" t="str">
            <v>เชียงใหม่-ฮอด</v>
          </cell>
          <cell r="J20" t="str">
            <v>3</v>
          </cell>
          <cell r="K20" t="str">
            <v xml:space="preserve">ดอยหล่อ   </v>
          </cell>
          <cell r="L20" t="str">
            <v xml:space="preserve">ดอยหล่อ   </v>
          </cell>
          <cell r="M20" t="str">
            <v xml:space="preserve">เชียงใหม่   </v>
          </cell>
          <cell r="N20" t="str">
            <v>50160</v>
          </cell>
          <cell r="O20" t="str">
            <v>0882608902</v>
          </cell>
          <cell r="P20" t="str">
            <v>alittlemuggle@gmail.com</v>
          </cell>
          <cell r="Q20" t="str">
            <v>2016-05-04</v>
          </cell>
          <cell r="R20" t="str">
            <v>2019-05-03</v>
          </cell>
          <cell r="S20" t="str">
            <v>โรงรมแสงจันทร์</v>
          </cell>
          <cell r="T20" t="str">
            <v>271</v>
          </cell>
          <cell r="U20" t="str">
            <v>-</v>
          </cell>
          <cell r="V20" t="str">
            <v>เชียงใหม่-ฮอด</v>
          </cell>
          <cell r="W20" t="str">
            <v>3</v>
          </cell>
          <cell r="X20" t="str">
            <v xml:space="preserve">ดอยหล่อ   </v>
          </cell>
          <cell r="Y20" t="str">
            <v xml:space="preserve">ดอยหล่อ   </v>
          </cell>
          <cell r="Z20" t="str">
            <v>เชียงใหม่</v>
          </cell>
        </row>
        <row r="21">
          <cell r="A21">
            <v>18</v>
          </cell>
          <cell r="B21" t="str">
            <v>Ref0100000021</v>
          </cell>
          <cell r="C21" t="str">
            <v>นายณัฐพล พรหมมณี</v>
          </cell>
          <cell r="D21" t="str">
            <v>ACFS10040200016</v>
          </cell>
          <cell r="E21" t="str">
            <v>ออกใบอนุญาตแล้ว</v>
          </cell>
          <cell r="F21">
            <v>1509900302064</v>
          </cell>
          <cell r="G21" t="str">
            <v>1/3</v>
          </cell>
          <cell r="H21" t="str">
            <v>-</v>
          </cell>
          <cell r="I21" t="str">
            <v>ริมปิง-ปาเห็ว</v>
          </cell>
          <cell r="J21" t="str">
            <v>3</v>
          </cell>
          <cell r="K21" t="str">
            <v xml:space="preserve">ประตูป่า   </v>
          </cell>
          <cell r="L21" t="str">
            <v xml:space="preserve">เมืองลำพูน   </v>
          </cell>
          <cell r="M21" t="str">
            <v xml:space="preserve">ลำพูน   </v>
          </cell>
          <cell r="N21" t="str">
            <v>51000</v>
          </cell>
          <cell r="O21" t="str">
            <v>089-1918811</v>
          </cell>
          <cell r="P21" t="str">
            <v>npthump@gmail.com</v>
          </cell>
          <cell r="Q21" t="str">
            <v>2019-05-04</v>
          </cell>
          <cell r="R21" t="str">
            <v>2022-05-03</v>
          </cell>
          <cell r="S21" t="str">
            <v>นายณัฐพล พรหมมณี</v>
          </cell>
          <cell r="T21" t="str">
            <v>1/3</v>
          </cell>
          <cell r="U21" t="str">
            <v>-</v>
          </cell>
          <cell r="V21" t="str">
            <v>ริมปิง-ปาเห็ว</v>
          </cell>
          <cell r="W21" t="str">
            <v>3</v>
          </cell>
          <cell r="X21" t="str">
            <v xml:space="preserve">ประตูป่า   </v>
          </cell>
          <cell r="Y21" t="str">
            <v xml:space="preserve">เมืองลำพูน   </v>
          </cell>
          <cell r="Z21" t="str">
            <v>ลำพูน</v>
          </cell>
        </row>
        <row r="22">
          <cell r="A22">
            <v>19</v>
          </cell>
          <cell r="B22" t="str">
            <v>Ref0100000022</v>
          </cell>
          <cell r="C22" t="str">
            <v>สหกรณ์การเกษตรประตูป่า จำกัด</v>
          </cell>
          <cell r="D22" t="str">
            <v>ACFS10040200021</v>
          </cell>
          <cell r="E22" t="str">
            <v>ออกใบอนุญาตแล้ว</v>
          </cell>
          <cell r="F22">
            <v>3510100319629</v>
          </cell>
          <cell r="G22" t="str">
            <v>92</v>
          </cell>
          <cell r="H22" t="str">
            <v>-</v>
          </cell>
          <cell r="I22" t="str">
            <v>-</v>
          </cell>
          <cell r="J22" t="str">
            <v>5</v>
          </cell>
          <cell r="K22" t="str">
            <v xml:space="preserve">ประตูป่า   </v>
          </cell>
          <cell r="L22" t="str">
            <v xml:space="preserve">เมืองลำพูน   </v>
          </cell>
          <cell r="M22" t="str">
            <v xml:space="preserve">ลำพูน   </v>
          </cell>
          <cell r="N22" t="str">
            <v>51000</v>
          </cell>
          <cell r="O22" t="str">
            <v>0861864329</v>
          </cell>
          <cell r="P22" t="str">
            <v>nikoom.jittawana@gmail.com</v>
          </cell>
          <cell r="Q22" t="str">
            <v>2019-05-04</v>
          </cell>
          <cell r="R22" t="str">
            <v>2022-05-03</v>
          </cell>
          <cell r="S22" t="str">
            <v>สหกรณ์การเกษตรประตูป่า จำกัด</v>
          </cell>
          <cell r="T22" t="str">
            <v>92</v>
          </cell>
          <cell r="U22" t="str">
            <v>-</v>
          </cell>
          <cell r="V22" t="str">
            <v>-</v>
          </cell>
          <cell r="W22" t="str">
            <v>5</v>
          </cell>
          <cell r="X22" t="str">
            <v xml:space="preserve">ประตูป่า   </v>
          </cell>
          <cell r="Y22" t="str">
            <v xml:space="preserve">เมืองลำพูน   </v>
          </cell>
          <cell r="Z22" t="str">
            <v>ลำพูน</v>
          </cell>
        </row>
        <row r="23">
          <cell r="A23">
            <v>20</v>
          </cell>
          <cell r="B23" t="str">
            <v>Ref0100000023</v>
          </cell>
          <cell r="C23" t="str">
            <v>บริษัท ไทย อกริ ฟู้ดส์ จำกัด (มหาชน)</v>
          </cell>
          <cell r="D23" t="str">
            <v>ACFS10040200050</v>
          </cell>
          <cell r="E23" t="str">
            <v>ออกใบอนุญาตแล้ว</v>
          </cell>
          <cell r="F23">
            <v>107537001439</v>
          </cell>
          <cell r="G23" t="str">
            <v>155/1</v>
          </cell>
          <cell r="H23" t="str">
            <v>-</v>
          </cell>
          <cell r="I23" t="str">
            <v>เทพารักษ์</v>
          </cell>
          <cell r="J23" t="str">
            <v>1</v>
          </cell>
          <cell r="K23" t="str">
            <v xml:space="preserve">บางเสาธง   </v>
          </cell>
          <cell r="L23" t="str">
            <v xml:space="preserve">บางเสาธง   </v>
          </cell>
          <cell r="M23" t="str">
            <v xml:space="preserve">สมุทรปราการ   </v>
          </cell>
          <cell r="N23" t="str">
            <v>10540</v>
          </cell>
          <cell r="O23" t="str">
            <v>023154172-8</v>
          </cell>
          <cell r="P23" t="str">
            <v>hrlp@thaiagri.com</v>
          </cell>
          <cell r="Q23" t="str">
            <v>2019-05-04</v>
          </cell>
          <cell r="R23" t="str">
            <v>2022-05-03</v>
          </cell>
          <cell r="S23" t="str">
            <v>บริษัท ไทย อกริ ฟู้ดส์ จำกัด (มหาชน)</v>
          </cell>
          <cell r="T23" t="str">
            <v>16/5</v>
          </cell>
          <cell r="U23" t="str">
            <v>-</v>
          </cell>
          <cell r="V23" t="str">
            <v>-</v>
          </cell>
          <cell r="W23" t="str">
            <v>4</v>
          </cell>
          <cell r="X23" t="str">
            <v xml:space="preserve">เหมืองจี้   </v>
          </cell>
          <cell r="Y23" t="str">
            <v xml:space="preserve">เมืองลำพูน   </v>
          </cell>
          <cell r="Z23" t="str">
            <v>ลำพูน</v>
          </cell>
        </row>
        <row r="24">
          <cell r="A24">
            <v>21</v>
          </cell>
          <cell r="B24" t="str">
            <v>Ref0100000024</v>
          </cell>
          <cell r="C24" t="str">
            <v>ห้างหุ้นส่วนจำกัด พีพี ฟรุ๊ต อิมพอร์ต แอนด์ เอ็กซ์พอร์ต</v>
          </cell>
          <cell r="D24" t="str">
            <v>ACFS10040200014</v>
          </cell>
          <cell r="E24" t="str">
            <v>ออกใบอนุญาตแล้ว</v>
          </cell>
          <cell r="F24">
            <v>103554070130</v>
          </cell>
          <cell r="G24" t="str">
            <v>43/367</v>
          </cell>
          <cell r="H24" t="str">
            <v>อนุมานราชธน</v>
          </cell>
          <cell r="I24" t="str">
            <v>-</v>
          </cell>
          <cell r="J24" t="str">
            <v>-</v>
          </cell>
          <cell r="K24" t="str">
            <v xml:space="preserve">สุริยวงศ์   </v>
          </cell>
          <cell r="L24" t="str">
            <v xml:space="preserve">บางรัก   </v>
          </cell>
          <cell r="M24" t="str">
            <v xml:space="preserve">กรุงเทพมหานคร   </v>
          </cell>
          <cell r="N24" t="str">
            <v>10500</v>
          </cell>
          <cell r="O24" t="str">
            <v>0956655596</v>
          </cell>
          <cell r="P24" t="str">
            <v>pakpum.bh@gmail.com</v>
          </cell>
          <cell r="Q24" t="str">
            <v>2016-05-04</v>
          </cell>
          <cell r="R24" t="str">
            <v>2019-05-03</v>
          </cell>
          <cell r="S24" t="str">
            <v>ห้างหุ้นส่วนจำกัด พีพี ฟรุ๊ต อิมพอร์ต แอนด์ เอ็กซ์พอร์ต</v>
          </cell>
          <cell r="T24" t="str">
            <v>89</v>
          </cell>
          <cell r="U24" t="str">
            <v>-</v>
          </cell>
          <cell r="V24" t="str">
            <v>-</v>
          </cell>
          <cell r="W24" t="str">
            <v>4</v>
          </cell>
          <cell r="X24" t="str">
            <v xml:space="preserve">นครเจดีย์   </v>
          </cell>
          <cell r="Y24" t="str">
            <v xml:space="preserve">ป่าซาง   </v>
          </cell>
          <cell r="Z24" t="str">
            <v>ลำพูน</v>
          </cell>
        </row>
        <row r="25">
          <cell r="A25">
            <v>22</v>
          </cell>
          <cell r="B25" t="str">
            <v>Ref0100000025</v>
          </cell>
          <cell r="C25" t="str">
            <v>บริษัท ไท่ หลง เฟรช ฟรูท จำกัด</v>
          </cell>
          <cell r="D25" t="str">
            <v>ACFS10040200034</v>
          </cell>
          <cell r="E25" t="str">
            <v>ยกเลิกใบอนุญาตแบบถาวร</v>
          </cell>
          <cell r="F25">
            <v>505556008880</v>
          </cell>
          <cell r="G25" t="str">
            <v>445</v>
          </cell>
          <cell r="H25" t="str">
            <v>-</v>
          </cell>
          <cell r="I25" t="str">
            <v>-</v>
          </cell>
          <cell r="J25" t="str">
            <v>7</v>
          </cell>
          <cell r="K25" t="str">
            <v xml:space="preserve">เหล่ายาว   </v>
          </cell>
          <cell r="L25" t="str">
            <v xml:space="preserve">บ้านโฮ่ง   </v>
          </cell>
          <cell r="M25" t="str">
            <v xml:space="preserve">ลำพูน   </v>
          </cell>
          <cell r="N25" t="str">
            <v>51130</v>
          </cell>
          <cell r="O25" t="str">
            <v>0958819941</v>
          </cell>
          <cell r="P25" t="str">
            <v>tailongxianguo@126.com</v>
          </cell>
          <cell r="Q25" t="str">
            <v>2016-05-04</v>
          </cell>
          <cell r="R25" t="str">
            <v>2019-05-03</v>
          </cell>
          <cell r="S25" t="str">
            <v>บริษัท ไท่ หลง เฟรช ฟรูท จำกัด</v>
          </cell>
          <cell r="T25" t="str">
            <v>445</v>
          </cell>
          <cell r="U25" t="str">
            <v>-</v>
          </cell>
          <cell r="V25" t="str">
            <v>-</v>
          </cell>
          <cell r="W25" t="str">
            <v>7</v>
          </cell>
          <cell r="X25" t="str">
            <v xml:space="preserve">เหล่ายาว   </v>
          </cell>
          <cell r="Y25" t="str">
            <v xml:space="preserve">บ้านโฮ่ง   </v>
          </cell>
          <cell r="Z25" t="str">
            <v>ลำพูน</v>
          </cell>
        </row>
        <row r="26">
          <cell r="A26">
            <v>23</v>
          </cell>
          <cell r="B26" t="str">
            <v>Ref0100000026</v>
          </cell>
          <cell r="C26" t="str">
            <v>นายมงคล แซ่หยาง</v>
          </cell>
          <cell r="D26" t="str">
            <v>ACFS10040200037</v>
          </cell>
          <cell r="E26" t="str">
            <v>ออกใบอนุญาตแล้ว</v>
          </cell>
          <cell r="F26">
            <v>8500987000358</v>
          </cell>
          <cell r="G26" t="str">
            <v>95</v>
          </cell>
          <cell r="H26" t="str">
            <v>-</v>
          </cell>
          <cell r="I26" t="str">
            <v>-</v>
          </cell>
          <cell r="J26" t="str">
            <v>6</v>
          </cell>
          <cell r="K26" t="str">
            <v xml:space="preserve">น้ำดิบ   </v>
          </cell>
          <cell r="L26" t="str">
            <v xml:space="preserve">ป่าซาง   </v>
          </cell>
          <cell r="M26" t="str">
            <v xml:space="preserve">ลำพูน   </v>
          </cell>
          <cell r="N26" t="str">
            <v>51120</v>
          </cell>
          <cell r="O26" t="str">
            <v>0810202642</v>
          </cell>
          <cell r="P26" t="str">
            <v>0810202642@acfs.go.th</v>
          </cell>
          <cell r="Q26" t="str">
            <v>2019-05-04</v>
          </cell>
          <cell r="R26" t="str">
            <v>2022-05-03</v>
          </cell>
          <cell r="S26" t="str">
            <v>นายมงคล แซ่หยาง</v>
          </cell>
          <cell r="T26" t="str">
            <v>95</v>
          </cell>
          <cell r="U26" t="str">
            <v>-</v>
          </cell>
          <cell r="V26" t="str">
            <v>-</v>
          </cell>
          <cell r="W26" t="str">
            <v>6</v>
          </cell>
          <cell r="X26" t="str">
            <v xml:space="preserve">น้ำดิบ   </v>
          </cell>
          <cell r="Y26" t="str">
            <v xml:space="preserve">ป่าซาง   </v>
          </cell>
          <cell r="Z26" t="str">
            <v>ลำพูน</v>
          </cell>
        </row>
        <row r="27">
          <cell r="A27">
            <v>24</v>
          </cell>
          <cell r="B27" t="str">
            <v>Ref0100000027</v>
          </cell>
          <cell r="C27" t="str">
            <v>นายสุพรรณ ปูแดง</v>
          </cell>
          <cell r="D27" t="str">
            <v>ACFS10040200040</v>
          </cell>
          <cell r="E27" t="str">
            <v>ออกใบอนุญาตแล้ว</v>
          </cell>
          <cell r="F27">
            <v>3510600642569</v>
          </cell>
          <cell r="G27" t="str">
            <v>401</v>
          </cell>
          <cell r="H27" t="str">
            <v>-</v>
          </cell>
          <cell r="I27" t="str">
            <v>-</v>
          </cell>
          <cell r="J27" t="str">
            <v>6</v>
          </cell>
          <cell r="K27" t="str">
            <v xml:space="preserve">วังผาง   </v>
          </cell>
          <cell r="L27" t="str">
            <v xml:space="preserve">เวียงหนองล่อง   </v>
          </cell>
          <cell r="M27" t="str">
            <v xml:space="preserve">ลำพูน   </v>
          </cell>
          <cell r="N27" t="str">
            <v>51120</v>
          </cell>
          <cell r="O27" t="str">
            <v>0818828245</v>
          </cell>
          <cell r="P27" t="str">
            <v>0818828245@acfs.go.th</v>
          </cell>
          <cell r="Q27" t="str">
            <v>2019-05-04</v>
          </cell>
          <cell r="R27" t="str">
            <v>2022-05-03</v>
          </cell>
          <cell r="S27" t="str">
            <v>สุพรรณ ปูแดง</v>
          </cell>
          <cell r="T27" t="str">
            <v>401</v>
          </cell>
          <cell r="U27" t="str">
            <v>-</v>
          </cell>
          <cell r="V27" t="str">
            <v>-</v>
          </cell>
          <cell r="W27" t="str">
            <v>6</v>
          </cell>
          <cell r="X27" t="str">
            <v xml:space="preserve">วังผาง   </v>
          </cell>
          <cell r="Y27" t="str">
            <v xml:space="preserve">เวียงหนองล่อง   </v>
          </cell>
          <cell r="Z27" t="str">
            <v>ลำพูน</v>
          </cell>
        </row>
        <row r="28">
          <cell r="A28">
            <v>25</v>
          </cell>
          <cell r="B28" t="str">
            <v>Ref0100000028</v>
          </cell>
          <cell r="C28" t="str">
            <v>นายเจษฎา ปูแดง</v>
          </cell>
          <cell r="D28" t="str">
            <v>ACFS10040200042</v>
          </cell>
          <cell r="E28" t="str">
            <v>ออกใบอนุญาตแล้ว</v>
          </cell>
          <cell r="F28">
            <v>1509901716113</v>
          </cell>
          <cell r="G28" t="str">
            <v>401/1</v>
          </cell>
          <cell r="H28" t="str">
            <v>-</v>
          </cell>
          <cell r="I28" t="str">
            <v>-</v>
          </cell>
          <cell r="J28" t="str">
            <v>6</v>
          </cell>
          <cell r="K28" t="str">
            <v xml:space="preserve">วังผาง   </v>
          </cell>
          <cell r="L28" t="str">
            <v xml:space="preserve">เวียงหนองล่อง   </v>
          </cell>
          <cell r="M28" t="str">
            <v xml:space="preserve">ลำพูน   </v>
          </cell>
          <cell r="N28" t="str">
            <v>51120</v>
          </cell>
          <cell r="O28" t="str">
            <v>0818828245</v>
          </cell>
          <cell r="P28" t="str">
            <v>053504514@acfs.go.th</v>
          </cell>
          <cell r="Q28" t="str">
            <v>2016-05-04</v>
          </cell>
          <cell r="R28" t="str">
            <v>2019-05-03</v>
          </cell>
          <cell r="S28" t="str">
            <v>โรงรมเจษฎา ปูแดง</v>
          </cell>
          <cell r="T28" t="str">
            <v>401/1</v>
          </cell>
          <cell r="U28" t="str">
            <v>-</v>
          </cell>
          <cell r="V28" t="str">
            <v>-</v>
          </cell>
          <cell r="W28" t="str">
            <v>6</v>
          </cell>
          <cell r="X28" t="str">
            <v xml:space="preserve">วังผาง   </v>
          </cell>
          <cell r="Y28" t="str">
            <v xml:space="preserve">เวียงหนองล่อง   </v>
          </cell>
          <cell r="Z28" t="str">
            <v>ลำพูน</v>
          </cell>
        </row>
        <row r="29">
          <cell r="A29">
            <v>26</v>
          </cell>
          <cell r="B29" t="str">
            <v>Ref0100000029</v>
          </cell>
          <cell r="C29" t="str">
            <v>นายทวี สมบูรณ์กิตติกุล</v>
          </cell>
          <cell r="D29" t="str">
            <v>ACFS10040200031</v>
          </cell>
          <cell r="E29" t="str">
            <v>ออกใบอนุญาตแล้ว</v>
          </cell>
          <cell r="F29">
            <v>3501500179531</v>
          </cell>
          <cell r="G29" t="str">
            <v>97</v>
          </cell>
          <cell r="H29" t="str">
            <v>-</v>
          </cell>
          <cell r="I29" t="str">
            <v>-</v>
          </cell>
          <cell r="J29" t="str">
            <v>3</v>
          </cell>
          <cell r="K29" t="str">
            <v xml:space="preserve">ท่าตุ้ม   </v>
          </cell>
          <cell r="L29" t="str">
            <v xml:space="preserve">ป่าซาง   </v>
          </cell>
          <cell r="M29" t="str">
            <v xml:space="preserve">ลำพูน   </v>
          </cell>
          <cell r="N29" t="str">
            <v>51120</v>
          </cell>
          <cell r="O29" t="str">
            <v>0818825137</v>
          </cell>
          <cell r="P29" t="str">
            <v>aloha__pp@hotmail.com</v>
          </cell>
          <cell r="Q29" t="str">
            <v>2019-05-04</v>
          </cell>
          <cell r="R29" t="str">
            <v>2022-05-03</v>
          </cell>
          <cell r="S29" t="str">
            <v>นายทวี สมบูรณ์กิตติกุล</v>
          </cell>
          <cell r="T29" t="str">
            <v>97</v>
          </cell>
          <cell r="U29" t="str">
            <v>-</v>
          </cell>
          <cell r="V29" t="str">
            <v>-</v>
          </cell>
          <cell r="W29" t="str">
            <v>3</v>
          </cell>
          <cell r="X29" t="str">
            <v xml:space="preserve">ท่าตุ้ม   </v>
          </cell>
          <cell r="Y29" t="str">
            <v xml:space="preserve">ป่าซาง   </v>
          </cell>
          <cell r="Z29" t="str">
            <v>ลำพูน</v>
          </cell>
        </row>
        <row r="30">
          <cell r="A30">
            <v>27</v>
          </cell>
          <cell r="B30" t="str">
            <v>Ref0100000030</v>
          </cell>
          <cell r="C30" t="str">
            <v>นายทวีศักดิ์  ไชยเสน</v>
          </cell>
          <cell r="D30" t="str">
            <v>ACFS10040200023</v>
          </cell>
          <cell r="E30" t="str">
            <v>ออกใบอนุญาตแล้ว</v>
          </cell>
          <cell r="F30">
            <v>3510600644341</v>
          </cell>
          <cell r="G30" t="str">
            <v>86</v>
          </cell>
          <cell r="H30" t="str">
            <v>-</v>
          </cell>
          <cell r="I30" t="str">
            <v>-</v>
          </cell>
          <cell r="J30" t="str">
            <v>6</v>
          </cell>
          <cell r="K30" t="str">
            <v xml:space="preserve">วังผาง   </v>
          </cell>
          <cell r="L30" t="str">
            <v xml:space="preserve">เวียงหนองล่อง   </v>
          </cell>
          <cell r="M30" t="str">
            <v xml:space="preserve">ลำพูน   </v>
          </cell>
          <cell r="N30" t="str">
            <v>51120</v>
          </cell>
          <cell r="O30" t="str">
            <v>0844822571</v>
          </cell>
          <cell r="P30" t="str">
            <v>0844822571@acfs.go.th</v>
          </cell>
          <cell r="Q30" t="str">
            <v>2016-05-04</v>
          </cell>
          <cell r="R30" t="str">
            <v>2019-05-03</v>
          </cell>
          <cell r="S30" t="str">
            <v>โรงงานทวีศักดิ์ ไชยเสน</v>
          </cell>
          <cell r="T30" t="str">
            <v>158</v>
          </cell>
          <cell r="U30" t="str">
            <v>-</v>
          </cell>
          <cell r="V30" t="str">
            <v>-</v>
          </cell>
          <cell r="W30" t="str">
            <v>4</v>
          </cell>
          <cell r="X30" t="str">
            <v xml:space="preserve">ศรีเตี้ย   </v>
          </cell>
          <cell r="Y30" t="str">
            <v xml:space="preserve">บ้านโฮ่ง   </v>
          </cell>
          <cell r="Z30" t="str">
            <v>ลำพูน</v>
          </cell>
        </row>
        <row r="31">
          <cell r="A31">
            <v>28</v>
          </cell>
          <cell r="B31" t="str">
            <v>Ref0100000031</v>
          </cell>
          <cell r="C31" t="str">
            <v>นายณัฐวัฒน์ จินาติ</v>
          </cell>
          <cell r="D31" t="str">
            <v>ACFS10040200074</v>
          </cell>
          <cell r="E31" t="str">
            <v>ออกใบอนุญาตแล้ว</v>
          </cell>
          <cell r="F31">
            <v>3100602668968</v>
          </cell>
          <cell r="G31" t="str">
            <v>418</v>
          </cell>
          <cell r="H31" t="str">
            <v>-</v>
          </cell>
          <cell r="I31" t="str">
            <v>เวียงหนองล่อง-สันห้างเสือ</v>
          </cell>
          <cell r="J31" t="str">
            <v>6</v>
          </cell>
          <cell r="K31" t="str">
            <v xml:space="preserve">วังผาง   </v>
          </cell>
          <cell r="L31" t="str">
            <v xml:space="preserve">เวียงหนองล่อง   </v>
          </cell>
          <cell r="M31" t="str">
            <v xml:space="preserve">ลำพูน   </v>
          </cell>
          <cell r="N31" t="str">
            <v>51120</v>
          </cell>
          <cell r="O31" t="str">
            <v>089635895</v>
          </cell>
          <cell r="P31" t="str">
            <v>089635895@acfs.go.th</v>
          </cell>
          <cell r="Q31" t="str">
            <v>2019-05-04</v>
          </cell>
          <cell r="R31" t="str">
            <v>2022-05-03</v>
          </cell>
          <cell r="S31" t="str">
            <v>นายณัฐวัฒน์ จินาติ (โกดังณัฐวัตร)</v>
          </cell>
          <cell r="T31" t="str">
            <v>418</v>
          </cell>
          <cell r="U31" t="str">
            <v>-</v>
          </cell>
          <cell r="V31" t="str">
            <v>-</v>
          </cell>
          <cell r="W31" t="str">
            <v>6</v>
          </cell>
          <cell r="X31" t="str">
            <v xml:space="preserve">วังผาง   </v>
          </cell>
          <cell r="Y31" t="str">
            <v xml:space="preserve">เวียงหนองล่อง   </v>
          </cell>
          <cell r="Z31" t="str">
            <v>ลำพูน</v>
          </cell>
        </row>
        <row r="32">
          <cell r="A32">
            <v>29</v>
          </cell>
          <cell r="B32" t="str">
            <v>Ref0100000032</v>
          </cell>
          <cell r="C32" t="str">
            <v>นายวัชรวีร์ สมบูรณ์กิตติกุล</v>
          </cell>
          <cell r="D32" t="str">
            <v>ACFS10040200096</v>
          </cell>
          <cell r="E32" t="str">
            <v>ออกใบอนุญาตแล้ว</v>
          </cell>
          <cell r="F32">
            <v>1509900679362</v>
          </cell>
          <cell r="G32" t="str">
            <v>167/12</v>
          </cell>
          <cell r="H32" t="str">
            <v>-</v>
          </cell>
          <cell r="I32" t="str">
            <v>-</v>
          </cell>
          <cell r="J32" t="str">
            <v>3</v>
          </cell>
          <cell r="K32" t="str">
            <v xml:space="preserve">เชียงทอง   </v>
          </cell>
          <cell r="L32" t="str">
            <v xml:space="preserve">วังเจ้า   </v>
          </cell>
          <cell r="M32" t="str">
            <v xml:space="preserve">ตาก   </v>
          </cell>
          <cell r="N32" t="str">
            <v>-</v>
          </cell>
          <cell r="O32" t="str">
            <v>0819935788</v>
          </cell>
          <cell r="P32" t="str">
            <v>termtem_tt@hotmail.com</v>
          </cell>
          <cell r="Q32" t="str">
            <v>2016-05-04</v>
          </cell>
          <cell r="R32" t="str">
            <v>2019-05-03</v>
          </cell>
          <cell r="S32" t="str">
            <v>โรงรมวัชรวีร์ สมบููรณ์กิตติกุล</v>
          </cell>
          <cell r="T32" t="str">
            <v>167/12</v>
          </cell>
          <cell r="U32" t="str">
            <v>-</v>
          </cell>
          <cell r="V32" t="str">
            <v>-</v>
          </cell>
          <cell r="W32" t="str">
            <v>3</v>
          </cell>
          <cell r="X32" t="str">
            <v xml:space="preserve">เชียงทอง   </v>
          </cell>
          <cell r="Y32" t="str">
            <v xml:space="preserve">วังเจ้า   </v>
          </cell>
          <cell r="Z32" t="str">
            <v>ตาก</v>
          </cell>
        </row>
        <row r="33">
          <cell r="A33">
            <v>30</v>
          </cell>
          <cell r="B33" t="str">
            <v>Ref0100000033</v>
          </cell>
          <cell r="C33" t="str">
            <v>นายวิเชษฐ์ จอมพันธ์</v>
          </cell>
          <cell r="D33" t="str">
            <v>ACFS10040200044</v>
          </cell>
          <cell r="E33" t="str">
            <v>ออกใบอนุญาตแล้ว</v>
          </cell>
          <cell r="F33">
            <v>1510100030703</v>
          </cell>
          <cell r="G33" t="str">
            <v>239</v>
          </cell>
          <cell r="H33" t="str">
            <v>-</v>
          </cell>
          <cell r="I33" t="str">
            <v>-</v>
          </cell>
          <cell r="J33" t="str">
            <v>2</v>
          </cell>
          <cell r="K33" t="str">
            <v xml:space="preserve">น้ำดิบ   </v>
          </cell>
          <cell r="L33" t="str">
            <v xml:space="preserve">ป่าซาง   </v>
          </cell>
          <cell r="M33" t="str">
            <v xml:space="preserve">ลำพูน   </v>
          </cell>
          <cell r="N33" t="str">
            <v>51120</v>
          </cell>
          <cell r="O33" t="str">
            <v>085-7070952</v>
          </cell>
          <cell r="P33" t="str">
            <v>tip_tuta@hotmail.com</v>
          </cell>
          <cell r="Q33" t="str">
            <v>2019-05-04</v>
          </cell>
          <cell r="R33" t="str">
            <v>2022-05-03</v>
          </cell>
          <cell r="S33" t="str">
            <v>จอมพันธ์ รุ่งเรือง</v>
          </cell>
          <cell r="T33" t="str">
            <v>239</v>
          </cell>
          <cell r="U33" t="str">
            <v>-</v>
          </cell>
          <cell r="V33" t="str">
            <v>-</v>
          </cell>
          <cell r="W33" t="str">
            <v>2</v>
          </cell>
          <cell r="X33" t="str">
            <v xml:space="preserve">น้ำดิบ   </v>
          </cell>
          <cell r="Y33" t="str">
            <v xml:space="preserve">ป่าซาง   </v>
          </cell>
          <cell r="Z33" t="str">
            <v>ลำพูน</v>
          </cell>
        </row>
        <row r="34">
          <cell r="A34">
            <v>31</v>
          </cell>
          <cell r="B34" t="str">
            <v>Ref0100000035</v>
          </cell>
          <cell r="C34" t="str">
            <v>นางสาวอินทรา สุจริตจันทร์</v>
          </cell>
          <cell r="D34" t="str">
            <v>ACFS10040200075</v>
          </cell>
          <cell r="E34" t="str">
            <v>ยกเลิกใบอนุญาตแบบถาวร</v>
          </cell>
          <cell r="F34">
            <v>4509900004491</v>
          </cell>
          <cell r="G34" t="str">
            <v>14/11</v>
          </cell>
          <cell r="H34" t="str">
            <v>-</v>
          </cell>
          <cell r="I34" t="str">
            <v>-</v>
          </cell>
          <cell r="J34" t="str">
            <v>1</v>
          </cell>
          <cell r="K34" t="str">
            <v xml:space="preserve">น้ำดิบ   </v>
          </cell>
          <cell r="L34" t="str">
            <v xml:space="preserve">ป่าซาง   </v>
          </cell>
          <cell r="M34" t="str">
            <v xml:space="preserve">ลำพูน   </v>
          </cell>
          <cell r="N34" t="str">
            <v>51120</v>
          </cell>
          <cell r="O34" t="str">
            <v>0816023770</v>
          </cell>
          <cell r="P34" t="str">
            <v>chaiwat_may@hotmail.com</v>
          </cell>
          <cell r="Q34" t="str">
            <v>2016-05-04</v>
          </cell>
          <cell r="R34" t="str">
            <v>2019-05-03</v>
          </cell>
          <cell r="S34" t="str">
            <v>โรงรมอินทรา สุจริตจันทร์</v>
          </cell>
          <cell r="T34" t="str">
            <v>14/11</v>
          </cell>
          <cell r="U34" t="str">
            <v>-</v>
          </cell>
          <cell r="V34" t="str">
            <v>-</v>
          </cell>
          <cell r="W34" t="str">
            <v>1</v>
          </cell>
          <cell r="X34" t="str">
            <v xml:space="preserve">น้ำดิบ   </v>
          </cell>
          <cell r="Y34" t="str">
            <v xml:space="preserve">ป่าซาง   </v>
          </cell>
          <cell r="Z34" t="str">
            <v>ลำพูน</v>
          </cell>
        </row>
        <row r="35">
          <cell r="A35">
            <v>32</v>
          </cell>
          <cell r="B35" t="str">
            <v>Ref0100000036</v>
          </cell>
          <cell r="C35" t="str">
            <v>บริษัท อินทรา อินเตอร์ฟรุ๊ต จำกัด</v>
          </cell>
          <cell r="D35" t="str">
            <v>ACFS10040200052</v>
          </cell>
          <cell r="E35" t="str">
            <v>ออกใบอนุญาตแล้ว</v>
          </cell>
          <cell r="F35">
            <v>515558000061</v>
          </cell>
          <cell r="G35" t="str">
            <v>335</v>
          </cell>
          <cell r="H35" t="str">
            <v>-</v>
          </cell>
          <cell r="I35" t="str">
            <v>-</v>
          </cell>
          <cell r="J35" t="str">
            <v>1</v>
          </cell>
          <cell r="K35" t="str">
            <v xml:space="preserve">น้ำดิบ   </v>
          </cell>
          <cell r="L35" t="str">
            <v xml:space="preserve">ป่าซาง   </v>
          </cell>
          <cell r="M35" t="str">
            <v xml:space="preserve">ลำพูน   </v>
          </cell>
          <cell r="N35" t="str">
            <v>51120</v>
          </cell>
          <cell r="O35" t="str">
            <v>053519016</v>
          </cell>
          <cell r="P35" t="str">
            <v>mootongz@hotmail.com</v>
          </cell>
          <cell r="Q35" t="str">
            <v>2016-05-04</v>
          </cell>
          <cell r="R35" t="str">
            <v>2019-05-03</v>
          </cell>
          <cell r="S35" t="str">
            <v>บริษัท อินทรา อินเตอร์ฟรุ๊ต จำกัด</v>
          </cell>
          <cell r="T35" t="str">
            <v>14/11</v>
          </cell>
          <cell r="U35" t="str">
            <v>-</v>
          </cell>
          <cell r="V35" t="str">
            <v>-</v>
          </cell>
          <cell r="W35" t="str">
            <v>1</v>
          </cell>
          <cell r="X35" t="str">
            <v xml:space="preserve">น้ำดิบ   </v>
          </cell>
          <cell r="Y35" t="str">
            <v xml:space="preserve">ป่าซาง   </v>
          </cell>
          <cell r="Z35" t="str">
            <v>ลำพูน</v>
          </cell>
        </row>
        <row r="36">
          <cell r="A36">
            <v>33</v>
          </cell>
          <cell r="B36" t="str">
            <v>Ref0100000037</v>
          </cell>
          <cell r="C36" t="str">
            <v>บริษัท ไชน โปรดักส์ จำกัด</v>
          </cell>
          <cell r="D36" t="str">
            <v>ACFS10040200122</v>
          </cell>
          <cell r="E36" t="str">
            <v>ออกใบอนุญาตแล้ว</v>
          </cell>
          <cell r="F36">
            <v>105548072225</v>
          </cell>
          <cell r="G36" t="str">
            <v>186</v>
          </cell>
          <cell r="H36" t="str">
            <v>พัฒนาการ 29</v>
          </cell>
          <cell r="I36" t="str">
            <v>พัฒนาการ</v>
          </cell>
          <cell r="J36" t="str">
            <v>-</v>
          </cell>
          <cell r="K36" t="str">
            <v xml:space="preserve">สวนหลวง   </v>
          </cell>
          <cell r="L36" t="str">
            <v xml:space="preserve">สวนหลวง   </v>
          </cell>
          <cell r="M36" t="str">
            <v xml:space="preserve">กรุงเทพมหานคร   </v>
          </cell>
          <cell r="N36" t="str">
            <v>10250</v>
          </cell>
          <cell r="O36" t="str">
            <v>027195532</v>
          </cell>
          <cell r="P36" t="str">
            <v>skytex@cscoms.com</v>
          </cell>
          <cell r="Q36" t="str">
            <v>2016-05-04</v>
          </cell>
          <cell r="R36" t="str">
            <v>2019-05-03</v>
          </cell>
          <cell r="S36" t="str">
            <v>บริษัท ไชน โปรดักส์ จำกัด</v>
          </cell>
          <cell r="T36" t="str">
            <v>8/1</v>
          </cell>
          <cell r="U36" t="str">
            <v>-</v>
          </cell>
          <cell r="V36" t="str">
            <v>-</v>
          </cell>
          <cell r="W36" t="str">
            <v>6</v>
          </cell>
          <cell r="X36" t="str">
            <v xml:space="preserve">หนองตอง   </v>
          </cell>
          <cell r="Y36" t="str">
            <v xml:space="preserve">หางดง   </v>
          </cell>
          <cell r="Z36" t="str">
            <v>เชียงใหม่</v>
          </cell>
        </row>
        <row r="37">
          <cell r="A37">
            <v>34</v>
          </cell>
          <cell r="B37" t="str">
            <v>Ref0100000038</v>
          </cell>
          <cell r="C37" t="str">
            <v>บริษัท ฮะเฮง อินเตอร์เฟรช จำกัด</v>
          </cell>
          <cell r="D37" t="str">
            <v>ACFS10040200017</v>
          </cell>
          <cell r="E37" t="str">
            <v>ออกใบอนุญาตแล้ว</v>
          </cell>
          <cell r="F37">
            <v>505545004225</v>
          </cell>
          <cell r="G37" t="str">
            <v>126/110</v>
          </cell>
          <cell r="H37" t="str">
            <v>-</v>
          </cell>
          <cell r="I37" t="str">
            <v>-</v>
          </cell>
          <cell r="J37" t="str">
            <v>2</v>
          </cell>
          <cell r="K37" t="str">
            <v xml:space="preserve">ป่าแดด   </v>
          </cell>
          <cell r="L37" t="str">
            <v xml:space="preserve">เมืองเชียงใหม่   </v>
          </cell>
          <cell r="M37" t="str">
            <v xml:space="preserve">เชียงใหม่   </v>
          </cell>
          <cell r="N37" t="str">
            <v>50100</v>
          </cell>
          <cell r="O37" t="str">
            <v>0861171477</v>
          </cell>
          <cell r="P37" t="str">
            <v>haheng2014@gmail.com</v>
          </cell>
          <cell r="Q37" t="str">
            <v>2019-05-04</v>
          </cell>
          <cell r="R37" t="str">
            <v>2022-05-03</v>
          </cell>
          <cell r="S37" t="str">
            <v>บริษัท ฮะเฮง อินเตอร์เฟรช จำกัด</v>
          </cell>
          <cell r="T37" t="str">
            <v>9</v>
          </cell>
          <cell r="U37" t="str">
            <v>-</v>
          </cell>
          <cell r="V37" t="str">
            <v>-</v>
          </cell>
          <cell r="W37" t="str">
            <v>1</v>
          </cell>
          <cell r="X37" t="str">
            <v xml:space="preserve">หนองล่อง   </v>
          </cell>
          <cell r="Y37" t="str">
            <v xml:space="preserve">เวียงหนองล่อง   </v>
          </cell>
          <cell r="Z37" t="str">
            <v>ลำพูน</v>
          </cell>
        </row>
        <row r="38">
          <cell r="A38">
            <v>35</v>
          </cell>
          <cell r="B38" t="str">
            <v>Ref0100000039</v>
          </cell>
          <cell r="C38" t="str">
            <v>นายสุวิทย์ ใจคำ</v>
          </cell>
          <cell r="D38" t="str">
            <v>ACFS10040200115</v>
          </cell>
          <cell r="E38" t="str">
            <v>ออกใบอนุญาตแล้ว</v>
          </cell>
          <cell r="F38">
            <v>3502000038115</v>
          </cell>
          <cell r="G38" t="str">
            <v>8</v>
          </cell>
          <cell r="H38" t="str">
            <v>-</v>
          </cell>
          <cell r="I38" t="str">
            <v>-</v>
          </cell>
          <cell r="J38" t="str">
            <v>8</v>
          </cell>
          <cell r="K38" t="str">
            <v xml:space="preserve">ปะตง   </v>
          </cell>
          <cell r="L38" t="str">
            <v xml:space="preserve">สอยดาว   </v>
          </cell>
          <cell r="M38" t="str">
            <v xml:space="preserve">จันทบุรี   </v>
          </cell>
          <cell r="N38" t="str">
            <v>22180</v>
          </cell>
          <cell r="O38" t="str">
            <v>0911198390</v>
          </cell>
          <cell r="P38" t="str">
            <v>yupin_ycf@hotmail.com</v>
          </cell>
          <cell r="Q38" t="str">
            <v>2016-05-04</v>
          </cell>
          <cell r="R38" t="str">
            <v>2019-05-03</v>
          </cell>
          <cell r="S38" t="str">
            <v>นายสุวิทย์ ใจคำ</v>
          </cell>
          <cell r="T38" t="str">
            <v>8</v>
          </cell>
          <cell r="U38" t="str">
            <v>-</v>
          </cell>
          <cell r="V38" t="str">
            <v>-</v>
          </cell>
          <cell r="W38" t="str">
            <v>8</v>
          </cell>
          <cell r="X38" t="str">
            <v xml:space="preserve">ปะตง   </v>
          </cell>
          <cell r="Y38" t="str">
            <v xml:space="preserve">สอยดาว   </v>
          </cell>
          <cell r="Z38" t="str">
            <v>จันทบุรี</v>
          </cell>
        </row>
        <row r="39">
          <cell r="A39">
            <v>36</v>
          </cell>
          <cell r="B39" t="str">
            <v>Ref0100000040</v>
          </cell>
          <cell r="C39" t="str">
            <v>นายสมบัติ พรหมมา</v>
          </cell>
          <cell r="D39" t="str">
            <v>ACFS10040200114</v>
          </cell>
          <cell r="E39" t="str">
            <v>ออกใบอนุญาตแล้ว</v>
          </cell>
          <cell r="F39">
            <v>3510600441211</v>
          </cell>
          <cell r="G39" t="str">
            <v>47/2</v>
          </cell>
          <cell r="H39" t="str">
            <v>-</v>
          </cell>
          <cell r="I39" t="str">
            <v>-</v>
          </cell>
          <cell r="J39" t="str">
            <v>1</v>
          </cell>
          <cell r="K39" t="str">
            <v xml:space="preserve">หนองล่อง   </v>
          </cell>
          <cell r="L39" t="str">
            <v xml:space="preserve">เวียงหนองล่อง   </v>
          </cell>
          <cell r="M39" t="str">
            <v xml:space="preserve">ลำพูน   </v>
          </cell>
          <cell r="N39" t="str">
            <v>-</v>
          </cell>
          <cell r="O39" t="str">
            <v>0861171477</v>
          </cell>
          <cell r="P39" t="str">
            <v>0861171477@acfs.go.th</v>
          </cell>
          <cell r="Q39" t="str">
            <v>2016-05-04</v>
          </cell>
          <cell r="R39" t="str">
            <v>2019-05-03</v>
          </cell>
          <cell r="S39" t="str">
            <v>โรงคัดบรรจุบีเฟรช</v>
          </cell>
          <cell r="T39" t="str">
            <v>47/2</v>
          </cell>
          <cell r="U39" t="str">
            <v>-</v>
          </cell>
          <cell r="V39" t="str">
            <v>-</v>
          </cell>
          <cell r="W39" t="str">
            <v>1</v>
          </cell>
          <cell r="X39" t="str">
            <v xml:space="preserve">หนองล่อง   </v>
          </cell>
          <cell r="Y39" t="str">
            <v xml:space="preserve">เวียงหนองล่อง   </v>
          </cell>
          <cell r="Z39" t="str">
            <v>ลำพูน</v>
          </cell>
        </row>
        <row r="40">
          <cell r="A40">
            <v>37</v>
          </cell>
          <cell r="B40" t="str">
            <v>Ref0100000041</v>
          </cell>
          <cell r="C40" t="str">
            <v>บริษัท หยวน เซิ่ง เฟรช จำกัด</v>
          </cell>
          <cell r="D40" t="str">
            <v>ACFS10040200113</v>
          </cell>
          <cell r="E40" t="str">
            <v>ออกใบอนุญาตแล้ว</v>
          </cell>
          <cell r="F40">
            <v>515547000162</v>
          </cell>
          <cell r="G40" t="str">
            <v>218</v>
          </cell>
          <cell r="H40" t="str">
            <v>-</v>
          </cell>
          <cell r="I40" t="str">
            <v>-</v>
          </cell>
          <cell r="J40" t="str">
            <v>8</v>
          </cell>
          <cell r="K40" t="str">
            <v xml:space="preserve">ต้นเปา   </v>
          </cell>
          <cell r="L40" t="str">
            <v xml:space="preserve">สันกำแพง   </v>
          </cell>
          <cell r="M40" t="str">
            <v xml:space="preserve">เชียงใหม่   </v>
          </cell>
          <cell r="N40" t="str">
            <v>50130</v>
          </cell>
          <cell r="O40" t="str">
            <v>0995929465</v>
          </cell>
          <cell r="P40" t="str">
            <v>-</v>
          </cell>
          <cell r="Q40" t="str">
            <v>2019-05-04</v>
          </cell>
          <cell r="R40" t="str">
            <v>2022-05-03</v>
          </cell>
          <cell r="S40" t="str">
            <v>บริษัท หยวน เซิ่ง เฟรช จำกัด</v>
          </cell>
          <cell r="T40" t="str">
            <v>222</v>
          </cell>
          <cell r="U40" t="str">
            <v>-</v>
          </cell>
          <cell r="V40" t="str">
            <v>-</v>
          </cell>
          <cell r="W40" t="str">
            <v>8</v>
          </cell>
          <cell r="X40" t="str">
            <v xml:space="preserve">สบเตี๊ยะ   </v>
          </cell>
          <cell r="Y40" t="str">
            <v xml:space="preserve">จอมทอง   </v>
          </cell>
          <cell r="Z40" t="str">
            <v>เชียงใหม่</v>
          </cell>
        </row>
        <row r="41">
          <cell r="A41">
            <v>38</v>
          </cell>
          <cell r="B41" t="str">
            <v>Ref0100000042</v>
          </cell>
          <cell r="C41" t="str">
            <v>บริษัท หยวน เซิ่ง เฟรช จำกัด</v>
          </cell>
          <cell r="D41" t="str">
            <v>ACFS10040200112</v>
          </cell>
          <cell r="E41" t="str">
            <v>ออกใบอนุญาตแล้ว</v>
          </cell>
          <cell r="F41">
            <v>515547000162</v>
          </cell>
          <cell r="G41" t="str">
            <v>218</v>
          </cell>
          <cell r="H41" t="str">
            <v>-</v>
          </cell>
          <cell r="I41" t="str">
            <v>-</v>
          </cell>
          <cell r="J41" t="str">
            <v>8</v>
          </cell>
          <cell r="K41" t="str">
            <v xml:space="preserve">ต้นเปา   </v>
          </cell>
          <cell r="L41" t="str">
            <v xml:space="preserve">สันกำแพง   </v>
          </cell>
          <cell r="M41" t="str">
            <v xml:space="preserve">เชียงใหม่   </v>
          </cell>
          <cell r="N41" t="str">
            <v>50130</v>
          </cell>
          <cell r="O41" t="str">
            <v>0995929465</v>
          </cell>
          <cell r="P41" t="str">
            <v>-</v>
          </cell>
          <cell r="Q41" t="str">
            <v>2019-05-04</v>
          </cell>
          <cell r="R41" t="str">
            <v>2022-05-03</v>
          </cell>
          <cell r="S41" t="str">
            <v>บริษัท หยวน เซิ่ง เฟรช จำกัด</v>
          </cell>
          <cell r="T41" t="str">
            <v>119</v>
          </cell>
          <cell r="U41" t="str">
            <v>-</v>
          </cell>
          <cell r="V41" t="str">
            <v>-</v>
          </cell>
          <cell r="W41" t="str">
            <v>19</v>
          </cell>
          <cell r="X41" t="str">
            <v xml:space="preserve">โกสัมพี   </v>
          </cell>
          <cell r="Y41" t="str">
            <v xml:space="preserve">โกสัมพีนคร   </v>
          </cell>
          <cell r="Z41" t="str">
            <v>กำแพงเพชร</v>
          </cell>
        </row>
        <row r="42">
          <cell r="A42">
            <v>39</v>
          </cell>
          <cell r="B42" t="str">
            <v>Ref0100000043</v>
          </cell>
          <cell r="C42" t="str">
            <v>บริษัท ฟรุ้ตมาสเตอร์ จำกัด</v>
          </cell>
          <cell r="D42" t="str">
            <v>ACFS10040200111</v>
          </cell>
          <cell r="E42" t="str">
            <v>ออกใบอนุญาตแล้ว</v>
          </cell>
          <cell r="F42">
            <v>505552000230</v>
          </cell>
          <cell r="G42" t="str">
            <v>126/91</v>
          </cell>
          <cell r="H42" t="str">
            <v>-</v>
          </cell>
          <cell r="I42" t="str">
            <v>-</v>
          </cell>
          <cell r="J42" t="str">
            <v>2</v>
          </cell>
          <cell r="K42" t="str">
            <v xml:space="preserve">ป่าแดด   </v>
          </cell>
          <cell r="L42" t="str">
            <v xml:space="preserve">เมืองเชียงใหม่   </v>
          </cell>
          <cell r="M42" t="str">
            <v xml:space="preserve">เชียงใหม่   </v>
          </cell>
          <cell r="N42" t="str">
            <v>50100</v>
          </cell>
          <cell r="O42" t="str">
            <v>0861171477</v>
          </cell>
          <cell r="P42" t="str">
            <v>053-280523@acfs.go.th</v>
          </cell>
          <cell r="Q42" t="str">
            <v>2016-05-04</v>
          </cell>
          <cell r="R42" t="str">
            <v>2019-05-03</v>
          </cell>
          <cell r="S42" t="str">
            <v>บริษัท ฟรุ้ตมาสเตอร์ จำกัด</v>
          </cell>
          <cell r="T42" t="str">
            <v>178</v>
          </cell>
          <cell r="U42" t="str">
            <v>-</v>
          </cell>
          <cell r="V42" t="str">
            <v>-</v>
          </cell>
          <cell r="W42" t="str">
            <v>3</v>
          </cell>
          <cell r="X42" t="str">
            <v xml:space="preserve">แม่สอย   </v>
          </cell>
          <cell r="Y42" t="str">
            <v xml:space="preserve">จอมทอง   </v>
          </cell>
          <cell r="Z42" t="str">
            <v>เชียงใหม่</v>
          </cell>
        </row>
        <row r="43">
          <cell r="A43">
            <v>40</v>
          </cell>
          <cell r="B43" t="str">
            <v>Ref0100000044</v>
          </cell>
          <cell r="C43" t="str">
            <v>บริษัท ฟรุ้ตมาสเตอร์ จำกัด</v>
          </cell>
          <cell r="D43" t="str">
            <v>ACFS10040200110</v>
          </cell>
          <cell r="E43" t="str">
            <v>ออกใบอนุญาตแล้ว</v>
          </cell>
          <cell r="F43">
            <v>505552000230</v>
          </cell>
          <cell r="G43" t="str">
            <v>126/91</v>
          </cell>
          <cell r="H43" t="str">
            <v>-</v>
          </cell>
          <cell r="I43" t="str">
            <v>-</v>
          </cell>
          <cell r="J43" t="str">
            <v>2</v>
          </cell>
          <cell r="K43" t="str">
            <v xml:space="preserve">ป่าแดด   </v>
          </cell>
          <cell r="L43" t="str">
            <v xml:space="preserve">เมืองเชียงใหม่   </v>
          </cell>
          <cell r="M43" t="str">
            <v xml:space="preserve">เชียงใหม่   </v>
          </cell>
          <cell r="N43" t="str">
            <v>50100</v>
          </cell>
          <cell r="O43" t="str">
            <v>0861171477</v>
          </cell>
          <cell r="P43" t="str">
            <v>053-280523@acfs.go.th</v>
          </cell>
          <cell r="Q43" t="str">
            <v>2016-05-04</v>
          </cell>
          <cell r="R43" t="str">
            <v>2019-05-03</v>
          </cell>
          <cell r="S43" t="str">
            <v>บริษัท ฟรุ้ตมาสเตอร์ จำกัด</v>
          </cell>
          <cell r="T43" t="str">
            <v>2/4</v>
          </cell>
          <cell r="U43" t="str">
            <v>-</v>
          </cell>
          <cell r="V43" t="str">
            <v>-</v>
          </cell>
          <cell r="W43" t="str">
            <v>1</v>
          </cell>
          <cell r="X43" t="str">
            <v xml:space="preserve">ย่านรี   </v>
          </cell>
          <cell r="Y43" t="str">
            <v xml:space="preserve">สามเงา   </v>
          </cell>
          <cell r="Z43" t="str">
            <v>ตาก</v>
          </cell>
        </row>
        <row r="44">
          <cell r="A44">
            <v>41</v>
          </cell>
          <cell r="B44" t="str">
            <v>Ref0100000045</v>
          </cell>
          <cell r="C44" t="str">
            <v>บริษัท ฟรุ้ตมาสเตอร์ จำกัด</v>
          </cell>
          <cell r="D44" t="str">
            <v>ACFS10040200109</v>
          </cell>
          <cell r="E44" t="str">
            <v>ออกใบอนุญาตแล้ว</v>
          </cell>
          <cell r="F44">
            <v>505552000230</v>
          </cell>
          <cell r="G44" t="str">
            <v>126/91</v>
          </cell>
          <cell r="H44" t="str">
            <v>-</v>
          </cell>
          <cell r="I44" t="str">
            <v>-</v>
          </cell>
          <cell r="J44" t="str">
            <v>2</v>
          </cell>
          <cell r="K44" t="str">
            <v xml:space="preserve">ป่าแดด   </v>
          </cell>
          <cell r="L44" t="str">
            <v xml:space="preserve">เมืองเชียงใหม่   </v>
          </cell>
          <cell r="M44" t="str">
            <v xml:space="preserve">เชียงใหม่   </v>
          </cell>
          <cell r="N44" t="str">
            <v>50100</v>
          </cell>
          <cell r="O44" t="str">
            <v>0861171477</v>
          </cell>
          <cell r="P44" t="str">
            <v>053-280523@acfs.go.th</v>
          </cell>
          <cell r="Q44" t="str">
            <v>2016-05-04</v>
          </cell>
          <cell r="R44" t="str">
            <v>2019-05-03</v>
          </cell>
          <cell r="S44" t="str">
            <v>บริษัท ฟรุ้ตมาสเตอร์ จำกัด</v>
          </cell>
          <cell r="T44" t="str">
            <v>201</v>
          </cell>
          <cell r="U44" t="str">
            <v>-</v>
          </cell>
          <cell r="V44" t="str">
            <v>-</v>
          </cell>
          <cell r="W44" t="str">
            <v>8</v>
          </cell>
          <cell r="X44" t="str">
            <v xml:space="preserve">นครชุม   </v>
          </cell>
          <cell r="Y44" t="str">
            <v xml:space="preserve">เมืองกำแพงเพชร   </v>
          </cell>
          <cell r="Z44" t="str">
            <v>กำแพงเพชร</v>
          </cell>
        </row>
        <row r="45">
          <cell r="A45">
            <v>42</v>
          </cell>
          <cell r="B45" t="str">
            <v>Ref0100000046</v>
          </cell>
          <cell r="C45" t="str">
            <v>บริษัท มาตาโปรดักส์ จำกัด</v>
          </cell>
          <cell r="D45" t="str">
            <v>ACFS10040200108</v>
          </cell>
          <cell r="E45" t="str">
            <v>ออกใบอนุญาตแล้ว</v>
          </cell>
          <cell r="F45">
            <v>505557005833</v>
          </cell>
          <cell r="G45" t="str">
            <v>225/680</v>
          </cell>
          <cell r="H45" t="str">
            <v>-</v>
          </cell>
          <cell r="I45" t="str">
            <v>-</v>
          </cell>
          <cell r="J45" t="str">
            <v>11</v>
          </cell>
          <cell r="K45" t="str">
            <v xml:space="preserve">บ้านแหวน   </v>
          </cell>
          <cell r="L45" t="str">
            <v xml:space="preserve">หางดง   </v>
          </cell>
          <cell r="M45" t="str">
            <v xml:space="preserve">เชียงใหม่   </v>
          </cell>
          <cell r="N45" t="str">
            <v>50230</v>
          </cell>
          <cell r="O45" t="str">
            <v>0896369958</v>
          </cell>
          <cell r="P45" t="str">
            <v>mataproduct@hotmail.com</v>
          </cell>
          <cell r="Q45" t="str">
            <v>2019-05-04</v>
          </cell>
          <cell r="R45" t="str">
            <v>2022-05-03</v>
          </cell>
          <cell r="S45" t="str">
            <v>บริษัท มาตาโปรดักส์ จำกัด</v>
          </cell>
          <cell r="T45" t="str">
            <v>88/8</v>
          </cell>
          <cell r="U45" t="str">
            <v>-</v>
          </cell>
          <cell r="V45" t="str">
            <v>-</v>
          </cell>
          <cell r="W45" t="str">
            <v>1</v>
          </cell>
          <cell r="X45" t="str">
            <v xml:space="preserve">สันทราย   </v>
          </cell>
          <cell r="Y45" t="str">
            <v xml:space="preserve">สารภี   </v>
          </cell>
          <cell r="Z45" t="str">
            <v>เชียงใหม่</v>
          </cell>
        </row>
        <row r="46">
          <cell r="A46">
            <v>43</v>
          </cell>
          <cell r="B46" t="str">
            <v>Ref0100000047</v>
          </cell>
          <cell r="C46" t="str">
            <v>บริษัท รุ่งเจริญพืชผล จำกัด</v>
          </cell>
          <cell r="D46" t="str">
            <v>ACFS10040200013</v>
          </cell>
          <cell r="E46" t="str">
            <v>ออกใบอนุญาตแล้ว</v>
          </cell>
          <cell r="F46">
            <v>105534111118</v>
          </cell>
          <cell r="G46" t="str">
            <v>69/1</v>
          </cell>
          <cell r="H46" t="str">
            <v>-</v>
          </cell>
          <cell r="I46" t="str">
            <v>-</v>
          </cell>
          <cell r="J46" t="str">
            <v>3</v>
          </cell>
          <cell r="K46" t="str">
            <v xml:space="preserve">บ้านใหม่   </v>
          </cell>
          <cell r="L46" t="str">
            <v xml:space="preserve">สามพราน   </v>
          </cell>
          <cell r="M46" t="str">
            <v xml:space="preserve">นครปฐม   </v>
          </cell>
          <cell r="N46" t="str">
            <v>73110</v>
          </cell>
          <cell r="O46" t="str">
            <v>034979419</v>
          </cell>
          <cell r="P46" t="str">
            <v>ratmanoon@hotmail.com</v>
          </cell>
          <cell r="Q46" t="str">
            <v>2019-05-04</v>
          </cell>
          <cell r="R46" t="str">
            <v>2022-05-03</v>
          </cell>
          <cell r="S46" t="str">
            <v>บริษัท รุ่งเจริญพืชผล จำกัด</v>
          </cell>
          <cell r="T46" t="str">
            <v>189</v>
          </cell>
          <cell r="U46" t="str">
            <v>-</v>
          </cell>
          <cell r="V46" t="str">
            <v>-</v>
          </cell>
          <cell r="W46" t="str">
            <v>14</v>
          </cell>
          <cell r="X46" t="str">
            <v xml:space="preserve">ดอยหล่อ   </v>
          </cell>
          <cell r="Y46" t="str">
            <v xml:space="preserve">ดอยหล่อ   </v>
          </cell>
          <cell r="Z46" t="str">
            <v>เชียงใหม่</v>
          </cell>
        </row>
        <row r="47">
          <cell r="A47">
            <v>44</v>
          </cell>
          <cell r="B47" t="str">
            <v>Ref0100000048</v>
          </cell>
          <cell r="C47" t="str">
            <v>นายสัญชัย ปุรณะชัยคีรี</v>
          </cell>
          <cell r="D47" t="str">
            <v>ACFS10040200123</v>
          </cell>
          <cell r="E47" t="str">
            <v>ออกใบอนุญาตแล้ว</v>
          </cell>
          <cell r="F47">
            <v>3101600231610</v>
          </cell>
          <cell r="G47" t="str">
            <v>189</v>
          </cell>
          <cell r="H47" t="str">
            <v>-</v>
          </cell>
          <cell r="I47" t="str">
            <v>-</v>
          </cell>
          <cell r="J47" t="str">
            <v>2</v>
          </cell>
          <cell r="K47" t="str">
            <v xml:space="preserve">โรงช้าง   </v>
          </cell>
          <cell r="L47" t="str">
            <v xml:space="preserve">ป่าแดด   </v>
          </cell>
          <cell r="M47" t="str">
            <v xml:space="preserve">เชียงราย   </v>
          </cell>
          <cell r="N47" t="str">
            <v>57190</v>
          </cell>
          <cell r="O47" t="str">
            <v>0819234498</v>
          </cell>
          <cell r="P47" t="str">
            <v>oil_oil1992@hotmail.co.th</v>
          </cell>
          <cell r="Q47" t="str">
            <v>2016-05-04</v>
          </cell>
          <cell r="R47" t="str">
            <v>2019-05-03</v>
          </cell>
          <cell r="S47" t="str">
            <v>สัญชัย ปุรณะชัยคีรี</v>
          </cell>
          <cell r="T47" t="str">
            <v>189</v>
          </cell>
          <cell r="U47" t="str">
            <v>-</v>
          </cell>
          <cell r="V47" t="str">
            <v>-</v>
          </cell>
          <cell r="W47" t="str">
            <v>2</v>
          </cell>
          <cell r="X47" t="str">
            <v xml:space="preserve">โรงช้าง   </v>
          </cell>
          <cell r="Y47" t="str">
            <v xml:space="preserve">ป่าแดด   </v>
          </cell>
          <cell r="Z47" t="str">
            <v>เชียงราย</v>
          </cell>
        </row>
        <row r="48">
          <cell r="A48">
            <v>45</v>
          </cell>
          <cell r="B48" t="str">
            <v>Ref0100000049</v>
          </cell>
          <cell r="C48" t="str">
            <v>นางสาวรัตนา ปุรณะชัยคีรี</v>
          </cell>
          <cell r="D48" t="str">
            <v>ACFS10040200078</v>
          </cell>
          <cell r="E48" t="str">
            <v>ออกใบอนุญาตแล้ว</v>
          </cell>
          <cell r="F48">
            <v>3101600231636</v>
          </cell>
          <cell r="G48" t="str">
            <v>88</v>
          </cell>
          <cell r="H48" t="str">
            <v>-</v>
          </cell>
          <cell r="I48" t="str">
            <v>-</v>
          </cell>
          <cell r="J48" t="str">
            <v>16</v>
          </cell>
          <cell r="K48" t="str">
            <v xml:space="preserve">สบเตี๊ยะ   </v>
          </cell>
          <cell r="L48" t="str">
            <v xml:space="preserve">จอมทอง   </v>
          </cell>
          <cell r="M48" t="str">
            <v xml:space="preserve">เชียงใหม่   </v>
          </cell>
          <cell r="N48" t="str">
            <v>50160</v>
          </cell>
          <cell r="O48" t="str">
            <v>0910680049</v>
          </cell>
          <cell r="P48" t="str">
            <v>nooja.kung@gmail.com</v>
          </cell>
          <cell r="Q48" t="str">
            <v>2016-05-04</v>
          </cell>
          <cell r="R48" t="str">
            <v>2019-05-03</v>
          </cell>
          <cell r="S48" t="str">
            <v>บริษัท ริชฟิลด์ เฟรช ฟรุท จำกัด</v>
          </cell>
          <cell r="T48" t="str">
            <v>88</v>
          </cell>
          <cell r="U48" t="str">
            <v>-</v>
          </cell>
          <cell r="V48" t="str">
            <v>-</v>
          </cell>
          <cell r="W48" t="str">
            <v>16</v>
          </cell>
          <cell r="X48" t="str">
            <v xml:space="preserve">สบเตี๊ยะ   </v>
          </cell>
          <cell r="Y48" t="str">
            <v xml:space="preserve">จอมทอง   </v>
          </cell>
          <cell r="Z48" t="str">
            <v>เชียงใหม่</v>
          </cell>
        </row>
        <row r="49">
          <cell r="A49">
            <v>46</v>
          </cell>
          <cell r="B49" t="str">
            <v>Ref0100000050</v>
          </cell>
          <cell r="C49" t="str">
            <v>นายสุวิชา จินาวงค์</v>
          </cell>
          <cell r="D49" t="str">
            <v>ACFS10040200107</v>
          </cell>
          <cell r="E49" t="str">
            <v>ออกใบอนุญาตแล้ว</v>
          </cell>
          <cell r="F49">
            <v>3500200119435</v>
          </cell>
          <cell r="G49" t="str">
            <v>370</v>
          </cell>
          <cell r="H49" t="str">
            <v>-</v>
          </cell>
          <cell r="I49" t="str">
            <v>-</v>
          </cell>
          <cell r="J49" t="str">
            <v>16</v>
          </cell>
          <cell r="K49" t="str">
            <v xml:space="preserve">บ้านแปะ   </v>
          </cell>
          <cell r="L49" t="str">
            <v xml:space="preserve">จอมทอง   </v>
          </cell>
          <cell r="M49" t="str">
            <v xml:space="preserve">เชียงใหม่   </v>
          </cell>
          <cell r="N49" t="str">
            <v>50240</v>
          </cell>
          <cell r="O49" t="str">
            <v>0818827069</v>
          </cell>
          <cell r="P49" t="str">
            <v>aumnarak301@hotmail.com</v>
          </cell>
          <cell r="Q49" t="str">
            <v>2016-05-04</v>
          </cell>
          <cell r="R49" t="str">
            <v>2019-05-03</v>
          </cell>
          <cell r="S49" t="str">
            <v>นายสุวิชา  จินาวงค์</v>
          </cell>
          <cell r="T49" t="str">
            <v>370</v>
          </cell>
          <cell r="U49" t="str">
            <v>-</v>
          </cell>
          <cell r="V49" t="str">
            <v>-</v>
          </cell>
          <cell r="W49" t="str">
            <v>16</v>
          </cell>
          <cell r="X49" t="str">
            <v xml:space="preserve">บ้านแปะ   </v>
          </cell>
          <cell r="Y49" t="str">
            <v xml:space="preserve">จอมทอง   </v>
          </cell>
          <cell r="Z49" t="str">
            <v>เชียงใหม่</v>
          </cell>
        </row>
        <row r="50">
          <cell r="A50">
            <v>47</v>
          </cell>
          <cell r="B50" t="str">
            <v>Ref0100000051</v>
          </cell>
          <cell r="C50" t="str">
            <v>ห้างหุ้นส่วนจำกัด แอล.เอฟ ไทยฟรุต</v>
          </cell>
          <cell r="D50" t="str">
            <v>ACFS10040200019</v>
          </cell>
          <cell r="E50" t="str">
            <v>ออกใบอนุญาตแล้ว</v>
          </cell>
          <cell r="F50">
            <v>503552002435</v>
          </cell>
          <cell r="G50" t="str">
            <v>107/301</v>
          </cell>
          <cell r="H50" t="str">
            <v>-</v>
          </cell>
          <cell r="I50" t="str">
            <v>เชียงใหม่-ลำพูน</v>
          </cell>
          <cell r="J50" t="str">
            <v>5</v>
          </cell>
          <cell r="K50" t="str">
            <v xml:space="preserve">หนองผึ้ง   </v>
          </cell>
          <cell r="L50" t="str">
            <v xml:space="preserve">สารภี   </v>
          </cell>
          <cell r="M50" t="str">
            <v xml:space="preserve">เชียงใหม่   </v>
          </cell>
          <cell r="N50" t="str">
            <v>50140</v>
          </cell>
          <cell r="O50" t="str">
            <v>0815952706</v>
          </cell>
          <cell r="P50" t="str">
            <v>mr.pitch@hotmail.com</v>
          </cell>
          <cell r="Q50" t="str">
            <v>2016-05-04</v>
          </cell>
          <cell r="R50" t="str">
            <v>2019-05-03</v>
          </cell>
          <cell r="S50" t="str">
            <v>ห้างหุ้นส่วนจำกัด แอล.เอฟ ไทยฟรุต (โกดังเฮียเอ็ม)</v>
          </cell>
          <cell r="T50" t="str">
            <v>281</v>
          </cell>
          <cell r="U50" t="str">
            <v>-</v>
          </cell>
          <cell r="V50" t="str">
            <v>เชียงใหม่-ฮอต</v>
          </cell>
          <cell r="W50" t="str">
            <v>7</v>
          </cell>
          <cell r="X50" t="str">
            <v xml:space="preserve">แม่สอย   </v>
          </cell>
          <cell r="Y50" t="str">
            <v xml:space="preserve">จอมทอง   </v>
          </cell>
          <cell r="Z50" t="str">
            <v>เชียงใหม่</v>
          </cell>
        </row>
        <row r="51">
          <cell r="A51">
            <v>48</v>
          </cell>
          <cell r="B51" t="str">
            <v>Ref0100000052</v>
          </cell>
          <cell r="C51" t="str">
            <v>นายนพพร สุภาเวียง</v>
          </cell>
          <cell r="D51" t="str">
            <v>ACFS10040200106</v>
          </cell>
          <cell r="E51" t="str">
            <v>ออกใบอนุญาตแล้ว</v>
          </cell>
          <cell r="F51">
            <v>3501200764285</v>
          </cell>
          <cell r="G51" t="str">
            <v>219</v>
          </cell>
          <cell r="H51" t="str">
            <v>-</v>
          </cell>
          <cell r="I51" t="str">
            <v>เชียงใหม่-ฮอด</v>
          </cell>
          <cell r="J51" t="str">
            <v>1</v>
          </cell>
          <cell r="K51" t="str">
            <v xml:space="preserve">ข่วงเปา   </v>
          </cell>
          <cell r="L51" t="str">
            <v xml:space="preserve">จอมทอง   </v>
          </cell>
          <cell r="M51" t="str">
            <v xml:space="preserve">เชียงใหม่   </v>
          </cell>
          <cell r="N51" t="str">
            <v>50160</v>
          </cell>
          <cell r="O51" t="str">
            <v>0818817103</v>
          </cell>
          <cell r="P51" t="str">
            <v>0818817103@acfs.go.th</v>
          </cell>
          <cell r="Q51" t="str">
            <v>2016-05-04</v>
          </cell>
          <cell r="R51" t="str">
            <v>2019-05-03</v>
          </cell>
          <cell r="S51" t="str">
            <v>โรงรมนพพร สุภาเวียง</v>
          </cell>
          <cell r="T51" t="str">
            <v>219</v>
          </cell>
          <cell r="U51" t="str">
            <v>-</v>
          </cell>
          <cell r="V51" t="str">
            <v>เชียงใหม่-ฮอด</v>
          </cell>
          <cell r="W51" t="str">
            <v>1</v>
          </cell>
          <cell r="X51" t="str">
            <v xml:space="preserve">ข่วงเปา   </v>
          </cell>
          <cell r="Y51" t="str">
            <v xml:space="preserve">จอมทอง   </v>
          </cell>
          <cell r="Z51" t="str">
            <v>เชียงใหม่</v>
          </cell>
        </row>
        <row r="52">
          <cell r="A52">
            <v>49</v>
          </cell>
          <cell r="B52" t="str">
            <v>Ref0100000053</v>
          </cell>
          <cell r="C52" t="str">
            <v>บริษัท ไทย เอซี อินเตอร์เฟรช จำกัด</v>
          </cell>
          <cell r="D52" t="str">
            <v>ACFS10040200008</v>
          </cell>
          <cell r="E52" t="str">
            <v>ออกใบอนุญาตแล้ว</v>
          </cell>
          <cell r="F52">
            <v>505552005819</v>
          </cell>
          <cell r="G52" t="str">
            <v>447</v>
          </cell>
          <cell r="H52" t="str">
            <v>-</v>
          </cell>
          <cell r="I52" t="str">
            <v>-</v>
          </cell>
          <cell r="J52" t="str">
            <v>1</v>
          </cell>
          <cell r="K52" t="str">
            <v xml:space="preserve">แม่เหียะ   </v>
          </cell>
          <cell r="L52" t="str">
            <v xml:space="preserve">เมืองเชียงใหม่   </v>
          </cell>
          <cell r="M52" t="str">
            <v xml:space="preserve">เชียงใหม่   </v>
          </cell>
          <cell r="N52" t="str">
            <v>50100</v>
          </cell>
          <cell r="O52" t="str">
            <v>081-9253263</v>
          </cell>
          <cell r="P52" t="str">
            <v>bannawat.tacif@gmail.com</v>
          </cell>
          <cell r="Q52" t="str">
            <v>2019-05-04</v>
          </cell>
          <cell r="R52" t="str">
            <v>2022-05-03</v>
          </cell>
          <cell r="S52" t="str">
            <v>บริษัท ไทย เอซี อินเตอร์เฟรช จำกัด</v>
          </cell>
          <cell r="T52" t="str">
            <v>199</v>
          </cell>
          <cell r="U52" t="str">
            <v>-</v>
          </cell>
          <cell r="V52" t="str">
            <v>-</v>
          </cell>
          <cell r="W52" t="str">
            <v>4</v>
          </cell>
          <cell r="X52" t="str">
            <v xml:space="preserve">วังผาง   </v>
          </cell>
          <cell r="Y52" t="str">
            <v xml:space="preserve">เวียงหนองล่อง   </v>
          </cell>
          <cell r="Z52" t="str">
            <v>ลำพูน</v>
          </cell>
        </row>
        <row r="53">
          <cell r="A53">
            <v>50</v>
          </cell>
          <cell r="B53" t="str">
            <v>Ref0100000054</v>
          </cell>
          <cell r="C53" t="str">
            <v>นายณัฐวุฒิ กิจเฟื่องฟู</v>
          </cell>
          <cell r="D53" t="str">
            <v>ACFS10040200105</v>
          </cell>
          <cell r="E53" t="str">
            <v>ออกใบอนุญาตแล้ว</v>
          </cell>
          <cell r="F53">
            <v>3501500260878</v>
          </cell>
          <cell r="G53" t="str">
            <v>94</v>
          </cell>
          <cell r="H53" t="str">
            <v>-</v>
          </cell>
          <cell r="I53" t="str">
            <v>-</v>
          </cell>
          <cell r="J53" t="str">
            <v>9</v>
          </cell>
          <cell r="K53" t="str">
            <v xml:space="preserve">หนองตอง   </v>
          </cell>
          <cell r="L53" t="str">
            <v xml:space="preserve">หางดง   </v>
          </cell>
          <cell r="M53" t="str">
            <v xml:space="preserve">เชียงใหม่   </v>
          </cell>
          <cell r="N53" t="str">
            <v>50340</v>
          </cell>
          <cell r="O53" t="str">
            <v>0897554020</v>
          </cell>
          <cell r="P53" t="str">
            <v>sr400redlion@gmail.com</v>
          </cell>
          <cell r="Q53" t="str">
            <v>2016-05-04</v>
          </cell>
          <cell r="R53" t="str">
            <v>2019-05-03</v>
          </cell>
          <cell r="S53" t="str">
            <v>โกดังโชควิริยา</v>
          </cell>
          <cell r="T53" t="str">
            <v>108</v>
          </cell>
          <cell r="U53" t="str">
            <v>-</v>
          </cell>
          <cell r="V53" t="str">
            <v>-</v>
          </cell>
          <cell r="W53" t="str">
            <v>1</v>
          </cell>
          <cell r="X53" t="str">
            <v xml:space="preserve">ข่วงเปา   </v>
          </cell>
          <cell r="Y53" t="str">
            <v xml:space="preserve">จอมทอง   </v>
          </cell>
          <cell r="Z53" t="str">
            <v>เชียงใหม่</v>
          </cell>
        </row>
        <row r="54">
          <cell r="A54">
            <v>51</v>
          </cell>
          <cell r="B54" t="str">
            <v>Ref0100000055</v>
          </cell>
          <cell r="C54" t="str">
            <v>นายวรัช เชาว์พาณิชย์เจริญ</v>
          </cell>
          <cell r="D54" t="str">
            <v>ACFS10040200104</v>
          </cell>
          <cell r="E54" t="str">
            <v>ออกใบอนุญาตแล้ว</v>
          </cell>
          <cell r="F54">
            <v>3959800126844</v>
          </cell>
          <cell r="G54" t="str">
            <v>344</v>
          </cell>
          <cell r="H54" t="str">
            <v>-</v>
          </cell>
          <cell r="I54" t="str">
            <v>เฃียงใหม่-ฮอด</v>
          </cell>
          <cell r="J54" t="str">
            <v>9</v>
          </cell>
          <cell r="K54" t="str">
            <v xml:space="preserve">ข่วงเปา   </v>
          </cell>
          <cell r="L54" t="str">
            <v xml:space="preserve">จอมทอง   </v>
          </cell>
          <cell r="M54" t="str">
            <v xml:space="preserve">เชียงใหม่   </v>
          </cell>
          <cell r="N54" t="str">
            <v>50160</v>
          </cell>
          <cell r="O54" t="str">
            <v>0875255552</v>
          </cell>
          <cell r="P54" t="str">
            <v>berm_118@hotmail.com</v>
          </cell>
          <cell r="Q54" t="str">
            <v>2016-05-04</v>
          </cell>
          <cell r="R54" t="str">
            <v>2019-05-03</v>
          </cell>
          <cell r="S54" t="str">
            <v>โกดังเฮียเบิ้ม</v>
          </cell>
          <cell r="T54" t="str">
            <v>237</v>
          </cell>
          <cell r="U54" t="str">
            <v>-</v>
          </cell>
          <cell r="V54" t="str">
            <v>-</v>
          </cell>
          <cell r="W54" t="str">
            <v>1</v>
          </cell>
          <cell r="X54" t="str">
            <v xml:space="preserve">หนองยวง   </v>
          </cell>
          <cell r="Y54" t="str">
            <v xml:space="preserve">เวียงหนองล่อง   </v>
          </cell>
          <cell r="Z54" t="str">
            <v>ลำพูน</v>
          </cell>
        </row>
        <row r="55">
          <cell r="A55">
            <v>52</v>
          </cell>
          <cell r="B55" t="str">
            <v>Ref0100000056</v>
          </cell>
          <cell r="C55" t="str">
            <v>นางสาวจิราวรรณ อิ่มแสง</v>
          </cell>
          <cell r="D55" t="str">
            <v>ACFS10040200103</v>
          </cell>
          <cell r="E55" t="str">
            <v>ออกใบอนุญาตแล้ว</v>
          </cell>
          <cell r="F55">
            <v>1639900094088</v>
          </cell>
          <cell r="G55" t="str">
            <v>77/2</v>
          </cell>
          <cell r="H55" t="str">
            <v>-</v>
          </cell>
          <cell r="I55" t="str">
            <v>-</v>
          </cell>
          <cell r="J55" t="str">
            <v>2</v>
          </cell>
          <cell r="K55" t="str">
            <v xml:space="preserve">สามเงา   </v>
          </cell>
          <cell r="L55" t="str">
            <v xml:space="preserve">สามเงา   </v>
          </cell>
          <cell r="M55" t="str">
            <v xml:space="preserve">ตาก   </v>
          </cell>
          <cell r="N55" t="str">
            <v>63130</v>
          </cell>
          <cell r="O55" t="str">
            <v>0892064112</v>
          </cell>
          <cell r="P55" t="str">
            <v>0892064112@acfs.go.th</v>
          </cell>
          <cell r="Q55" t="str">
            <v>2016-05-04</v>
          </cell>
          <cell r="R55" t="str">
            <v>2019-05-03</v>
          </cell>
          <cell r="S55" t="str">
            <v>โรงงานสามเงาพืชผล</v>
          </cell>
          <cell r="T55" t="str">
            <v>ึึ77/2</v>
          </cell>
          <cell r="U55" t="str">
            <v>-</v>
          </cell>
          <cell r="V55" t="str">
            <v>-</v>
          </cell>
          <cell r="W55" t="str">
            <v>2</v>
          </cell>
          <cell r="X55" t="str">
            <v xml:space="preserve">สามเงา   </v>
          </cell>
          <cell r="Y55" t="str">
            <v xml:space="preserve">สามเงา   </v>
          </cell>
          <cell r="Z55" t="str">
            <v>ตาก</v>
          </cell>
        </row>
        <row r="56">
          <cell r="A56">
            <v>53</v>
          </cell>
          <cell r="B56" t="str">
            <v>Ref0100000057</v>
          </cell>
          <cell r="C56" t="str">
            <v>บริษัท ไชน่า จิงกว่อหยวน อิมพอร์ต เอ็กซ์พอร์ต (ไทยแลนด์) จำกัด</v>
          </cell>
          <cell r="D56" t="str">
            <v>ACFS10040200102</v>
          </cell>
          <cell r="E56" t="str">
            <v>ออกใบอนุญาตแล้ว</v>
          </cell>
          <cell r="F56">
            <v>105555147456</v>
          </cell>
          <cell r="G56" t="str">
            <v>8/28</v>
          </cell>
          <cell r="H56" t="str">
            <v>สุขุมวิท23(ประสานมิตร)</v>
          </cell>
          <cell r="I56" t="str">
            <v>-</v>
          </cell>
          <cell r="J56" t="str">
            <v>-</v>
          </cell>
          <cell r="K56" t="str">
            <v xml:space="preserve">คลองเตยเหนือ   </v>
          </cell>
          <cell r="L56" t="str">
            <v xml:space="preserve">วัฒนา   </v>
          </cell>
          <cell r="M56" t="str">
            <v xml:space="preserve">กรุงเทพมหานคร   </v>
          </cell>
          <cell r="N56" t="str">
            <v>-</v>
          </cell>
          <cell r="O56" t="str">
            <v>0892064112</v>
          </cell>
          <cell r="P56" t="str">
            <v>chatchai4508112@hotmail.com</v>
          </cell>
          <cell r="Q56" t="str">
            <v>2016-05-04</v>
          </cell>
          <cell r="R56" t="str">
            <v>2019-05-03</v>
          </cell>
          <cell r="S56" t="str">
            <v>บริษัท ไซน่าจิงกว่อหยวน อิมพอร์ต เอ็กซ์พอร์ต (ไทยแลนด์) จำกัด</v>
          </cell>
          <cell r="T56" t="str">
            <v>12/1</v>
          </cell>
          <cell r="U56" t="str">
            <v>-</v>
          </cell>
          <cell r="V56" t="str">
            <v>-</v>
          </cell>
          <cell r="W56" t="str">
            <v>3</v>
          </cell>
          <cell r="X56" t="str">
            <v xml:space="preserve">ทุ่งรวงทอง   </v>
          </cell>
          <cell r="Y56" t="str">
            <v xml:space="preserve">จุน   </v>
          </cell>
          <cell r="Z56" t="str">
            <v>พะเยา</v>
          </cell>
        </row>
        <row r="57">
          <cell r="A57">
            <v>54</v>
          </cell>
          <cell r="B57" t="str">
            <v>Ref0100000058</v>
          </cell>
          <cell r="C57" t="str">
            <v>นายกฤษฎา ปูแดง</v>
          </cell>
          <cell r="D57" t="str">
            <v>ACFS10040200015</v>
          </cell>
          <cell r="E57" t="str">
            <v>ออกใบอนุญาตแล้ว</v>
          </cell>
          <cell r="F57">
            <v>3510600642585</v>
          </cell>
          <cell r="G57" t="str">
            <v>351</v>
          </cell>
          <cell r="H57" t="str">
            <v>-</v>
          </cell>
          <cell r="I57" t="str">
            <v>-</v>
          </cell>
          <cell r="J57" t="str">
            <v>6</v>
          </cell>
          <cell r="K57" t="str">
            <v xml:space="preserve">วังผาง   </v>
          </cell>
          <cell r="L57" t="str">
            <v xml:space="preserve">เวียงหนองล่อง   </v>
          </cell>
          <cell r="M57" t="str">
            <v xml:space="preserve">ลำพูน   </v>
          </cell>
          <cell r="N57" t="str">
            <v>51120</v>
          </cell>
          <cell r="O57" t="str">
            <v>0896372199</v>
          </cell>
          <cell r="P57" t="str">
            <v>jo0896372199@gmail.com</v>
          </cell>
          <cell r="Q57" t="str">
            <v>2019-05-04</v>
          </cell>
          <cell r="R57" t="str">
            <v>2022-05-03</v>
          </cell>
          <cell r="S57" t="str">
            <v>นายกฤษฎา ปูแดง (โจบ้านเวียง)</v>
          </cell>
          <cell r="T57" t="str">
            <v>63/4</v>
          </cell>
          <cell r="U57" t="str">
            <v>-</v>
          </cell>
          <cell r="V57" t="str">
            <v>-</v>
          </cell>
          <cell r="W57" t="str">
            <v>6</v>
          </cell>
          <cell r="X57" t="str">
            <v xml:space="preserve">วังผาง   </v>
          </cell>
          <cell r="Y57" t="str">
            <v xml:space="preserve">เวียงหนองล่อง   </v>
          </cell>
          <cell r="Z57" t="str">
            <v>ลำพูน</v>
          </cell>
        </row>
        <row r="58">
          <cell r="A58">
            <v>55</v>
          </cell>
          <cell r="B58" t="str">
            <v>Ref0100000059</v>
          </cell>
          <cell r="C58" t="str">
            <v>นายศักดิ์ชัย เหล่ามานะเจริญ</v>
          </cell>
          <cell r="D58" t="str">
            <v>ACFS10040200101</v>
          </cell>
          <cell r="E58" t="str">
            <v>ออกใบอนุญาตแล้ว</v>
          </cell>
          <cell r="F58">
            <v>3100100145047</v>
          </cell>
          <cell r="G58" t="str">
            <v>131</v>
          </cell>
          <cell r="H58" t="str">
            <v>-</v>
          </cell>
          <cell r="I58" t="str">
            <v>-</v>
          </cell>
          <cell r="J58" t="str">
            <v>16</v>
          </cell>
          <cell r="K58" t="str">
            <v xml:space="preserve">สบเตี๊ยะ   </v>
          </cell>
          <cell r="L58" t="str">
            <v xml:space="preserve">จอมทอง   </v>
          </cell>
          <cell r="M58" t="str">
            <v xml:space="preserve">เชียงใหม่   </v>
          </cell>
          <cell r="N58" t="str">
            <v>50160</v>
          </cell>
          <cell r="O58" t="str">
            <v>0892064112</v>
          </cell>
          <cell r="P58" t="str">
            <v>tel0892064112@acfs.go.th</v>
          </cell>
          <cell r="Q58" t="str">
            <v>2016-05-04</v>
          </cell>
          <cell r="R58" t="str">
            <v>2019-05-03</v>
          </cell>
          <cell r="S58" t="str">
            <v>บริษัท หยวนฟา จำกัด</v>
          </cell>
          <cell r="T58" t="str">
            <v>131</v>
          </cell>
          <cell r="U58" t="str">
            <v>-</v>
          </cell>
          <cell r="V58" t="str">
            <v>-</v>
          </cell>
          <cell r="W58" t="str">
            <v>16</v>
          </cell>
          <cell r="X58" t="str">
            <v xml:space="preserve">สบเตี๊ยะ   </v>
          </cell>
          <cell r="Y58" t="str">
            <v xml:space="preserve">จอมทอง   </v>
          </cell>
          <cell r="Z58" t="str">
            <v>เชียงใหม่</v>
          </cell>
        </row>
        <row r="59">
          <cell r="A59">
            <v>56</v>
          </cell>
          <cell r="B59" t="str">
            <v>Ref0100000060</v>
          </cell>
          <cell r="C59" t="str">
            <v>นายอุบล ปิ่นทอง</v>
          </cell>
          <cell r="D59" t="str">
            <v>ACFS10040200020</v>
          </cell>
          <cell r="E59" t="str">
            <v>ออกใบอนุญาตแล้ว</v>
          </cell>
          <cell r="F59">
            <v>3510600473945</v>
          </cell>
          <cell r="G59" t="str">
            <v>97</v>
          </cell>
          <cell r="H59" t="str">
            <v>-</v>
          </cell>
          <cell r="I59" t="str">
            <v>สบทา-ท่าลี่</v>
          </cell>
          <cell r="J59" t="str">
            <v>1</v>
          </cell>
          <cell r="K59" t="str">
            <v xml:space="preserve">ท่าตุ้ม   </v>
          </cell>
          <cell r="L59" t="str">
            <v xml:space="preserve">ป่าซาง   </v>
          </cell>
          <cell r="M59" t="str">
            <v xml:space="preserve">ลำพูน   </v>
          </cell>
          <cell r="N59" t="str">
            <v>51120</v>
          </cell>
          <cell r="O59" t="str">
            <v>0898514048</v>
          </cell>
          <cell r="P59" t="str">
            <v>ubon.com@hotmail.com</v>
          </cell>
          <cell r="Q59" t="str">
            <v>2019-05-04</v>
          </cell>
          <cell r="R59" t="str">
            <v>2022-05-03</v>
          </cell>
          <cell r="S59" t="str">
            <v>นายอุบล ปิ่นทอง (2)</v>
          </cell>
          <cell r="T59" t="str">
            <v>97</v>
          </cell>
          <cell r="U59" t="str">
            <v>-</v>
          </cell>
          <cell r="V59" t="str">
            <v>สบทา-ท่าลี่</v>
          </cell>
          <cell r="W59" t="str">
            <v>1</v>
          </cell>
          <cell r="X59" t="str">
            <v xml:space="preserve">ท่าตุ้ม   </v>
          </cell>
          <cell r="Y59" t="str">
            <v xml:space="preserve">ป่าซาง   </v>
          </cell>
          <cell r="Z59" t="str">
            <v>ลำพูน</v>
          </cell>
        </row>
        <row r="60">
          <cell r="A60">
            <v>57</v>
          </cell>
          <cell r="B60" t="str">
            <v>Ref0100000061</v>
          </cell>
          <cell r="C60" t="str">
            <v>บริษัท เขมธร จำกัด</v>
          </cell>
          <cell r="D60" t="str">
            <v>ACFS10040200032</v>
          </cell>
          <cell r="E60" t="str">
            <v>ออกใบอนุญาตแล้ว</v>
          </cell>
          <cell r="F60">
            <v>105534034598</v>
          </cell>
          <cell r="G60" t="str">
            <v>99/281</v>
          </cell>
          <cell r="H60" t="str">
            <v>-</v>
          </cell>
          <cell r="I60" t="str">
            <v>นนทรี</v>
          </cell>
          <cell r="J60" t="str">
            <v>-</v>
          </cell>
          <cell r="K60" t="str">
            <v xml:space="preserve">ช่องนนทรี   </v>
          </cell>
          <cell r="L60" t="str">
            <v xml:space="preserve">ยานนาวา   </v>
          </cell>
          <cell r="M60" t="str">
            <v xml:space="preserve">กรุงเทพมหานคร   </v>
          </cell>
          <cell r="N60" t="str">
            <v>10120</v>
          </cell>
          <cell r="O60" t="str">
            <v>022952847-48</v>
          </cell>
          <cell r="P60" t="str">
            <v>e21qdu@hotmail.com</v>
          </cell>
          <cell r="Q60" t="str">
            <v>2019-05-04</v>
          </cell>
          <cell r="R60" t="str">
            <v>2022-05-03</v>
          </cell>
          <cell r="S60" t="str">
            <v>บริษัท เขมธร จำกัด</v>
          </cell>
          <cell r="T60" t="str">
            <v>280</v>
          </cell>
          <cell r="U60" t="str">
            <v>-</v>
          </cell>
          <cell r="V60" t="str">
            <v>-</v>
          </cell>
          <cell r="W60" t="str">
            <v>7</v>
          </cell>
          <cell r="X60" t="str">
            <v xml:space="preserve">แม่สอย   </v>
          </cell>
          <cell r="Y60" t="str">
            <v xml:space="preserve">จอมทอง   </v>
          </cell>
          <cell r="Z60" t="str">
            <v>เชียงใหม่</v>
          </cell>
        </row>
        <row r="61">
          <cell r="A61">
            <v>58</v>
          </cell>
          <cell r="B61" t="str">
            <v>Ref0100000062</v>
          </cell>
          <cell r="C61" t="str">
            <v>นายชูชาติ ปิงชัย</v>
          </cell>
          <cell r="D61" t="str">
            <v>ACFS10040200024</v>
          </cell>
          <cell r="E61" t="str">
            <v>ออกใบอนุญาตแล้ว</v>
          </cell>
          <cell r="F61">
            <v>3510101222891</v>
          </cell>
          <cell r="G61" t="str">
            <v>24</v>
          </cell>
          <cell r="H61" t="str">
            <v>-</v>
          </cell>
          <cell r="I61" t="str">
            <v>-</v>
          </cell>
          <cell r="J61" t="str">
            <v>8</v>
          </cell>
          <cell r="K61" t="str">
            <v xml:space="preserve">สันทราย   </v>
          </cell>
          <cell r="L61" t="str">
            <v xml:space="preserve">สารภี   </v>
          </cell>
          <cell r="M61" t="str">
            <v xml:space="preserve">เชียงใหม่   </v>
          </cell>
          <cell r="N61" t="str">
            <v>50140</v>
          </cell>
          <cell r="O61" t="str">
            <v>0819525038</v>
          </cell>
          <cell r="P61" t="str">
            <v>0819525038@acfs.go.th</v>
          </cell>
          <cell r="Q61" t="str">
            <v>2019-05-04</v>
          </cell>
          <cell r="R61" t="str">
            <v>2022-05-03</v>
          </cell>
          <cell r="S61" t="str">
            <v>ชูชาติ ปิงชัย</v>
          </cell>
          <cell r="T61" t="str">
            <v>24</v>
          </cell>
          <cell r="U61" t="str">
            <v>-</v>
          </cell>
          <cell r="V61" t="str">
            <v>-</v>
          </cell>
          <cell r="W61" t="str">
            <v>8</v>
          </cell>
          <cell r="X61" t="str">
            <v xml:space="preserve">สันทราย   </v>
          </cell>
          <cell r="Y61" t="str">
            <v xml:space="preserve">สารภี   </v>
          </cell>
          <cell r="Z61" t="str">
            <v>เชียงใหม่</v>
          </cell>
        </row>
        <row r="62">
          <cell r="A62">
            <v>59</v>
          </cell>
          <cell r="B62" t="str">
            <v>Ref0100000063</v>
          </cell>
          <cell r="C62" t="str">
            <v>นางสาวอำไพพรรณ จันทร์แก้ว</v>
          </cell>
          <cell r="D62" t="str">
            <v>ACFS10040200033</v>
          </cell>
          <cell r="E62" t="str">
            <v>ออกใบอนุญาตแล้ว</v>
          </cell>
          <cell r="F62">
            <v>3501200150511</v>
          </cell>
          <cell r="G62" t="str">
            <v>181/1</v>
          </cell>
          <cell r="H62" t="str">
            <v>-</v>
          </cell>
          <cell r="I62" t="str">
            <v>-</v>
          </cell>
          <cell r="J62" t="str">
            <v>14</v>
          </cell>
          <cell r="K62" t="str">
            <v xml:space="preserve">ดอยหล่อ   </v>
          </cell>
          <cell r="L62" t="str">
            <v xml:space="preserve">ดอยหล่อ   </v>
          </cell>
          <cell r="M62" t="str">
            <v xml:space="preserve">เชียงใหม่   </v>
          </cell>
          <cell r="N62" t="str">
            <v>50160</v>
          </cell>
          <cell r="O62" t="str">
            <v>0818843220</v>
          </cell>
          <cell r="P62" t="str">
            <v>aerng_aey@hotmail.com</v>
          </cell>
          <cell r="Q62" t="str">
            <v>2019-05-04</v>
          </cell>
          <cell r="R62" t="str">
            <v>2022-05-03</v>
          </cell>
          <cell r="S62" t="str">
            <v>นางสาวอำไพพรรณ จันทร์แก้ว</v>
          </cell>
          <cell r="T62" t="str">
            <v>181/1</v>
          </cell>
          <cell r="U62" t="str">
            <v>-</v>
          </cell>
          <cell r="V62" t="str">
            <v>-</v>
          </cell>
          <cell r="W62" t="str">
            <v>14</v>
          </cell>
          <cell r="X62" t="str">
            <v xml:space="preserve">ดอยหล่อ   </v>
          </cell>
          <cell r="Y62" t="str">
            <v xml:space="preserve">ดอยหล่อ   </v>
          </cell>
          <cell r="Z62" t="str">
            <v>เชียงใหม่</v>
          </cell>
        </row>
        <row r="63">
          <cell r="A63">
            <v>60</v>
          </cell>
          <cell r="B63" t="str">
            <v>Ref0100000064</v>
          </cell>
          <cell r="C63" t="str">
            <v>นายประวิทย์ วิริยา</v>
          </cell>
          <cell r="D63" t="str">
            <v>ACFS10040200025</v>
          </cell>
          <cell r="E63" t="str">
            <v>ออกใบอนุญาตแล้ว</v>
          </cell>
          <cell r="F63">
            <v>3500200383931</v>
          </cell>
          <cell r="G63" t="str">
            <v>108</v>
          </cell>
          <cell r="H63" t="str">
            <v>-</v>
          </cell>
          <cell r="I63" t="str">
            <v>-</v>
          </cell>
          <cell r="J63" t="str">
            <v>1</v>
          </cell>
          <cell r="K63" t="str">
            <v xml:space="preserve">ข่วงเปา   </v>
          </cell>
          <cell r="L63" t="str">
            <v xml:space="preserve">จอมทอง   </v>
          </cell>
          <cell r="M63" t="str">
            <v xml:space="preserve">เชียงใหม่   </v>
          </cell>
          <cell r="N63" t="str">
            <v>50160</v>
          </cell>
          <cell r="O63" t="str">
            <v>0899530112</v>
          </cell>
          <cell r="P63" t="str">
            <v>0899530112@acfs.go.th</v>
          </cell>
          <cell r="Q63" t="str">
            <v>2016-05-04</v>
          </cell>
          <cell r="R63" t="str">
            <v>2019-05-03</v>
          </cell>
          <cell r="S63" t="str">
            <v>โกดังโชควิริยา</v>
          </cell>
          <cell r="T63" t="str">
            <v>108</v>
          </cell>
          <cell r="U63" t="str">
            <v>-</v>
          </cell>
          <cell r="V63" t="str">
            <v>-</v>
          </cell>
          <cell r="W63" t="str">
            <v>1</v>
          </cell>
          <cell r="X63" t="str">
            <v xml:space="preserve">ข่วงเปา   </v>
          </cell>
          <cell r="Y63" t="str">
            <v xml:space="preserve">จอมทอง   </v>
          </cell>
          <cell r="Z63" t="str">
            <v>เชียงใหม่</v>
          </cell>
        </row>
        <row r="64">
          <cell r="A64">
            <v>61</v>
          </cell>
          <cell r="B64" t="str">
            <v>Ref0100000065</v>
          </cell>
          <cell r="C64" t="str">
            <v>นางสาวเสาวลักษณ์ กิจเฟื่องฟู</v>
          </cell>
          <cell r="D64" t="str">
            <v>ACFS10040200091</v>
          </cell>
          <cell r="E64" t="str">
            <v>ออกใบอนุญาตแล้ว</v>
          </cell>
          <cell r="F64">
            <v>3501500260860</v>
          </cell>
          <cell r="G64" t="str">
            <v>94</v>
          </cell>
          <cell r="H64" t="str">
            <v>-</v>
          </cell>
          <cell r="I64" t="str">
            <v>-</v>
          </cell>
          <cell r="J64" t="str">
            <v>9</v>
          </cell>
          <cell r="K64" t="str">
            <v xml:space="preserve">หนองตอง   </v>
          </cell>
          <cell r="L64" t="str">
            <v xml:space="preserve">หางดง   </v>
          </cell>
          <cell r="M64" t="str">
            <v xml:space="preserve">เชียงใหม่   </v>
          </cell>
          <cell r="N64" t="str">
            <v>50340</v>
          </cell>
          <cell r="O64" t="str">
            <v>0818836004</v>
          </cell>
          <cell r="P64" t="str">
            <v>0818836004@acfs.go.th</v>
          </cell>
          <cell r="Q64" t="str">
            <v>2016-05-04</v>
          </cell>
          <cell r="R64" t="str">
            <v>2019-05-03</v>
          </cell>
          <cell r="S64" t="str">
            <v>โกดังโชควิริยา</v>
          </cell>
          <cell r="T64" t="str">
            <v>108</v>
          </cell>
          <cell r="U64" t="str">
            <v>-</v>
          </cell>
          <cell r="V64" t="str">
            <v>-</v>
          </cell>
          <cell r="W64" t="str">
            <v>1</v>
          </cell>
          <cell r="X64" t="str">
            <v xml:space="preserve">ข่วงเปา   </v>
          </cell>
          <cell r="Y64" t="str">
            <v xml:space="preserve">จอมทอง   </v>
          </cell>
          <cell r="Z64" t="str">
            <v>เชียงใหม่</v>
          </cell>
        </row>
        <row r="65">
          <cell r="A65">
            <v>62</v>
          </cell>
          <cell r="B65" t="str">
            <v>Ref0100000066</v>
          </cell>
          <cell r="C65" t="str">
            <v>นายชานนท์ อินทนนท์</v>
          </cell>
          <cell r="D65" t="str">
            <v>ACFS10040200022</v>
          </cell>
          <cell r="E65" t="str">
            <v>ออกใบอนุญาตแล้ว</v>
          </cell>
          <cell r="F65">
            <v>3510600639436</v>
          </cell>
          <cell r="G65" t="str">
            <v>151</v>
          </cell>
          <cell r="H65" t="str">
            <v>-</v>
          </cell>
          <cell r="I65" t="str">
            <v>-</v>
          </cell>
          <cell r="J65" t="str">
            <v>5</v>
          </cell>
          <cell r="K65" t="str">
            <v xml:space="preserve">หนองล่อง   </v>
          </cell>
          <cell r="L65" t="str">
            <v xml:space="preserve">เวียงหนองล่อง   </v>
          </cell>
          <cell r="M65" t="str">
            <v xml:space="preserve">ลำพูน   </v>
          </cell>
          <cell r="N65" t="str">
            <v>51120</v>
          </cell>
          <cell r="O65" t="str">
            <v>0895586924</v>
          </cell>
          <cell r="P65" t="str">
            <v>alexdeng88@gmail.com</v>
          </cell>
          <cell r="Q65" t="str">
            <v>2019-05-04</v>
          </cell>
          <cell r="R65" t="str">
            <v>2022-05-03</v>
          </cell>
          <cell r="S65" t="str">
            <v>นายชานนท์ อินทนนท์ (ชานนท์พืชผล 2)</v>
          </cell>
          <cell r="T65" t="str">
            <v>151</v>
          </cell>
          <cell r="U65" t="str">
            <v>-</v>
          </cell>
          <cell r="V65" t="str">
            <v>-</v>
          </cell>
          <cell r="W65" t="str">
            <v>5</v>
          </cell>
          <cell r="X65" t="str">
            <v xml:space="preserve">หนองล่อง   </v>
          </cell>
          <cell r="Y65" t="str">
            <v xml:space="preserve">เวียงหนองล่อง   </v>
          </cell>
          <cell r="Z65" t="str">
            <v>ลำพูน</v>
          </cell>
        </row>
        <row r="66">
          <cell r="A66">
            <v>63</v>
          </cell>
          <cell r="B66" t="str">
            <v>Ref0100000067</v>
          </cell>
          <cell r="C66" t="str">
            <v>นายไพรรัตน์ สุรินทร์</v>
          </cell>
          <cell r="D66" t="str">
            <v>ACFS10040200029</v>
          </cell>
          <cell r="E66" t="str">
            <v>ออกใบอนุญาตแล้ว</v>
          </cell>
          <cell r="F66">
            <v>3510600036219</v>
          </cell>
          <cell r="G66" t="str">
            <v>98</v>
          </cell>
          <cell r="H66" t="str">
            <v>-</v>
          </cell>
          <cell r="I66" t="str">
            <v>-</v>
          </cell>
          <cell r="J66" t="str">
            <v>1</v>
          </cell>
          <cell r="K66" t="str">
            <v xml:space="preserve">หนองยวง   </v>
          </cell>
          <cell r="L66" t="str">
            <v xml:space="preserve">เวียงหนองล่อง   </v>
          </cell>
          <cell r="M66" t="str">
            <v xml:space="preserve">ลำพูน   </v>
          </cell>
          <cell r="N66" t="str">
            <v>51120</v>
          </cell>
          <cell r="O66" t="str">
            <v>0999341456</v>
          </cell>
          <cell r="P66" t="str">
            <v>olluuou@GMAIL.COM</v>
          </cell>
          <cell r="Q66" t="str">
            <v>2016-05-04</v>
          </cell>
          <cell r="R66" t="str">
            <v>2019-05-03</v>
          </cell>
          <cell r="S66" t="str">
            <v>โรงรม SURIN FOOD</v>
          </cell>
          <cell r="T66" t="str">
            <v>98</v>
          </cell>
          <cell r="U66" t="str">
            <v>-</v>
          </cell>
          <cell r="V66" t="str">
            <v>-</v>
          </cell>
          <cell r="W66" t="str">
            <v>1</v>
          </cell>
          <cell r="X66" t="str">
            <v xml:space="preserve">หนองยวง   </v>
          </cell>
          <cell r="Y66" t="str">
            <v xml:space="preserve">เวียงหนองล่อง   </v>
          </cell>
          <cell r="Z66" t="str">
            <v>ลำพูน</v>
          </cell>
        </row>
        <row r="67">
          <cell r="A67">
            <v>64</v>
          </cell>
          <cell r="B67" t="str">
            <v>Ref0100000068</v>
          </cell>
          <cell r="C67" t="str">
            <v>นางนุช แก้วสุนันท์</v>
          </cell>
          <cell r="D67" t="str">
            <v>ACFS10040200027</v>
          </cell>
          <cell r="E67" t="str">
            <v>ออกใบอนุญาตแล้ว</v>
          </cell>
          <cell r="F67">
            <v>3510600801837</v>
          </cell>
          <cell r="G67" t="str">
            <v>45/5</v>
          </cell>
          <cell r="H67" t="str">
            <v>-</v>
          </cell>
          <cell r="I67" t="str">
            <v>-</v>
          </cell>
          <cell r="J67" t="str">
            <v>4</v>
          </cell>
          <cell r="K67" t="str">
            <v xml:space="preserve">หนองล่อง   </v>
          </cell>
          <cell r="L67" t="str">
            <v xml:space="preserve">เวียงหนองล่อง   </v>
          </cell>
          <cell r="M67" t="str">
            <v xml:space="preserve">ลำพูน   </v>
          </cell>
          <cell r="N67" t="str">
            <v>51120</v>
          </cell>
          <cell r="O67" t="str">
            <v>0966982725</v>
          </cell>
          <cell r="P67" t="str">
            <v>0966982725@acfs.go.th</v>
          </cell>
          <cell r="Q67" t="str">
            <v>2019-05-04</v>
          </cell>
          <cell r="R67" t="str">
            <v>2022-05-03</v>
          </cell>
          <cell r="S67" t="str">
            <v>นุชพืชผล</v>
          </cell>
          <cell r="T67" t="str">
            <v>45/5</v>
          </cell>
          <cell r="U67" t="str">
            <v>-</v>
          </cell>
          <cell r="V67" t="str">
            <v>-</v>
          </cell>
          <cell r="W67" t="str">
            <v>4</v>
          </cell>
          <cell r="X67" t="str">
            <v xml:space="preserve">หนองล่อง   </v>
          </cell>
          <cell r="Y67" t="str">
            <v xml:space="preserve">เวียงหนองล่อง   </v>
          </cell>
          <cell r="Z67" t="str">
            <v>ลำพูน</v>
          </cell>
        </row>
        <row r="68">
          <cell r="A68">
            <v>65</v>
          </cell>
          <cell r="B68" t="str">
            <v>Ref0100000069</v>
          </cell>
          <cell r="C68" t="str">
            <v>บริษัท โอเค อินเตอร์เฟรช (ประเทศไทย) จำกัด</v>
          </cell>
          <cell r="D68" t="str">
            <v>ACFS10040200036</v>
          </cell>
          <cell r="E68" t="str">
            <v>ออกใบอนุญาตแล้ว</v>
          </cell>
          <cell r="F68">
            <v>505546002986</v>
          </cell>
          <cell r="G68" t="str">
            <v>98</v>
          </cell>
          <cell r="H68" t="str">
            <v>-</v>
          </cell>
          <cell r="I68" t="str">
            <v>-</v>
          </cell>
          <cell r="J68" t="str">
            <v>15</v>
          </cell>
          <cell r="K68" t="str">
            <v xml:space="preserve">สบเตี๊ยะ   </v>
          </cell>
          <cell r="L68" t="str">
            <v xml:space="preserve">จอมทอง   </v>
          </cell>
          <cell r="M68" t="str">
            <v xml:space="preserve">เชียงใหม่   </v>
          </cell>
          <cell r="N68" t="str">
            <v>50160</v>
          </cell>
          <cell r="O68" t="str">
            <v>0819938439</v>
          </cell>
          <cell r="P68" t="str">
            <v>okinterfruit@yahoo.com</v>
          </cell>
          <cell r="Q68" t="str">
            <v>2019-05-04</v>
          </cell>
          <cell r="R68" t="str">
            <v>2022-05-03</v>
          </cell>
          <cell r="S68" t="str">
            <v>บริษัท โอเค อินเตอร์เฟรช (ประเทศไทย) จำกัด</v>
          </cell>
          <cell r="T68" t="str">
            <v>98</v>
          </cell>
          <cell r="U68" t="str">
            <v>-</v>
          </cell>
          <cell r="V68" t="str">
            <v>-</v>
          </cell>
          <cell r="W68" t="str">
            <v>15</v>
          </cell>
          <cell r="X68" t="str">
            <v xml:space="preserve">สบเตี๊ยะ   </v>
          </cell>
          <cell r="Y68" t="str">
            <v xml:space="preserve">จอมทอง   </v>
          </cell>
          <cell r="Z68" t="str">
            <v>เชียงใหม่</v>
          </cell>
        </row>
        <row r="69">
          <cell r="A69">
            <v>66</v>
          </cell>
          <cell r="B69" t="str">
            <v>Ref0100000070</v>
          </cell>
          <cell r="C69" t="str">
            <v>บริษัท โอเค อินเตอร์เฟรช (ประเทศไทย) จำกัด</v>
          </cell>
          <cell r="D69" t="str">
            <v>ACFS10040200035</v>
          </cell>
          <cell r="E69" t="str">
            <v>ออกใบอนุญาตแล้ว</v>
          </cell>
          <cell r="F69">
            <v>505546002986</v>
          </cell>
          <cell r="G69" t="str">
            <v>98</v>
          </cell>
          <cell r="H69" t="str">
            <v>-</v>
          </cell>
          <cell r="I69" t="str">
            <v>-</v>
          </cell>
          <cell r="J69" t="str">
            <v>15</v>
          </cell>
          <cell r="K69" t="str">
            <v xml:space="preserve">สบเตี๊ยะ   </v>
          </cell>
          <cell r="L69" t="str">
            <v xml:space="preserve">จอมทอง   </v>
          </cell>
          <cell r="M69" t="str">
            <v xml:space="preserve">เชียงใหม่   </v>
          </cell>
          <cell r="N69" t="str">
            <v>50160</v>
          </cell>
          <cell r="O69" t="str">
            <v>0819938439</v>
          </cell>
          <cell r="P69" t="str">
            <v>okinterfruit@yahoo.com</v>
          </cell>
          <cell r="Q69" t="str">
            <v>2019-05-04</v>
          </cell>
          <cell r="R69" t="str">
            <v>2022-05-03</v>
          </cell>
          <cell r="S69" t="str">
            <v>บริษัท โอเค อินเตอร์เฟรช (ประเทศไทย) จำกัด</v>
          </cell>
          <cell r="T69" t="str">
            <v>128</v>
          </cell>
          <cell r="U69" t="str">
            <v>-</v>
          </cell>
          <cell r="V69" t="str">
            <v>-</v>
          </cell>
          <cell r="W69" t="str">
            <v>2</v>
          </cell>
          <cell r="X69" t="str">
            <v xml:space="preserve">หนองตาคง   </v>
          </cell>
          <cell r="Y69" t="str">
            <v xml:space="preserve">โป่งน้ำร้อน   </v>
          </cell>
          <cell r="Z69" t="str">
            <v>จันทบุรี</v>
          </cell>
        </row>
        <row r="70">
          <cell r="A70">
            <v>67</v>
          </cell>
          <cell r="B70" t="str">
            <v>Ref0100000072</v>
          </cell>
          <cell r="C70" t="str">
            <v>บริษัท ฟ้าเจริญพร เอ็นเตอร์ไพรส์ จำกัด</v>
          </cell>
          <cell r="D70" t="str">
            <v>ACFS10040200066</v>
          </cell>
          <cell r="E70" t="str">
            <v>ออกใบอนุญาตแล้ว</v>
          </cell>
          <cell r="F70">
            <v>105537023481</v>
          </cell>
          <cell r="G70" t="str">
            <v>99/281</v>
          </cell>
          <cell r="H70" t="str">
            <v>-</v>
          </cell>
          <cell r="I70" t="str">
            <v>นนทรี</v>
          </cell>
          <cell r="J70" t="str">
            <v>-</v>
          </cell>
          <cell r="K70" t="str">
            <v xml:space="preserve">ช่องนนทรี   </v>
          </cell>
          <cell r="L70" t="str">
            <v xml:space="preserve">ยานนาวา   </v>
          </cell>
          <cell r="M70" t="str">
            <v xml:space="preserve">กรุงเทพมหานคร   </v>
          </cell>
          <cell r="N70" t="str">
            <v>10120</v>
          </cell>
          <cell r="O70" t="str">
            <v>022952847-8</v>
          </cell>
          <cell r="P70" t="str">
            <v>farcharoenporn@yahoo.com</v>
          </cell>
          <cell r="Q70" t="str">
            <v>2019-05-04</v>
          </cell>
          <cell r="R70" t="str">
            <v>2022-05-03</v>
          </cell>
          <cell r="S70" t="str">
            <v>บริษัท ฟ้าเจริญพร เอ็นเตอร์ไพรส์ จำกัด</v>
          </cell>
          <cell r="T70" t="str">
            <v>262/2</v>
          </cell>
          <cell r="U70" t="str">
            <v>-</v>
          </cell>
          <cell r="V70" t="str">
            <v>-</v>
          </cell>
          <cell r="W70" t="str">
            <v>1</v>
          </cell>
          <cell r="X70" t="str">
            <v xml:space="preserve">ทรายขาว   </v>
          </cell>
          <cell r="Y70" t="str">
            <v xml:space="preserve">สอยดาว   </v>
          </cell>
          <cell r="Z70" t="str">
            <v>จันทบุรี</v>
          </cell>
        </row>
        <row r="71">
          <cell r="A71">
            <v>68</v>
          </cell>
          <cell r="B71" t="str">
            <v>Ref0100000073</v>
          </cell>
          <cell r="C71" t="str">
            <v>บริษัท หงษ์จิ่ว ไท้จง เม๊ายี่ จำกัด</v>
          </cell>
          <cell r="D71" t="str">
            <v>ACFS10040200067</v>
          </cell>
          <cell r="E71" t="str">
            <v>ยกเลิกใบอนุญาตแบบถาวร</v>
          </cell>
          <cell r="F71">
            <v>225555001027</v>
          </cell>
          <cell r="G71" t="str">
            <v>86</v>
          </cell>
          <cell r="H71" t="str">
            <v>-</v>
          </cell>
          <cell r="I71" t="str">
            <v>-</v>
          </cell>
          <cell r="J71" t="str">
            <v>2</v>
          </cell>
          <cell r="K71" t="str">
            <v xml:space="preserve">หนองตาคง   </v>
          </cell>
          <cell r="L71" t="str">
            <v xml:space="preserve">โป่งน้ำร้อน   </v>
          </cell>
          <cell r="M71" t="str">
            <v xml:space="preserve">จันทบุรี   </v>
          </cell>
          <cell r="N71" t="str">
            <v>22140</v>
          </cell>
          <cell r="O71" t="str">
            <v>0892267496</v>
          </cell>
          <cell r="P71" t="str">
            <v>run_2706@hotmail.com</v>
          </cell>
          <cell r="Q71" t="str">
            <v>2016-05-04</v>
          </cell>
          <cell r="R71" t="str">
            <v>2019-05-03</v>
          </cell>
          <cell r="S71" t="str">
            <v>บริษัท หงษ์จิ่ว ไท้จง เม๊ายี่ จำกัด</v>
          </cell>
          <cell r="T71" t="str">
            <v>86</v>
          </cell>
          <cell r="U71" t="str">
            <v>-</v>
          </cell>
          <cell r="V71" t="str">
            <v>-</v>
          </cell>
          <cell r="W71" t="str">
            <v>2</v>
          </cell>
          <cell r="X71" t="str">
            <v xml:space="preserve">หนองตาคง   </v>
          </cell>
          <cell r="Y71" t="str">
            <v xml:space="preserve">โป่งน้ำร้อน   </v>
          </cell>
          <cell r="Z71" t="str">
            <v>จันทบุรี</v>
          </cell>
        </row>
        <row r="72">
          <cell r="A72">
            <v>69</v>
          </cell>
          <cell r="B72" t="str">
            <v>Ref0100000074</v>
          </cell>
          <cell r="C72" t="str">
            <v>นางสาวชนกมณฐ์ วิริยะพานิชภักดี</v>
          </cell>
          <cell r="D72" t="str">
            <v>ACFS10040200094</v>
          </cell>
          <cell r="E72" t="str">
            <v>ออกใบอนุญาตแล้ว</v>
          </cell>
          <cell r="F72">
            <v>3501900443350</v>
          </cell>
          <cell r="G72" t="str">
            <v>52/35-36</v>
          </cell>
          <cell r="H72" t="str">
            <v>-</v>
          </cell>
          <cell r="I72" t="str">
            <v>-</v>
          </cell>
          <cell r="J72" t="str">
            <v>9</v>
          </cell>
          <cell r="K72" t="str">
            <v xml:space="preserve">ทุ่งสุขลา   </v>
          </cell>
          <cell r="L72" t="str">
            <v xml:space="preserve">ศรีราชา   </v>
          </cell>
          <cell r="M72" t="str">
            <v xml:space="preserve">ชลบุรี   </v>
          </cell>
          <cell r="N72" t="str">
            <v>20230</v>
          </cell>
          <cell r="O72" t="str">
            <v>038-493362</v>
          </cell>
          <cell r="P72" t="str">
            <v>SUCCESS.BL@HOTMAIL.COM</v>
          </cell>
          <cell r="Q72" t="str">
            <v>2019-05-04</v>
          </cell>
          <cell r="R72" t="str">
            <v>2022-05-03</v>
          </cell>
          <cell r="S72" t="str">
            <v>นางสาวชนกมณฐ์ วิริยะพานิชภักดี</v>
          </cell>
          <cell r="T72" t="str">
            <v>99/8</v>
          </cell>
          <cell r="U72" t="str">
            <v>-</v>
          </cell>
          <cell r="V72" t="str">
            <v>-</v>
          </cell>
          <cell r="W72" t="str">
            <v>1</v>
          </cell>
          <cell r="X72" t="str">
            <v xml:space="preserve">ทรายขาว   </v>
          </cell>
          <cell r="Y72" t="str">
            <v xml:space="preserve">สอยดาว   </v>
          </cell>
          <cell r="Z72" t="str">
            <v>จันทบุรี</v>
          </cell>
        </row>
        <row r="73">
          <cell r="A73">
            <v>70</v>
          </cell>
          <cell r="B73" t="str">
            <v>Ref0100000075</v>
          </cell>
          <cell r="C73" t="str">
            <v>บริษัท หง ทง ไท จำกัด</v>
          </cell>
          <cell r="D73" t="str">
            <v>ACFS10040200068</v>
          </cell>
          <cell r="E73" t="str">
            <v>ออกใบอนุญาตแล้ว</v>
          </cell>
          <cell r="F73">
            <v>105555110480</v>
          </cell>
          <cell r="G73" t="str">
            <v>196/1</v>
          </cell>
          <cell r="H73" t="str">
            <v>-</v>
          </cell>
          <cell r="I73" t="str">
            <v>-</v>
          </cell>
          <cell r="J73" t="str">
            <v>1</v>
          </cell>
          <cell r="K73" t="str">
            <v xml:space="preserve">ทรายขาว   </v>
          </cell>
          <cell r="L73" t="str">
            <v xml:space="preserve">สอยดาว   </v>
          </cell>
          <cell r="M73" t="str">
            <v xml:space="preserve">จันทบุรี   </v>
          </cell>
          <cell r="N73" t="str">
            <v>22180</v>
          </cell>
          <cell r="O73" t="str">
            <v>0926800558</v>
          </cell>
          <cell r="P73" t="str">
            <v>1035403855@QQ.COM</v>
          </cell>
          <cell r="Q73" t="str">
            <v>2016-05-04</v>
          </cell>
          <cell r="R73" t="str">
            <v>2019-05-03</v>
          </cell>
          <cell r="S73" t="str">
            <v>บริษัท หง ทง ไท จำกัด</v>
          </cell>
          <cell r="T73" t="str">
            <v>196/1</v>
          </cell>
          <cell r="U73" t="str">
            <v>-</v>
          </cell>
          <cell r="V73" t="str">
            <v>-</v>
          </cell>
          <cell r="W73" t="str">
            <v>1</v>
          </cell>
          <cell r="X73" t="str">
            <v xml:space="preserve">ทรายขาว   </v>
          </cell>
          <cell r="Y73" t="str">
            <v xml:space="preserve">สอยดาว   </v>
          </cell>
          <cell r="Z73" t="str">
            <v>จันทบุรี</v>
          </cell>
        </row>
        <row r="74">
          <cell r="A74" t="e">
            <v>#N/A</v>
          </cell>
          <cell r="B74" t="str">
            <v>Ref0100000076</v>
          </cell>
          <cell r="C74" t="str">
            <v>มกอช.</v>
          </cell>
          <cell r="D74" t="str">
            <v>NULL</v>
          </cell>
          <cell r="E74" t="str">
            <v>เอกสารไม่ครบถ้วน</v>
          </cell>
          <cell r="F74">
            <v>3409900259549</v>
          </cell>
          <cell r="G74" t="str">
            <v>50</v>
          </cell>
          <cell r="I74" t="str">
            <v>พหลโยธิน</v>
          </cell>
          <cell r="K74" t="str">
            <v xml:space="preserve">ลาดยาว   </v>
          </cell>
          <cell r="L74" t="str">
            <v xml:space="preserve">จตุจักร   </v>
          </cell>
          <cell r="M74" t="str">
            <v xml:space="preserve">กรุงเทพมหานคร   </v>
          </cell>
          <cell r="N74" t="str">
            <v>10900</v>
          </cell>
          <cell r="O74" t="str">
            <v>0814142156</v>
          </cell>
          <cell r="P74" t="str">
            <v>sudpiti_za@hotmail.com</v>
          </cell>
          <cell r="Q74" t="str">
            <v>NULL</v>
          </cell>
          <cell r="R74" t="str">
            <v>NULL</v>
          </cell>
          <cell r="S74" t="str">
            <v>โกดัง</v>
          </cell>
          <cell r="T74" t="str">
            <v>50</v>
          </cell>
          <cell r="X74" t="str">
            <v xml:space="preserve">อนุสาวรีย์   </v>
          </cell>
          <cell r="Y74" t="str">
            <v xml:space="preserve">บางเขน   </v>
          </cell>
          <cell r="Z74" t="str">
            <v>กรุงเทพมหานคร</v>
          </cell>
        </row>
        <row r="75">
          <cell r="A75">
            <v>71</v>
          </cell>
          <cell r="B75" t="str">
            <v>Ref0100000077</v>
          </cell>
          <cell r="C75" t="str">
            <v>บริษัท ไต๋ ฟู้ด จำกัด</v>
          </cell>
          <cell r="D75" t="str">
            <v>ACFS10040200004</v>
          </cell>
          <cell r="E75" t="str">
            <v>ออกใบอนุญาตแล้ว</v>
          </cell>
          <cell r="F75">
            <v>215549003099</v>
          </cell>
          <cell r="G75" t="str">
            <v>337/1</v>
          </cell>
          <cell r="H75" t="str">
            <v>-</v>
          </cell>
          <cell r="I75" t="str">
            <v>สุขุมวิท</v>
          </cell>
          <cell r="J75" t="str">
            <v>-</v>
          </cell>
          <cell r="K75" t="str">
            <v xml:space="preserve">ทางเกวียน   </v>
          </cell>
          <cell r="L75" t="str">
            <v xml:space="preserve">แกลง   </v>
          </cell>
          <cell r="M75" t="str">
            <v xml:space="preserve">ระยอง   </v>
          </cell>
          <cell r="N75" t="str">
            <v>21110</v>
          </cell>
          <cell r="O75" t="str">
            <v>038037246</v>
          </cell>
          <cell r="P75" t="str">
            <v>winai.krittaya@gmail.com</v>
          </cell>
          <cell r="Q75" t="str">
            <v>2019-05-04</v>
          </cell>
          <cell r="R75" t="str">
            <v>2022-05-03</v>
          </cell>
          <cell r="S75" t="str">
            <v>บริษัท ไต๋ ฟู้ด จำกัด</v>
          </cell>
          <cell r="T75" t="str">
            <v>337/1</v>
          </cell>
          <cell r="U75" t="str">
            <v>-</v>
          </cell>
          <cell r="V75" t="str">
            <v>สุขุมวิท</v>
          </cell>
          <cell r="W75" t="str">
            <v>-</v>
          </cell>
          <cell r="X75" t="str">
            <v xml:space="preserve">ทางเกวียน   </v>
          </cell>
          <cell r="Y75" t="str">
            <v xml:space="preserve">แกลง   </v>
          </cell>
          <cell r="Z75" t="str">
            <v>ระยอง</v>
          </cell>
        </row>
        <row r="76">
          <cell r="A76">
            <v>72</v>
          </cell>
          <cell r="B76" t="str">
            <v>Ref0100000078</v>
          </cell>
          <cell r="C76" t="str">
            <v>นายประพล ศิรินภารัตน์</v>
          </cell>
          <cell r="D76" t="str">
            <v>ACFS10040200001</v>
          </cell>
          <cell r="E76" t="str">
            <v>ออกใบอนุญาตแล้ว</v>
          </cell>
          <cell r="F76">
            <v>3220100448782</v>
          </cell>
          <cell r="G76" t="str">
            <v>96/2</v>
          </cell>
          <cell r="H76" t="str">
            <v>-</v>
          </cell>
          <cell r="I76" t="str">
            <v>-</v>
          </cell>
          <cell r="J76" t="str">
            <v>2</v>
          </cell>
          <cell r="K76" t="str">
            <v xml:space="preserve">หนองตาคง   </v>
          </cell>
          <cell r="L76" t="str">
            <v xml:space="preserve">โป่งน้ำร้อน   </v>
          </cell>
          <cell r="M76" t="str">
            <v xml:space="preserve">จันทบุรี   </v>
          </cell>
          <cell r="N76" t="str">
            <v>22140</v>
          </cell>
          <cell r="O76" t="str">
            <v>081-6167688</v>
          </cell>
          <cell r="P76" t="str">
            <v>panida.num452@gmail.com</v>
          </cell>
          <cell r="Q76" t="str">
            <v>2019-05-04</v>
          </cell>
          <cell r="R76" t="str">
            <v>2022-05-03</v>
          </cell>
          <cell r="S76" t="str">
            <v>นายประพล ศิรินภารัตน์</v>
          </cell>
          <cell r="T76" t="str">
            <v>96/2</v>
          </cell>
          <cell r="U76" t="str">
            <v>-</v>
          </cell>
          <cell r="V76" t="str">
            <v>-</v>
          </cell>
          <cell r="W76" t="str">
            <v>2</v>
          </cell>
          <cell r="X76" t="str">
            <v xml:space="preserve">หนองตาคง   </v>
          </cell>
          <cell r="Y76" t="str">
            <v xml:space="preserve">โป่งน้ำร้อน   </v>
          </cell>
          <cell r="Z76" t="str">
            <v>จันทบุรี</v>
          </cell>
        </row>
        <row r="77">
          <cell r="A77">
            <v>73</v>
          </cell>
          <cell r="B77" t="str">
            <v>Ref0100000079</v>
          </cell>
          <cell r="C77" t="str">
            <v>บริษัท อินเตอร์เฟรช จำกัด</v>
          </cell>
          <cell r="D77" t="str">
            <v>ACFS10040200007</v>
          </cell>
          <cell r="E77" t="str">
            <v>ออกใบอนุญาตแล้ว</v>
          </cell>
          <cell r="F77">
            <v>105537138301</v>
          </cell>
          <cell r="G77" t="str">
            <v>44/35</v>
          </cell>
          <cell r="H77" t="str">
            <v>ไอยรา1</v>
          </cell>
          <cell r="I77" t="str">
            <v>ไอยรา1</v>
          </cell>
          <cell r="J77" t="str">
            <v>10</v>
          </cell>
          <cell r="K77" t="str">
            <v xml:space="preserve">คลองสอง   </v>
          </cell>
          <cell r="L77" t="str">
            <v xml:space="preserve">คลองหลวง   </v>
          </cell>
          <cell r="M77" t="str">
            <v xml:space="preserve">ปทุมธานี   </v>
          </cell>
          <cell r="N77" t="str">
            <v>12120</v>
          </cell>
          <cell r="O77" t="str">
            <v>029083208</v>
          </cell>
          <cell r="P77" t="str">
            <v>Tik@interfresh.co.th</v>
          </cell>
          <cell r="Q77" t="str">
            <v>2019-05-04</v>
          </cell>
          <cell r="R77" t="str">
            <v>2022-05-03</v>
          </cell>
          <cell r="S77" t="str">
            <v xml:space="preserve">บริษัท อินเตอร์เฟรช จำกัด </v>
          </cell>
          <cell r="T77" t="str">
            <v>267</v>
          </cell>
          <cell r="U77" t="str">
            <v>-</v>
          </cell>
          <cell r="V77" t="str">
            <v>-</v>
          </cell>
          <cell r="W77" t="str">
            <v>2</v>
          </cell>
          <cell r="X77" t="str">
            <v xml:space="preserve">ทรายขาว   </v>
          </cell>
          <cell r="Y77" t="str">
            <v xml:space="preserve">สอยดาว   </v>
          </cell>
          <cell r="Z77" t="str">
            <v>จันทบุรี</v>
          </cell>
        </row>
        <row r="78">
          <cell r="A78">
            <v>74</v>
          </cell>
          <cell r="B78" t="str">
            <v>Ref0100000080</v>
          </cell>
          <cell r="C78" t="str">
            <v>บริษัท อินเตอร์เฟรช จำกัด</v>
          </cell>
          <cell r="D78" t="str">
            <v>ACFS10040200006</v>
          </cell>
          <cell r="E78" t="str">
            <v>ออกใบอนุญาตแล้ว</v>
          </cell>
          <cell r="F78">
            <v>105537138301</v>
          </cell>
          <cell r="G78" t="str">
            <v>44/35</v>
          </cell>
          <cell r="H78" t="str">
            <v>ไอยรา1</v>
          </cell>
          <cell r="I78" t="str">
            <v>ไอยรา1</v>
          </cell>
          <cell r="J78" t="str">
            <v>10</v>
          </cell>
          <cell r="K78" t="str">
            <v xml:space="preserve">คลองสอง   </v>
          </cell>
          <cell r="L78" t="str">
            <v xml:space="preserve">คลองหลวง   </v>
          </cell>
          <cell r="M78" t="str">
            <v xml:space="preserve">ปทุมธานี   </v>
          </cell>
          <cell r="N78" t="str">
            <v>12120</v>
          </cell>
          <cell r="O78" t="str">
            <v>029083208</v>
          </cell>
          <cell r="P78" t="str">
            <v>Tik@interfresh.co.th</v>
          </cell>
          <cell r="Q78" t="str">
            <v>2019-05-04</v>
          </cell>
          <cell r="R78" t="str">
            <v>2022-05-03</v>
          </cell>
          <cell r="S78" t="str">
            <v xml:space="preserve">บริษัท อินเตอร์เฟรช จำกัด </v>
          </cell>
          <cell r="T78" t="str">
            <v>293</v>
          </cell>
          <cell r="U78" t="str">
            <v>-</v>
          </cell>
          <cell r="V78" t="str">
            <v>เชียงใหม่-ฮอด</v>
          </cell>
          <cell r="W78" t="str">
            <v>13</v>
          </cell>
          <cell r="X78" t="str">
            <v xml:space="preserve">สบเตี๊ยะ   </v>
          </cell>
          <cell r="Y78" t="str">
            <v xml:space="preserve">จอมทอง   </v>
          </cell>
          <cell r="Z78" t="str">
            <v>เชียงใหม่</v>
          </cell>
        </row>
        <row r="79">
          <cell r="A79">
            <v>75</v>
          </cell>
          <cell r="B79" t="str">
            <v>Ref0100000081</v>
          </cell>
          <cell r="C79" t="str">
            <v>นายศุภกิจ แซ่หม่อ</v>
          </cell>
          <cell r="D79" t="str">
            <v>ACFS10040200002</v>
          </cell>
          <cell r="E79" t="str">
            <v>ออกใบอนุญาตแล้ว</v>
          </cell>
          <cell r="F79">
            <v>8501077000112</v>
          </cell>
          <cell r="G79" t="str">
            <v>18/5</v>
          </cell>
          <cell r="H79" t="str">
            <v>-</v>
          </cell>
          <cell r="I79" t="str">
            <v>-</v>
          </cell>
          <cell r="J79" t="str">
            <v>2</v>
          </cell>
          <cell r="K79" t="str">
            <v xml:space="preserve">ทรายขาว   </v>
          </cell>
          <cell r="L79" t="str">
            <v xml:space="preserve">สอยดาว   </v>
          </cell>
          <cell r="M79" t="str">
            <v xml:space="preserve">จันทบุรี   </v>
          </cell>
          <cell r="N79" t="str">
            <v>22180</v>
          </cell>
          <cell r="O79" t="str">
            <v>0984509686</v>
          </cell>
          <cell r="P79" t="str">
            <v>vivostudio03@gmail.com</v>
          </cell>
          <cell r="Q79" t="str">
            <v>2016-05-04</v>
          </cell>
          <cell r="R79" t="str">
            <v>2019-05-03</v>
          </cell>
          <cell r="S79" t="str">
            <v>นายศุภกิจ แซ่หม่อ (หง ไท้ หยาง)</v>
          </cell>
          <cell r="T79" t="str">
            <v>18/5</v>
          </cell>
          <cell r="U79" t="str">
            <v>-</v>
          </cell>
          <cell r="V79" t="str">
            <v>-</v>
          </cell>
          <cell r="W79" t="str">
            <v>2</v>
          </cell>
          <cell r="X79" t="str">
            <v xml:space="preserve">ทรายขาว   </v>
          </cell>
          <cell r="Y79" t="str">
            <v xml:space="preserve">สอยดาว   </v>
          </cell>
          <cell r="Z79" t="str">
            <v>จันทบุรี</v>
          </cell>
        </row>
        <row r="80">
          <cell r="A80">
            <v>76</v>
          </cell>
          <cell r="B80" t="str">
            <v>Ref0100000082</v>
          </cell>
          <cell r="C80" t="str">
            <v>นางสาวชนกมณฐ์ วิริยะพานิชภักดี</v>
          </cell>
          <cell r="D80" t="str">
            <v>ACFS10040200005</v>
          </cell>
          <cell r="E80" t="str">
            <v>ออกใบอนุญาตแล้ว</v>
          </cell>
          <cell r="F80">
            <v>3501900443350</v>
          </cell>
          <cell r="G80" t="str">
            <v>52/35-36</v>
          </cell>
          <cell r="H80" t="str">
            <v>-</v>
          </cell>
          <cell r="I80" t="str">
            <v>-</v>
          </cell>
          <cell r="J80" t="str">
            <v>9</v>
          </cell>
          <cell r="K80" t="str">
            <v xml:space="preserve">ทุ่งสุขลา   </v>
          </cell>
          <cell r="L80" t="str">
            <v xml:space="preserve">ศรีราชา   </v>
          </cell>
          <cell r="M80" t="str">
            <v xml:space="preserve">ชลบุรี   </v>
          </cell>
          <cell r="N80" t="str">
            <v>20230</v>
          </cell>
          <cell r="O80" t="str">
            <v>038-493362</v>
          </cell>
          <cell r="P80" t="str">
            <v>SUCCESS.BL@HOTMAIL.COM</v>
          </cell>
          <cell r="Q80" t="str">
            <v>2019-05-04</v>
          </cell>
          <cell r="R80" t="str">
            <v>2022-05-03</v>
          </cell>
          <cell r="S80" t="str">
            <v>นางสาวชนกมณฐ์ วิริยะพานิชภักดี</v>
          </cell>
          <cell r="T80" t="str">
            <v>130/2</v>
          </cell>
          <cell r="U80" t="str">
            <v>-</v>
          </cell>
          <cell r="V80" t="str">
            <v>-</v>
          </cell>
          <cell r="W80" t="str">
            <v>2</v>
          </cell>
          <cell r="X80" t="str">
            <v xml:space="preserve">บ้านแปะ   </v>
          </cell>
          <cell r="Y80" t="str">
            <v xml:space="preserve">จอมทอง   </v>
          </cell>
          <cell r="Z80" t="str">
            <v>เชียงใหม่</v>
          </cell>
        </row>
        <row r="81">
          <cell r="A81">
            <v>77</v>
          </cell>
          <cell r="B81" t="str">
            <v>Ref0100000083</v>
          </cell>
          <cell r="C81" t="str">
            <v>นายสามารถ เจษฎาวงศ์เลิศ</v>
          </cell>
          <cell r="D81" t="str">
            <v>ACFS10040200121</v>
          </cell>
          <cell r="E81" t="str">
            <v>ออกใบอนุญาตแล้ว</v>
          </cell>
          <cell r="F81">
            <v>3100902279771</v>
          </cell>
          <cell r="G81" t="str">
            <v>163/15</v>
          </cell>
          <cell r="H81" t="str">
            <v>-</v>
          </cell>
          <cell r="I81" t="str">
            <v>-</v>
          </cell>
          <cell r="J81" t="str">
            <v>3</v>
          </cell>
          <cell r="K81" t="str">
            <v xml:space="preserve">ทุ่งเบญจา   </v>
          </cell>
          <cell r="L81" t="str">
            <v xml:space="preserve">ท่าใหม่   </v>
          </cell>
          <cell r="M81" t="str">
            <v xml:space="preserve">จันทบุรี   </v>
          </cell>
          <cell r="N81" t="str">
            <v>22170</v>
          </cell>
          <cell r="O81" t="str">
            <v>0818638470</v>
          </cell>
          <cell r="P81" t="str">
            <v>samartjet@gmail.com</v>
          </cell>
          <cell r="Q81" t="str">
            <v>2016-05-04</v>
          </cell>
          <cell r="R81" t="str">
            <v>2019-05-03</v>
          </cell>
          <cell r="S81" t="str">
            <v>นายสามารถ เจษฎาวงศ์เลิศ</v>
          </cell>
          <cell r="T81" t="str">
            <v>163/15</v>
          </cell>
          <cell r="U81" t="str">
            <v>-</v>
          </cell>
          <cell r="V81" t="str">
            <v>-</v>
          </cell>
          <cell r="W81" t="str">
            <v>3</v>
          </cell>
          <cell r="X81" t="str">
            <v xml:space="preserve">ทุ่งเบญจา   </v>
          </cell>
          <cell r="Y81" t="str">
            <v xml:space="preserve">ท่าใหม่   </v>
          </cell>
          <cell r="Z81" t="str">
            <v>จันทบุรี</v>
          </cell>
        </row>
        <row r="82">
          <cell r="A82">
            <v>78</v>
          </cell>
          <cell r="B82" t="str">
            <v>Ref0100000084</v>
          </cell>
          <cell r="C82" t="str">
            <v>นางสาวผ่องจิต สุภาเวียง</v>
          </cell>
          <cell r="D82" t="str">
            <v>ACFS10040200100</v>
          </cell>
          <cell r="E82" t="str">
            <v>ออกใบอนุญาตแล้ว</v>
          </cell>
          <cell r="F82">
            <v>3501200764277</v>
          </cell>
          <cell r="G82" t="str">
            <v>256/1</v>
          </cell>
          <cell r="H82" t="str">
            <v>-</v>
          </cell>
          <cell r="I82" t="str">
            <v>-</v>
          </cell>
          <cell r="J82" t="str">
            <v>1</v>
          </cell>
          <cell r="K82" t="str">
            <v xml:space="preserve">ทรายขาว   </v>
          </cell>
          <cell r="L82" t="str">
            <v xml:space="preserve">สอยดาว   </v>
          </cell>
          <cell r="M82" t="str">
            <v xml:space="preserve">จันทบุรี   </v>
          </cell>
          <cell r="N82" t="str">
            <v>22180</v>
          </cell>
          <cell r="O82" t="str">
            <v>0817864888</v>
          </cell>
          <cell r="P82" t="str">
            <v>Angsuda_2013@hotmail.com</v>
          </cell>
          <cell r="Q82" t="str">
            <v>2019-05-04</v>
          </cell>
          <cell r="R82" t="str">
            <v>2022-05-03</v>
          </cell>
          <cell r="S82" t="str">
            <v>นางสาวผ่องจิต สุภาเวียง</v>
          </cell>
          <cell r="T82" t="str">
            <v>256/1</v>
          </cell>
          <cell r="U82" t="str">
            <v>-</v>
          </cell>
          <cell r="V82" t="str">
            <v>-</v>
          </cell>
          <cell r="W82" t="str">
            <v>1</v>
          </cell>
          <cell r="X82" t="str">
            <v xml:space="preserve">ทรายขาว   </v>
          </cell>
          <cell r="Y82" t="str">
            <v xml:space="preserve">สอยดาว   </v>
          </cell>
          <cell r="Z82" t="str">
            <v>จันทบุรี</v>
          </cell>
        </row>
        <row r="83">
          <cell r="A83">
            <v>79</v>
          </cell>
          <cell r="B83" t="str">
            <v>Ref0100000085</v>
          </cell>
          <cell r="C83" t="str">
            <v>บริษัท ตองแปด ผักผลไม้ จำกัด</v>
          </cell>
          <cell r="D83" t="str">
            <v>ACFS10040200086</v>
          </cell>
          <cell r="E83" t="str">
            <v>ออกใบอนุญาตแล้ว</v>
          </cell>
          <cell r="F83">
            <v>105545031579</v>
          </cell>
          <cell r="G83" t="str">
            <v>36/108</v>
          </cell>
          <cell r="H83" t="str">
            <v>-</v>
          </cell>
          <cell r="I83" t="str">
            <v>มอเตอร์เวย์</v>
          </cell>
          <cell r="J83" t="str">
            <v>-</v>
          </cell>
          <cell r="K83" t="str">
            <v xml:space="preserve">คลองสองต้นนุ่น   </v>
          </cell>
          <cell r="L83" t="str">
            <v xml:space="preserve">ลาดกระบัง   </v>
          </cell>
          <cell r="M83" t="str">
            <v xml:space="preserve">กรุงเทพมหานคร   </v>
          </cell>
          <cell r="N83" t="str">
            <v>10520</v>
          </cell>
          <cell r="O83" t="str">
            <v>0818616618</v>
          </cell>
          <cell r="P83" t="str">
            <v>fruitsvegetable888@hotmail.com</v>
          </cell>
          <cell r="Q83" t="str">
            <v>2019-05-04</v>
          </cell>
          <cell r="R83" t="str">
            <v>2022-05-03</v>
          </cell>
          <cell r="S83" t="str">
            <v>บริษัท ตองแปด ผักผลไม้ จำกัด</v>
          </cell>
          <cell r="T83" t="str">
            <v>189</v>
          </cell>
          <cell r="U83" t="str">
            <v>-</v>
          </cell>
          <cell r="V83" t="str">
            <v>-</v>
          </cell>
          <cell r="W83" t="str">
            <v>15</v>
          </cell>
          <cell r="X83" t="str">
            <v xml:space="preserve">สบเตี๊ยะ   </v>
          </cell>
          <cell r="Y83" t="str">
            <v xml:space="preserve">จอมทอง   </v>
          </cell>
          <cell r="Z83" t="str">
            <v>เชียงใหม่</v>
          </cell>
        </row>
        <row r="84">
          <cell r="A84">
            <v>80</v>
          </cell>
          <cell r="B84" t="str">
            <v>Ref0100000086</v>
          </cell>
          <cell r="C84" t="str">
            <v>บริษัท ตองแปด ผักผลไม้ จำกัด</v>
          </cell>
          <cell r="D84" t="str">
            <v>ACFS10040200085</v>
          </cell>
          <cell r="E84" t="str">
            <v>ออกใบอนุญาตแล้ว</v>
          </cell>
          <cell r="F84">
            <v>105545031579</v>
          </cell>
          <cell r="G84" t="str">
            <v>36/108</v>
          </cell>
          <cell r="H84" t="str">
            <v>-</v>
          </cell>
          <cell r="I84" t="str">
            <v>มอเตอร์เวย์</v>
          </cell>
          <cell r="J84" t="str">
            <v>-</v>
          </cell>
          <cell r="K84" t="str">
            <v xml:space="preserve">คลองสองต้นนุ่น   </v>
          </cell>
          <cell r="L84" t="str">
            <v xml:space="preserve">ลาดกระบัง   </v>
          </cell>
          <cell r="M84" t="str">
            <v xml:space="preserve">กรุงเทพมหานคร   </v>
          </cell>
          <cell r="N84" t="str">
            <v>10520</v>
          </cell>
          <cell r="O84" t="str">
            <v>0818616618</v>
          </cell>
          <cell r="P84" t="str">
            <v>fruitsvegetable888@hotmail.com</v>
          </cell>
          <cell r="Q84" t="str">
            <v>2019-05-04</v>
          </cell>
          <cell r="R84" t="str">
            <v>2022-05-03</v>
          </cell>
          <cell r="S84" t="str">
            <v>นายอุบล ปิ่นทอง (2)</v>
          </cell>
          <cell r="T84" t="str">
            <v>97</v>
          </cell>
          <cell r="U84" t="str">
            <v>-</v>
          </cell>
          <cell r="V84" t="str">
            <v>-</v>
          </cell>
          <cell r="W84" t="str">
            <v>1</v>
          </cell>
          <cell r="X84" t="str">
            <v xml:space="preserve">ท่าตุ้ม   </v>
          </cell>
          <cell r="Y84" t="str">
            <v xml:space="preserve">ป่าซาง   </v>
          </cell>
          <cell r="Z84" t="str">
            <v>ลำพูน</v>
          </cell>
        </row>
        <row r="85">
          <cell r="A85">
            <v>81</v>
          </cell>
          <cell r="B85" t="str">
            <v>Ref0100000087</v>
          </cell>
          <cell r="C85" t="str">
            <v>นายสุเทพ ฤทธิ์ประดิษฐ์โชค</v>
          </cell>
          <cell r="D85" t="str">
            <v>ACFS10040200061</v>
          </cell>
          <cell r="E85" t="str">
            <v>ออกใบอนุญาตแล้ว</v>
          </cell>
          <cell r="F85">
            <v>3100203438926</v>
          </cell>
          <cell r="G85" t="str">
            <v>31/7</v>
          </cell>
          <cell r="H85" t="str">
            <v>-</v>
          </cell>
          <cell r="I85" t="str">
            <v>-</v>
          </cell>
          <cell r="J85" t="str">
            <v>4</v>
          </cell>
          <cell r="K85" t="str">
            <v xml:space="preserve">โป่งน้ำร้อน   </v>
          </cell>
          <cell r="L85" t="str">
            <v xml:space="preserve">โป่งน้ำร้อน   </v>
          </cell>
          <cell r="M85" t="str">
            <v xml:space="preserve">จันทบุรี   </v>
          </cell>
          <cell r="N85" t="str">
            <v>22140</v>
          </cell>
          <cell r="O85" t="str">
            <v>0888108399</v>
          </cell>
          <cell r="P85" t="str">
            <v>pploypailin@hotmail.com</v>
          </cell>
          <cell r="Q85" t="str">
            <v>2016-05-04</v>
          </cell>
          <cell r="R85" t="str">
            <v>2019-05-03</v>
          </cell>
          <cell r="S85" t="str">
            <v>โกดังทัศนีย์</v>
          </cell>
          <cell r="T85" t="str">
            <v>31/7</v>
          </cell>
          <cell r="U85" t="str">
            <v>-</v>
          </cell>
          <cell r="V85" t="str">
            <v>-</v>
          </cell>
          <cell r="W85" t="str">
            <v>4</v>
          </cell>
          <cell r="X85" t="str">
            <v xml:space="preserve">โป่งน้ำร้อน   </v>
          </cell>
          <cell r="Y85" t="str">
            <v xml:space="preserve">โป่งน้ำร้อน   </v>
          </cell>
          <cell r="Z85" t="str">
            <v>จันทบุรี</v>
          </cell>
        </row>
        <row r="86">
          <cell r="A86">
            <v>82</v>
          </cell>
          <cell r="B86" t="str">
            <v>Ref0100000088</v>
          </cell>
          <cell r="C86" t="str">
            <v>นางสาวอมิตา สะเภาเงิน</v>
          </cell>
          <cell r="D86" t="str">
            <v>ACFS10040200009</v>
          </cell>
          <cell r="E86" t="str">
            <v>ออกใบอนุญาตแล้ว</v>
          </cell>
          <cell r="F86">
            <v>5220700005209</v>
          </cell>
          <cell r="G86" t="str">
            <v>96</v>
          </cell>
          <cell r="H86" t="str">
            <v>-</v>
          </cell>
          <cell r="I86" t="str">
            <v>-</v>
          </cell>
          <cell r="J86" t="str">
            <v>1</v>
          </cell>
          <cell r="K86" t="str">
            <v xml:space="preserve">ทรายขาว   </v>
          </cell>
          <cell r="L86" t="str">
            <v xml:space="preserve">สอยดาว   </v>
          </cell>
          <cell r="M86" t="str">
            <v xml:space="preserve">จันทบุรี   </v>
          </cell>
          <cell r="N86" t="str">
            <v>22180</v>
          </cell>
          <cell r="O86" t="str">
            <v>0848680144</v>
          </cell>
          <cell r="P86" t="str">
            <v>AMITA881A@icloud.com</v>
          </cell>
          <cell r="Q86" t="str">
            <v>2019-05-04</v>
          </cell>
          <cell r="R86" t="str">
            <v>2022-05-03</v>
          </cell>
          <cell r="S86" t="str">
            <v>อมิตา พืชผล (เจ้เจี๊ยบ)</v>
          </cell>
          <cell r="T86" t="str">
            <v>96</v>
          </cell>
          <cell r="U86" t="str">
            <v>-</v>
          </cell>
          <cell r="V86" t="str">
            <v>-</v>
          </cell>
          <cell r="W86" t="str">
            <v>1</v>
          </cell>
          <cell r="X86" t="str">
            <v xml:space="preserve">ทรายขาว   </v>
          </cell>
          <cell r="Y86" t="str">
            <v xml:space="preserve">สอยดาว   </v>
          </cell>
          <cell r="Z86" t="str">
            <v>จันทบุรี</v>
          </cell>
        </row>
        <row r="87">
          <cell r="A87">
            <v>83</v>
          </cell>
          <cell r="B87" t="str">
            <v>Ref0100000089</v>
          </cell>
          <cell r="C87" t="str">
            <v>บริษัทไชน่า จิงกว่อหยวน อิมพอร์ต เอ็กซ์พอร์ต (ไทยแลนด์) จำกัด</v>
          </cell>
          <cell r="D87" t="str">
            <v>ACFS10040200099</v>
          </cell>
          <cell r="E87" t="str">
            <v>ออกใบอนุญาตแล้ว</v>
          </cell>
          <cell r="F87">
            <v>105555147456</v>
          </cell>
          <cell r="G87" t="str">
            <v>102/2</v>
          </cell>
          <cell r="H87" t="str">
            <v>-</v>
          </cell>
          <cell r="I87" t="str">
            <v>-</v>
          </cell>
          <cell r="J87" t="str">
            <v>7</v>
          </cell>
          <cell r="K87" t="str">
            <v xml:space="preserve">หนองตาคง   </v>
          </cell>
          <cell r="L87" t="str">
            <v xml:space="preserve">โป่งน้ำร้อน   </v>
          </cell>
          <cell r="M87" t="str">
            <v xml:space="preserve">จันทบุรี   </v>
          </cell>
          <cell r="N87" t="str">
            <v>22140</v>
          </cell>
          <cell r="O87" t="str">
            <v>0987495636</v>
          </cell>
          <cell r="P87" t="str">
            <v>chatchai4508112@hotmail.com</v>
          </cell>
          <cell r="Q87" t="str">
            <v>2019-05-04</v>
          </cell>
          <cell r="R87" t="str">
            <v>2022-05-03</v>
          </cell>
          <cell r="S87" t="str">
            <v>บริษัทไชน่า จิงกว่อหยวน อิมพอร์ต เอ็กซ์พอร์ต (ไทยแลนด์) จำกัด</v>
          </cell>
          <cell r="T87" t="str">
            <v>102</v>
          </cell>
          <cell r="U87" t="str">
            <v>-</v>
          </cell>
          <cell r="V87" t="str">
            <v>-</v>
          </cell>
          <cell r="W87" t="str">
            <v>7</v>
          </cell>
          <cell r="X87" t="str">
            <v xml:space="preserve">หนองตาคง   </v>
          </cell>
          <cell r="Y87" t="str">
            <v xml:space="preserve">โป่งน้ำร้อน   </v>
          </cell>
          <cell r="Z87" t="str">
            <v>จันทบุรี</v>
          </cell>
        </row>
        <row r="88">
          <cell r="A88">
            <v>84</v>
          </cell>
          <cell r="B88" t="str">
            <v>Ref0100000090</v>
          </cell>
          <cell r="C88" t="str">
            <v>ห้างหุ้นส่วนจำกัด สุริยาจันทร์ทราทิพย์</v>
          </cell>
          <cell r="D88" t="str">
            <v>ACFS10040200048</v>
          </cell>
          <cell r="E88" t="str">
            <v>ออกใบอนุญาตแล้ว</v>
          </cell>
          <cell r="F88">
            <v>503540001871</v>
          </cell>
          <cell r="G88" t="str">
            <v>77/2</v>
          </cell>
          <cell r="H88" t="str">
            <v>-</v>
          </cell>
          <cell r="I88" t="str">
            <v>-</v>
          </cell>
          <cell r="J88" t="str">
            <v>2</v>
          </cell>
          <cell r="K88" t="str">
            <v xml:space="preserve">หนองตอง   </v>
          </cell>
          <cell r="L88" t="str">
            <v xml:space="preserve">หางดง   </v>
          </cell>
          <cell r="M88" t="str">
            <v xml:space="preserve">เชียงใหม่   </v>
          </cell>
          <cell r="N88" t="str">
            <v>50340</v>
          </cell>
          <cell r="O88" t="str">
            <v>0810320859</v>
          </cell>
          <cell r="P88" t="str">
            <v>suriyathaifruits@yahoo.com</v>
          </cell>
          <cell r="Q88" t="str">
            <v>2019-05-04</v>
          </cell>
          <cell r="R88" t="str">
            <v>2022-05-03</v>
          </cell>
          <cell r="S88" t="str">
            <v>ห้างหุ้นส่วนจำกัด สุริยาจันทร์ทราทิพย์</v>
          </cell>
          <cell r="T88" t="str">
            <v>241</v>
          </cell>
          <cell r="U88" t="str">
            <v>-</v>
          </cell>
          <cell r="V88" t="str">
            <v>-</v>
          </cell>
          <cell r="W88" t="str">
            <v>2</v>
          </cell>
          <cell r="X88" t="str">
            <v xml:space="preserve">หนองตอง   </v>
          </cell>
          <cell r="Y88" t="str">
            <v xml:space="preserve">หางดง   </v>
          </cell>
          <cell r="Z88" t="str">
            <v>เชียงใหม่</v>
          </cell>
        </row>
        <row r="89">
          <cell r="A89">
            <v>85</v>
          </cell>
          <cell r="B89" t="str">
            <v>Ref0100000091</v>
          </cell>
          <cell r="C89" t="str">
            <v>ห้างหุ้นส่วนจำกัด สุริยา ไทยฟรุ๊ท</v>
          </cell>
          <cell r="D89" t="str">
            <v>ACFS10040200046</v>
          </cell>
          <cell r="E89" t="str">
            <v>ออกใบอนุญาตแล้ว</v>
          </cell>
          <cell r="F89">
            <v>503540001871</v>
          </cell>
          <cell r="G89" t="str">
            <v>77/2</v>
          </cell>
          <cell r="H89" t="str">
            <v>-</v>
          </cell>
          <cell r="I89" t="str">
            <v>-</v>
          </cell>
          <cell r="J89" t="str">
            <v>2</v>
          </cell>
          <cell r="K89" t="str">
            <v xml:space="preserve">หนองตอง   </v>
          </cell>
          <cell r="L89" t="str">
            <v xml:space="preserve">หางดง   </v>
          </cell>
          <cell r="M89" t="str">
            <v xml:space="preserve">เชียงใหม่   </v>
          </cell>
          <cell r="N89" t="str">
            <v>50340</v>
          </cell>
          <cell r="O89" t="str">
            <v>0810320859</v>
          </cell>
          <cell r="P89" t="str">
            <v>suriyathaifruits@yahoo.com</v>
          </cell>
          <cell r="Q89" t="str">
            <v>2016-05-04</v>
          </cell>
          <cell r="R89" t="str">
            <v>2019-05-03</v>
          </cell>
          <cell r="S89" t="str">
            <v>ห้างหุ้นส่วนจำกัด สุริยา ไทยฟรุ๊ท</v>
          </cell>
          <cell r="T89" t="str">
            <v>59/2</v>
          </cell>
          <cell r="U89" t="str">
            <v>-</v>
          </cell>
          <cell r="V89" t="str">
            <v>-</v>
          </cell>
          <cell r="W89" t="str">
            <v>7</v>
          </cell>
          <cell r="X89" t="str">
            <v xml:space="preserve">เขาบายศรี   </v>
          </cell>
          <cell r="Y89" t="str">
            <v xml:space="preserve">ท่าใหม่   </v>
          </cell>
          <cell r="Z89" t="str">
            <v>จันทบุรี</v>
          </cell>
        </row>
        <row r="90">
          <cell r="A90">
            <v>86</v>
          </cell>
          <cell r="B90" t="str">
            <v>Ref0100000092</v>
          </cell>
          <cell r="C90" t="str">
            <v>นางจีราภรณ์ ดวงวะนา</v>
          </cell>
          <cell r="D90" t="str">
            <v>ACFS10040200049</v>
          </cell>
          <cell r="E90" t="str">
            <v>ออกใบอนุญาตแล้ว</v>
          </cell>
          <cell r="F90">
            <v>3501900379163</v>
          </cell>
          <cell r="G90" t="str">
            <v>33/4</v>
          </cell>
          <cell r="H90" t="str">
            <v>-</v>
          </cell>
          <cell r="I90" t="str">
            <v>-</v>
          </cell>
          <cell r="J90" t="str">
            <v>2</v>
          </cell>
          <cell r="K90" t="str">
            <v xml:space="preserve">ประตูป่า   </v>
          </cell>
          <cell r="L90" t="str">
            <v xml:space="preserve">เมืองลำพูน   </v>
          </cell>
          <cell r="M90" t="str">
            <v xml:space="preserve">ลำพูน   </v>
          </cell>
          <cell r="N90" t="str">
            <v>51000</v>
          </cell>
          <cell r="O90" t="str">
            <v>0819520425</v>
          </cell>
          <cell r="P90" t="str">
            <v>chanapatstudio333@gmail.com</v>
          </cell>
          <cell r="Q90" t="str">
            <v>2019-05-04</v>
          </cell>
          <cell r="R90" t="str">
            <v>2022-05-03</v>
          </cell>
          <cell r="S90" t="str">
            <v>นางจีราภรณ์ ดวงวะนา (จีราภรณ์การเกษตร)</v>
          </cell>
          <cell r="T90" t="str">
            <v>33/4</v>
          </cell>
          <cell r="U90" t="str">
            <v>-</v>
          </cell>
          <cell r="V90" t="str">
            <v>-</v>
          </cell>
          <cell r="W90" t="str">
            <v>2</v>
          </cell>
          <cell r="X90" t="str">
            <v xml:space="preserve">ประตูป่า   </v>
          </cell>
          <cell r="Y90" t="str">
            <v xml:space="preserve">เมืองลำพูน   </v>
          </cell>
          <cell r="Z90" t="str">
            <v>ลำพูน</v>
          </cell>
        </row>
        <row r="91">
          <cell r="A91">
            <v>87</v>
          </cell>
          <cell r="B91" t="str">
            <v>Ref0100000093</v>
          </cell>
          <cell r="C91" t="str">
            <v>นายประทีป ธรรมลัย</v>
          </cell>
          <cell r="D91" t="str">
            <v>ACFS10040200053</v>
          </cell>
          <cell r="E91" t="str">
            <v>ออกใบอนุญาตแล้ว</v>
          </cell>
          <cell r="F91">
            <v>51010265369</v>
          </cell>
          <cell r="G91" t="str">
            <v>15</v>
          </cell>
          <cell r="H91" t="str">
            <v>-</v>
          </cell>
          <cell r="I91" t="str">
            <v>-</v>
          </cell>
          <cell r="J91" t="str">
            <v>11</v>
          </cell>
          <cell r="K91" t="str">
            <v xml:space="preserve">น้ำดิบ   </v>
          </cell>
          <cell r="L91" t="str">
            <v xml:space="preserve">ป่าซาง   </v>
          </cell>
          <cell r="M91" t="str">
            <v xml:space="preserve">ลำพูน   </v>
          </cell>
          <cell r="N91" t="str">
            <v>51120</v>
          </cell>
          <cell r="O91" t="str">
            <v>0898520880</v>
          </cell>
          <cell r="P91" t="str">
            <v>Nongkran650@gmail.com</v>
          </cell>
          <cell r="Q91" t="str">
            <v>2019-05-04</v>
          </cell>
          <cell r="R91" t="str">
            <v>2022-05-03</v>
          </cell>
          <cell r="S91" t="str">
            <v>นายประทีป ธรรมลัย</v>
          </cell>
          <cell r="T91" t="str">
            <v>15</v>
          </cell>
          <cell r="U91" t="str">
            <v>-</v>
          </cell>
          <cell r="V91" t="str">
            <v>-</v>
          </cell>
          <cell r="W91" t="str">
            <v>11</v>
          </cell>
          <cell r="X91" t="str">
            <v xml:space="preserve">น้ำดิบ   </v>
          </cell>
          <cell r="Y91" t="str">
            <v xml:space="preserve">ป่าซาง   </v>
          </cell>
          <cell r="Z91" t="str">
            <v>ลำพูน</v>
          </cell>
        </row>
        <row r="92">
          <cell r="A92">
            <v>88</v>
          </cell>
          <cell r="B92" t="str">
            <v>Ref0100000094</v>
          </cell>
          <cell r="C92" t="str">
            <v>นางสาวพัชราพร วิลาลัย</v>
          </cell>
          <cell r="D92" t="str">
            <v>ACFS10040200055</v>
          </cell>
          <cell r="E92" t="str">
            <v>ออกใบอนุญาตแล้ว</v>
          </cell>
          <cell r="F92">
            <v>3500200103563</v>
          </cell>
          <cell r="G92" t="str">
            <v>155</v>
          </cell>
          <cell r="H92" t="str">
            <v>-</v>
          </cell>
          <cell r="I92" t="str">
            <v>-</v>
          </cell>
          <cell r="J92" t="str">
            <v>8</v>
          </cell>
          <cell r="K92" t="str">
            <v xml:space="preserve">บ้านแปะ   </v>
          </cell>
          <cell r="L92" t="str">
            <v xml:space="preserve">จอมทอง   </v>
          </cell>
          <cell r="M92" t="str">
            <v xml:space="preserve">เชียงใหม่   </v>
          </cell>
          <cell r="N92" t="str">
            <v>50240</v>
          </cell>
          <cell r="O92" t="str">
            <v>0846690111</v>
          </cell>
          <cell r="P92" t="str">
            <v>tikkie.wilalai@gmail.com</v>
          </cell>
          <cell r="Q92" t="str">
            <v>2016-05-04</v>
          </cell>
          <cell r="R92" t="str">
            <v>2019-05-03</v>
          </cell>
          <cell r="S92" t="str">
            <v>เจ๊ติ๊ก พืชผล</v>
          </cell>
          <cell r="T92" t="str">
            <v>155</v>
          </cell>
          <cell r="U92" t="str">
            <v>-</v>
          </cell>
          <cell r="V92" t="str">
            <v>-</v>
          </cell>
          <cell r="W92" t="str">
            <v>8</v>
          </cell>
          <cell r="X92" t="str">
            <v xml:space="preserve">บ้านแปะ   </v>
          </cell>
          <cell r="Y92" t="str">
            <v xml:space="preserve">จอมทอง   </v>
          </cell>
          <cell r="Z92" t="str">
            <v>เชียงใหม่</v>
          </cell>
        </row>
        <row r="93">
          <cell r="A93">
            <v>89</v>
          </cell>
          <cell r="B93" t="str">
            <v>Ref0100000095</v>
          </cell>
          <cell r="C93" t="str">
            <v>นายประภาส สงวนคุณธรรม</v>
          </cell>
          <cell r="D93" t="str">
            <v>ACFS10040200056</v>
          </cell>
          <cell r="E93" t="str">
            <v>ออกใบอนุญาตแล้ว</v>
          </cell>
          <cell r="F93">
            <v>3969800015996</v>
          </cell>
          <cell r="G93" t="str">
            <v>78</v>
          </cell>
          <cell r="H93" t="str">
            <v>-</v>
          </cell>
          <cell r="I93" t="str">
            <v>-</v>
          </cell>
          <cell r="J93" t="str">
            <v>1</v>
          </cell>
          <cell r="K93" t="str">
            <v xml:space="preserve">น้ำดิบ   </v>
          </cell>
          <cell r="L93" t="str">
            <v xml:space="preserve">ป่าซาง   </v>
          </cell>
          <cell r="M93" t="str">
            <v xml:space="preserve">ลำพูน   </v>
          </cell>
          <cell r="N93" t="str">
            <v>51120</v>
          </cell>
          <cell r="O93" t="str">
            <v>0863193833</v>
          </cell>
          <cell r="P93" t="str">
            <v>PT441@hotmail.com</v>
          </cell>
          <cell r="Q93" t="str">
            <v>2016-05-04</v>
          </cell>
          <cell r="R93" t="str">
            <v>2019-05-03</v>
          </cell>
          <cell r="S93" t="str">
            <v xml:space="preserve">โรงรมนายประภาส สงวนคุณธรรม </v>
          </cell>
          <cell r="T93" t="str">
            <v>78</v>
          </cell>
          <cell r="U93" t="str">
            <v>-</v>
          </cell>
          <cell r="V93" t="str">
            <v>-</v>
          </cell>
          <cell r="W93" t="str">
            <v>1</v>
          </cell>
          <cell r="X93" t="str">
            <v xml:space="preserve">น้ำดิบ   </v>
          </cell>
          <cell r="Y93" t="str">
            <v xml:space="preserve">ป่าซาง   </v>
          </cell>
          <cell r="Z93" t="str">
            <v>ลำพูน</v>
          </cell>
        </row>
        <row r="94">
          <cell r="A94">
            <v>90</v>
          </cell>
          <cell r="B94" t="str">
            <v>Ref0100000096</v>
          </cell>
          <cell r="C94" t="str">
            <v>นายฐปณวัชญ์ แก้วสุวรรณฉัตร</v>
          </cell>
          <cell r="D94" t="str">
            <v>ACFS10040200098</v>
          </cell>
          <cell r="E94" t="str">
            <v>ออกใบอนุญาตแล้ว</v>
          </cell>
          <cell r="F94">
            <v>1500200103044</v>
          </cell>
          <cell r="G94" t="str">
            <v>9</v>
          </cell>
          <cell r="H94" t="str">
            <v>-</v>
          </cell>
          <cell r="I94" t="str">
            <v>-</v>
          </cell>
          <cell r="J94" t="str">
            <v>1</v>
          </cell>
          <cell r="K94" t="str">
            <v xml:space="preserve">หนองปลาสะวาย   </v>
          </cell>
          <cell r="L94" t="str">
            <v xml:space="preserve">บ้านโฮ่ง   </v>
          </cell>
          <cell r="M94" t="str">
            <v xml:space="preserve">ลำพูน   </v>
          </cell>
          <cell r="N94" t="str">
            <v>51130</v>
          </cell>
          <cell r="O94" t="str">
            <v>0926545924</v>
          </cell>
          <cell r="P94" t="str">
            <v>dekdoijaidee5@hotmail.com</v>
          </cell>
          <cell r="Q94" t="str">
            <v>2016-05-04</v>
          </cell>
          <cell r="R94" t="str">
            <v>2019-05-03</v>
          </cell>
          <cell r="S94" t="str">
            <v>จรัสศรีพืชผล</v>
          </cell>
          <cell r="T94" t="str">
            <v>131</v>
          </cell>
          <cell r="U94" t="str">
            <v>-</v>
          </cell>
          <cell r="V94" t="str">
            <v>-</v>
          </cell>
          <cell r="W94" t="str">
            <v>1</v>
          </cell>
          <cell r="X94" t="str">
            <v xml:space="preserve">หนองปลาสะวาย   </v>
          </cell>
          <cell r="Y94" t="str">
            <v xml:space="preserve">บ้านโฮ่ง   </v>
          </cell>
          <cell r="Z94" t="str">
            <v>ลำพูน</v>
          </cell>
        </row>
        <row r="95">
          <cell r="A95">
            <v>91</v>
          </cell>
          <cell r="B95" t="str">
            <v>Ref0100000097</v>
          </cell>
          <cell r="C95" t="str">
            <v>นายตันหยง กามูล</v>
          </cell>
          <cell r="D95" t="str">
            <v>ACFS10040200060</v>
          </cell>
          <cell r="E95" t="str">
            <v>ออกใบอนุญาตแล้ว</v>
          </cell>
          <cell r="F95">
            <v>3500900918918</v>
          </cell>
          <cell r="G95" t="str">
            <v>268</v>
          </cell>
          <cell r="H95" t="str">
            <v>-</v>
          </cell>
          <cell r="I95" t="str">
            <v>หนองล่อง</v>
          </cell>
          <cell r="J95" t="str">
            <v>1</v>
          </cell>
          <cell r="K95" t="str">
            <v xml:space="preserve">หนองล่อง   </v>
          </cell>
          <cell r="L95" t="str">
            <v xml:space="preserve">เวียงหนองล่อง   </v>
          </cell>
          <cell r="M95" t="str">
            <v xml:space="preserve">ลำพูน   </v>
          </cell>
          <cell r="N95" t="str">
            <v>51120</v>
          </cell>
          <cell r="O95" t="str">
            <v>0861845509</v>
          </cell>
          <cell r="P95" t="str">
            <v>zyme_ama@hotmail.com</v>
          </cell>
          <cell r="Q95" t="str">
            <v>2016-05-04</v>
          </cell>
          <cell r="R95" t="str">
            <v>2019-05-03</v>
          </cell>
          <cell r="S95" t="str">
            <v>นายตังหยง กามูล</v>
          </cell>
          <cell r="T95" t="str">
            <v>268</v>
          </cell>
          <cell r="U95" t="str">
            <v>-</v>
          </cell>
          <cell r="V95" t="str">
            <v>หนองล่อง</v>
          </cell>
          <cell r="W95" t="str">
            <v>1</v>
          </cell>
          <cell r="X95" t="str">
            <v xml:space="preserve">หนองล่อง   </v>
          </cell>
          <cell r="Y95" t="str">
            <v xml:space="preserve">เวียงหนองล่อง   </v>
          </cell>
          <cell r="Z95" t="str">
            <v>ลำพูน</v>
          </cell>
        </row>
        <row r="96">
          <cell r="A96">
            <v>92</v>
          </cell>
          <cell r="B96" t="str">
            <v>Ref0100000098</v>
          </cell>
          <cell r="C96" t="str">
            <v>บริษัท ฟ้ากุศล ฟรุ๊ต จำกัด</v>
          </cell>
          <cell r="D96" t="str">
            <v>ACFS10040200062</v>
          </cell>
          <cell r="E96" t="str">
            <v>ออกใบอนุญาตแล้ว</v>
          </cell>
          <cell r="F96">
            <v>515557000149</v>
          </cell>
          <cell r="G96" t="str">
            <v>106</v>
          </cell>
          <cell r="H96" t="str">
            <v>-</v>
          </cell>
          <cell r="I96" t="str">
            <v>-</v>
          </cell>
          <cell r="J96" t="str">
            <v>5</v>
          </cell>
          <cell r="K96" t="str">
            <v xml:space="preserve">ม่วงน้อย   </v>
          </cell>
          <cell r="L96" t="str">
            <v xml:space="preserve">ป่าซาง   </v>
          </cell>
          <cell r="M96" t="str">
            <v xml:space="preserve">ลำพูน   </v>
          </cell>
          <cell r="N96" t="str">
            <v>51120</v>
          </cell>
          <cell r="O96" t="str">
            <v>0861923838</v>
          </cell>
          <cell r="P96" t="str">
            <v>aeaw.wila@hotmail.com</v>
          </cell>
          <cell r="Q96" t="str">
            <v>2016-05-04</v>
          </cell>
          <cell r="R96" t="str">
            <v>2019-05-03</v>
          </cell>
          <cell r="S96" t="str">
            <v>บริษัท ฟ้ากุศล ฟรุ๊ต จำกัด</v>
          </cell>
          <cell r="T96" t="str">
            <v>106</v>
          </cell>
          <cell r="U96" t="str">
            <v>-</v>
          </cell>
          <cell r="V96" t="str">
            <v>-</v>
          </cell>
          <cell r="W96" t="str">
            <v>5</v>
          </cell>
          <cell r="X96" t="str">
            <v xml:space="preserve">ม่วงน้อย   </v>
          </cell>
          <cell r="Y96" t="str">
            <v xml:space="preserve">ป่าซาง   </v>
          </cell>
          <cell r="Z96" t="str">
            <v>ลำพูน</v>
          </cell>
        </row>
        <row r="97">
          <cell r="A97">
            <v>93</v>
          </cell>
          <cell r="B97" t="str">
            <v>Ref0100000100</v>
          </cell>
          <cell r="C97" t="str">
            <v>นางชำนาญ ฝั้นจักรสาย</v>
          </cell>
          <cell r="D97" t="str">
            <v>ACFS47020200004</v>
          </cell>
          <cell r="E97" t="str">
            <v>ออกใบอนุญาตแล้ว</v>
          </cell>
          <cell r="F97">
            <v>3520100067085</v>
          </cell>
          <cell r="G97" t="str">
            <v>301</v>
          </cell>
          <cell r="H97" t="str">
            <v>-</v>
          </cell>
          <cell r="I97" t="str">
            <v>ลำปาง-แม่ทะ</v>
          </cell>
          <cell r="J97" t="str">
            <v>3</v>
          </cell>
          <cell r="K97" t="str">
            <v xml:space="preserve">กล้วยแพะ   </v>
          </cell>
          <cell r="L97" t="str">
            <v xml:space="preserve">เมืองลำปาง   </v>
          </cell>
          <cell r="M97" t="str">
            <v xml:space="preserve">ลำปาง   </v>
          </cell>
          <cell r="N97" t="str">
            <v>52000</v>
          </cell>
          <cell r="O97" t="str">
            <v>0841505912</v>
          </cell>
          <cell r="P97" t="str">
            <v>chonladafunchaksai@gmail.com</v>
          </cell>
          <cell r="Q97" t="str">
            <v>2017-01-06</v>
          </cell>
          <cell r="R97" t="str">
            <v>2020-01-05</v>
          </cell>
          <cell r="S97" t="str">
            <v>พยนต์พืชผล</v>
          </cell>
          <cell r="T97" t="str">
            <v>301</v>
          </cell>
          <cell r="U97" t="str">
            <v>-</v>
          </cell>
          <cell r="V97" t="str">
            <v>ลำป่าง-แม่ทะ</v>
          </cell>
          <cell r="W97" t="str">
            <v>3</v>
          </cell>
          <cell r="X97" t="str">
            <v xml:space="preserve">กล้วยแพะ   </v>
          </cell>
          <cell r="Y97" t="str">
            <v xml:space="preserve">เมืองลำปาง   </v>
          </cell>
          <cell r="Z97" t="str">
            <v>ลำปาง</v>
          </cell>
        </row>
        <row r="98">
          <cell r="A98">
            <v>94</v>
          </cell>
          <cell r="B98" t="str">
            <v>Ref0100000101</v>
          </cell>
          <cell r="C98" t="str">
            <v>นางบุญศรี ศรีอินแก้ว</v>
          </cell>
          <cell r="D98" t="str">
            <v>ACFS47020200012</v>
          </cell>
          <cell r="E98" t="str">
            <v>ออกใบอนุญาตแล้ว</v>
          </cell>
          <cell r="F98">
            <v>3520100069762</v>
          </cell>
          <cell r="G98" t="str">
            <v>257</v>
          </cell>
          <cell r="H98" t="str">
            <v>-</v>
          </cell>
          <cell r="I98" t="str">
            <v>-</v>
          </cell>
          <cell r="J98" t="str">
            <v>5</v>
          </cell>
          <cell r="K98" t="str">
            <v xml:space="preserve">กล้วยแพะ   </v>
          </cell>
          <cell r="L98" t="str">
            <v xml:space="preserve">เมืองลำปาง   </v>
          </cell>
          <cell r="M98" t="str">
            <v xml:space="preserve">ลำปาง   </v>
          </cell>
          <cell r="N98" t="str">
            <v>50000</v>
          </cell>
          <cell r="O98" t="str">
            <v>0988250829</v>
          </cell>
          <cell r="P98" t="str">
            <v>0000001@acfs.go.th</v>
          </cell>
          <cell r="Q98" t="str">
            <v>2017-01-06</v>
          </cell>
          <cell r="R98" t="str">
            <v>2020-01-05</v>
          </cell>
          <cell r="S98" t="str">
            <v>บุญศรีพืชผล</v>
          </cell>
          <cell r="T98" t="str">
            <v>257</v>
          </cell>
          <cell r="U98" t="str">
            <v>-</v>
          </cell>
          <cell r="V98" t="str">
            <v>-</v>
          </cell>
          <cell r="W98" t="str">
            <v>5</v>
          </cell>
          <cell r="X98" t="str">
            <v xml:space="preserve">กล้วยแพะ   </v>
          </cell>
          <cell r="Y98" t="str">
            <v xml:space="preserve">เมืองลำปาง   </v>
          </cell>
          <cell r="Z98" t="str">
            <v>ลำปาง</v>
          </cell>
        </row>
        <row r="99">
          <cell r="A99">
            <v>95</v>
          </cell>
          <cell r="B99" t="str">
            <v>Ref0100000102</v>
          </cell>
          <cell r="C99" t="str">
            <v>นางสุมาลี จันทร์อินสม</v>
          </cell>
          <cell r="D99" t="str">
            <v>ACFS47020200011</v>
          </cell>
          <cell r="E99" t="str">
            <v>ออกใบอนุญาตแล้ว</v>
          </cell>
          <cell r="F99">
            <v>3520100067174</v>
          </cell>
          <cell r="G99" t="str">
            <v>231</v>
          </cell>
          <cell r="H99" t="str">
            <v xml:space="preserve"> </v>
          </cell>
          <cell r="I99" t="str">
            <v>-</v>
          </cell>
          <cell r="J99" t="str">
            <v>3</v>
          </cell>
          <cell r="K99" t="str">
            <v xml:space="preserve">กล้วยแพะ   </v>
          </cell>
          <cell r="L99" t="str">
            <v xml:space="preserve">เมืองลำปาง   </v>
          </cell>
          <cell r="M99" t="str">
            <v xml:space="preserve">ลำปาง   </v>
          </cell>
          <cell r="N99" t="str">
            <v>52000</v>
          </cell>
          <cell r="O99" t="str">
            <v>0894330368</v>
          </cell>
          <cell r="P99" t="str">
            <v>mitkazet@hotmail.com</v>
          </cell>
          <cell r="Q99" t="str">
            <v>2017-01-06</v>
          </cell>
          <cell r="R99" t="str">
            <v>2020-01-05</v>
          </cell>
          <cell r="S99" t="str">
            <v>มิตรเกษตร</v>
          </cell>
          <cell r="T99" t="str">
            <v>231/1</v>
          </cell>
          <cell r="U99" t="str">
            <v>-</v>
          </cell>
          <cell r="V99" t="str">
            <v>-</v>
          </cell>
          <cell r="W99" t="str">
            <v>3</v>
          </cell>
          <cell r="X99" t="str">
            <v xml:space="preserve">กล้วยแพะ   </v>
          </cell>
          <cell r="Y99" t="str">
            <v xml:space="preserve">เมืองลำปาง   </v>
          </cell>
          <cell r="Z99" t="str">
            <v>ลำปาง</v>
          </cell>
        </row>
        <row r="100">
          <cell r="A100">
            <v>96</v>
          </cell>
          <cell r="B100" t="str">
            <v>Ref0100000103</v>
          </cell>
          <cell r="C100" t="str">
            <v>นายพิษณุ คำเขื่อน</v>
          </cell>
          <cell r="D100" t="str">
            <v>ACFS47020200010</v>
          </cell>
          <cell r="E100" t="str">
            <v>ออกใบอนุญาตแล้ว</v>
          </cell>
          <cell r="F100">
            <v>3520100216692</v>
          </cell>
          <cell r="G100" t="str">
            <v>17</v>
          </cell>
          <cell r="H100" t="str">
            <v>-</v>
          </cell>
          <cell r="I100" t="str">
            <v>-</v>
          </cell>
          <cell r="J100" t="str">
            <v>3</v>
          </cell>
          <cell r="K100" t="str">
            <v xml:space="preserve">กล้วยแพะ   </v>
          </cell>
          <cell r="L100" t="str">
            <v xml:space="preserve">เมืองลำปาง   </v>
          </cell>
          <cell r="M100" t="str">
            <v xml:space="preserve">ลำปาง   </v>
          </cell>
          <cell r="N100" t="str">
            <v>52000</v>
          </cell>
          <cell r="O100" t="str">
            <v>0818814190</v>
          </cell>
          <cell r="P100" t="str">
            <v>ooooooo@acfs.go.th</v>
          </cell>
          <cell r="Q100" t="str">
            <v>2017-01-06</v>
          </cell>
          <cell r="R100" t="str">
            <v>2020-01-05</v>
          </cell>
          <cell r="S100" t="str">
            <v>พิชิตพืชผล</v>
          </cell>
          <cell r="T100" t="str">
            <v>276/1</v>
          </cell>
          <cell r="U100" t="str">
            <v>-</v>
          </cell>
          <cell r="V100" t="str">
            <v>-</v>
          </cell>
          <cell r="W100" t="str">
            <v>3</v>
          </cell>
          <cell r="X100" t="str">
            <v xml:space="preserve">กล้วยแพะ   </v>
          </cell>
          <cell r="Y100" t="str">
            <v xml:space="preserve">เมืองลำปาง   </v>
          </cell>
          <cell r="Z100" t="str">
            <v>ลำปาง</v>
          </cell>
        </row>
        <row r="101">
          <cell r="A101">
            <v>97</v>
          </cell>
          <cell r="B101" t="str">
            <v>Ref0100000104</v>
          </cell>
          <cell r="C101" t="str">
            <v>นายวีระพันธ์ อินต๊ะขัน</v>
          </cell>
          <cell r="D101" t="str">
            <v>ACFS47020200009</v>
          </cell>
          <cell r="E101" t="str">
            <v>ออกใบอนุญาตแล้ว</v>
          </cell>
          <cell r="F101">
            <v>3520100008054</v>
          </cell>
          <cell r="G101" t="str">
            <v>190</v>
          </cell>
          <cell r="H101" t="str">
            <v>-</v>
          </cell>
          <cell r="I101" t="str">
            <v>-</v>
          </cell>
          <cell r="J101" t="str">
            <v>3</v>
          </cell>
          <cell r="K101" t="str">
            <v xml:space="preserve">กล้วยแพะ   </v>
          </cell>
          <cell r="L101" t="str">
            <v xml:space="preserve">เมืองลำปาง   </v>
          </cell>
          <cell r="M101" t="str">
            <v xml:space="preserve">ลำปาง   </v>
          </cell>
          <cell r="N101" t="str">
            <v>52000</v>
          </cell>
          <cell r="O101" t="str">
            <v>0821804346</v>
          </cell>
          <cell r="P101" t="str">
            <v>0000003@acfs.go.th</v>
          </cell>
          <cell r="Q101" t="str">
            <v>2017-01-06</v>
          </cell>
          <cell r="R101" t="str">
            <v>2020-01-05</v>
          </cell>
          <cell r="S101" t="str">
            <v>พันธุ์พืชผล</v>
          </cell>
          <cell r="T101" t="str">
            <v>198/1</v>
          </cell>
          <cell r="U101" t="str">
            <v>-</v>
          </cell>
          <cell r="V101" t="str">
            <v>-</v>
          </cell>
          <cell r="W101" t="str">
            <v>3</v>
          </cell>
          <cell r="X101" t="str">
            <v xml:space="preserve">กล้วยแพะ   </v>
          </cell>
          <cell r="Y101" t="str">
            <v xml:space="preserve">เมืองลำปาง   </v>
          </cell>
          <cell r="Z101" t="str">
            <v>ลำปาง</v>
          </cell>
        </row>
        <row r="102">
          <cell r="A102">
            <v>98</v>
          </cell>
          <cell r="B102" t="str">
            <v>Ref0100000105</v>
          </cell>
          <cell r="C102" t="str">
            <v>ห้างหุ้นส่วนสามัญนิติบุคคล เมฆวนิช</v>
          </cell>
          <cell r="D102" t="str">
            <v>ACFS47020200008</v>
          </cell>
          <cell r="E102" t="str">
            <v>ออกใบอนุญาตแล้ว</v>
          </cell>
          <cell r="F102">
            <v>522506000017</v>
          </cell>
          <cell r="G102" t="str">
            <v>72</v>
          </cell>
          <cell r="H102" t="str">
            <v>-</v>
          </cell>
          <cell r="I102" t="str">
            <v>ไฮเวย์-ลำปาง-งาว</v>
          </cell>
          <cell r="J102" t="str">
            <v>-</v>
          </cell>
          <cell r="K102" t="str">
            <v xml:space="preserve">ชมพู   </v>
          </cell>
          <cell r="L102" t="str">
            <v xml:space="preserve">เมืองลำปาง   </v>
          </cell>
          <cell r="M102" t="str">
            <v xml:space="preserve">ลำปาง   </v>
          </cell>
          <cell r="N102" t="str">
            <v>52100</v>
          </cell>
          <cell r="O102" t="str">
            <v>0812873027</v>
          </cell>
          <cell r="P102" t="str">
            <v>mekvanich2000@hotmail.com</v>
          </cell>
          <cell r="Q102" t="str">
            <v>2017-01-06</v>
          </cell>
          <cell r="R102" t="str">
            <v>2020-01-05</v>
          </cell>
          <cell r="S102" t="str">
            <v>ห้างหุ้นส่วนสามัญนิติบุคคล เมฆวนิช</v>
          </cell>
          <cell r="T102" t="str">
            <v>72</v>
          </cell>
          <cell r="U102" t="str">
            <v>-</v>
          </cell>
          <cell r="V102" t="str">
            <v>ไฮเวย์-ลำปาง-งาว</v>
          </cell>
          <cell r="W102" t="str">
            <v>-</v>
          </cell>
          <cell r="X102" t="str">
            <v xml:space="preserve">ชมพู   </v>
          </cell>
          <cell r="Y102" t="str">
            <v xml:space="preserve">เมืองลำปาง   </v>
          </cell>
          <cell r="Z102" t="str">
            <v>ลำปาง</v>
          </cell>
        </row>
        <row r="103">
          <cell r="A103">
            <v>99</v>
          </cell>
          <cell r="B103" t="str">
            <v>Ref0100000106</v>
          </cell>
          <cell r="C103" t="str">
            <v>นายบุญธรรม ปะละน่าน</v>
          </cell>
          <cell r="D103" t="str">
            <v>ACFS47020200007</v>
          </cell>
          <cell r="E103" t="str">
            <v>ออกใบอนุญาตแล้ว</v>
          </cell>
          <cell r="F103">
            <v>3520100067344</v>
          </cell>
          <cell r="G103" t="str">
            <v>237</v>
          </cell>
          <cell r="H103" t="str">
            <v>-</v>
          </cell>
          <cell r="I103" t="str">
            <v>-</v>
          </cell>
          <cell r="J103" t="str">
            <v>3</v>
          </cell>
          <cell r="K103" t="str">
            <v xml:space="preserve">กล้วยแพะ   </v>
          </cell>
          <cell r="L103" t="str">
            <v xml:space="preserve">เมืองลำปาง   </v>
          </cell>
          <cell r="M103" t="str">
            <v xml:space="preserve">ลำปาง   </v>
          </cell>
          <cell r="N103" t="str">
            <v>52000</v>
          </cell>
          <cell r="O103" t="str">
            <v>0817463229</v>
          </cell>
          <cell r="P103" t="str">
            <v>0817463229@acfs.go.th</v>
          </cell>
          <cell r="Q103" t="str">
            <v>2017-01-06</v>
          </cell>
          <cell r="R103" t="str">
            <v>2020-01-05</v>
          </cell>
          <cell r="S103" t="str">
            <v>สมพรพืชผล</v>
          </cell>
          <cell r="T103" t="str">
            <v>237</v>
          </cell>
          <cell r="U103" t="str">
            <v>-</v>
          </cell>
          <cell r="V103" t="str">
            <v>-</v>
          </cell>
          <cell r="W103" t="str">
            <v>3</v>
          </cell>
          <cell r="X103" t="str">
            <v xml:space="preserve">กล้วยแพะ   </v>
          </cell>
          <cell r="Y103" t="str">
            <v xml:space="preserve">เมืองลำปาง   </v>
          </cell>
          <cell r="Z103" t="str">
            <v>ลำปาง</v>
          </cell>
        </row>
        <row r="104">
          <cell r="A104">
            <v>100</v>
          </cell>
          <cell r="B104" t="str">
            <v>Ref0100000108</v>
          </cell>
          <cell r="C104" t="str">
            <v>นางอรพินท์ อินใจวงค์</v>
          </cell>
          <cell r="D104" t="str">
            <v>ACFS47020200006</v>
          </cell>
          <cell r="E104" t="str">
            <v>ออกใบอนุญาตแล้ว</v>
          </cell>
          <cell r="F104">
            <v>3520100184120</v>
          </cell>
          <cell r="G104" t="str">
            <v>203</v>
          </cell>
          <cell r="H104" t="str">
            <v>-</v>
          </cell>
          <cell r="I104" t="str">
            <v>-</v>
          </cell>
          <cell r="J104" t="str">
            <v>5</v>
          </cell>
          <cell r="K104" t="str">
            <v xml:space="preserve">กล้วยแพะ   </v>
          </cell>
          <cell r="L104" t="str">
            <v xml:space="preserve">เมืองลำปาง   </v>
          </cell>
          <cell r="M104" t="str">
            <v xml:space="preserve">ลำปาง   </v>
          </cell>
          <cell r="N104" t="str">
            <v>52000</v>
          </cell>
          <cell r="O104" t="str">
            <v>0871877893</v>
          </cell>
          <cell r="P104" t="str">
            <v>0871877893@acfs.go.th</v>
          </cell>
          <cell r="Q104" t="str">
            <v>2017-01-06</v>
          </cell>
          <cell r="R104" t="str">
            <v>2020-01-05</v>
          </cell>
          <cell r="S104" t="str">
            <v>โรงงาน ต การค้า</v>
          </cell>
          <cell r="T104" t="str">
            <v>415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 xml:space="preserve">กล้วยแพะ   </v>
          </cell>
          <cell r="Y104" t="str">
            <v xml:space="preserve">เมืองลำปาง   </v>
          </cell>
          <cell r="Z104" t="str">
            <v>ลำปาง</v>
          </cell>
        </row>
        <row r="105">
          <cell r="A105">
            <v>101</v>
          </cell>
          <cell r="B105" t="str">
            <v>Ref0100000109</v>
          </cell>
          <cell r="C105" t="str">
            <v>นางธัญวลัย ใจวังเย็น</v>
          </cell>
          <cell r="D105" t="str">
            <v>ACFS47020200005</v>
          </cell>
          <cell r="E105" t="str">
            <v>ออกใบอนุญาตแล้ว</v>
          </cell>
          <cell r="F105">
            <v>3520100218369</v>
          </cell>
          <cell r="G105" t="str">
            <v>19/1</v>
          </cell>
          <cell r="H105" t="str">
            <v>-</v>
          </cell>
          <cell r="I105" t="str">
            <v>-</v>
          </cell>
          <cell r="J105" t="str">
            <v>1</v>
          </cell>
          <cell r="K105" t="str">
            <v xml:space="preserve">กล้วยแพะ   </v>
          </cell>
          <cell r="L105" t="str">
            <v xml:space="preserve">เมืองลำปาง   </v>
          </cell>
          <cell r="M105" t="str">
            <v xml:space="preserve">ลำปาง   </v>
          </cell>
          <cell r="N105" t="str">
            <v>52000</v>
          </cell>
          <cell r="O105" t="str">
            <v>0818815928</v>
          </cell>
          <cell r="P105" t="str">
            <v>0818815928@acfs.go.th</v>
          </cell>
          <cell r="Q105" t="str">
            <v>2017-01-06</v>
          </cell>
          <cell r="R105" t="str">
            <v>2020-01-05</v>
          </cell>
          <cell r="S105" t="str">
            <v>ร้านณรงค์ชัยพืชผล</v>
          </cell>
          <cell r="T105" t="str">
            <v>19/1</v>
          </cell>
          <cell r="U105" t="str">
            <v>-</v>
          </cell>
          <cell r="V105" t="str">
            <v>-</v>
          </cell>
          <cell r="W105" t="str">
            <v>3</v>
          </cell>
          <cell r="X105" t="str">
            <v xml:space="preserve">กล้วยแพะ   </v>
          </cell>
          <cell r="Y105" t="str">
            <v xml:space="preserve">เมืองลำปาง   </v>
          </cell>
          <cell r="Z105" t="str">
            <v>ลำปาง</v>
          </cell>
        </row>
        <row r="106">
          <cell r="A106">
            <v>102</v>
          </cell>
          <cell r="B106" t="str">
            <v>Ref0100000110</v>
          </cell>
          <cell r="C106" t="str">
            <v>นายวันชัย ใจวังเย็น</v>
          </cell>
          <cell r="D106" t="str">
            <v>ACFS47020200013</v>
          </cell>
          <cell r="E106" t="str">
            <v>ออกใบอนุญาตแล้ว</v>
          </cell>
          <cell r="F106">
            <v>3520100036376</v>
          </cell>
          <cell r="G106" t="str">
            <v>35</v>
          </cell>
          <cell r="H106" t="str">
            <v>-</v>
          </cell>
          <cell r="I106" t="str">
            <v>-</v>
          </cell>
          <cell r="J106" t="str">
            <v>3</v>
          </cell>
          <cell r="K106" t="str">
            <v xml:space="preserve">กล้วยแพะ   </v>
          </cell>
          <cell r="L106" t="str">
            <v xml:space="preserve">เมืองลำปาง   </v>
          </cell>
          <cell r="M106" t="str">
            <v xml:space="preserve">ลำปาง   </v>
          </cell>
          <cell r="N106" t="str">
            <v>52000</v>
          </cell>
          <cell r="O106" t="str">
            <v>0941959515</v>
          </cell>
          <cell r="P106" t="str">
            <v>0941959515@acfs.go.th</v>
          </cell>
          <cell r="Q106" t="str">
            <v>2017-01-06</v>
          </cell>
          <cell r="R106" t="str">
            <v>2020-01-05</v>
          </cell>
          <cell r="S106" t="str">
            <v>โตพืชผล</v>
          </cell>
          <cell r="T106" t="str">
            <v>35/3</v>
          </cell>
          <cell r="U106" t="str">
            <v xml:space="preserve"> -</v>
          </cell>
          <cell r="V106" t="str">
            <v xml:space="preserve"> -</v>
          </cell>
          <cell r="W106" t="str">
            <v>3</v>
          </cell>
          <cell r="X106" t="str">
            <v xml:space="preserve">กล้วยแพะ   </v>
          </cell>
          <cell r="Y106" t="str">
            <v xml:space="preserve">เมืองลำปาง   </v>
          </cell>
          <cell r="Z106" t="str">
            <v>ลำปาง</v>
          </cell>
        </row>
        <row r="107">
          <cell r="A107">
            <v>103</v>
          </cell>
          <cell r="B107" t="str">
            <v>Ref0100000112</v>
          </cell>
          <cell r="C107" t="str">
            <v>บริษัท สยามกรีน เฟรช ฟรุตส์ จำกัด</v>
          </cell>
          <cell r="D107" t="str">
            <v>ACFS10040200084</v>
          </cell>
          <cell r="E107" t="str">
            <v>ออกใบอนุญาตแล้ว</v>
          </cell>
          <cell r="F107">
            <v>135541000903</v>
          </cell>
          <cell r="G107" t="str">
            <v>801/93</v>
          </cell>
          <cell r="H107" t="str">
            <v>พหลโยธิน 72</v>
          </cell>
          <cell r="I107" t="str">
            <v>พหลโยธิน กม.28</v>
          </cell>
          <cell r="J107" t="str">
            <v>8</v>
          </cell>
          <cell r="K107" t="str">
            <v xml:space="preserve">คูคต   </v>
          </cell>
          <cell r="L107" t="str">
            <v xml:space="preserve">ลำลูกกา   </v>
          </cell>
          <cell r="M107" t="str">
            <v xml:space="preserve">ปทุมธานี   </v>
          </cell>
          <cell r="N107" t="str">
            <v>12130</v>
          </cell>
          <cell r="O107" t="str">
            <v>025338432</v>
          </cell>
          <cell r="P107" t="str">
            <v>ouvi@hotmail.co.th</v>
          </cell>
          <cell r="Q107" t="str">
            <v>2016-05-04</v>
          </cell>
          <cell r="R107" t="str">
            <v>2019-05-03</v>
          </cell>
          <cell r="S107" t="str">
            <v>โรงรมบริษัท สยามกรีน เฟรช ฟรุตส์ จำกัด</v>
          </cell>
          <cell r="T107" t="str">
            <v>128</v>
          </cell>
          <cell r="U107" t="str">
            <v>-</v>
          </cell>
          <cell r="V107" t="str">
            <v>เชียงใหม่-ฮอด</v>
          </cell>
          <cell r="W107" t="str">
            <v>1</v>
          </cell>
          <cell r="X107" t="str">
            <v xml:space="preserve">แม่สอย   </v>
          </cell>
          <cell r="Y107" t="str">
            <v xml:space="preserve">จอมทอง   </v>
          </cell>
          <cell r="Z107" t="str">
            <v>เชียงใหม่</v>
          </cell>
        </row>
        <row r="108">
          <cell r="A108">
            <v>104</v>
          </cell>
          <cell r="B108" t="str">
            <v>Ref0100000113</v>
          </cell>
          <cell r="C108" t="str">
            <v>นางสาวสุริยา นพฤทธิ์</v>
          </cell>
          <cell r="D108" t="str">
            <v>ACFS10040200064</v>
          </cell>
          <cell r="E108" t="str">
            <v>ออกใบอนุญาตแล้ว</v>
          </cell>
          <cell r="F108">
            <v>3220100245709</v>
          </cell>
          <cell r="G108" t="str">
            <v>264</v>
          </cell>
          <cell r="H108" t="str">
            <v>-</v>
          </cell>
          <cell r="I108" t="str">
            <v>-</v>
          </cell>
          <cell r="J108" t="str">
            <v>1</v>
          </cell>
          <cell r="K108" t="str">
            <v xml:space="preserve">ทรายขาว   </v>
          </cell>
          <cell r="L108" t="str">
            <v xml:space="preserve">สอยดาว   </v>
          </cell>
          <cell r="M108" t="str">
            <v xml:space="preserve">จันทบุรี   </v>
          </cell>
          <cell r="N108" t="str">
            <v>22180</v>
          </cell>
          <cell r="O108" t="str">
            <v>0818637720</v>
          </cell>
          <cell r="P108" t="str">
            <v>mpfruit@hotmail.com</v>
          </cell>
          <cell r="Q108" t="str">
            <v>2019-05-04</v>
          </cell>
          <cell r="R108" t="str">
            <v>2022-05-03</v>
          </cell>
          <cell r="S108" t="str">
            <v>โกดังมรรคผล</v>
          </cell>
          <cell r="T108" t="str">
            <v>264</v>
          </cell>
          <cell r="U108" t="str">
            <v>-</v>
          </cell>
          <cell r="V108" t="str">
            <v>-</v>
          </cell>
          <cell r="W108" t="str">
            <v>1</v>
          </cell>
          <cell r="X108" t="str">
            <v xml:space="preserve">ทรายขาว   </v>
          </cell>
          <cell r="Y108" t="str">
            <v xml:space="preserve">สอยดาว   </v>
          </cell>
          <cell r="Z108" t="str">
            <v>จันทบุรี</v>
          </cell>
        </row>
        <row r="109">
          <cell r="A109">
            <v>105</v>
          </cell>
          <cell r="B109" t="str">
            <v>Ref0100000114</v>
          </cell>
          <cell r="C109" t="str">
            <v>นางสาววรลักษณ์ เอี่ยมพิทักษ์สกุล</v>
          </cell>
          <cell r="D109" t="str">
            <v>ACFS10040200058</v>
          </cell>
          <cell r="E109" t="str">
            <v>ยกเลิกใบอนุญาตแบบถาวร</v>
          </cell>
          <cell r="F109">
            <v>3219900054311</v>
          </cell>
          <cell r="G109" t="str">
            <v>70</v>
          </cell>
          <cell r="H109" t="str">
            <v>-</v>
          </cell>
          <cell r="I109" t="str">
            <v>ทุ่งชายกระต่าย</v>
          </cell>
          <cell r="J109" t="str">
            <v>-</v>
          </cell>
          <cell r="K109" t="str">
            <v xml:space="preserve">ท่าประดู่   </v>
          </cell>
          <cell r="L109" t="str">
            <v xml:space="preserve">เมืองระยอง   </v>
          </cell>
          <cell r="M109" t="str">
            <v xml:space="preserve">ระยอง   </v>
          </cell>
          <cell r="N109" t="str">
            <v>21000</v>
          </cell>
          <cell r="O109" t="str">
            <v>0806686686</v>
          </cell>
          <cell r="P109" t="str">
            <v>v.novy8899@gmail.com</v>
          </cell>
          <cell r="Q109" t="str">
            <v>2016-05-04</v>
          </cell>
          <cell r="R109" t="str">
            <v>2019-05-03</v>
          </cell>
          <cell r="S109" t="str">
            <v>โกดังเฮียฮง-เจ๊แดง</v>
          </cell>
          <cell r="T109" t="str">
            <v>119</v>
          </cell>
          <cell r="U109" t="str">
            <v>-</v>
          </cell>
          <cell r="V109" t="str">
            <v>-</v>
          </cell>
          <cell r="W109" t="str">
            <v>9</v>
          </cell>
          <cell r="X109" t="str">
            <v xml:space="preserve">หนองตาคง   </v>
          </cell>
          <cell r="Y109" t="str">
            <v xml:space="preserve">โป่งน้ำร้อน   </v>
          </cell>
          <cell r="Z109" t="str">
            <v>จันทบุรี</v>
          </cell>
        </row>
        <row r="110">
          <cell r="A110">
            <v>106</v>
          </cell>
          <cell r="B110" t="str">
            <v>Ref0100000115</v>
          </cell>
          <cell r="C110" t="str">
            <v>นายสมพงษ์ โรจนนาวิน</v>
          </cell>
          <cell r="D110" t="str">
            <v>ACFS10040200069</v>
          </cell>
          <cell r="E110" t="str">
            <v>ยกเลิกใบอนุญาตแบบถาวร</v>
          </cell>
          <cell r="F110">
            <v>3210100105184</v>
          </cell>
          <cell r="G110" t="str">
            <v>10/7</v>
          </cell>
          <cell r="H110" t="str">
            <v>-</v>
          </cell>
          <cell r="I110" t="str">
            <v>-</v>
          </cell>
          <cell r="J110" t="str">
            <v>8</v>
          </cell>
          <cell r="K110" t="str">
            <v xml:space="preserve">หนองตาคง   </v>
          </cell>
          <cell r="L110" t="str">
            <v xml:space="preserve">โป่งน้ำร้อน   </v>
          </cell>
          <cell r="M110" t="str">
            <v xml:space="preserve">จันทบุรี   </v>
          </cell>
          <cell r="N110" t="str">
            <v>22140</v>
          </cell>
          <cell r="O110" t="str">
            <v>0892048089</v>
          </cell>
          <cell r="P110" t="str">
            <v>0892048089@acfs.go.th</v>
          </cell>
          <cell r="Q110" t="str">
            <v>2016-05-04</v>
          </cell>
          <cell r="R110" t="str">
            <v>2019-05-03</v>
          </cell>
          <cell r="S110" t="str">
            <v>โรงรมนายสมพงษ์ โรจนนาวิน</v>
          </cell>
          <cell r="T110" t="str">
            <v>10/7</v>
          </cell>
          <cell r="U110" t="str">
            <v>-</v>
          </cell>
          <cell r="V110" t="str">
            <v>-</v>
          </cell>
          <cell r="W110" t="str">
            <v>8</v>
          </cell>
          <cell r="X110" t="str">
            <v xml:space="preserve">หนองตาคง   </v>
          </cell>
          <cell r="Y110" t="str">
            <v xml:space="preserve">โป่งน้ำร้อน   </v>
          </cell>
          <cell r="Z110" t="str">
            <v>จันทบุรี</v>
          </cell>
        </row>
        <row r="111">
          <cell r="A111">
            <v>107</v>
          </cell>
          <cell r="B111" t="str">
            <v>Ref0100000116</v>
          </cell>
          <cell r="C111" t="str">
            <v>บริษัท ชุมพร แอนด์ ปทิตตา อินเตอร์ฟรุ๊ต จำกัด</v>
          </cell>
          <cell r="D111" t="str">
            <v>ACFS10040200072</v>
          </cell>
          <cell r="E111" t="str">
            <v>ออกใบอนุญาตแล้ว</v>
          </cell>
          <cell r="F111">
            <v>215547001986</v>
          </cell>
          <cell r="G111" t="str">
            <v>60</v>
          </cell>
          <cell r="H111" t="str">
            <v>-</v>
          </cell>
          <cell r="I111" t="str">
            <v>-</v>
          </cell>
          <cell r="J111" t="str">
            <v>11</v>
          </cell>
          <cell r="K111" t="str">
            <v xml:space="preserve">วังหว้า   </v>
          </cell>
          <cell r="L111" t="str">
            <v xml:space="preserve">แกลง   </v>
          </cell>
          <cell r="M111" t="str">
            <v xml:space="preserve">ระยอง   </v>
          </cell>
          <cell r="N111" t="str">
            <v>21110</v>
          </cell>
          <cell r="O111" t="str">
            <v>0895438436</v>
          </cell>
          <cell r="P111" t="str">
            <v>i.like.studio.coffee@gmail.com</v>
          </cell>
          <cell r="Q111" t="str">
            <v>2016-05-04</v>
          </cell>
          <cell r="R111" t="str">
            <v>2019-05-03</v>
          </cell>
          <cell r="S111" t="str">
            <v>บริษัท ชุมพร แอนด์ ปทิตตา อินเตอร์ฟรุ๊ต จำกัด</v>
          </cell>
          <cell r="T111" t="str">
            <v>122</v>
          </cell>
          <cell r="U111" t="str">
            <v>-</v>
          </cell>
          <cell r="V111" t="str">
            <v>-</v>
          </cell>
          <cell r="W111" t="str">
            <v>2</v>
          </cell>
          <cell r="X111" t="str">
            <v xml:space="preserve">หนองตาคง   </v>
          </cell>
          <cell r="Y111" t="str">
            <v xml:space="preserve">โป่งน้ำร้อน   </v>
          </cell>
          <cell r="Z111" t="str">
            <v>จันทบุรี</v>
          </cell>
        </row>
        <row r="112">
          <cell r="A112">
            <v>108</v>
          </cell>
          <cell r="B112" t="str">
            <v>Ref0100000117</v>
          </cell>
          <cell r="C112" t="str">
            <v>นางสาวดนตร์ภัสสร เชิดเกียรติกูล</v>
          </cell>
          <cell r="D112" t="str">
            <v>ACFS10040200051</v>
          </cell>
          <cell r="E112" t="str">
            <v>ออกใบอนุญาตแล้ว</v>
          </cell>
          <cell r="F112">
            <v>3220400324302</v>
          </cell>
          <cell r="G112" t="str">
            <v>18/3</v>
          </cell>
          <cell r="H112" t="str">
            <v>-</v>
          </cell>
          <cell r="I112" t="str">
            <v>-</v>
          </cell>
          <cell r="J112" t="str">
            <v>2</v>
          </cell>
          <cell r="K112" t="str">
            <v xml:space="preserve">ทรายขาว   </v>
          </cell>
          <cell r="L112" t="str">
            <v xml:space="preserve">สอยดาว   </v>
          </cell>
          <cell r="M112" t="str">
            <v xml:space="preserve">จันทบุรี   </v>
          </cell>
          <cell r="N112" t="str">
            <v>22180</v>
          </cell>
          <cell r="O112" t="str">
            <v>0819824699</v>
          </cell>
          <cell r="P112" t="str">
            <v>jjim.sumrong@gmail.com</v>
          </cell>
          <cell r="Q112" t="str">
            <v>2019-05-04</v>
          </cell>
          <cell r="R112" t="str">
            <v>2022-05-03</v>
          </cell>
          <cell r="S112" t="str">
            <v>นางสาวดนตร์ภัสสร เชิดเกียรติกูล</v>
          </cell>
          <cell r="T112" t="str">
            <v>18/3</v>
          </cell>
          <cell r="U112" t="str">
            <v>-</v>
          </cell>
          <cell r="V112" t="str">
            <v>-</v>
          </cell>
          <cell r="W112" t="str">
            <v>2</v>
          </cell>
          <cell r="X112" t="str">
            <v xml:space="preserve">ทรายขาว   </v>
          </cell>
          <cell r="Y112" t="str">
            <v xml:space="preserve">สอยดาว   </v>
          </cell>
          <cell r="Z112" t="str">
            <v>จันทบุรี</v>
          </cell>
        </row>
        <row r="113">
          <cell r="A113">
            <v>109</v>
          </cell>
          <cell r="B113" t="str">
            <v>Ref0100000118</v>
          </cell>
          <cell r="C113" t="str">
            <v>นายธนัชชัย บุษยาสิริโรจน์</v>
          </cell>
          <cell r="D113" t="str">
            <v>ACFS10040200070</v>
          </cell>
          <cell r="E113" t="str">
            <v>ออกใบอนุญาตแล้ว</v>
          </cell>
          <cell r="F113">
            <v>3730601034641</v>
          </cell>
          <cell r="G113" t="str">
            <v>6/3</v>
          </cell>
          <cell r="H113" t="str">
            <v>-</v>
          </cell>
          <cell r="I113" t="str">
            <v>-</v>
          </cell>
          <cell r="J113" t="str">
            <v>1</v>
          </cell>
          <cell r="K113" t="str">
            <v xml:space="preserve">พลับพลา   </v>
          </cell>
          <cell r="L113" t="str">
            <v xml:space="preserve">เมืองจันทบุรี   </v>
          </cell>
          <cell r="M113" t="str">
            <v xml:space="preserve">จันทบุรี   </v>
          </cell>
          <cell r="N113" t="str">
            <v>22000</v>
          </cell>
          <cell r="O113" t="str">
            <v>081542955</v>
          </cell>
          <cell r="P113" t="str">
            <v>0000005@acfs.go.th</v>
          </cell>
          <cell r="Q113" t="str">
            <v>2019-05-04</v>
          </cell>
          <cell r="R113" t="str">
            <v>2022-05-03</v>
          </cell>
          <cell r="S113" t="str">
            <v>นายธนัชชัย บุษยาสิริโรจน์</v>
          </cell>
          <cell r="T113" t="str">
            <v>99</v>
          </cell>
          <cell r="U113" t="str">
            <v>-</v>
          </cell>
          <cell r="V113" t="str">
            <v>-</v>
          </cell>
          <cell r="W113" t="str">
            <v>2</v>
          </cell>
          <cell r="X113" t="str">
            <v xml:space="preserve">ทรายขาว   </v>
          </cell>
          <cell r="Y113" t="str">
            <v xml:space="preserve">สอยดาว   </v>
          </cell>
          <cell r="Z113" t="str">
            <v>จันทบุรี</v>
          </cell>
        </row>
        <row r="114">
          <cell r="A114">
            <v>110</v>
          </cell>
          <cell r="B114" t="str">
            <v>Ref0100000119</v>
          </cell>
          <cell r="C114" t="str">
            <v>นายธนู งามยิ่งยวด</v>
          </cell>
          <cell r="D114" t="str">
            <v>ACFS10040200089</v>
          </cell>
          <cell r="E114" t="str">
            <v>ออกใบอนุญาตแล้ว</v>
          </cell>
          <cell r="F114">
            <v>3709900236970</v>
          </cell>
          <cell r="G114" t="str">
            <v>105/2</v>
          </cell>
          <cell r="H114" t="str">
            <v>-</v>
          </cell>
          <cell r="I114" t="str">
            <v>-</v>
          </cell>
          <cell r="J114" t="str">
            <v>1</v>
          </cell>
          <cell r="K114" t="str">
            <v xml:space="preserve">น้ำพุ   </v>
          </cell>
          <cell r="L114" t="str">
            <v xml:space="preserve">เมืองราชบุรี   </v>
          </cell>
          <cell r="M114" t="str">
            <v xml:space="preserve">ราชบุรี   </v>
          </cell>
          <cell r="N114" t="str">
            <v>-</v>
          </cell>
          <cell r="O114" t="str">
            <v>0813780796</v>
          </cell>
          <cell r="P114" t="str">
            <v>0813780796@acfs.go.th</v>
          </cell>
          <cell r="Q114" t="str">
            <v>2016-05-04</v>
          </cell>
          <cell r="R114" t="str">
            <v>2019-05-03</v>
          </cell>
          <cell r="S114" t="str">
            <v>โกดัง จิว อู๋ เฮง (นายธนู งามยิ่งยวด)</v>
          </cell>
          <cell r="T114" t="str">
            <v>105/2</v>
          </cell>
          <cell r="U114" t="str">
            <v>-</v>
          </cell>
          <cell r="V114" t="str">
            <v>-</v>
          </cell>
          <cell r="W114" t="str">
            <v>1</v>
          </cell>
          <cell r="X114" t="str">
            <v xml:space="preserve">น้ำพุ   </v>
          </cell>
          <cell r="Y114" t="str">
            <v xml:space="preserve">เมืองราชบุรี   </v>
          </cell>
          <cell r="Z114" t="str">
            <v>ราชบุรี</v>
          </cell>
        </row>
        <row r="115">
          <cell r="A115">
            <v>111</v>
          </cell>
          <cell r="B115" t="str">
            <v>Ref0100000120</v>
          </cell>
          <cell r="C115" t="str">
            <v>บริษัท อิ๋งไท้ เทรดดิ้ง จำกัด</v>
          </cell>
          <cell r="D115" t="str">
            <v>ACFS10040200083</v>
          </cell>
          <cell r="E115" t="str">
            <v>ออกใบอนุญาตแล้ว</v>
          </cell>
          <cell r="F115">
            <v>225557000397</v>
          </cell>
          <cell r="G115" t="str">
            <v>88/8</v>
          </cell>
          <cell r="H115" t="str">
            <v>-</v>
          </cell>
          <cell r="I115" t="str">
            <v>-</v>
          </cell>
          <cell r="J115" t="str">
            <v>1</v>
          </cell>
          <cell r="K115" t="str">
            <v xml:space="preserve">ทรายขาว   </v>
          </cell>
          <cell r="L115" t="str">
            <v xml:space="preserve">สอยดาว   </v>
          </cell>
          <cell r="M115" t="str">
            <v xml:space="preserve">จันทบุรี   </v>
          </cell>
          <cell r="N115" t="str">
            <v>22180</v>
          </cell>
          <cell r="O115" t="str">
            <v>0871503634</v>
          </cell>
          <cell r="P115" t="str">
            <v>jutarat4054@gmail.com</v>
          </cell>
          <cell r="Q115" t="str">
            <v>2019-05-04</v>
          </cell>
          <cell r="R115" t="str">
            <v>2022-05-03</v>
          </cell>
          <cell r="S115" t="str">
            <v>บริษัท อิ๋งไท้ เทรดดิ้ง จำกัด</v>
          </cell>
          <cell r="T115" t="str">
            <v>88/8</v>
          </cell>
          <cell r="U115" t="str">
            <v>-</v>
          </cell>
          <cell r="V115" t="str">
            <v>-</v>
          </cell>
          <cell r="W115" t="str">
            <v>1</v>
          </cell>
          <cell r="X115" t="str">
            <v xml:space="preserve">ทรายขาว   </v>
          </cell>
          <cell r="Y115" t="str">
            <v xml:space="preserve">สอยดาว   </v>
          </cell>
          <cell r="Z115" t="str">
            <v>จันทบุรี</v>
          </cell>
        </row>
        <row r="116">
          <cell r="A116">
            <v>112</v>
          </cell>
          <cell r="B116" t="str">
            <v>Ref0100000121</v>
          </cell>
          <cell r="C116" t="str">
            <v>นายพีรดนย์ แซ่หยาง</v>
          </cell>
          <cell r="D116" t="str">
            <v>ACFS10040200073</v>
          </cell>
          <cell r="E116" t="str">
            <v>ออกใบอนุญาตแล้ว</v>
          </cell>
          <cell r="F116">
            <v>8500986001491</v>
          </cell>
          <cell r="G116" t="str">
            <v>234</v>
          </cell>
          <cell r="H116" t="str">
            <v>-</v>
          </cell>
          <cell r="I116" t="str">
            <v>-</v>
          </cell>
          <cell r="J116" t="str">
            <v>10</v>
          </cell>
          <cell r="K116" t="str">
            <v xml:space="preserve">เวียง   </v>
          </cell>
          <cell r="L116" t="str">
            <v xml:space="preserve">ฝาง   </v>
          </cell>
          <cell r="M116" t="str">
            <v xml:space="preserve">เชียงใหม่   </v>
          </cell>
          <cell r="N116" t="str">
            <v>50110</v>
          </cell>
          <cell r="O116" t="str">
            <v>0956782525</v>
          </cell>
          <cell r="P116" t="str">
            <v>0000007@acfs.go.th</v>
          </cell>
          <cell r="Q116" t="str">
            <v>2016-05-04</v>
          </cell>
          <cell r="R116" t="str">
            <v>2019-05-03</v>
          </cell>
          <cell r="S116" t="str">
            <v>ซุ่นเต่อฟง</v>
          </cell>
          <cell r="T116" t="str">
            <v>75/7</v>
          </cell>
          <cell r="U116" t="str">
            <v>-</v>
          </cell>
          <cell r="V116" t="str">
            <v>-</v>
          </cell>
          <cell r="W116" t="str">
            <v>2</v>
          </cell>
          <cell r="X116" t="str">
            <v xml:space="preserve">หนองตาคง   </v>
          </cell>
          <cell r="Y116" t="str">
            <v xml:space="preserve">โป่งน้ำร้อน   </v>
          </cell>
          <cell r="Z116" t="str">
            <v>จันทบุรี</v>
          </cell>
        </row>
        <row r="117">
          <cell r="A117">
            <v>113</v>
          </cell>
          <cell r="B117" t="str">
            <v>Ref0100000122</v>
          </cell>
          <cell r="C117" t="str">
            <v>บริษัท จง หยวน ฟรุ๊ต จำกัด</v>
          </cell>
          <cell r="D117" t="str">
            <v>ACFS10040200030</v>
          </cell>
          <cell r="E117" t="str">
            <v>ออกใบอนุญาตแล้ว</v>
          </cell>
          <cell r="F117">
            <v>105556093392</v>
          </cell>
          <cell r="G117" t="str">
            <v>99/2</v>
          </cell>
          <cell r="H117" t="str">
            <v>-</v>
          </cell>
          <cell r="I117" t="str">
            <v>-</v>
          </cell>
          <cell r="J117" t="str">
            <v>2</v>
          </cell>
          <cell r="K117" t="str">
            <v xml:space="preserve">หนองตาคง   </v>
          </cell>
          <cell r="L117" t="str">
            <v xml:space="preserve">โป่งน้ำร้อน   </v>
          </cell>
          <cell r="M117" t="str">
            <v xml:space="preserve">จันทบุรี   </v>
          </cell>
          <cell r="N117" t="str">
            <v>22140</v>
          </cell>
          <cell r="O117" t="str">
            <v>0945604904</v>
          </cell>
          <cell r="P117" t="str">
            <v>apple_farung@hotmail.co.th</v>
          </cell>
          <cell r="Q117" t="str">
            <v>2019-05-04</v>
          </cell>
          <cell r="R117" t="str">
            <v>2022-05-03</v>
          </cell>
          <cell r="S117" t="str">
            <v>บริษัท จง หยวน ฟรุ๊ต จำกัด</v>
          </cell>
          <cell r="T117" t="str">
            <v>99/2</v>
          </cell>
          <cell r="U117" t="str">
            <v>-</v>
          </cell>
          <cell r="V117" t="str">
            <v>-</v>
          </cell>
          <cell r="W117" t="str">
            <v>2</v>
          </cell>
          <cell r="X117" t="str">
            <v xml:space="preserve">หนองตาคง   </v>
          </cell>
          <cell r="Y117" t="str">
            <v xml:space="preserve">โป่งน้ำร้อน   </v>
          </cell>
          <cell r="Z117" t="str">
            <v>จันทบุรี</v>
          </cell>
        </row>
        <row r="118">
          <cell r="A118">
            <v>114</v>
          </cell>
          <cell r="B118" t="str">
            <v>Ref0100000123</v>
          </cell>
          <cell r="C118" t="str">
            <v>นางสาวรัตน์พริตา ชีวินวรกุล</v>
          </cell>
          <cell r="D118" t="str">
            <v>ACFS10040200039</v>
          </cell>
          <cell r="E118" t="str">
            <v>ออกใบอนุญาตแล้ว</v>
          </cell>
          <cell r="F118">
            <v>5570700014582</v>
          </cell>
          <cell r="G118" t="str">
            <v>555</v>
          </cell>
          <cell r="H118" t="str">
            <v>-</v>
          </cell>
          <cell r="I118" t="str">
            <v>-</v>
          </cell>
          <cell r="J118" t="str">
            <v>3</v>
          </cell>
          <cell r="K118" t="str">
            <v xml:space="preserve">แม่สลองใน   </v>
          </cell>
          <cell r="L118" t="str">
            <v xml:space="preserve">แม่ฟ้าหลวง   </v>
          </cell>
          <cell r="M118" t="str">
            <v xml:space="preserve">เชียงราย   </v>
          </cell>
          <cell r="N118" t="str">
            <v>57110</v>
          </cell>
          <cell r="O118" t="str">
            <v>0818546726</v>
          </cell>
          <cell r="P118" t="str">
            <v>iceice599@hotmail.co.th</v>
          </cell>
          <cell r="Q118" t="str">
            <v>2016-05-04</v>
          </cell>
          <cell r="R118" t="str">
            <v>2019-05-03</v>
          </cell>
          <cell r="S118" t="str">
            <v>หมิงหยงฟรุต</v>
          </cell>
          <cell r="T118" t="str">
            <v>89</v>
          </cell>
          <cell r="U118" t="str">
            <v>-</v>
          </cell>
          <cell r="V118" t="str">
            <v>-</v>
          </cell>
          <cell r="W118" t="str">
            <v>1</v>
          </cell>
          <cell r="X118" t="str">
            <v xml:space="preserve">หนองตาคง   </v>
          </cell>
          <cell r="Y118" t="str">
            <v xml:space="preserve">โป่งน้ำร้อน   </v>
          </cell>
          <cell r="Z118" t="str">
            <v>จันทบุรี</v>
          </cell>
        </row>
        <row r="119">
          <cell r="A119">
            <v>115</v>
          </cell>
          <cell r="B119" t="str">
            <v>Ref0100000124</v>
          </cell>
          <cell r="C119" t="str">
            <v>บริษัท ซินกั๋วตู้ จำกัด</v>
          </cell>
          <cell r="D119" t="str">
            <v>ACFS10040200079</v>
          </cell>
          <cell r="E119" t="str">
            <v>ออกใบอนุญาตแล้ว</v>
          </cell>
          <cell r="F119">
            <v>225556000491</v>
          </cell>
          <cell r="G119" t="str">
            <v>138</v>
          </cell>
          <cell r="H119" t="str">
            <v>-</v>
          </cell>
          <cell r="I119" t="str">
            <v>-</v>
          </cell>
          <cell r="J119" t="str">
            <v>6</v>
          </cell>
          <cell r="K119" t="str">
            <v xml:space="preserve">หนองตาคง   </v>
          </cell>
          <cell r="L119" t="str">
            <v xml:space="preserve">โป่งน้ำร้อน   </v>
          </cell>
          <cell r="M119" t="str">
            <v xml:space="preserve">จันทบุรี   </v>
          </cell>
          <cell r="N119" t="str">
            <v>22140</v>
          </cell>
          <cell r="O119" t="str">
            <v>0631700969</v>
          </cell>
          <cell r="P119" t="str">
            <v>tippananplangsom@gmail.com</v>
          </cell>
          <cell r="Q119" t="str">
            <v>2019-05-04</v>
          </cell>
          <cell r="R119" t="str">
            <v>2022-05-03</v>
          </cell>
          <cell r="S119" t="str">
            <v>บริษัท ซินกั๋วตู้ จำกัด</v>
          </cell>
          <cell r="T119" t="str">
            <v xml:space="preserve">138 </v>
          </cell>
          <cell r="U119" t="str">
            <v>-</v>
          </cell>
          <cell r="V119" t="str">
            <v>-</v>
          </cell>
          <cell r="W119" t="str">
            <v>6</v>
          </cell>
          <cell r="X119" t="str">
            <v xml:space="preserve">หนองตาคง   </v>
          </cell>
          <cell r="Y119" t="str">
            <v xml:space="preserve">โป่งน้ำร้อน   </v>
          </cell>
          <cell r="Z119" t="str">
            <v>จันทบุรี</v>
          </cell>
        </row>
        <row r="120">
          <cell r="A120">
            <v>116</v>
          </cell>
          <cell r="B120" t="str">
            <v>Ref0100000125</v>
          </cell>
          <cell r="C120" t="str">
            <v>นางสมจิตร์ คุ้มพ่วง</v>
          </cell>
          <cell r="D120" t="str">
            <v>ACFS10040200081</v>
          </cell>
          <cell r="E120" t="str">
            <v>ออกใบอนุญาตแล้ว</v>
          </cell>
          <cell r="F120">
            <v>3210500407994</v>
          </cell>
          <cell r="G120" t="str">
            <v>81/1</v>
          </cell>
          <cell r="H120" t="str">
            <v>-</v>
          </cell>
          <cell r="I120" t="str">
            <v>-</v>
          </cell>
          <cell r="J120" t="str">
            <v>1</v>
          </cell>
          <cell r="K120" t="str">
            <v xml:space="preserve">แสลง   </v>
          </cell>
          <cell r="L120" t="str">
            <v xml:space="preserve">เมืองจันทบุรี   </v>
          </cell>
          <cell r="M120" t="str">
            <v xml:space="preserve">จันทบุรี   </v>
          </cell>
          <cell r="N120" t="str">
            <v>22000</v>
          </cell>
          <cell r="O120" t="str">
            <v>0854384110</v>
          </cell>
          <cell r="P120" t="str">
            <v>somjit8111@gmail.com</v>
          </cell>
          <cell r="Q120" t="str">
            <v>2016-05-04</v>
          </cell>
          <cell r="R120" t="str">
            <v>2019-05-03</v>
          </cell>
          <cell r="S120" t="str">
            <v>โรงรมสมจิตร์ คุ้มพ่วง</v>
          </cell>
          <cell r="T120" t="str">
            <v>81/1</v>
          </cell>
          <cell r="U120" t="str">
            <v>-</v>
          </cell>
          <cell r="V120" t="str">
            <v>-</v>
          </cell>
          <cell r="W120" t="str">
            <v>1</v>
          </cell>
          <cell r="X120" t="str">
            <v xml:space="preserve">แสลง   </v>
          </cell>
          <cell r="Y120" t="str">
            <v xml:space="preserve">เมืองจันทบุรี   </v>
          </cell>
          <cell r="Z120" t="str">
            <v>จันทบุรี</v>
          </cell>
        </row>
        <row r="121">
          <cell r="A121">
            <v>117</v>
          </cell>
          <cell r="B121" t="str">
            <v>Ref0100000126</v>
          </cell>
          <cell r="C121" t="str">
            <v>นางนารี สอิ้ง</v>
          </cell>
          <cell r="D121" t="str">
            <v>ACFS10040200080</v>
          </cell>
          <cell r="E121" t="str">
            <v>ออกใบอนุญาตแล้ว</v>
          </cell>
          <cell r="F121">
            <v>3220600209019</v>
          </cell>
          <cell r="G121" t="str">
            <v>250</v>
          </cell>
          <cell r="H121" t="str">
            <v>-</v>
          </cell>
          <cell r="I121" t="str">
            <v>-</v>
          </cell>
          <cell r="J121" t="str">
            <v>1</v>
          </cell>
          <cell r="K121" t="str">
            <v xml:space="preserve">ทรายขาว   </v>
          </cell>
          <cell r="L121" t="str">
            <v xml:space="preserve">สอยดาว   </v>
          </cell>
          <cell r="M121" t="str">
            <v xml:space="preserve">จันทบุรี   </v>
          </cell>
          <cell r="N121" t="str">
            <v>22180</v>
          </cell>
          <cell r="O121" t="str">
            <v>0843467356</v>
          </cell>
          <cell r="P121" t="str">
            <v>seebow_sad@hotmail.com</v>
          </cell>
          <cell r="Q121" t="str">
            <v>2016-05-04</v>
          </cell>
          <cell r="R121" t="str">
            <v>2019-05-03</v>
          </cell>
          <cell r="S121" t="str">
            <v>ลุงหนั่น เฟรชฟรุต</v>
          </cell>
          <cell r="T121" t="str">
            <v>250</v>
          </cell>
          <cell r="U121" t="str">
            <v>-</v>
          </cell>
          <cell r="V121" t="str">
            <v>-</v>
          </cell>
          <cell r="W121" t="str">
            <v>1</v>
          </cell>
          <cell r="X121" t="str">
            <v xml:space="preserve">ทรายขาว   </v>
          </cell>
          <cell r="Y121" t="str">
            <v xml:space="preserve">สอยดาว   </v>
          </cell>
          <cell r="Z121" t="str">
            <v>จันทบุรี</v>
          </cell>
        </row>
        <row r="122">
          <cell r="A122">
            <v>118</v>
          </cell>
          <cell r="B122" t="str">
            <v>Ref0100000127</v>
          </cell>
          <cell r="C122" t="str">
            <v>บริษัท ไชน่า อินเตอร์ กรุ๊ป จำกัด</v>
          </cell>
          <cell r="D122" t="str">
            <v>ACFS10040200071</v>
          </cell>
          <cell r="E122" t="str">
            <v>ออกใบอนุญาตแล้ว</v>
          </cell>
          <cell r="F122">
            <v>105553007983</v>
          </cell>
          <cell r="G122" t="str">
            <v>258</v>
          </cell>
          <cell r="H122" t="str">
            <v>-</v>
          </cell>
          <cell r="I122" t="str">
            <v>-</v>
          </cell>
          <cell r="J122" t="str">
            <v>1</v>
          </cell>
          <cell r="K122" t="str">
            <v xml:space="preserve">ทรายขาว   </v>
          </cell>
          <cell r="L122" t="str">
            <v xml:space="preserve">สอยดาว   </v>
          </cell>
          <cell r="M122" t="str">
            <v xml:space="preserve">จันทบุรี   </v>
          </cell>
          <cell r="N122" t="str">
            <v>22180</v>
          </cell>
          <cell r="O122" t="str">
            <v>0818152518</v>
          </cell>
          <cell r="P122" t="str">
            <v>chinaintergroup2014@gmail.com</v>
          </cell>
          <cell r="Q122" t="str">
            <v>2019-05-04</v>
          </cell>
          <cell r="R122" t="str">
            <v>2022-05-03</v>
          </cell>
          <cell r="S122" t="str">
            <v>บริษัท ไชน่า อินเตอร์ กรุ๊ป จำกัด</v>
          </cell>
          <cell r="T122" t="str">
            <v>258</v>
          </cell>
          <cell r="U122" t="str">
            <v>-</v>
          </cell>
          <cell r="V122" t="str">
            <v>-</v>
          </cell>
          <cell r="W122" t="str">
            <v>1</v>
          </cell>
          <cell r="X122" t="str">
            <v xml:space="preserve">ทรายขาว   </v>
          </cell>
          <cell r="Y122" t="str">
            <v xml:space="preserve">สอยดาว   </v>
          </cell>
          <cell r="Z122" t="str">
            <v>จันทบุรี</v>
          </cell>
        </row>
        <row r="123">
          <cell r="A123">
            <v>119</v>
          </cell>
          <cell r="B123" t="str">
            <v>Ref0100000128</v>
          </cell>
          <cell r="C123" t="str">
            <v>นางสาวรัตนา ปุรณะชัยคีรี</v>
          </cell>
          <cell r="D123" t="str">
            <v>ACFS10040200077</v>
          </cell>
          <cell r="E123" t="str">
            <v>ออกใบอนุญาตแล้ว</v>
          </cell>
          <cell r="F123">
            <v>3101600231636</v>
          </cell>
          <cell r="G123" t="str">
            <v>88</v>
          </cell>
          <cell r="H123" t="str">
            <v>-</v>
          </cell>
          <cell r="I123" t="str">
            <v>-</v>
          </cell>
          <cell r="J123" t="str">
            <v>16</v>
          </cell>
          <cell r="K123" t="str">
            <v xml:space="preserve">สบเตี๊ยะ   </v>
          </cell>
          <cell r="L123" t="str">
            <v xml:space="preserve">จอมทอง   </v>
          </cell>
          <cell r="M123" t="str">
            <v xml:space="preserve">เชียงใหม่   </v>
          </cell>
          <cell r="N123" t="str">
            <v>50160</v>
          </cell>
          <cell r="O123" t="str">
            <v>0910680049</v>
          </cell>
          <cell r="P123" t="str">
            <v>nooja.kung@gmail.com</v>
          </cell>
          <cell r="Q123" t="str">
            <v>2016-05-04</v>
          </cell>
          <cell r="R123" t="str">
            <v>2019-05-03</v>
          </cell>
          <cell r="S123" t="str">
            <v>โรงรมรัตนา ปุรณะชัยคีรี</v>
          </cell>
          <cell r="T123" t="str">
            <v>369/10</v>
          </cell>
          <cell r="U123" t="str">
            <v>-</v>
          </cell>
          <cell r="V123" t="str">
            <v>-</v>
          </cell>
          <cell r="W123" t="str">
            <v>1</v>
          </cell>
          <cell r="X123" t="str">
            <v xml:space="preserve">ทับไทร   </v>
          </cell>
          <cell r="Y123" t="str">
            <v xml:space="preserve">โป่งน้ำร้อน   </v>
          </cell>
          <cell r="Z123" t="str">
            <v>จันทบุรี</v>
          </cell>
        </row>
        <row r="124">
          <cell r="A124">
            <v>120</v>
          </cell>
          <cell r="B124" t="str">
            <v>Ref0100000129</v>
          </cell>
          <cell r="C124" t="str">
            <v>ห้างหุ้นส่วนจำกัด พงศ์เจริญเทรดดิ้งหาดใหญ่</v>
          </cell>
          <cell r="D124" t="str">
            <v>ACFS10040200054</v>
          </cell>
          <cell r="E124" t="str">
            <v>ออกใบอนุญาตแล้ว</v>
          </cell>
          <cell r="F124">
            <v>903518000073</v>
          </cell>
          <cell r="G124" t="str">
            <v>45-47</v>
          </cell>
          <cell r="H124" t="str">
            <v>-</v>
          </cell>
          <cell r="I124" t="str">
            <v>พูลสุวรรณ</v>
          </cell>
          <cell r="J124" t="str">
            <v>-</v>
          </cell>
          <cell r="K124" t="str">
            <v xml:space="preserve">หาดใหญ่   </v>
          </cell>
          <cell r="L124" t="str">
            <v xml:space="preserve">หาดใหญ่   </v>
          </cell>
          <cell r="M124" t="str">
            <v xml:space="preserve">สงขลา   </v>
          </cell>
          <cell r="N124" t="str">
            <v>90110</v>
          </cell>
          <cell r="O124" t="str">
            <v>0818644818</v>
          </cell>
          <cell r="P124" t="str">
            <v>maline_tara@hotmail.com</v>
          </cell>
          <cell r="Q124" t="str">
            <v>2016-05-04</v>
          </cell>
          <cell r="R124" t="str">
            <v>2019-05-03</v>
          </cell>
          <cell r="S124" t="str">
            <v>ห้างหุ้นส่วนจำกัด พงศ์เจริญเทรดดิ้งหาดใหญ่</v>
          </cell>
          <cell r="T124" t="str">
            <v>199/1</v>
          </cell>
          <cell r="U124" t="str">
            <v>-</v>
          </cell>
          <cell r="V124" t="str">
            <v>-</v>
          </cell>
          <cell r="W124" t="str">
            <v>1</v>
          </cell>
          <cell r="X124" t="str">
            <v xml:space="preserve">ทรายขาว   </v>
          </cell>
          <cell r="Y124" t="str">
            <v xml:space="preserve">สอยดาว   </v>
          </cell>
          <cell r="Z124" t="str">
            <v>จันทบุรี</v>
          </cell>
        </row>
        <row r="125">
          <cell r="A125">
            <v>121</v>
          </cell>
          <cell r="B125" t="str">
            <v>Ref0100000130</v>
          </cell>
          <cell r="C125" t="str">
            <v>บริษัท สยามอินฟินนิตี้ ฟู๊ด จำกัด</v>
          </cell>
          <cell r="D125" t="str">
            <v>ACFS10040200082</v>
          </cell>
          <cell r="E125" t="str">
            <v>ออกใบอนุญาตแล้ว</v>
          </cell>
          <cell r="F125">
            <v>135543001974</v>
          </cell>
          <cell r="G125" t="str">
            <v>888/51</v>
          </cell>
          <cell r="H125" t="str">
            <v>อาคารซัน-ทรี เพลส ห้องเลขที่ 109</v>
          </cell>
          <cell r="I125" t="str">
            <v>-</v>
          </cell>
          <cell r="J125" t="str">
            <v>10</v>
          </cell>
          <cell r="K125" t="str">
            <v xml:space="preserve">ทุ่งสุขลา   </v>
          </cell>
          <cell r="L125" t="str">
            <v xml:space="preserve">ศรีราชา   </v>
          </cell>
          <cell r="M125" t="str">
            <v xml:space="preserve">ชลบุรี   </v>
          </cell>
          <cell r="N125" t="str">
            <v>20230</v>
          </cell>
          <cell r="O125" t="str">
            <v>038491608</v>
          </cell>
          <cell r="P125" t="str">
            <v>thai_siam@hotmail.com</v>
          </cell>
          <cell r="Q125" t="str">
            <v>2019-05-04</v>
          </cell>
          <cell r="R125" t="str">
            <v>2022-05-03</v>
          </cell>
          <cell r="S125" t="str">
            <v xml:space="preserve">บริษัท สยามอินฟินนิตี้ ฟู๊ด จำกัด </v>
          </cell>
          <cell r="T125" t="str">
            <v>196</v>
          </cell>
          <cell r="U125" t="str">
            <v>-</v>
          </cell>
          <cell r="V125" t="str">
            <v>-</v>
          </cell>
          <cell r="W125" t="str">
            <v>1</v>
          </cell>
          <cell r="X125" t="str">
            <v xml:space="preserve">ทรายขาว   </v>
          </cell>
          <cell r="Y125" t="str">
            <v xml:space="preserve">สอยดาว   </v>
          </cell>
          <cell r="Z125" t="str">
            <v>จันทบุรี</v>
          </cell>
        </row>
        <row r="126">
          <cell r="A126">
            <v>122</v>
          </cell>
          <cell r="B126" t="str">
            <v>Ref0100000131</v>
          </cell>
          <cell r="C126" t="str">
            <v>นายสมนึก ธูปหอม</v>
          </cell>
          <cell r="D126" t="str">
            <v>ACFS10040200076</v>
          </cell>
          <cell r="E126" t="str">
            <v>ออกใบอนุญาตแล้ว</v>
          </cell>
          <cell r="F126">
            <v>3760200105165</v>
          </cell>
          <cell r="G126" t="str">
            <v>195</v>
          </cell>
          <cell r="H126" t="str">
            <v>-</v>
          </cell>
          <cell r="I126" t="str">
            <v>-</v>
          </cell>
          <cell r="J126" t="str">
            <v>1</v>
          </cell>
          <cell r="K126" t="str">
            <v xml:space="preserve">ทรายขาว   </v>
          </cell>
          <cell r="L126" t="str">
            <v xml:space="preserve">สอยดาว   </v>
          </cell>
          <cell r="M126" t="str">
            <v xml:space="preserve">จันทบุรี   </v>
          </cell>
          <cell r="N126" t="str">
            <v>22180</v>
          </cell>
          <cell r="O126" t="str">
            <v>0890671089</v>
          </cell>
          <cell r="P126" t="str">
            <v>nan.nook@hotmail.com</v>
          </cell>
          <cell r="Q126" t="str">
            <v>2016-05-04</v>
          </cell>
          <cell r="R126" t="str">
            <v>2019-05-03</v>
          </cell>
          <cell r="S126" t="str">
            <v>โรงรมเนินทองพืชผลสาขา1</v>
          </cell>
          <cell r="T126" t="str">
            <v>195</v>
          </cell>
          <cell r="U126" t="str">
            <v>-</v>
          </cell>
          <cell r="V126" t="str">
            <v>-</v>
          </cell>
          <cell r="W126" t="str">
            <v>1</v>
          </cell>
          <cell r="X126" t="str">
            <v xml:space="preserve">ทรายขาว   </v>
          </cell>
          <cell r="Y126" t="str">
            <v xml:space="preserve">สอยดาว   </v>
          </cell>
          <cell r="Z126" t="str">
            <v>จันทบุรี</v>
          </cell>
        </row>
        <row r="127">
          <cell r="A127">
            <v>123</v>
          </cell>
          <cell r="B127" t="str">
            <v>Ref0100000132</v>
          </cell>
          <cell r="C127" t="str">
            <v>บริษัท เจริญกุลพืชผล จำกัด</v>
          </cell>
          <cell r="D127" t="str">
            <v>ACFS10040200093</v>
          </cell>
          <cell r="E127" t="str">
            <v>ยกเลิกใบอนุญาตแบบถาวร</v>
          </cell>
          <cell r="F127">
            <v>225557000508</v>
          </cell>
          <cell r="G127" t="str">
            <v>240</v>
          </cell>
          <cell r="H127" t="str">
            <v>-</v>
          </cell>
          <cell r="I127" t="str">
            <v>-</v>
          </cell>
          <cell r="J127" t="str">
            <v>1</v>
          </cell>
          <cell r="K127" t="str">
            <v xml:space="preserve">ทรายขาว   </v>
          </cell>
          <cell r="L127" t="str">
            <v xml:space="preserve">สอยดาว   </v>
          </cell>
          <cell r="M127" t="str">
            <v xml:space="preserve">จันทบุรี   </v>
          </cell>
          <cell r="N127" t="str">
            <v>22180</v>
          </cell>
          <cell r="O127" t="str">
            <v>0624601778</v>
          </cell>
          <cell r="P127" t="str">
            <v>0624601778@acfs.go.th</v>
          </cell>
          <cell r="Q127" t="str">
            <v>2016-05-04</v>
          </cell>
          <cell r="R127" t="str">
            <v>2019-05-03</v>
          </cell>
          <cell r="S127" t="str">
            <v>บริษัท เจริญกุลพืชผล จำกัด</v>
          </cell>
          <cell r="T127" t="str">
            <v>99/23</v>
          </cell>
          <cell r="U127" t="str">
            <v>-</v>
          </cell>
          <cell r="V127" t="str">
            <v>-</v>
          </cell>
          <cell r="W127" t="str">
            <v>1</v>
          </cell>
          <cell r="X127" t="str">
            <v xml:space="preserve">ทรายขาว   </v>
          </cell>
          <cell r="Y127" t="str">
            <v xml:space="preserve">สอยดาว   </v>
          </cell>
          <cell r="Z127" t="str">
            <v>จันทบุรี</v>
          </cell>
        </row>
        <row r="128">
          <cell r="A128" t="e">
            <v>#N/A</v>
          </cell>
          <cell r="B128" t="str">
            <v>Ref0100000138</v>
          </cell>
          <cell r="C128" t="str">
            <v>บริษัท ธงฟาโลจิสติกส์ จำกัด</v>
          </cell>
          <cell r="D128" t="str">
            <v>NULL</v>
          </cell>
          <cell r="E128" t="str">
            <v>เอกสารไม่ครบถ้วน</v>
          </cell>
          <cell r="F128">
            <v>515557000459</v>
          </cell>
          <cell r="G128" t="str">
            <v>488</v>
          </cell>
          <cell r="H128" t="str">
            <v>-</v>
          </cell>
          <cell r="I128" t="str">
            <v>-</v>
          </cell>
          <cell r="J128" t="str">
            <v>7</v>
          </cell>
          <cell r="K128" t="str">
            <v xml:space="preserve">เหล่ายาว   </v>
          </cell>
          <cell r="L128" t="str">
            <v xml:space="preserve">บ้านโฮ่ง   </v>
          </cell>
          <cell r="M128" t="str">
            <v xml:space="preserve">ลำพูน   </v>
          </cell>
          <cell r="N128" t="str">
            <v>51120</v>
          </cell>
          <cell r="O128" t="str">
            <v>053096030</v>
          </cell>
          <cell r="P128" t="str">
            <v>pooq_@hotmail.com</v>
          </cell>
          <cell r="Q128" t="str">
            <v>NULL</v>
          </cell>
          <cell r="R128" t="str">
            <v>NULL</v>
          </cell>
          <cell r="S128" t="str">
            <v>บริษัท ธงฟาโลจิสติกส์ จำกัด</v>
          </cell>
          <cell r="T128" t="str">
            <v>488</v>
          </cell>
          <cell r="U128" t="str">
            <v>-</v>
          </cell>
          <cell r="V128" t="str">
            <v>-</v>
          </cell>
          <cell r="W128" t="str">
            <v>7</v>
          </cell>
          <cell r="X128" t="str">
            <v xml:space="preserve">เหล่ายาว   </v>
          </cell>
          <cell r="Y128" t="str">
            <v xml:space="preserve">บ้านโฮ่ง   </v>
          </cell>
          <cell r="Z128" t="str">
            <v>ลำพูน</v>
          </cell>
        </row>
        <row r="129">
          <cell r="A129">
            <v>124</v>
          </cell>
          <cell r="B129" t="str">
            <v>Ref0100000139</v>
          </cell>
          <cell r="C129" t="str">
            <v>บริษัท โอพี ฟรุตส์ จำกัด</v>
          </cell>
          <cell r="D129" t="str">
            <v>ACFS10040200012</v>
          </cell>
          <cell r="E129" t="str">
            <v>ออกใบอนุญาตแล้ว</v>
          </cell>
          <cell r="F129">
            <v>185547000115</v>
          </cell>
          <cell r="G129" t="str">
            <v>801/93</v>
          </cell>
          <cell r="H129" t="str">
            <v>พหลโยธิน 72</v>
          </cell>
          <cell r="I129" t="str">
            <v>พหลโยธิน กม.28</v>
          </cell>
          <cell r="J129" t="str">
            <v>8</v>
          </cell>
          <cell r="K129" t="str">
            <v xml:space="preserve">คูคต   </v>
          </cell>
          <cell r="L129" t="str">
            <v xml:space="preserve">ลำลูกกา   </v>
          </cell>
          <cell r="M129" t="str">
            <v xml:space="preserve">ปทุมธานี   </v>
          </cell>
          <cell r="N129" t="str">
            <v>12130</v>
          </cell>
          <cell r="O129" t="str">
            <v>025338432</v>
          </cell>
          <cell r="P129" t="str">
            <v>0000004@acfs.go.th</v>
          </cell>
          <cell r="Q129" t="str">
            <v>2016-05-04</v>
          </cell>
          <cell r="R129" t="str">
            <v>2019-05-03</v>
          </cell>
          <cell r="S129" t="str">
            <v>บริษัท สยามกรีน เฟรช ฟรุตส์ จำกัด</v>
          </cell>
          <cell r="T129" t="str">
            <v>128</v>
          </cell>
          <cell r="U129" t="str">
            <v>-</v>
          </cell>
          <cell r="V129" t="str">
            <v>เชียงใหม่-ฮอด</v>
          </cell>
          <cell r="W129" t="str">
            <v>1</v>
          </cell>
          <cell r="X129" t="str">
            <v xml:space="preserve">แม่สอย   </v>
          </cell>
          <cell r="Y129" t="str">
            <v xml:space="preserve">จอมทอง   </v>
          </cell>
          <cell r="Z129" t="str">
            <v>เชียงใหม่</v>
          </cell>
        </row>
        <row r="130">
          <cell r="A130">
            <v>125</v>
          </cell>
          <cell r="B130" t="str">
            <v>Ref0100000140</v>
          </cell>
          <cell r="C130" t="str">
            <v>บริษัท อิ๋งไท้ เทรดดิ้ง จำกัด</v>
          </cell>
          <cell r="D130" t="str">
            <v>ACFS10040200010</v>
          </cell>
          <cell r="E130" t="str">
            <v>ออกใบอนุญาตแล้ว</v>
          </cell>
          <cell r="F130">
            <v>225557000397</v>
          </cell>
          <cell r="G130" t="str">
            <v>88/8</v>
          </cell>
          <cell r="H130" t="str">
            <v>-</v>
          </cell>
          <cell r="I130" t="str">
            <v>-</v>
          </cell>
          <cell r="J130" t="str">
            <v>1</v>
          </cell>
          <cell r="K130" t="str">
            <v xml:space="preserve">ทรายขาว   </v>
          </cell>
          <cell r="L130" t="str">
            <v xml:space="preserve">สอยดาว   </v>
          </cell>
          <cell r="M130" t="str">
            <v xml:space="preserve">จันทบุรี   </v>
          </cell>
          <cell r="N130" t="str">
            <v>22180</v>
          </cell>
          <cell r="O130" t="str">
            <v>0871503634</v>
          </cell>
          <cell r="P130" t="str">
            <v>jutarat4054@gmail.com</v>
          </cell>
          <cell r="Q130" t="str">
            <v>2016-05-04</v>
          </cell>
          <cell r="R130" t="str">
            <v>2019-05-03</v>
          </cell>
          <cell r="S130" t="str">
            <v>บริษัท อิ๋งไท้ เทรดดิ้ง จำกัด</v>
          </cell>
          <cell r="T130" t="str">
            <v>401</v>
          </cell>
          <cell r="U130" t="str">
            <v>-</v>
          </cell>
          <cell r="V130" t="str">
            <v>-</v>
          </cell>
          <cell r="W130" t="str">
            <v>9</v>
          </cell>
          <cell r="X130" t="str">
            <v xml:space="preserve">สบเตี๊ยะ   </v>
          </cell>
          <cell r="Y130" t="str">
            <v xml:space="preserve">จอมทอง   </v>
          </cell>
          <cell r="Z130" t="str">
            <v>เชียงใหม่</v>
          </cell>
        </row>
        <row r="131">
          <cell r="A131">
            <v>126</v>
          </cell>
          <cell r="B131" t="str">
            <v>Ref0100000141</v>
          </cell>
          <cell r="C131" t="str">
            <v>บริษัท ยูนีค อิมพอร์ท เอ็กซพอร์ท จำกัด</v>
          </cell>
          <cell r="D131" t="str">
            <v>ACFS10040200097</v>
          </cell>
          <cell r="E131" t="str">
            <v>ออกใบอนุญาตแล้ว</v>
          </cell>
          <cell r="F131">
            <v>505555004112</v>
          </cell>
          <cell r="G131" t="str">
            <v>30/3</v>
          </cell>
          <cell r="H131" t="str">
            <v>-</v>
          </cell>
          <cell r="I131" t="str">
            <v>-</v>
          </cell>
          <cell r="J131" t="str">
            <v>5</v>
          </cell>
          <cell r="K131" t="str">
            <v xml:space="preserve">ฟ้าฮ่าม   </v>
          </cell>
          <cell r="L131" t="str">
            <v xml:space="preserve">เมืองเชียงใหม่   </v>
          </cell>
          <cell r="M131" t="str">
            <v xml:space="preserve">เชียงใหม่   </v>
          </cell>
          <cell r="N131" t="str">
            <v>50000</v>
          </cell>
          <cell r="O131" t="str">
            <v>0966947077</v>
          </cell>
          <cell r="P131" t="str">
            <v>darinthesun@gmail.com</v>
          </cell>
          <cell r="Q131" t="str">
            <v>2019-05-04</v>
          </cell>
          <cell r="R131" t="str">
            <v>2022-05-03</v>
          </cell>
          <cell r="S131" t="str">
            <v>บริษัท ยูนีค อิมพอร์ท เอ็กซพอร์ท จำกัด</v>
          </cell>
          <cell r="T131" t="str">
            <v>238/1</v>
          </cell>
          <cell r="U131" t="str">
            <v>-</v>
          </cell>
          <cell r="V131" t="str">
            <v>-</v>
          </cell>
          <cell r="W131" t="str">
            <v>1</v>
          </cell>
          <cell r="X131" t="str">
            <v xml:space="preserve">ทรายขาว   </v>
          </cell>
          <cell r="Y131" t="str">
            <v xml:space="preserve">สอยดาว   </v>
          </cell>
          <cell r="Z131" t="str">
            <v>จันทบุรี</v>
          </cell>
        </row>
        <row r="132">
          <cell r="A132">
            <v>127</v>
          </cell>
          <cell r="B132" t="str">
            <v>Ref0100000142</v>
          </cell>
          <cell r="C132" t="str">
            <v>นายสมหมาย ลักษณะสกุลชัย</v>
          </cell>
          <cell r="D132" t="str">
            <v>ACFS10040200095</v>
          </cell>
          <cell r="E132" t="str">
            <v>ออกใบอนุญาตแล้ว</v>
          </cell>
          <cell r="F132">
            <v>3469900032234</v>
          </cell>
          <cell r="G132" t="str">
            <v>100/513</v>
          </cell>
          <cell r="H132" t="str">
            <v>-</v>
          </cell>
          <cell r="I132" t="str">
            <v>-</v>
          </cell>
          <cell r="J132" t="str">
            <v>8</v>
          </cell>
          <cell r="K132" t="str">
            <v xml:space="preserve">บางรักพัฒนา   </v>
          </cell>
          <cell r="L132" t="str">
            <v xml:space="preserve">บางบัวทอง   </v>
          </cell>
          <cell r="M132" t="str">
            <v xml:space="preserve">นนทบุรี   </v>
          </cell>
          <cell r="N132" t="str">
            <v>11110</v>
          </cell>
          <cell r="O132" t="str">
            <v>0806999196</v>
          </cell>
          <cell r="P132" t="str">
            <v>worldships99@yahoo.com</v>
          </cell>
          <cell r="Q132" t="str">
            <v>2016-05-04</v>
          </cell>
          <cell r="R132" t="str">
            <v>2019-05-03</v>
          </cell>
          <cell r="S132" t="str">
            <v>นายสมหมาย  ลักษณะสกุลชัย</v>
          </cell>
          <cell r="T132" t="str">
            <v>7/19</v>
          </cell>
          <cell r="U132" t="str">
            <v>-</v>
          </cell>
          <cell r="V132" t="str">
            <v>-</v>
          </cell>
          <cell r="W132" t="str">
            <v>5</v>
          </cell>
          <cell r="X132" t="str">
            <v xml:space="preserve">โป่งน้ำร้อน   </v>
          </cell>
          <cell r="Y132" t="str">
            <v xml:space="preserve">โป่งน้ำร้อน   </v>
          </cell>
          <cell r="Z132" t="str">
            <v>จันทบุรี</v>
          </cell>
        </row>
        <row r="133">
          <cell r="A133">
            <v>128</v>
          </cell>
          <cell r="B133" t="str">
            <v>Ref0100000143</v>
          </cell>
          <cell r="C133" t="str">
            <v>นางสุวรรณี แซ่ฮี</v>
          </cell>
          <cell r="D133" t="str">
            <v>ACFS10040200092</v>
          </cell>
          <cell r="E133" t="str">
            <v>ออกใบอนุญาตแล้ว</v>
          </cell>
          <cell r="F133">
            <v>5102400027293</v>
          </cell>
          <cell r="G133" t="str">
            <v>119</v>
          </cell>
          <cell r="H133" t="str">
            <v>-</v>
          </cell>
          <cell r="I133" t="str">
            <v>-</v>
          </cell>
          <cell r="J133" t="str">
            <v>9</v>
          </cell>
          <cell r="K133" t="str">
            <v xml:space="preserve">นครเจดีย์   </v>
          </cell>
          <cell r="L133" t="str">
            <v xml:space="preserve">ป่าซาง   </v>
          </cell>
          <cell r="M133" t="str">
            <v xml:space="preserve">ลำพูน   </v>
          </cell>
          <cell r="N133" t="str">
            <v>51120</v>
          </cell>
          <cell r="O133" t="str">
            <v>0918802513</v>
          </cell>
          <cell r="P133" t="str">
            <v>machayoch@gmail.com</v>
          </cell>
          <cell r="Q133" t="str">
            <v>2019-05-04</v>
          </cell>
          <cell r="R133" t="str">
            <v>2022-05-03</v>
          </cell>
          <cell r="S133" t="str">
            <v>นางสุวรรณี แซ่ฮี</v>
          </cell>
          <cell r="T133" t="str">
            <v>119</v>
          </cell>
          <cell r="U133" t="str">
            <v>-</v>
          </cell>
          <cell r="V133" t="str">
            <v>-</v>
          </cell>
          <cell r="W133" t="str">
            <v>9</v>
          </cell>
          <cell r="X133" t="str">
            <v xml:space="preserve">นครเจดีย์   </v>
          </cell>
          <cell r="Y133" t="str">
            <v xml:space="preserve">ป่าซาง   </v>
          </cell>
          <cell r="Z133" t="str">
            <v>ลำพูน</v>
          </cell>
        </row>
        <row r="134">
          <cell r="A134">
            <v>129</v>
          </cell>
          <cell r="B134" t="str">
            <v>Ref0100000147</v>
          </cell>
          <cell r="C134" t="str">
            <v>บริษัท เบสท์ฟรุ๊ต จำกัด</v>
          </cell>
          <cell r="D134" t="str">
            <v>ACFS10040200118</v>
          </cell>
          <cell r="E134" t="str">
            <v>ออกใบอนุญาตแล้ว</v>
          </cell>
          <cell r="F134">
            <v>115544008425</v>
          </cell>
          <cell r="G134" t="str">
            <v>2585</v>
          </cell>
          <cell r="H134" t="str">
            <v>แบริ่ง</v>
          </cell>
          <cell r="I134" t="str">
            <v>สุขุมวิท107</v>
          </cell>
          <cell r="J134" t="str">
            <v>2</v>
          </cell>
          <cell r="K134" t="str">
            <v xml:space="preserve">สำโรงเหนือ   </v>
          </cell>
          <cell r="L134" t="str">
            <v xml:space="preserve">เมืองสมุทรปราการ   </v>
          </cell>
          <cell r="M134" t="str">
            <v xml:space="preserve">สมุทรปราการ   </v>
          </cell>
          <cell r="N134" t="str">
            <v>10270</v>
          </cell>
          <cell r="O134" t="str">
            <v>02-3989344-5</v>
          </cell>
          <cell r="P134" t="str">
            <v>thailand@bestfruit.co.th</v>
          </cell>
          <cell r="Q134" t="str">
            <v>2016-05-04</v>
          </cell>
          <cell r="R134" t="str">
            <v>2019-05-03</v>
          </cell>
          <cell r="S134" t="str">
            <v>โกดังเบสท์ฟรุ๊ต (เจ้อ้อย)</v>
          </cell>
          <cell r="T134" t="str">
            <v>256/1</v>
          </cell>
          <cell r="U134" t="str">
            <v>-</v>
          </cell>
          <cell r="V134" t="str">
            <v>-</v>
          </cell>
          <cell r="W134" t="str">
            <v>1</v>
          </cell>
          <cell r="X134" t="str">
            <v xml:space="preserve">ทรายขาว   </v>
          </cell>
          <cell r="Y134" t="str">
            <v xml:space="preserve">สอยดาว   </v>
          </cell>
          <cell r="Z134" t="str">
            <v>จันทบุรี</v>
          </cell>
        </row>
        <row r="135">
          <cell r="A135">
            <v>130</v>
          </cell>
          <cell r="B135" t="str">
            <v>Ref0100000148</v>
          </cell>
          <cell r="C135" t="str">
            <v>บริษัท เบสท์ฟรุ๊ต จำกัด</v>
          </cell>
          <cell r="D135" t="str">
            <v>ACFS10040200119</v>
          </cell>
          <cell r="E135" t="str">
            <v>ออกใบอนุญาตแล้ว</v>
          </cell>
          <cell r="F135">
            <v>115544008425</v>
          </cell>
          <cell r="G135" t="str">
            <v>2585</v>
          </cell>
          <cell r="H135" t="str">
            <v>แบริ่ง</v>
          </cell>
          <cell r="I135" t="str">
            <v>สุขุมวิท107</v>
          </cell>
          <cell r="J135" t="str">
            <v>2</v>
          </cell>
          <cell r="K135" t="str">
            <v xml:space="preserve">สำโรงเหนือ   </v>
          </cell>
          <cell r="L135" t="str">
            <v xml:space="preserve">เมืองสมุทรปราการ   </v>
          </cell>
          <cell r="M135" t="str">
            <v xml:space="preserve">สมุทรปราการ   </v>
          </cell>
          <cell r="N135" t="str">
            <v>10270</v>
          </cell>
          <cell r="O135" t="str">
            <v>02-3989344-5</v>
          </cell>
          <cell r="P135" t="str">
            <v>thailand@bestfruit.co.th</v>
          </cell>
          <cell r="Q135" t="str">
            <v>2016-05-04</v>
          </cell>
          <cell r="R135" t="str">
            <v>2019-05-03</v>
          </cell>
          <cell r="S135" t="str">
            <v>โกดังเบสท์ฟรุ๊ต (เจ้อ้อย)</v>
          </cell>
          <cell r="T135" t="str">
            <v>219</v>
          </cell>
          <cell r="U135" t="str">
            <v>-</v>
          </cell>
          <cell r="V135" t="str">
            <v>-</v>
          </cell>
          <cell r="W135" t="str">
            <v>1</v>
          </cell>
          <cell r="X135" t="str">
            <v xml:space="preserve">ข่วงเปา   </v>
          </cell>
          <cell r="Y135" t="str">
            <v xml:space="preserve">จอมทอง   </v>
          </cell>
          <cell r="Z135" t="str">
            <v>เชียงใหม่</v>
          </cell>
        </row>
        <row r="136">
          <cell r="A136">
            <v>131</v>
          </cell>
          <cell r="B136" t="str">
            <v>Ref0100000149</v>
          </cell>
          <cell r="C136" t="str">
            <v>นางสาวอรทัย สีวลี</v>
          </cell>
          <cell r="D136" t="str">
            <v>ACFS10040200120</v>
          </cell>
          <cell r="E136" t="str">
            <v>ออกใบอนุญาตแล้ว</v>
          </cell>
          <cell r="F136">
            <v>1500600083661</v>
          </cell>
          <cell r="G136" t="str">
            <v>568/1</v>
          </cell>
          <cell r="H136" t="str">
            <v>-</v>
          </cell>
          <cell r="I136" t="str">
            <v>-</v>
          </cell>
          <cell r="J136" t="str">
            <v>1</v>
          </cell>
          <cell r="K136" t="str">
            <v xml:space="preserve">ทรายขาว   </v>
          </cell>
          <cell r="L136" t="str">
            <v xml:space="preserve">สอยดาว   </v>
          </cell>
          <cell r="M136" t="str">
            <v xml:space="preserve">จันทบุรี   </v>
          </cell>
          <cell r="N136" t="str">
            <v>22180</v>
          </cell>
          <cell r="O136" t="str">
            <v>0984961107</v>
          </cell>
          <cell r="P136" t="str">
            <v>0984961107@acfs.go.th</v>
          </cell>
          <cell r="Q136" t="str">
            <v>2016-05-04</v>
          </cell>
          <cell r="R136" t="str">
            <v>2019-05-03</v>
          </cell>
          <cell r="S136" t="str">
            <v>โรงรมหงษ์ก้วยหัว</v>
          </cell>
          <cell r="T136" t="str">
            <v>568/1</v>
          </cell>
          <cell r="U136" t="str">
            <v>-</v>
          </cell>
          <cell r="V136" t="str">
            <v>-</v>
          </cell>
          <cell r="W136" t="str">
            <v>1</v>
          </cell>
          <cell r="X136" t="str">
            <v xml:space="preserve">ทรายขาว   </v>
          </cell>
          <cell r="Y136" t="str">
            <v xml:space="preserve">สอยดาว   </v>
          </cell>
          <cell r="Z136" t="str">
            <v>จันทบุรี</v>
          </cell>
        </row>
        <row r="137">
          <cell r="A137">
            <v>132</v>
          </cell>
          <cell r="B137" t="str">
            <v>Ref0100000150</v>
          </cell>
          <cell r="C137" t="str">
            <v>บริษัท 558 อินเตอร์ฟรุ๊ต จำกัด</v>
          </cell>
          <cell r="D137" t="str">
            <v>ACFS10040200124</v>
          </cell>
          <cell r="E137" t="str">
            <v>ออกใบอนุญาตแล้ว</v>
          </cell>
          <cell r="F137">
            <v>515559000286</v>
          </cell>
          <cell r="G137" t="str">
            <v>288</v>
          </cell>
          <cell r="H137" t="str">
            <v>-</v>
          </cell>
          <cell r="I137" t="str">
            <v>-</v>
          </cell>
          <cell r="J137" t="str">
            <v>3</v>
          </cell>
          <cell r="K137" t="str">
            <v xml:space="preserve">นครเจดีย์   </v>
          </cell>
          <cell r="L137" t="str">
            <v xml:space="preserve">ป่าซาง   </v>
          </cell>
          <cell r="M137" t="str">
            <v xml:space="preserve">ลำพูน   </v>
          </cell>
          <cell r="N137" t="str">
            <v>51120</v>
          </cell>
          <cell r="O137" t="str">
            <v>0881963866</v>
          </cell>
          <cell r="P137" t="str">
            <v>yamrolly@hotmail.com</v>
          </cell>
          <cell r="Q137" t="str">
            <v>2019-05-07</v>
          </cell>
          <cell r="R137" t="str">
            <v>2022-05-06</v>
          </cell>
          <cell r="S137" t="str">
            <v>บริษัท 558 อินเตอร์ฟรุ๊ต จำกัด</v>
          </cell>
          <cell r="T137" t="str">
            <v>288</v>
          </cell>
          <cell r="U137" t="str">
            <v>-</v>
          </cell>
          <cell r="V137" t="str">
            <v>-</v>
          </cell>
          <cell r="W137" t="str">
            <v>3</v>
          </cell>
          <cell r="X137" t="str">
            <v xml:space="preserve">นครเจดีย์   </v>
          </cell>
          <cell r="Y137" t="str">
            <v xml:space="preserve">ป่าซาง   </v>
          </cell>
          <cell r="Z137" t="str">
            <v>ลำพูน</v>
          </cell>
        </row>
        <row r="138">
          <cell r="A138">
            <v>133</v>
          </cell>
          <cell r="B138" t="str">
            <v>Ref0100000151</v>
          </cell>
          <cell r="C138" t="str">
            <v>มหาวิทยาลัยแม่โจ้</v>
          </cell>
          <cell r="D138" t="str">
            <v>ACFS10040200125</v>
          </cell>
          <cell r="E138" t="str">
            <v>ออกใบอนุญาตแล้ว</v>
          </cell>
          <cell r="F138">
            <v>994000422903</v>
          </cell>
          <cell r="G138" t="str">
            <v>63</v>
          </cell>
          <cell r="H138" t="str">
            <v>-</v>
          </cell>
          <cell r="I138" t="str">
            <v>-</v>
          </cell>
          <cell r="J138" t="str">
            <v>4</v>
          </cell>
          <cell r="K138" t="str">
            <v xml:space="preserve">หนองหาร   </v>
          </cell>
          <cell r="L138" t="str">
            <v xml:space="preserve">สันทราย   </v>
          </cell>
          <cell r="M138" t="str">
            <v xml:space="preserve">เชียงใหม่   </v>
          </cell>
          <cell r="N138" t="str">
            <v>50290</v>
          </cell>
          <cell r="O138" t="str">
            <v>081-366-2993</v>
          </cell>
          <cell r="P138" t="str">
            <v>tue_mju@hotmail.com</v>
          </cell>
          <cell r="Q138" t="str">
            <v>2019-05-13</v>
          </cell>
          <cell r="R138" t="str">
            <v>2022-05-12</v>
          </cell>
          <cell r="S138" t="str">
            <v>อาคารคัดบรรจุผลิตผลเกษตร สาขาวิชาเทคโนโลยีหลังการเก็บเกี่ยว คณะวิศวกรรมและอุตสาหกรรมเกษตร มหาวิทยาลัยแม่โจ้</v>
          </cell>
          <cell r="T138" t="str">
            <v>63</v>
          </cell>
          <cell r="U138" t="str">
            <v>-</v>
          </cell>
          <cell r="V138" t="str">
            <v>-</v>
          </cell>
          <cell r="W138" t="str">
            <v>4</v>
          </cell>
          <cell r="X138" t="str">
            <v xml:space="preserve">หนองหาร   </v>
          </cell>
          <cell r="Y138" t="str">
            <v xml:space="preserve">สันทราย   </v>
          </cell>
          <cell r="Z138" t="str">
            <v>เชียงใหม่</v>
          </cell>
        </row>
        <row r="139">
          <cell r="A139">
            <v>134</v>
          </cell>
          <cell r="B139" t="str">
            <v>Ref0100000158</v>
          </cell>
          <cell r="C139" t="str">
            <v>นายธานัท  ปะสิ่งชอบ</v>
          </cell>
          <cell r="D139" t="str">
            <v>ACFS10040200132</v>
          </cell>
          <cell r="E139" t="str">
            <v>ออกใบอนุญาตแล้ว</v>
          </cell>
          <cell r="F139">
            <v>3210300372682</v>
          </cell>
          <cell r="G139" t="str">
            <v>59</v>
          </cell>
          <cell r="H139" t="str">
            <v>-</v>
          </cell>
          <cell r="I139" t="str">
            <v>-</v>
          </cell>
          <cell r="J139" t="str">
            <v>9</v>
          </cell>
          <cell r="K139" t="str">
            <v xml:space="preserve">โป่งน้ำร้อน   </v>
          </cell>
          <cell r="L139" t="str">
            <v xml:space="preserve">โป่งน้ำร้อน   </v>
          </cell>
          <cell r="M139" t="str">
            <v xml:space="preserve">จันทบุรี   </v>
          </cell>
          <cell r="N139" t="str">
            <v>22140</v>
          </cell>
          <cell r="O139" t="str">
            <v>0966497897</v>
          </cell>
          <cell r="P139" t="str">
            <v>hometa2556@gmail.com</v>
          </cell>
          <cell r="Q139" t="str">
            <v>2019-05-17</v>
          </cell>
          <cell r="R139" t="str">
            <v>2022-05-16</v>
          </cell>
          <cell r="S139" t="str">
            <v>นายธานัท ปะสิ่งชอบ</v>
          </cell>
          <cell r="T139" t="str">
            <v>59</v>
          </cell>
          <cell r="U139" t="str">
            <v>-</v>
          </cell>
          <cell r="V139" t="str">
            <v>-</v>
          </cell>
          <cell r="W139" t="str">
            <v>9</v>
          </cell>
          <cell r="X139" t="str">
            <v xml:space="preserve">โป่งน้ำร้อน   </v>
          </cell>
          <cell r="Y139" t="str">
            <v xml:space="preserve">โป่งน้ำร้อน   </v>
          </cell>
          <cell r="Z139" t="str">
            <v>จันทบุรี</v>
          </cell>
        </row>
        <row r="140">
          <cell r="A140">
            <v>135</v>
          </cell>
          <cell r="B140" t="str">
            <v>Ref0100000159</v>
          </cell>
          <cell r="C140" t="str">
            <v>บริษัท รอยัลอินเตอร์กรุ๊ป 88 จำกัด</v>
          </cell>
          <cell r="D140" t="str">
            <v>ACFS10040200133</v>
          </cell>
          <cell r="E140" t="str">
            <v>ออกใบอนุญาตแล้ว</v>
          </cell>
          <cell r="F140">
            <v>505553000641</v>
          </cell>
          <cell r="G140" t="str">
            <v xml:space="preserve">451  </v>
          </cell>
          <cell r="H140" t="str">
            <v>-</v>
          </cell>
          <cell r="I140" t="str">
            <v>วงแหวนรอบกลาง</v>
          </cell>
          <cell r="J140" t="str">
            <v>7</v>
          </cell>
          <cell r="K140" t="str">
            <v xml:space="preserve">แม่เหียะ   </v>
          </cell>
          <cell r="L140" t="str">
            <v xml:space="preserve">เมืองเชียงใหม่   </v>
          </cell>
          <cell r="M140" t="str">
            <v xml:space="preserve">เชียงใหม่   </v>
          </cell>
          <cell r="N140" t="str">
            <v>50100</v>
          </cell>
          <cell r="O140" t="str">
            <v>0897000021</v>
          </cell>
          <cell r="P140" t="str">
            <v>kgp27@hotmail.com</v>
          </cell>
          <cell r="Q140" t="str">
            <v>2016-05-24</v>
          </cell>
          <cell r="R140" t="str">
            <v>2019-05-23</v>
          </cell>
          <cell r="S140" t="str">
            <v>บริษัท รอยัลอินเตอร์กรุ๊ป 88 จำกัด</v>
          </cell>
          <cell r="T140" t="str">
            <v>204</v>
          </cell>
          <cell r="U140" t="str">
            <v>-</v>
          </cell>
          <cell r="V140" t="str">
            <v>-</v>
          </cell>
          <cell r="W140" t="str">
            <v>6</v>
          </cell>
          <cell r="X140" t="str">
            <v xml:space="preserve">น้ำดิบ   </v>
          </cell>
          <cell r="Y140" t="str">
            <v xml:space="preserve">ป่าซาง   </v>
          </cell>
          <cell r="Z140" t="str">
            <v>ลำพูน</v>
          </cell>
        </row>
        <row r="141">
          <cell r="A141">
            <v>136</v>
          </cell>
          <cell r="B141" t="str">
            <v>Ref0100000160</v>
          </cell>
          <cell r="C141" t="str">
            <v>นางสาวอิทธิกานต์ เล่าเปี่ยม</v>
          </cell>
          <cell r="D141" t="str">
            <v>ACFS47020200015</v>
          </cell>
          <cell r="E141" t="str">
            <v>ออกใบอนุญาตแล้ว</v>
          </cell>
          <cell r="F141">
            <v>5620100112191</v>
          </cell>
          <cell r="G141" t="str">
            <v>381</v>
          </cell>
          <cell r="H141" t="str">
            <v>คุณกำจร</v>
          </cell>
          <cell r="I141" t="str">
            <v>พหลโยธิน</v>
          </cell>
          <cell r="J141" t="str">
            <v>6</v>
          </cell>
          <cell r="K141" t="str">
            <v xml:space="preserve">นครชุม   </v>
          </cell>
          <cell r="L141" t="str">
            <v xml:space="preserve">เมืองกำแพงเพชร   </v>
          </cell>
          <cell r="M141" t="str">
            <v xml:space="preserve">กำแพงเพชร   </v>
          </cell>
          <cell r="N141" t="str">
            <v>62000</v>
          </cell>
          <cell r="O141" t="str">
            <v>0819734245</v>
          </cell>
          <cell r="P141" t="str">
            <v>lee.ittikan@gmail.com</v>
          </cell>
          <cell r="Q141" t="str">
            <v>2017-01-06</v>
          </cell>
          <cell r="R141" t="str">
            <v>2020-01-05</v>
          </cell>
          <cell r="S141" t="str">
            <v>381</v>
          </cell>
          <cell r="T141" t="str">
            <v>381</v>
          </cell>
          <cell r="U141" t="str">
            <v>คุณกำจร</v>
          </cell>
          <cell r="V141" t="str">
            <v>พหลโยธิน</v>
          </cell>
          <cell r="W141" t="str">
            <v>6</v>
          </cell>
          <cell r="X141" t="str">
            <v xml:space="preserve">นครชุม   </v>
          </cell>
          <cell r="Y141" t="str">
            <v xml:space="preserve">เมืองกำแพงเพชร   </v>
          </cell>
          <cell r="Z141" t="str">
            <v>กำแพงเพชร</v>
          </cell>
        </row>
        <row r="142">
          <cell r="A142">
            <v>137</v>
          </cell>
          <cell r="B142" t="str">
            <v>Ref0100000161</v>
          </cell>
          <cell r="C142" t="str">
            <v>นายถวิล ภิญญภาค</v>
          </cell>
          <cell r="D142" t="str">
            <v>ACFS47020200017</v>
          </cell>
          <cell r="E142" t="str">
            <v>ออกใบอนุญาตแล้ว</v>
          </cell>
          <cell r="F142">
            <v>5620100070723</v>
          </cell>
          <cell r="G142" t="str">
            <v>336/3</v>
          </cell>
          <cell r="H142" t="str">
            <v>คุณกำจร</v>
          </cell>
          <cell r="I142" t="str">
            <v>พหลโยธิน</v>
          </cell>
          <cell r="J142" t="str">
            <v>6</v>
          </cell>
          <cell r="K142" t="str">
            <v xml:space="preserve">นครชุม   </v>
          </cell>
          <cell r="L142" t="str">
            <v xml:space="preserve">เมืองกำแพงเพชร   </v>
          </cell>
          <cell r="M142" t="str">
            <v xml:space="preserve">กำแพงเพชร   </v>
          </cell>
          <cell r="N142" t="str">
            <v>62000</v>
          </cell>
          <cell r="O142" t="str">
            <v>0856032288</v>
          </cell>
          <cell r="P142" t="str">
            <v>champtoon30@gmail.com</v>
          </cell>
          <cell r="Q142" t="str">
            <v>2017-01-06</v>
          </cell>
          <cell r="R142" t="str">
            <v>2020-01-05</v>
          </cell>
          <cell r="S142" t="str">
            <v>จรินพืชผล</v>
          </cell>
          <cell r="T142" t="str">
            <v>336/3</v>
          </cell>
          <cell r="U142" t="str">
            <v>คุณกำจร</v>
          </cell>
          <cell r="V142" t="str">
            <v>พหลโยธิน</v>
          </cell>
          <cell r="W142" t="str">
            <v>6</v>
          </cell>
          <cell r="X142" t="str">
            <v xml:space="preserve">นครชุม   </v>
          </cell>
          <cell r="Y142" t="str">
            <v xml:space="preserve">เมืองกำแพงเพชร   </v>
          </cell>
          <cell r="Z142" t="str">
            <v>กำแพงเพชร</v>
          </cell>
        </row>
        <row r="143">
          <cell r="A143">
            <v>138</v>
          </cell>
          <cell r="B143" t="str">
            <v>Ref0100000173</v>
          </cell>
          <cell r="C143" t="str">
            <v>นางอังสนา ทองพิมพ์</v>
          </cell>
          <cell r="D143" t="str">
            <v>ACFS47020200037</v>
          </cell>
          <cell r="E143" t="str">
            <v>ออกใบอนุญาตแล้ว</v>
          </cell>
          <cell r="F143">
            <v>3530100310877</v>
          </cell>
          <cell r="G143" t="str">
            <v>206</v>
          </cell>
          <cell r="H143" t="str">
            <v>สมนึก</v>
          </cell>
          <cell r="I143" t="str">
            <v>-</v>
          </cell>
          <cell r="J143" t="str">
            <v>3</v>
          </cell>
          <cell r="K143" t="str">
            <v xml:space="preserve">น้ำริด   </v>
          </cell>
          <cell r="L143" t="str">
            <v xml:space="preserve">เมืองอุตรดิตถ์   </v>
          </cell>
          <cell r="M143" t="str">
            <v xml:space="preserve">อุตรดิตถ์   </v>
          </cell>
          <cell r="N143" t="str">
            <v>53000</v>
          </cell>
          <cell r="O143" t="str">
            <v>0812811983</v>
          </cell>
          <cell r="P143" t="str">
            <v>pissanuthongpim@hotmail.com</v>
          </cell>
          <cell r="Q143" t="str">
            <v>2018-06-22</v>
          </cell>
          <cell r="R143" t="str">
            <v>2021-06-21</v>
          </cell>
          <cell r="S143" t="str">
            <v>นางอังสนา ทองพิมพ์</v>
          </cell>
          <cell r="T143" t="str">
            <v>206</v>
          </cell>
          <cell r="U143" t="str">
            <v>สมนึก</v>
          </cell>
          <cell r="V143" t="str">
            <v>-</v>
          </cell>
          <cell r="W143" t="str">
            <v>3</v>
          </cell>
          <cell r="X143" t="str">
            <v xml:space="preserve">น้ำริด   </v>
          </cell>
          <cell r="Y143" t="str">
            <v xml:space="preserve">เมืองอุตรดิตถ์   </v>
          </cell>
          <cell r="Z143" t="str">
            <v>อุตรดิตถ์</v>
          </cell>
        </row>
        <row r="144">
          <cell r="A144">
            <v>1204</v>
          </cell>
          <cell r="B144" t="str">
            <v>Ref0100000174</v>
          </cell>
          <cell r="C144" t="str">
            <v>นายสมทอง ปิดเพ็ง</v>
          </cell>
          <cell r="D144" t="str">
            <v>ACFS47020200038</v>
          </cell>
          <cell r="E144" t="str">
            <v>ออกใบอนุญาตแล้ว</v>
          </cell>
          <cell r="F144">
            <v>3530100460500</v>
          </cell>
          <cell r="G144" t="str">
            <v>111</v>
          </cell>
          <cell r="H144" t="str">
            <v>-</v>
          </cell>
          <cell r="I144" t="str">
            <v>-</v>
          </cell>
          <cell r="J144" t="str">
            <v>6</v>
          </cell>
          <cell r="K144" t="str">
            <v xml:space="preserve">น้ำริด   </v>
          </cell>
          <cell r="L144" t="str">
            <v xml:space="preserve">เมืองอุตรดิตถ์   </v>
          </cell>
          <cell r="M144" t="str">
            <v xml:space="preserve">อุตรดิตถ์   </v>
          </cell>
          <cell r="N144" t="str">
            <v>53000</v>
          </cell>
          <cell r="O144" t="str">
            <v>0862064412</v>
          </cell>
          <cell r="P144" t="str">
            <v>noi-torsang@hotmail.com</v>
          </cell>
          <cell r="Q144" t="str">
            <v>2018-12-20</v>
          </cell>
          <cell r="R144" t="str">
            <v>2021-12-19</v>
          </cell>
          <cell r="S144" t="str">
            <v>สมทองเจริญ</v>
          </cell>
          <cell r="T144" t="str">
            <v>111</v>
          </cell>
          <cell r="U144" t="str">
            <v>-</v>
          </cell>
          <cell r="V144" t="str">
            <v>-</v>
          </cell>
          <cell r="W144" t="str">
            <v>6</v>
          </cell>
          <cell r="X144" t="str">
            <v xml:space="preserve">น้ำริด   </v>
          </cell>
          <cell r="Y144" t="str">
            <v xml:space="preserve">เมืองอุตรดิตถ์   </v>
          </cell>
          <cell r="Z144" t="str">
            <v>อุตรดิตถ์</v>
          </cell>
        </row>
        <row r="145">
          <cell r="A145" t="e">
            <v>#N/A</v>
          </cell>
          <cell r="B145" t="str">
            <v>Ref0100000175</v>
          </cell>
          <cell r="C145" t="str">
            <v>บริษัท เอม ไทย ฟรุ้ต จำกัด</v>
          </cell>
          <cell r="D145" t="str">
            <v>NULL</v>
          </cell>
          <cell r="E145" t="str">
            <v>ยกเลิกคำขอแล้ว</v>
          </cell>
          <cell r="F145">
            <v>735542000677</v>
          </cell>
          <cell r="G145" t="str">
            <v>97/67</v>
          </cell>
          <cell r="J145" t="str">
            <v>3</v>
          </cell>
          <cell r="K145" t="str">
            <v xml:space="preserve">คลองใหม่   </v>
          </cell>
          <cell r="L145" t="str">
            <v xml:space="preserve">สามพราน   </v>
          </cell>
          <cell r="M145" t="str">
            <v xml:space="preserve">นครปฐม   </v>
          </cell>
          <cell r="N145" t="str">
            <v>71120</v>
          </cell>
          <cell r="O145" t="str">
            <v>034-321829</v>
          </cell>
          <cell r="P145" t="str">
            <v>devilmay_may@hotmail.com</v>
          </cell>
          <cell r="Q145" t="str">
            <v>NULL</v>
          </cell>
          <cell r="R145" t="str">
            <v>NULL</v>
          </cell>
          <cell r="S145" t="str">
            <v>โรงรมอินทรา  สุจริตจันทร์</v>
          </cell>
          <cell r="T145" t="str">
            <v>14/11</v>
          </cell>
          <cell r="W145" t="str">
            <v>1</v>
          </cell>
          <cell r="X145" t="str">
            <v xml:space="preserve">น้ำดิบ   </v>
          </cell>
          <cell r="Y145" t="str">
            <v xml:space="preserve">ป่าซาง   </v>
          </cell>
          <cell r="Z145" t="str">
            <v>ลำพูน</v>
          </cell>
        </row>
        <row r="146">
          <cell r="A146" t="e">
            <v>#N/A</v>
          </cell>
          <cell r="B146" t="str">
            <v>Ref0100000177</v>
          </cell>
          <cell r="C146" t="str">
            <v>บริษัท แอลเค ยูนิตี้ จำกัด</v>
          </cell>
          <cell r="D146" t="str">
            <v>NULL</v>
          </cell>
          <cell r="E146" t="str">
            <v>ยกเลิกคำขอแล้ว</v>
          </cell>
          <cell r="F146">
            <v>215554001996</v>
          </cell>
          <cell r="G146" t="str">
            <v>300/51</v>
          </cell>
          <cell r="J146" t="str">
            <v>5</v>
          </cell>
          <cell r="K146" t="str">
            <v xml:space="preserve">เชิงเนิน   </v>
          </cell>
          <cell r="L146" t="str">
            <v xml:space="preserve">เมืองระยอง   </v>
          </cell>
          <cell r="M146" t="str">
            <v xml:space="preserve">ระยอง   </v>
          </cell>
          <cell r="N146" t="str">
            <v>21000</v>
          </cell>
          <cell r="O146" t="str">
            <v>085-2839392</v>
          </cell>
          <cell r="P146" t="str">
            <v>LK959@hotmail.com</v>
          </cell>
          <cell r="Q146" t="str">
            <v>NULL</v>
          </cell>
          <cell r="R146" t="str">
            <v>NULL</v>
          </cell>
          <cell r="S146" t="str">
            <v>บริษัท แอลเค ยูนิตี้ จำกัด</v>
          </cell>
          <cell r="T146" t="str">
            <v>95/9</v>
          </cell>
          <cell r="W146" t="str">
            <v>5</v>
          </cell>
          <cell r="X146" t="str">
            <v xml:space="preserve">บ้านแลง   </v>
          </cell>
          <cell r="Y146" t="str">
            <v xml:space="preserve">เมืองระยอง   </v>
          </cell>
          <cell r="Z146" t="str">
            <v>ระยอง</v>
          </cell>
        </row>
        <row r="147">
          <cell r="A147">
            <v>139</v>
          </cell>
          <cell r="B147" t="str">
            <v>Ref0100000178</v>
          </cell>
          <cell r="C147" t="str">
            <v>นายณรงค์ เอี่ยมพิทักษ์สกุล</v>
          </cell>
          <cell r="D147" t="str">
            <v>ACFS10040200134</v>
          </cell>
          <cell r="E147" t="str">
            <v>ออกใบอนุญาตแล้ว</v>
          </cell>
          <cell r="F147">
            <v>3219900054299</v>
          </cell>
          <cell r="G147" t="str">
            <v>90</v>
          </cell>
          <cell r="H147" t="str">
            <v>-</v>
          </cell>
          <cell r="I147" t="str">
            <v>-</v>
          </cell>
          <cell r="J147" t="str">
            <v>5</v>
          </cell>
          <cell r="K147" t="str">
            <v xml:space="preserve">หนองปลาสะวาย   </v>
          </cell>
          <cell r="L147" t="str">
            <v xml:space="preserve">บ้านโฮ่ง   </v>
          </cell>
          <cell r="M147" t="str">
            <v xml:space="preserve">ลำพูน   </v>
          </cell>
          <cell r="N147" t="str">
            <v>51130</v>
          </cell>
          <cell r="O147" t="str">
            <v>085-2839392</v>
          </cell>
          <cell r="P147" t="str">
            <v>lkunity959@gmail.com</v>
          </cell>
          <cell r="Q147" t="str">
            <v>2019-07-09</v>
          </cell>
          <cell r="R147" t="str">
            <v>2022-07-08</v>
          </cell>
          <cell r="S147" t="str">
            <v>นายณรงค์ เอี่ยมพิทักษ์สกุล</v>
          </cell>
          <cell r="T147" t="str">
            <v>90</v>
          </cell>
          <cell r="U147" t="str">
            <v>-</v>
          </cell>
          <cell r="V147" t="str">
            <v>-</v>
          </cell>
          <cell r="W147" t="str">
            <v>5</v>
          </cell>
          <cell r="X147" t="str">
            <v xml:space="preserve">หนองปลาสะวาย   </v>
          </cell>
          <cell r="Y147" t="str">
            <v xml:space="preserve">บ้านโฮ่ง   </v>
          </cell>
          <cell r="Z147" t="str">
            <v>ลำพูน</v>
          </cell>
        </row>
        <row r="148">
          <cell r="A148">
            <v>140</v>
          </cell>
          <cell r="B148" t="str">
            <v>Ref0100000179</v>
          </cell>
          <cell r="C148" t="str">
            <v>บริษัท แอลเค ยูนิตี้ จำกัด</v>
          </cell>
          <cell r="D148" t="str">
            <v>ACFS10040200135</v>
          </cell>
          <cell r="E148" t="str">
            <v>ออกใบอนุญาตแล้ว</v>
          </cell>
          <cell r="F148">
            <v>215554001996</v>
          </cell>
          <cell r="G148" t="str">
            <v>300/51</v>
          </cell>
          <cell r="H148" t="str">
            <v>-</v>
          </cell>
          <cell r="I148" t="str">
            <v>-</v>
          </cell>
          <cell r="J148" t="str">
            <v>5</v>
          </cell>
          <cell r="K148" t="str">
            <v xml:space="preserve">เชิงเนิน   </v>
          </cell>
          <cell r="L148" t="str">
            <v xml:space="preserve">เมืองระยอง   </v>
          </cell>
          <cell r="M148" t="str">
            <v xml:space="preserve">ระยอง   </v>
          </cell>
          <cell r="N148" t="str">
            <v>21000</v>
          </cell>
          <cell r="O148" t="str">
            <v>0952513797</v>
          </cell>
          <cell r="P148" t="str">
            <v>LK959@hotmail.com</v>
          </cell>
          <cell r="Q148" t="str">
            <v>2016-07-09</v>
          </cell>
          <cell r="R148" t="str">
            <v>2019-07-08</v>
          </cell>
          <cell r="S148" t="str">
            <v>บริษัท แอลเค ยูนิตี้ จำกัด</v>
          </cell>
          <cell r="T148" t="str">
            <v>95/9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 xml:space="preserve">บ้านแลง   </v>
          </cell>
          <cell r="Y148" t="str">
            <v xml:space="preserve">เมืองระยอง   </v>
          </cell>
          <cell r="Z148" t="str">
            <v>ระยอง</v>
          </cell>
        </row>
        <row r="149">
          <cell r="A149">
            <v>141</v>
          </cell>
          <cell r="B149" t="str">
            <v>Ref0100000180</v>
          </cell>
          <cell r="C149" t="str">
            <v>บริษัท ฟูจิสตาร์ โฮลดิ้ง จำกัด</v>
          </cell>
          <cell r="D149" t="str">
            <v>ACFS10040200136</v>
          </cell>
          <cell r="E149" t="str">
            <v>ออกใบอนุญาตแล้ว</v>
          </cell>
          <cell r="F149">
            <v>515552000116</v>
          </cell>
          <cell r="G149" t="str">
            <v>313</v>
          </cell>
          <cell r="H149" t="str">
            <v>-</v>
          </cell>
          <cell r="I149" t="str">
            <v>-</v>
          </cell>
          <cell r="J149" t="str">
            <v>2</v>
          </cell>
          <cell r="K149" t="str">
            <v xml:space="preserve">หนองยวง   </v>
          </cell>
          <cell r="L149" t="str">
            <v xml:space="preserve">เวียงหนองล่อง   </v>
          </cell>
          <cell r="M149" t="str">
            <v xml:space="preserve">ลำพูน   </v>
          </cell>
          <cell r="N149" t="str">
            <v>51120</v>
          </cell>
          <cell r="O149" t="str">
            <v>0890241959</v>
          </cell>
          <cell r="P149" t="str">
            <v>fujistar.cmadm02@gmail.com</v>
          </cell>
          <cell r="Q149" t="str">
            <v>2019-07-27</v>
          </cell>
          <cell r="R149" t="str">
            <v>2022-07-26</v>
          </cell>
          <cell r="S149" t="str">
            <v>บริษัท ฟูจิสตาร์ โฮลดิ้ง จำกัด</v>
          </cell>
          <cell r="T149" t="str">
            <v>313</v>
          </cell>
          <cell r="U149" t="str">
            <v>-</v>
          </cell>
          <cell r="V149" t="str">
            <v>-</v>
          </cell>
          <cell r="W149" t="str">
            <v>2</v>
          </cell>
          <cell r="X149" t="str">
            <v xml:space="preserve">หนองยวง   </v>
          </cell>
          <cell r="Y149" t="str">
            <v xml:space="preserve">เวียงหนองล่อง   </v>
          </cell>
          <cell r="Z149" t="str">
            <v>ลำพูน</v>
          </cell>
        </row>
        <row r="150">
          <cell r="A150" t="e">
            <v>#N/A</v>
          </cell>
          <cell r="B150" t="str">
            <v>Ref0100000181</v>
          </cell>
          <cell r="C150" t="str">
            <v>บริษัท ฟ้าเจริญพร อินเตอร์ จำกัด</v>
          </cell>
          <cell r="D150" t="str">
            <v>NULL</v>
          </cell>
          <cell r="E150" t="str">
            <v>เอกสารไม่ครบถ้วน</v>
          </cell>
          <cell r="F150">
            <v>105529007057</v>
          </cell>
          <cell r="G150" t="str">
            <v>99/281</v>
          </cell>
          <cell r="I150" t="str">
            <v>นนทรี</v>
          </cell>
          <cell r="K150" t="str">
            <v xml:space="preserve">ช่องนนทรี   </v>
          </cell>
          <cell r="L150" t="str">
            <v xml:space="preserve">ยานนาวา   </v>
          </cell>
          <cell r="M150" t="str">
            <v xml:space="preserve">กรุงเทพมหานคร   </v>
          </cell>
          <cell r="N150" t="str">
            <v>10120</v>
          </cell>
          <cell r="O150" t="str">
            <v>022952847-8</v>
          </cell>
          <cell r="P150" t="str">
            <v>chaiyapongsinghto@gmail.com</v>
          </cell>
          <cell r="Q150" t="str">
            <v>NULL</v>
          </cell>
          <cell r="R150" t="str">
            <v>NULL</v>
          </cell>
          <cell r="S150" t="str">
            <v>บริษัท ฟ้าเจริญพร</v>
          </cell>
          <cell r="T150" t="str">
            <v>258</v>
          </cell>
          <cell r="U150" t="str">
            <v>-</v>
          </cell>
          <cell r="V150" t="str">
            <v>เชียงใหม่ ฮอด กม. 71</v>
          </cell>
          <cell r="W150" t="str">
            <v>8</v>
          </cell>
          <cell r="X150" t="str">
            <v xml:space="preserve">สบเตี๊ยะ   </v>
          </cell>
          <cell r="Y150" t="str">
            <v xml:space="preserve">จอมทอง   </v>
          </cell>
          <cell r="Z150" t="str">
            <v>เชียงใหม่</v>
          </cell>
        </row>
        <row r="151">
          <cell r="A151" t="e">
            <v>#N/A</v>
          </cell>
          <cell r="B151" t="str">
            <v>Ref0100000182</v>
          </cell>
          <cell r="C151" t="str">
            <v>บริษัท แพนด้า  อินเตอร์เนชั่นแนล  จำกัด</v>
          </cell>
          <cell r="D151" t="str">
            <v>NULL</v>
          </cell>
          <cell r="E151" t="str">
            <v>ยกเลิกคำขอแล้ว</v>
          </cell>
          <cell r="F151">
            <v>115558022239</v>
          </cell>
          <cell r="G151" t="str">
            <v>488</v>
          </cell>
          <cell r="I151" t="str">
            <v>พุทธรักษา</v>
          </cell>
          <cell r="J151" t="str">
            <v>6</v>
          </cell>
          <cell r="K151" t="str">
            <v xml:space="preserve">แพรกษา   </v>
          </cell>
          <cell r="L151" t="str">
            <v xml:space="preserve">เมืองสมุทรปราการ   </v>
          </cell>
          <cell r="M151" t="str">
            <v xml:space="preserve">สมุทรปราการ   </v>
          </cell>
          <cell r="N151" t="str">
            <v>10280</v>
          </cell>
          <cell r="O151" t="str">
            <v>0915966696</v>
          </cell>
          <cell r="P151" t="str">
            <v>pandainter007@gmail.com</v>
          </cell>
          <cell r="Q151" t="str">
            <v>NULL</v>
          </cell>
          <cell r="R151" t="str">
            <v>NULL</v>
          </cell>
          <cell r="S151" t="str">
            <v>ป.ประพล</v>
          </cell>
          <cell r="T151" t="str">
            <v>96/2</v>
          </cell>
          <cell r="W151" t="str">
            <v>2</v>
          </cell>
          <cell r="X151" t="str">
            <v xml:space="preserve">หนองตาคง   </v>
          </cell>
          <cell r="Y151" t="str">
            <v xml:space="preserve">โป่งน้ำร้อน   </v>
          </cell>
          <cell r="Z151" t="str">
            <v>จันทบุรี</v>
          </cell>
        </row>
        <row r="152">
          <cell r="A152">
            <v>142</v>
          </cell>
          <cell r="B152" t="str">
            <v>Ref0100000183</v>
          </cell>
          <cell r="C152" t="str">
            <v xml:space="preserve">บริษัท หยวนฟา จำกัด </v>
          </cell>
          <cell r="D152" t="str">
            <v>ACFS10040200137</v>
          </cell>
          <cell r="E152" t="str">
            <v>ออกใบอนุญาตแล้ว</v>
          </cell>
          <cell r="F152">
            <v>505559010451</v>
          </cell>
          <cell r="G152" t="str">
            <v>131</v>
          </cell>
          <cell r="H152" t="str">
            <v>-</v>
          </cell>
          <cell r="I152" t="str">
            <v>-</v>
          </cell>
          <cell r="J152" t="str">
            <v>16</v>
          </cell>
          <cell r="K152" t="str">
            <v xml:space="preserve">สบเตี๊ยะ   </v>
          </cell>
          <cell r="L152" t="str">
            <v xml:space="preserve">จอมทอง   </v>
          </cell>
          <cell r="M152" t="str">
            <v xml:space="preserve">เชียงใหม่   </v>
          </cell>
          <cell r="N152" t="str">
            <v>50160</v>
          </cell>
          <cell r="O152" t="str">
            <v>0987495636,0811709006</v>
          </cell>
          <cell r="P152" t="str">
            <v>jinkwoayuan_imex@hotmail.com</v>
          </cell>
          <cell r="Q152" t="str">
            <v>2016-08-26</v>
          </cell>
          <cell r="R152" t="str">
            <v>2019-08-25</v>
          </cell>
          <cell r="S152" t="str">
            <v>บริษัท  หยวนฟา  จำกัด</v>
          </cell>
          <cell r="T152" t="str">
            <v>131</v>
          </cell>
          <cell r="U152" t="str">
            <v>-</v>
          </cell>
          <cell r="V152" t="str">
            <v>-</v>
          </cell>
          <cell r="W152" t="str">
            <v>16</v>
          </cell>
          <cell r="X152" t="str">
            <v xml:space="preserve">สบเตี๊ยะ   </v>
          </cell>
          <cell r="Y152" t="str">
            <v xml:space="preserve">จอมทอง   </v>
          </cell>
          <cell r="Z152" t="str">
            <v>เชียงใหม่</v>
          </cell>
        </row>
        <row r="153">
          <cell r="A153">
            <v>143</v>
          </cell>
          <cell r="B153" t="str">
            <v>Ref0100000184</v>
          </cell>
          <cell r="C153" t="str">
            <v>นางสาวจารุณี ติรธนภัทร</v>
          </cell>
          <cell r="D153" t="str">
            <v>ACFS10040200139</v>
          </cell>
          <cell r="E153" t="str">
            <v>ออกใบอนุญาตแล้ว</v>
          </cell>
          <cell r="F153">
            <v>3101500619721</v>
          </cell>
          <cell r="G153" t="str">
            <v>189</v>
          </cell>
          <cell r="H153" t="str">
            <v>-</v>
          </cell>
          <cell r="I153" t="str">
            <v>-</v>
          </cell>
          <cell r="J153" t="str">
            <v>6</v>
          </cell>
          <cell r="K153" t="str">
            <v xml:space="preserve">ทรายขาว   </v>
          </cell>
          <cell r="L153" t="str">
            <v xml:space="preserve">สอยดาว   </v>
          </cell>
          <cell r="M153" t="str">
            <v xml:space="preserve">จันทบุรี   </v>
          </cell>
          <cell r="N153" t="str">
            <v>22180</v>
          </cell>
          <cell r="O153" t="str">
            <v>0818899298</v>
          </cell>
          <cell r="P153" t="str">
            <v>jci-club@hotmail.com</v>
          </cell>
          <cell r="Q153" t="str">
            <v>2016-09-01</v>
          </cell>
          <cell r="R153" t="str">
            <v>2019-08-31</v>
          </cell>
          <cell r="S153" t="str">
            <v>ล้งลำไยเจ๊ฝง</v>
          </cell>
          <cell r="T153" t="str">
            <v>189</v>
          </cell>
          <cell r="U153" t="str">
            <v>-</v>
          </cell>
          <cell r="V153" t="str">
            <v>-</v>
          </cell>
          <cell r="W153" t="str">
            <v>6</v>
          </cell>
          <cell r="X153" t="str">
            <v xml:space="preserve">ทรายขาว   </v>
          </cell>
          <cell r="Y153" t="str">
            <v xml:space="preserve">สอยดาว   </v>
          </cell>
          <cell r="Z153" t="str">
            <v>จันทบุรี</v>
          </cell>
        </row>
        <row r="154">
          <cell r="A154">
            <v>144</v>
          </cell>
          <cell r="B154" t="str">
            <v>Ref0100000185</v>
          </cell>
          <cell r="C154" t="str">
            <v>บริษัท ฟ้าเจริญพร อินเตอร์ จำกัด</v>
          </cell>
          <cell r="D154" t="str">
            <v>ACFS10040200138</v>
          </cell>
          <cell r="E154" t="str">
            <v>ยกเลิกใบอนุญาตแบบถาวร</v>
          </cell>
          <cell r="F154">
            <v>105529007057</v>
          </cell>
          <cell r="G154" t="str">
            <v>99/281</v>
          </cell>
          <cell r="H154" t="str">
            <v>-</v>
          </cell>
          <cell r="I154" t="str">
            <v>นนทรี</v>
          </cell>
          <cell r="J154" t="str">
            <v>-</v>
          </cell>
          <cell r="K154" t="str">
            <v xml:space="preserve">ช่องนนทรี   </v>
          </cell>
          <cell r="L154" t="str">
            <v xml:space="preserve">ยานนาวา   </v>
          </cell>
          <cell r="M154" t="str">
            <v xml:space="preserve">กรุงเทพมหานคร   </v>
          </cell>
          <cell r="N154" t="str">
            <v>10120</v>
          </cell>
          <cell r="O154" t="str">
            <v>022952847-8</v>
          </cell>
          <cell r="P154" t="str">
            <v>chaiyapongsinghto@gmail.com</v>
          </cell>
          <cell r="Q154" t="str">
            <v>2016-09-02</v>
          </cell>
          <cell r="R154" t="str">
            <v>2019-09-01</v>
          </cell>
          <cell r="S154" t="str">
            <v>บริษัท ฟ้าเจริญพร อินเตอร์ จำกัด</v>
          </cell>
          <cell r="T154" t="str">
            <v>258</v>
          </cell>
          <cell r="U154" t="str">
            <v>-</v>
          </cell>
          <cell r="V154" t="str">
            <v>เชียงใหม่ ฮอด กม. 71</v>
          </cell>
          <cell r="W154" t="str">
            <v>8</v>
          </cell>
          <cell r="X154" t="str">
            <v xml:space="preserve">สบเตี๊ยะ   </v>
          </cell>
          <cell r="Y154" t="str">
            <v xml:space="preserve">จอมทอง   </v>
          </cell>
          <cell r="Z154" t="str">
            <v>เชียงใหม่</v>
          </cell>
        </row>
        <row r="155">
          <cell r="A155" t="e">
            <v>#N/A</v>
          </cell>
          <cell r="B155" t="str">
            <v>Ref0100000186</v>
          </cell>
          <cell r="C155" t="str">
            <v>ขนมสากล</v>
          </cell>
          <cell r="D155" t="str">
            <v>NULL</v>
          </cell>
          <cell r="E155" t="str">
            <v>ยกเลิกคำขอแล้ว</v>
          </cell>
          <cell r="F155">
            <v>105518008766</v>
          </cell>
          <cell r="G155" t="str">
            <v>43 ชั้น 3</v>
          </cell>
          <cell r="H155" t="str">
            <v>สุขุมวิท 51</v>
          </cell>
          <cell r="I155" t="str">
            <v>สุขุมวิท</v>
          </cell>
          <cell r="K155" t="str">
            <v xml:space="preserve">คลองตันเหนือ   </v>
          </cell>
          <cell r="L155" t="str">
            <v xml:space="preserve">วัฒนา   </v>
          </cell>
          <cell r="M155" t="str">
            <v xml:space="preserve">กรุงเทพมหานคร   </v>
          </cell>
          <cell r="N155" t="str">
            <v>10110</v>
          </cell>
          <cell r="O155" t="str">
            <v>026627070</v>
          </cell>
          <cell r="P155" t="str">
            <v>duangkorn@kanomsakol.com</v>
          </cell>
          <cell r="Q155" t="str">
            <v>NULL</v>
          </cell>
          <cell r="R155" t="str">
            <v>NULL</v>
          </cell>
          <cell r="S155" t="str">
            <v>บริษัท ขนมสากล จำกัด</v>
          </cell>
          <cell r="T155" t="str">
            <v>128</v>
          </cell>
          <cell r="U155" t="str">
            <v>-</v>
          </cell>
          <cell r="V155" t="str">
            <v>พหลโยธิน กม.48</v>
          </cell>
          <cell r="W155" t="str">
            <v>6</v>
          </cell>
          <cell r="X155" t="str">
            <v xml:space="preserve">เชียงรากน้อย   </v>
          </cell>
          <cell r="Y155" t="str">
            <v xml:space="preserve">บางปะอิน   </v>
          </cell>
          <cell r="Z155" t="str">
            <v>พระนครศรีอยุธยา</v>
          </cell>
        </row>
        <row r="156">
          <cell r="A156">
            <v>145</v>
          </cell>
          <cell r="B156" t="str">
            <v>Ref0100000187</v>
          </cell>
          <cell r="C156" t="str">
            <v>บริษัท ภาสพร จำกัด</v>
          </cell>
          <cell r="D156" t="str">
            <v>ACFS10040200140</v>
          </cell>
          <cell r="E156" t="str">
            <v>ออกใบอนุญาตแล้ว</v>
          </cell>
          <cell r="F156">
            <v>225544000148</v>
          </cell>
          <cell r="G156" t="str">
            <v>128/2</v>
          </cell>
          <cell r="H156" t="str">
            <v>-</v>
          </cell>
          <cell r="I156" t="str">
            <v>-</v>
          </cell>
          <cell r="J156" t="str">
            <v>4</v>
          </cell>
          <cell r="K156" t="str">
            <v xml:space="preserve">เขาวัว   </v>
          </cell>
          <cell r="L156" t="str">
            <v xml:space="preserve">ท่าใหม่   </v>
          </cell>
          <cell r="M156" t="str">
            <v xml:space="preserve">จันทบุรี   </v>
          </cell>
          <cell r="N156" t="str">
            <v>22120</v>
          </cell>
          <cell r="O156" t="str">
            <v>0862909992</v>
          </cell>
          <cell r="P156" t="str">
            <v>passaporn@passaporn.com</v>
          </cell>
          <cell r="Q156" t="str">
            <v>2016-09-07</v>
          </cell>
          <cell r="R156" t="str">
            <v>2019-09-06</v>
          </cell>
          <cell r="S156" t="str">
            <v>บริษัท ภาสพร จำกัด</v>
          </cell>
          <cell r="T156" t="str">
            <v>142</v>
          </cell>
          <cell r="U156" t="str">
            <v>-</v>
          </cell>
          <cell r="V156" t="str">
            <v>-</v>
          </cell>
          <cell r="W156" t="str">
            <v>5</v>
          </cell>
          <cell r="X156" t="str">
            <v xml:space="preserve">หนองยวง   </v>
          </cell>
          <cell r="Y156" t="str">
            <v xml:space="preserve">เวียงหนองล่อง   </v>
          </cell>
          <cell r="Z156" t="str">
            <v>ลำพูน</v>
          </cell>
        </row>
        <row r="157">
          <cell r="A157">
            <v>146</v>
          </cell>
          <cell r="B157" t="str">
            <v>Ref0100000188</v>
          </cell>
          <cell r="C157" t="str">
            <v>นางสาวแก้วตา พยัคฆ์สังข์</v>
          </cell>
          <cell r="D157" t="str">
            <v>ACFS10040200153</v>
          </cell>
          <cell r="E157" t="str">
            <v>ออกใบอนุญาตแล้ว</v>
          </cell>
          <cell r="F157">
            <v>3220400502120</v>
          </cell>
          <cell r="G157" t="str">
            <v>95/4</v>
          </cell>
          <cell r="H157" t="str">
            <v>-</v>
          </cell>
          <cell r="I157" t="str">
            <v>ตามูลคลองใหญ่</v>
          </cell>
          <cell r="J157" t="str">
            <v>1</v>
          </cell>
          <cell r="K157" t="str">
            <v xml:space="preserve">ทรายขาว   </v>
          </cell>
          <cell r="L157" t="str">
            <v xml:space="preserve">สอยดาว   </v>
          </cell>
          <cell r="M157" t="str">
            <v xml:space="preserve">จันทบุรี   </v>
          </cell>
          <cell r="N157" t="str">
            <v>22180</v>
          </cell>
          <cell r="O157" t="str">
            <v>0879111741</v>
          </cell>
          <cell r="P157" t="str">
            <v>0879111741@acfs.go.th</v>
          </cell>
          <cell r="Q157" t="str">
            <v>2016-12-01</v>
          </cell>
          <cell r="R157" t="str">
            <v>2019-11-30</v>
          </cell>
          <cell r="S157" t="str">
            <v>โรงรมอุดมทรัพย์</v>
          </cell>
          <cell r="T157" t="str">
            <v>95/4</v>
          </cell>
          <cell r="U157" t="str">
            <v>-</v>
          </cell>
          <cell r="V157" t="str">
            <v>ตามูล-คลองใหญ่</v>
          </cell>
          <cell r="W157" t="str">
            <v>1</v>
          </cell>
          <cell r="X157" t="str">
            <v xml:space="preserve">ทรายขาว   </v>
          </cell>
          <cell r="Y157" t="str">
            <v xml:space="preserve">สอยดาว   </v>
          </cell>
          <cell r="Z157" t="str">
            <v>จันทบุรี</v>
          </cell>
        </row>
        <row r="158">
          <cell r="A158">
            <v>147</v>
          </cell>
          <cell r="B158" t="str">
            <v>Ref0100000189</v>
          </cell>
          <cell r="C158" t="str">
            <v>นางสาววีนัส สร้างสีทา</v>
          </cell>
          <cell r="D158" t="str">
            <v>ACFS10040200142</v>
          </cell>
          <cell r="E158" t="str">
            <v>ออกใบอนุญาตแล้ว</v>
          </cell>
          <cell r="F158">
            <v>3220400158895</v>
          </cell>
          <cell r="G158" t="str">
            <v>99</v>
          </cell>
          <cell r="H158" t="str">
            <v>-</v>
          </cell>
          <cell r="I158" t="str">
            <v>-</v>
          </cell>
          <cell r="J158" t="str">
            <v>1</v>
          </cell>
          <cell r="K158" t="str">
            <v xml:space="preserve">ทรายขาว   </v>
          </cell>
          <cell r="L158" t="str">
            <v xml:space="preserve">สอยดาว   </v>
          </cell>
          <cell r="M158" t="str">
            <v xml:space="preserve">จันทบุรี   </v>
          </cell>
          <cell r="N158" t="str">
            <v>22180</v>
          </cell>
          <cell r="O158" t="str">
            <v>0817623974</v>
          </cell>
          <cell r="P158" t="str">
            <v>0817623974@acfs.go.th</v>
          </cell>
          <cell r="Q158" t="str">
            <v>2016-10-05</v>
          </cell>
          <cell r="R158" t="str">
            <v>2019-10-04</v>
          </cell>
          <cell r="S158" t="str">
            <v>โกดังโชคเกิดผล</v>
          </cell>
          <cell r="T158" t="str">
            <v>99</v>
          </cell>
          <cell r="U158" t="str">
            <v>-</v>
          </cell>
          <cell r="V158" t="str">
            <v>-</v>
          </cell>
          <cell r="W158" t="str">
            <v>1</v>
          </cell>
          <cell r="X158" t="str">
            <v xml:space="preserve">ทรายขาว   </v>
          </cell>
          <cell r="Y158" t="str">
            <v xml:space="preserve">สอยดาว   </v>
          </cell>
          <cell r="Z158" t="str">
            <v>จันทบุรี</v>
          </cell>
        </row>
        <row r="159">
          <cell r="A159">
            <v>148</v>
          </cell>
          <cell r="B159" t="str">
            <v>Ref0100000190</v>
          </cell>
          <cell r="C159" t="str">
            <v>บริษัท ภคินธุรกิจ จำกัด</v>
          </cell>
          <cell r="D159" t="str">
            <v>ACFS47020200035</v>
          </cell>
          <cell r="E159" t="str">
            <v>ออกใบอนุญาตแล้ว</v>
          </cell>
          <cell r="F159">
            <v>105556087741</v>
          </cell>
          <cell r="G159" t="str">
            <v>138</v>
          </cell>
          <cell r="H159" t="str">
            <v>-</v>
          </cell>
          <cell r="I159" t="str">
            <v>-</v>
          </cell>
          <cell r="J159" t="str">
            <v>5</v>
          </cell>
          <cell r="K159" t="str">
            <v xml:space="preserve">ท่าสายลวด   </v>
          </cell>
          <cell r="L159" t="str">
            <v xml:space="preserve">แม่สอด   </v>
          </cell>
          <cell r="M159" t="str">
            <v xml:space="preserve">ตาก   </v>
          </cell>
          <cell r="N159" t="str">
            <v>63110</v>
          </cell>
          <cell r="O159" t="str">
            <v>0877383846</v>
          </cell>
          <cell r="P159" t="str">
            <v>pakin2523@yahoo.com</v>
          </cell>
          <cell r="Q159" t="str">
            <v>2017-07-11</v>
          </cell>
          <cell r="R159" t="str">
            <v>2020-07-10</v>
          </cell>
          <cell r="S159" t="str">
            <v>บริษัท ภคินธุรกิจ จำกัด</v>
          </cell>
          <cell r="T159" t="str">
            <v>138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 xml:space="preserve">ท่าสายลวด   </v>
          </cell>
          <cell r="Y159" t="str">
            <v xml:space="preserve">แม่สอด   </v>
          </cell>
          <cell r="Z159" t="str">
            <v>ตาก</v>
          </cell>
        </row>
        <row r="160">
          <cell r="A160" t="e">
            <v>#N/A</v>
          </cell>
          <cell r="B160" t="str">
            <v>Ref0100000191</v>
          </cell>
          <cell r="C160" t="str">
            <v>ขนมสากล</v>
          </cell>
          <cell r="D160" t="str">
            <v>NULL</v>
          </cell>
          <cell r="E160" t="str">
            <v>ยกเลิกคำขอแล้ว</v>
          </cell>
          <cell r="F160">
            <v>105518008766</v>
          </cell>
          <cell r="G160" t="str">
            <v>43 ชั้น 3</v>
          </cell>
          <cell r="H160" t="str">
            <v>สุขุมวิท 51</v>
          </cell>
          <cell r="I160" t="str">
            <v>สุขุมวิท</v>
          </cell>
          <cell r="K160" t="str">
            <v xml:space="preserve">คลองตันเหนือ   </v>
          </cell>
          <cell r="L160" t="str">
            <v xml:space="preserve">วัฒนา   </v>
          </cell>
          <cell r="M160" t="str">
            <v xml:space="preserve">กรุงเทพมหานคร   </v>
          </cell>
          <cell r="N160" t="str">
            <v>10110</v>
          </cell>
          <cell r="O160" t="str">
            <v>026627070</v>
          </cell>
          <cell r="P160" t="str">
            <v>duangkorn@kanomsakol.com</v>
          </cell>
          <cell r="Q160" t="str">
            <v>NULL</v>
          </cell>
          <cell r="R160" t="str">
            <v>NULL</v>
          </cell>
          <cell r="S160" t="str">
            <v>บริษัท ขนมสากล จำกัด</v>
          </cell>
          <cell r="T160" t="str">
            <v>128</v>
          </cell>
          <cell r="U160" t="str">
            <v>-</v>
          </cell>
          <cell r="V160" t="str">
            <v>พหลโยธิน กม.48</v>
          </cell>
          <cell r="W160" t="str">
            <v>6</v>
          </cell>
          <cell r="X160" t="str">
            <v xml:space="preserve">เชียงรากน้อย   </v>
          </cell>
          <cell r="Y160" t="str">
            <v xml:space="preserve">บางปะอิน   </v>
          </cell>
          <cell r="Z160" t="str">
            <v>พระนครศรีอยุธยา</v>
          </cell>
        </row>
        <row r="161">
          <cell r="A161">
            <v>149</v>
          </cell>
          <cell r="B161" t="str">
            <v>Ref0100000194</v>
          </cell>
          <cell r="C161" t="str">
            <v>บริษัท วรรัตน์ เฟรซฟรุ๊ต จำกัด</v>
          </cell>
          <cell r="D161" t="str">
            <v>ACFS10040200141</v>
          </cell>
          <cell r="E161" t="str">
            <v>ออกใบอนุญาตแล้ว</v>
          </cell>
          <cell r="F161">
            <v>105545092926</v>
          </cell>
          <cell r="G161" t="str">
            <v>2/1</v>
          </cell>
          <cell r="H161" t="str">
            <v>-</v>
          </cell>
          <cell r="I161" t="str">
            <v>-</v>
          </cell>
          <cell r="J161" t="str">
            <v>1</v>
          </cell>
          <cell r="K161" t="str">
            <v xml:space="preserve">โป่งน้ำร้อน   </v>
          </cell>
          <cell r="L161" t="str">
            <v xml:space="preserve">โป่งน้ำร้อน   </v>
          </cell>
          <cell r="M161" t="str">
            <v xml:space="preserve">จันทบุรี   </v>
          </cell>
          <cell r="N161" t="str">
            <v>22140</v>
          </cell>
          <cell r="O161" t="str">
            <v>0930290671</v>
          </cell>
          <cell r="P161" t="str">
            <v>tanapon_1005@hotmail.com</v>
          </cell>
          <cell r="Q161" t="str">
            <v>2016-10-02</v>
          </cell>
          <cell r="R161" t="str">
            <v>2019-10-01</v>
          </cell>
          <cell r="S161" t="str">
            <v>บริษัท วรรัตน์  เฟรซฟรุ๊ต จำกัด (นางจันทิพย์ ริยะวงค์)</v>
          </cell>
          <cell r="T161" t="str">
            <v>2/1</v>
          </cell>
          <cell r="U161" t="str">
            <v>-</v>
          </cell>
          <cell r="V161" t="str">
            <v>-</v>
          </cell>
          <cell r="W161" t="str">
            <v>1</v>
          </cell>
          <cell r="X161" t="str">
            <v xml:space="preserve">โป่งน้ำร้อน   </v>
          </cell>
          <cell r="Y161" t="str">
            <v xml:space="preserve">โป่งน้ำร้อน   </v>
          </cell>
          <cell r="Z161" t="str">
            <v>จันทบุรี</v>
          </cell>
        </row>
        <row r="162">
          <cell r="A162">
            <v>150</v>
          </cell>
          <cell r="B162" t="str">
            <v>Ref0100000198</v>
          </cell>
          <cell r="C162" t="str">
            <v>บริษัท ไอเอ็นที รีซอร์สเซส(ไทยแลนด์) จำกัด</v>
          </cell>
          <cell r="D162" t="str">
            <v>ACFS10040200144</v>
          </cell>
          <cell r="E162" t="str">
            <v>ออกใบอนุญาตแล้ว</v>
          </cell>
          <cell r="F162">
            <v>105555003136</v>
          </cell>
          <cell r="G162" t="str">
            <v>126/32</v>
          </cell>
          <cell r="H162" t="str">
            <v>-</v>
          </cell>
          <cell r="I162" t="str">
            <v>กรุงธนบุรี</v>
          </cell>
          <cell r="J162" t="str">
            <v>-</v>
          </cell>
          <cell r="K162" t="str">
            <v xml:space="preserve">บางลำภูล่าง   </v>
          </cell>
          <cell r="L162" t="str">
            <v xml:space="preserve">คลองสาน   </v>
          </cell>
          <cell r="M162" t="str">
            <v xml:space="preserve">กรุงเทพมหานคร   </v>
          </cell>
          <cell r="N162" t="str">
            <v>10600</v>
          </cell>
          <cell r="O162" t="str">
            <v>024390667-9</v>
          </cell>
          <cell r="P162" t="str">
            <v>intresour_59@hotmail.com</v>
          </cell>
          <cell r="Q162" t="str">
            <v>2016-10-27</v>
          </cell>
          <cell r="R162" t="str">
            <v>2019-10-26</v>
          </cell>
          <cell r="S162" t="str">
            <v>บริษัท ไอเอ็นที รีซอร์สเซส(ไทยแลนด์) จำกัด</v>
          </cell>
          <cell r="T162" t="str">
            <v>99/23</v>
          </cell>
          <cell r="U162" t="str">
            <v>-</v>
          </cell>
          <cell r="V162" t="str">
            <v>-</v>
          </cell>
          <cell r="W162" t="str">
            <v>1</v>
          </cell>
          <cell r="X162" t="str">
            <v xml:space="preserve">ทรายขาว   </v>
          </cell>
          <cell r="Y162" t="str">
            <v xml:space="preserve">สอยดาว   </v>
          </cell>
          <cell r="Z162" t="str">
            <v>จันทบุรี</v>
          </cell>
        </row>
        <row r="163">
          <cell r="A163">
            <v>151</v>
          </cell>
          <cell r="B163" t="str">
            <v>Ref0100000199</v>
          </cell>
          <cell r="C163" t="str">
            <v>บริษัท รอยัล 88 จำกัด</v>
          </cell>
          <cell r="D163" t="str">
            <v>ACFS10040200143</v>
          </cell>
          <cell r="E163" t="str">
            <v>ออกใบอนุญาตแล้ว</v>
          </cell>
          <cell r="F163">
            <v>505557005655</v>
          </cell>
          <cell r="G163" t="str">
            <v>204</v>
          </cell>
          <cell r="H163" t="str">
            <v>-</v>
          </cell>
          <cell r="I163" t="str">
            <v>ป่าซาง - เวียงหนองล่อง</v>
          </cell>
          <cell r="J163" t="str">
            <v>6</v>
          </cell>
          <cell r="K163" t="str">
            <v xml:space="preserve">น้ำดิบ   </v>
          </cell>
          <cell r="L163" t="str">
            <v xml:space="preserve">ป่าซาง   </v>
          </cell>
          <cell r="M163" t="str">
            <v xml:space="preserve">ลำพูน   </v>
          </cell>
          <cell r="N163" t="str">
            <v>51120</v>
          </cell>
          <cell r="O163" t="str">
            <v>0979492539</v>
          </cell>
          <cell r="P163" t="str">
            <v>namae_namae@outlook.co.th</v>
          </cell>
          <cell r="Q163" t="str">
            <v>2016-10-26</v>
          </cell>
          <cell r="R163" t="str">
            <v>2019-10-25</v>
          </cell>
          <cell r="S163" t="str">
            <v>บริษัท รอยัล 88 จำกัด</v>
          </cell>
          <cell r="T163" t="str">
            <v>204</v>
          </cell>
          <cell r="U163" t="str">
            <v>-</v>
          </cell>
          <cell r="V163" t="str">
            <v>ป่าซาง - เวียงหนองล่อง</v>
          </cell>
          <cell r="W163" t="str">
            <v>6</v>
          </cell>
          <cell r="X163" t="str">
            <v xml:space="preserve">น้ำดิบ   </v>
          </cell>
          <cell r="Y163" t="str">
            <v xml:space="preserve">ป่าซาง   </v>
          </cell>
          <cell r="Z163" t="str">
            <v>ลำพูน</v>
          </cell>
        </row>
        <row r="164">
          <cell r="A164">
            <v>152</v>
          </cell>
          <cell r="B164" t="str">
            <v>Ref0100000202</v>
          </cell>
          <cell r="C164" t="str">
            <v>บริษัท เศรษฐี มิตรชาวไร่ จำกัด</v>
          </cell>
          <cell r="D164" t="str">
            <v>ACFS47020200014</v>
          </cell>
          <cell r="E164" t="str">
            <v>ออกใบอนุญาตแล้ว</v>
          </cell>
          <cell r="F164">
            <v>605545000440</v>
          </cell>
          <cell r="G164" t="str">
            <v>377</v>
          </cell>
          <cell r="H164" t="str">
            <v>-</v>
          </cell>
          <cell r="I164" t="str">
            <v>พระสังข์</v>
          </cell>
          <cell r="J164" t="str">
            <v>-</v>
          </cell>
          <cell r="K164" t="str">
            <v xml:space="preserve">ตาคลี   </v>
          </cell>
          <cell r="L164" t="str">
            <v xml:space="preserve">ตาคลี   </v>
          </cell>
          <cell r="M164" t="str">
            <v xml:space="preserve">นครสวรรค์   </v>
          </cell>
          <cell r="N164" t="str">
            <v>60140</v>
          </cell>
          <cell r="O164" t="str">
            <v>0818230400,056261375-4</v>
          </cell>
          <cell r="P164" t="str">
            <v>sedthee.mitchaorai@gmail.com</v>
          </cell>
          <cell r="Q164" t="str">
            <v>2017-01-06</v>
          </cell>
          <cell r="R164" t="str">
            <v>2020-01-05</v>
          </cell>
          <cell r="S164" t="str">
            <v>บริษัท เศรษฐี มิตรชาวไร่ จำกัด</v>
          </cell>
          <cell r="T164" t="str">
            <v>377</v>
          </cell>
          <cell r="U164" t="str">
            <v>-</v>
          </cell>
          <cell r="V164" t="str">
            <v>พระสังข์</v>
          </cell>
          <cell r="W164" t="str">
            <v>-</v>
          </cell>
          <cell r="X164" t="str">
            <v xml:space="preserve">ตาคลี   </v>
          </cell>
          <cell r="Y164" t="str">
            <v xml:space="preserve">ตาคลี   </v>
          </cell>
          <cell r="Z164" t="str">
            <v>นครสวรรค์</v>
          </cell>
        </row>
        <row r="165">
          <cell r="A165">
            <v>153</v>
          </cell>
          <cell r="B165" t="str">
            <v>Ref0100000203</v>
          </cell>
          <cell r="C165" t="str">
            <v>นางอรุณ หมวกยอด</v>
          </cell>
          <cell r="D165" t="str">
            <v>ACFS47020200018</v>
          </cell>
          <cell r="E165" t="str">
            <v>ออกใบอนุญาตแล้ว</v>
          </cell>
          <cell r="F165">
            <v>3620101977335</v>
          </cell>
          <cell r="G165" t="str">
            <v>358/1</v>
          </cell>
          <cell r="H165" t="str">
            <v>คุณกำจร</v>
          </cell>
          <cell r="I165" t="str">
            <v>พหลโยธิน</v>
          </cell>
          <cell r="J165" t="str">
            <v>6</v>
          </cell>
          <cell r="K165" t="str">
            <v xml:space="preserve">นครชุม   </v>
          </cell>
          <cell r="L165" t="str">
            <v xml:space="preserve">เมืองกำแพงเพชร   </v>
          </cell>
          <cell r="M165" t="str">
            <v xml:space="preserve">กำแพงเพชร   </v>
          </cell>
          <cell r="N165" t="str">
            <v>62000</v>
          </cell>
          <cell r="O165" t="str">
            <v>081-8868477,081-8869533</v>
          </cell>
          <cell r="P165" t="str">
            <v>081-8868477@acfs.go.th</v>
          </cell>
          <cell r="Q165" t="str">
            <v>2017-01-06</v>
          </cell>
          <cell r="R165" t="str">
            <v>2020-01-05</v>
          </cell>
          <cell r="S165" t="str">
            <v>โกดังติ๋ม (นางอรุณ  หมวกยอด)</v>
          </cell>
          <cell r="T165" t="str">
            <v>358/1</v>
          </cell>
          <cell r="U165" t="str">
            <v>คุณกำจร</v>
          </cell>
          <cell r="V165" t="str">
            <v>พหลโยธิน</v>
          </cell>
          <cell r="W165" t="str">
            <v>6</v>
          </cell>
          <cell r="X165" t="str">
            <v xml:space="preserve">นครชุม   </v>
          </cell>
          <cell r="Y165" t="str">
            <v xml:space="preserve">เมืองกำแพงเพชร   </v>
          </cell>
          <cell r="Z165" t="str">
            <v>กำแพงเพชร</v>
          </cell>
        </row>
        <row r="166">
          <cell r="A166">
            <v>154</v>
          </cell>
          <cell r="B166" t="str">
            <v>Ref0100000204</v>
          </cell>
          <cell r="C166" t="str">
            <v>ห้างหุ้นส่วนจำกัด ซินกวงน่าน</v>
          </cell>
          <cell r="D166" t="str">
            <v>ACFS47020200025</v>
          </cell>
          <cell r="E166" t="str">
            <v>ออกใบอนุญาตแล้ว</v>
          </cell>
          <cell r="F166">
            <v>553521000058</v>
          </cell>
          <cell r="G166" t="str">
            <v>113</v>
          </cell>
          <cell r="H166" t="str">
            <v>-</v>
          </cell>
          <cell r="I166" t="str">
            <v>น่าน-ทุ่งช้าง</v>
          </cell>
          <cell r="J166" t="str">
            <v>2</v>
          </cell>
          <cell r="K166" t="str">
            <v xml:space="preserve">ผาสิงห์   </v>
          </cell>
          <cell r="L166" t="str">
            <v xml:space="preserve">เมืองน่าน   </v>
          </cell>
          <cell r="M166" t="str">
            <v xml:space="preserve">น่าน   </v>
          </cell>
          <cell r="N166" t="str">
            <v>55000</v>
          </cell>
          <cell r="O166" t="str">
            <v>081-8829915,054-771725</v>
          </cell>
          <cell r="P166" t="str">
            <v>sknutnan@hotmail.com</v>
          </cell>
          <cell r="Q166" t="str">
            <v>2017-01-06</v>
          </cell>
          <cell r="R166" t="str">
            <v>2020-01-05</v>
          </cell>
          <cell r="S166" t="str">
            <v>ห้างหุ้นส่วนจำกัด ซินกวงน่าน</v>
          </cell>
          <cell r="T166" t="str">
            <v>113</v>
          </cell>
          <cell r="U166" t="str">
            <v>-</v>
          </cell>
          <cell r="V166" t="str">
            <v>น่าน-ทุ่งช้าง</v>
          </cell>
          <cell r="W166" t="str">
            <v>2</v>
          </cell>
          <cell r="X166" t="str">
            <v xml:space="preserve">ผาสิงห์   </v>
          </cell>
          <cell r="Y166" t="str">
            <v xml:space="preserve">เมืองน่าน   </v>
          </cell>
          <cell r="Z166" t="str">
            <v>น่าน</v>
          </cell>
        </row>
        <row r="167">
          <cell r="A167">
            <v>155</v>
          </cell>
          <cell r="B167" t="str">
            <v>Ref0100000205</v>
          </cell>
          <cell r="C167" t="str">
            <v>บริษัท โรงงานแม่รวย จำกัด</v>
          </cell>
          <cell r="D167" t="str">
            <v>ACFS47020200026</v>
          </cell>
          <cell r="E167" t="str">
            <v>ออกใบอนุญาตแล้ว</v>
          </cell>
          <cell r="F167">
            <v>105530003787</v>
          </cell>
          <cell r="G167" t="str">
            <v>11/1-11/2</v>
          </cell>
          <cell r="H167" t="str">
            <v>-</v>
          </cell>
          <cell r="I167" t="str">
            <v>บางขุนเทียน-ชายทะเล</v>
          </cell>
          <cell r="J167" t="str">
            <v>-</v>
          </cell>
          <cell r="K167" t="str">
            <v xml:space="preserve">แสมดำ   </v>
          </cell>
          <cell r="L167" t="str">
            <v xml:space="preserve">บางขุนเทียน   </v>
          </cell>
          <cell r="M167" t="str">
            <v xml:space="preserve">กรุงเทพมหานคร   </v>
          </cell>
          <cell r="N167" t="str">
            <v>10150</v>
          </cell>
          <cell r="O167" t="str">
            <v>0891393307,024160077</v>
          </cell>
          <cell r="P167" t="str">
            <v>rdcontact@koh-kae.com</v>
          </cell>
          <cell r="Q167" t="str">
            <v>2017-01-06</v>
          </cell>
          <cell r="R167" t="str">
            <v>2020-01-05</v>
          </cell>
          <cell r="S167" t="str">
            <v>บริษัท โรงงานแม่รวย จำกัด</v>
          </cell>
          <cell r="T167" t="str">
            <v>11/1-11/2</v>
          </cell>
          <cell r="U167" t="str">
            <v>-</v>
          </cell>
          <cell r="V167" t="str">
            <v>บางขุนเทียน-ชายทะเล</v>
          </cell>
          <cell r="W167" t="str">
            <v>-</v>
          </cell>
          <cell r="X167" t="str">
            <v xml:space="preserve">แสมดำ   </v>
          </cell>
          <cell r="Y167" t="str">
            <v xml:space="preserve">บางขุนเทียน   </v>
          </cell>
          <cell r="Z167" t="str">
            <v>กรุงเทพมหานคร</v>
          </cell>
        </row>
        <row r="168">
          <cell r="A168">
            <v>156</v>
          </cell>
          <cell r="B168" t="str">
            <v>Ref0100000206</v>
          </cell>
          <cell r="C168" t="str">
            <v>นางสาวธัญญรัศม์ กุลวุฒิโรจน์</v>
          </cell>
          <cell r="D168" t="str">
            <v>ACFS10040200147</v>
          </cell>
          <cell r="E168" t="str">
            <v>ออกใบอนุญาตแล้ว</v>
          </cell>
          <cell r="F168">
            <v>3101202202687</v>
          </cell>
          <cell r="G168" t="str">
            <v>491</v>
          </cell>
          <cell r="H168" t="str">
            <v>-</v>
          </cell>
          <cell r="I168" t="str">
            <v>-</v>
          </cell>
          <cell r="J168" t="str">
            <v>3</v>
          </cell>
          <cell r="K168" t="str">
            <v xml:space="preserve">หนองตาคง   </v>
          </cell>
          <cell r="L168" t="str">
            <v xml:space="preserve">โป่งน้ำร้อน   </v>
          </cell>
          <cell r="M168" t="str">
            <v xml:space="preserve">จันทบุรี   </v>
          </cell>
          <cell r="N168" t="str">
            <v>22140</v>
          </cell>
          <cell r="O168" t="str">
            <v>0982650082</v>
          </cell>
          <cell r="P168" t="str">
            <v>lfc888-fruits@outlook.co.th</v>
          </cell>
          <cell r="Q168" t="str">
            <v>2016-11-20</v>
          </cell>
          <cell r="R168" t="str">
            <v>2019-11-19</v>
          </cell>
          <cell r="S168" t="str">
            <v>นางสาวธัญญารัศม์  กุลวุฒิโรจน์</v>
          </cell>
          <cell r="T168" t="str">
            <v>491</v>
          </cell>
          <cell r="U168" t="str">
            <v>-</v>
          </cell>
          <cell r="V168" t="str">
            <v>-</v>
          </cell>
          <cell r="W168" t="str">
            <v>3</v>
          </cell>
          <cell r="X168" t="str">
            <v xml:space="preserve">โป่งน้ำร้อน   </v>
          </cell>
          <cell r="Y168" t="str">
            <v xml:space="preserve">โป่งน้ำร้อน   </v>
          </cell>
          <cell r="Z168" t="str">
            <v>จันทบุรี</v>
          </cell>
        </row>
        <row r="169">
          <cell r="A169" t="e">
            <v>#N/A</v>
          </cell>
          <cell r="B169" t="str">
            <v>Ref0100000207</v>
          </cell>
          <cell r="C169" t="str">
            <v>นายสมศักดิ์ อิทธิฤทธิ์ไพศาล</v>
          </cell>
          <cell r="D169" t="str">
            <v>NULL</v>
          </cell>
          <cell r="E169" t="str">
            <v>ยกเลิกคำขอแล้ว</v>
          </cell>
          <cell r="F169">
            <v>3101801415572</v>
          </cell>
          <cell r="G169" t="str">
            <v>799-803</v>
          </cell>
          <cell r="H169" t="str">
            <v>-</v>
          </cell>
          <cell r="I169" t="str">
            <v>ทรงวาด</v>
          </cell>
          <cell r="J169" t="str">
            <v>-</v>
          </cell>
          <cell r="K169" t="str">
            <v xml:space="preserve">จักรวรรดิ   </v>
          </cell>
          <cell r="L169" t="str">
            <v xml:space="preserve">สัมพันธวงศ์   </v>
          </cell>
          <cell r="M169" t="str">
            <v xml:space="preserve">กรุงเทพมหานคร   </v>
          </cell>
          <cell r="N169" t="str">
            <v>10100</v>
          </cell>
          <cell r="O169" t="str">
            <v>022221758</v>
          </cell>
          <cell r="P169" t="str">
            <v>0816339738@acfs.go.th</v>
          </cell>
          <cell r="Q169" t="str">
            <v>NULL</v>
          </cell>
          <cell r="R169" t="str">
            <v>NULL</v>
          </cell>
          <cell r="S169" t="str">
            <v>ร้านกำพลพืชผล</v>
          </cell>
          <cell r="T169" t="str">
            <v>799-803</v>
          </cell>
          <cell r="U169" t="str">
            <v>-</v>
          </cell>
          <cell r="V169" t="str">
            <v>ทรงวาด</v>
          </cell>
          <cell r="W169" t="str">
            <v>-</v>
          </cell>
          <cell r="X169" t="str">
            <v xml:space="preserve">จักรวรรดิ   </v>
          </cell>
          <cell r="Y169" t="str">
            <v xml:space="preserve">สัมพันธวงศ์   </v>
          </cell>
          <cell r="Z169" t="str">
            <v>กรุงเทพมหานคร</v>
          </cell>
        </row>
        <row r="170">
          <cell r="A170">
            <v>157</v>
          </cell>
          <cell r="B170" t="str">
            <v>Ref0100000208</v>
          </cell>
          <cell r="C170" t="str">
            <v>บริษัท เอเซีย เอ็กโซติค คอร์ปอเรชั่น จำกัด</v>
          </cell>
          <cell r="D170" t="str">
            <v>ACFS10040200148</v>
          </cell>
          <cell r="E170" t="str">
            <v>ออกใบอนุญาตแล้ว</v>
          </cell>
          <cell r="F170">
            <v>135545002111</v>
          </cell>
          <cell r="G170" t="str">
            <v>44/36</v>
          </cell>
          <cell r="H170" t="str">
            <v>-</v>
          </cell>
          <cell r="I170" t="str">
            <v>ไอยรา 1</v>
          </cell>
          <cell r="J170" t="str">
            <v>10</v>
          </cell>
          <cell r="K170" t="str">
            <v xml:space="preserve">คลองสอง   </v>
          </cell>
          <cell r="L170" t="str">
            <v xml:space="preserve">คลองหลวง   </v>
          </cell>
          <cell r="M170" t="str">
            <v xml:space="preserve">ปทุมธานี   </v>
          </cell>
          <cell r="N170" t="str">
            <v>12120</v>
          </cell>
          <cell r="O170" t="str">
            <v>025293340</v>
          </cell>
          <cell r="P170" t="str">
            <v>info@asia-exotic.com</v>
          </cell>
          <cell r="Q170" t="str">
            <v>2016-11-21</v>
          </cell>
          <cell r="R170" t="str">
            <v>2019-11-20</v>
          </cell>
          <cell r="S170" t="str">
            <v>บริษัท เอเซีย เอ็กโซติค คอร์ปอเรชั่น จำกัด</v>
          </cell>
          <cell r="T170" t="str">
            <v>158</v>
          </cell>
          <cell r="U170" t="str">
            <v>-</v>
          </cell>
          <cell r="V170" t="str">
            <v>-</v>
          </cell>
          <cell r="W170" t="str">
            <v>3</v>
          </cell>
          <cell r="X170" t="str">
            <v xml:space="preserve">มืดกา   </v>
          </cell>
          <cell r="Y170" t="str">
            <v xml:space="preserve">ดอยเต่า   </v>
          </cell>
          <cell r="Z170" t="str">
            <v>เชียงใหม่</v>
          </cell>
        </row>
        <row r="171">
          <cell r="A171">
            <v>158</v>
          </cell>
          <cell r="B171" t="str">
            <v>Ref0100000209</v>
          </cell>
          <cell r="C171" t="str">
            <v>บริษัท เฮอริเทจ สแน็ค แอนด์ ฟู้ด จำกัด</v>
          </cell>
          <cell r="D171" t="str">
            <v>ACFS47020200031</v>
          </cell>
          <cell r="E171" t="str">
            <v>ยกเลิกใบอนุญาตแบบถาวร</v>
          </cell>
          <cell r="F171">
            <v>735549001008</v>
          </cell>
          <cell r="G171" t="str">
            <v>34/1-34/2</v>
          </cell>
          <cell r="H171" t="str">
            <v>กระทุ่มล้ม 31</v>
          </cell>
          <cell r="I171" t="str">
            <v>พุทธมณฑลสาย 4</v>
          </cell>
          <cell r="J171" t="str">
            <v>5</v>
          </cell>
          <cell r="K171" t="str">
            <v xml:space="preserve">กระทุ่มล้ม   </v>
          </cell>
          <cell r="L171" t="str">
            <v xml:space="preserve">สามพราน   </v>
          </cell>
          <cell r="M171" t="str">
            <v xml:space="preserve">นครปฐม   </v>
          </cell>
          <cell r="N171" t="str">
            <v>73220</v>
          </cell>
          <cell r="O171" t="str">
            <v>02-8130092-3</v>
          </cell>
          <cell r="P171" t="str">
            <v>RA@HERITAGETHAILAND.COM</v>
          </cell>
          <cell r="Q171" t="str">
            <v>2017-01-06</v>
          </cell>
          <cell r="R171" t="str">
            <v>2020-01-05</v>
          </cell>
          <cell r="S171" t="str">
            <v>บริษัท เฮอริเทจ สแน็ค แอนด์ ฟู้ด จำกัด</v>
          </cell>
          <cell r="T171" t="str">
            <v>34/1-34/2</v>
          </cell>
          <cell r="U171" t="str">
            <v>กระทุ่มล้ม 31</v>
          </cell>
          <cell r="V171" t="str">
            <v>พุทธมณฑลสาย 4</v>
          </cell>
          <cell r="W171" t="str">
            <v>5</v>
          </cell>
          <cell r="X171" t="str">
            <v xml:space="preserve">กระทุ่มล้ม   </v>
          </cell>
          <cell r="Y171" t="str">
            <v xml:space="preserve">สามพราน   </v>
          </cell>
          <cell r="Z171" t="str">
            <v>นครปฐม</v>
          </cell>
        </row>
        <row r="172">
          <cell r="A172">
            <v>159</v>
          </cell>
          <cell r="B172" t="str">
            <v>Ref0100000210</v>
          </cell>
          <cell r="C172" t="str">
            <v>บริษัท เฮอริเทจ สแน็ค แอนด์ ฟู้ด จำกัด</v>
          </cell>
          <cell r="D172" t="str">
            <v>ACFS47020200030</v>
          </cell>
          <cell r="E172" t="str">
            <v>ออกใบอนุญาตแล้ว</v>
          </cell>
          <cell r="F172">
            <v>735549001008</v>
          </cell>
          <cell r="G172" t="str">
            <v>34/1-34/2</v>
          </cell>
          <cell r="H172" t="str">
            <v>กระทุ่มล้ม 31</v>
          </cell>
          <cell r="I172" t="str">
            <v>พุทธมณฑลสาย 4</v>
          </cell>
          <cell r="J172" t="str">
            <v>5</v>
          </cell>
          <cell r="K172" t="str">
            <v xml:space="preserve">กระทุ่มล้ม   </v>
          </cell>
          <cell r="L172" t="str">
            <v xml:space="preserve">สามพราน   </v>
          </cell>
          <cell r="M172" t="str">
            <v xml:space="preserve">นครปฐม   </v>
          </cell>
          <cell r="N172" t="str">
            <v>73220</v>
          </cell>
          <cell r="O172" t="str">
            <v>02-8130092-3</v>
          </cell>
          <cell r="P172" t="str">
            <v>RA@HERITAGETHAILAND.COM</v>
          </cell>
          <cell r="Q172" t="str">
            <v>2017-01-06</v>
          </cell>
          <cell r="R172" t="str">
            <v>2020-01-05</v>
          </cell>
          <cell r="S172" t="str">
            <v>บริษัท เฮอริเทจ สแน็ค แอนด์ ฟู้ด จำกัด</v>
          </cell>
          <cell r="T172" t="str">
            <v>44/44</v>
          </cell>
          <cell r="U172" t="str">
            <v>-</v>
          </cell>
          <cell r="V172" t="str">
            <v>-</v>
          </cell>
          <cell r="W172" t="str">
            <v>10</v>
          </cell>
          <cell r="X172" t="str">
            <v xml:space="preserve">บางโทรัด   </v>
          </cell>
          <cell r="Y172" t="str">
            <v xml:space="preserve">เมืองสมุทรสาคร   </v>
          </cell>
          <cell r="Z172" t="str">
            <v>สมุทรสาคร</v>
          </cell>
        </row>
        <row r="173">
          <cell r="A173">
            <v>160</v>
          </cell>
          <cell r="B173" t="str">
            <v>Ref0100000213</v>
          </cell>
          <cell r="C173" t="str">
            <v>นายราชัน เตียวบุ่นเหียง</v>
          </cell>
          <cell r="D173" t="str">
            <v>ACFS10040200151</v>
          </cell>
          <cell r="E173" t="str">
            <v>ออกใบอนุญาตแล้ว</v>
          </cell>
          <cell r="F173">
            <v>5200600038075</v>
          </cell>
          <cell r="G173" t="str">
            <v>234/4</v>
          </cell>
          <cell r="H173" t="str">
            <v>-</v>
          </cell>
          <cell r="I173" t="str">
            <v>-</v>
          </cell>
          <cell r="J173" t="str">
            <v>1</v>
          </cell>
          <cell r="K173" t="str">
            <v xml:space="preserve">ทรายขาว   </v>
          </cell>
          <cell r="L173" t="str">
            <v xml:space="preserve">สอยดาว   </v>
          </cell>
          <cell r="M173" t="str">
            <v xml:space="preserve">จันทบุรี   </v>
          </cell>
          <cell r="N173" t="str">
            <v>22180</v>
          </cell>
          <cell r="O173" t="str">
            <v>0863262878</v>
          </cell>
          <cell r="P173" t="str">
            <v>rachan@live.cn</v>
          </cell>
          <cell r="Q173" t="str">
            <v>2016-12-01</v>
          </cell>
          <cell r="R173" t="str">
            <v>2019-11-30</v>
          </cell>
          <cell r="S173" t="str">
            <v>ล้งเฮียกุ่ย</v>
          </cell>
          <cell r="T173" t="str">
            <v>234/4</v>
          </cell>
          <cell r="U173" t="str">
            <v>-</v>
          </cell>
          <cell r="V173" t="str">
            <v>-</v>
          </cell>
          <cell r="W173" t="str">
            <v>1</v>
          </cell>
          <cell r="X173" t="str">
            <v xml:space="preserve">ทรายขาว   </v>
          </cell>
          <cell r="Y173" t="str">
            <v xml:space="preserve">สอยดาว   </v>
          </cell>
          <cell r="Z173" t="str">
            <v>จันทบุรี</v>
          </cell>
        </row>
        <row r="174">
          <cell r="A174">
            <v>161</v>
          </cell>
          <cell r="B174" t="str">
            <v>Ref0100000214</v>
          </cell>
          <cell r="C174" t="str">
            <v>ห้างหุ้นส่วนจำกัด เอสเอสพี เนรมิตพรสิน</v>
          </cell>
          <cell r="D174" t="str">
            <v>ACFS10040200154</v>
          </cell>
          <cell r="E174" t="str">
            <v>ออกใบอนุญาตแล้ว</v>
          </cell>
          <cell r="F174">
            <v>223559000643</v>
          </cell>
          <cell r="G174" t="str">
            <v>255/2</v>
          </cell>
          <cell r="H174" t="str">
            <v>-</v>
          </cell>
          <cell r="I174" t="str">
            <v>-</v>
          </cell>
          <cell r="J174" t="str">
            <v>1</v>
          </cell>
          <cell r="K174" t="str">
            <v xml:space="preserve">ทรายขาว   </v>
          </cell>
          <cell r="L174" t="str">
            <v xml:space="preserve">สอยดาว   </v>
          </cell>
          <cell r="M174" t="str">
            <v xml:space="preserve">จันทบุรี   </v>
          </cell>
          <cell r="N174" t="str">
            <v>22180</v>
          </cell>
          <cell r="O174" t="str">
            <v>0624456993</v>
          </cell>
          <cell r="P174" t="str">
            <v>jintahrajin@hotmail.com</v>
          </cell>
          <cell r="Q174" t="str">
            <v>2016-12-06</v>
          </cell>
          <cell r="R174" t="str">
            <v>2019-12-05</v>
          </cell>
          <cell r="S174" t="str">
            <v xml:space="preserve">ล้ง ssp </v>
          </cell>
          <cell r="T174" t="str">
            <v>255/2</v>
          </cell>
          <cell r="U174" t="str">
            <v>-</v>
          </cell>
          <cell r="V174" t="str">
            <v>-</v>
          </cell>
          <cell r="W174" t="str">
            <v>1</v>
          </cell>
          <cell r="X174" t="str">
            <v xml:space="preserve">ทรายขาว   </v>
          </cell>
          <cell r="Y174" t="str">
            <v xml:space="preserve">สอยดาว   </v>
          </cell>
          <cell r="Z174" t="str">
            <v>จันทบุรี</v>
          </cell>
        </row>
        <row r="175">
          <cell r="A175" t="e">
            <v>#N/A</v>
          </cell>
          <cell r="B175" t="str">
            <v>Ref0100000215</v>
          </cell>
          <cell r="C175" t="str">
            <v>นายพัลลภ ธารนัย</v>
          </cell>
          <cell r="D175" t="str">
            <v>NULL</v>
          </cell>
          <cell r="E175" t="str">
            <v>ผ่านการอนุมัติ</v>
          </cell>
          <cell r="F175">
            <v>2220300019461</v>
          </cell>
          <cell r="G175" t="str">
            <v>157</v>
          </cell>
          <cell r="J175" t="str">
            <v>1</v>
          </cell>
          <cell r="K175" t="str">
            <v xml:space="preserve">หนองตาคง   </v>
          </cell>
          <cell r="L175" t="str">
            <v xml:space="preserve">โป่งน้ำร้อน   </v>
          </cell>
          <cell r="M175" t="str">
            <v xml:space="preserve">จันทบุรี   </v>
          </cell>
          <cell r="N175" t="str">
            <v>22140</v>
          </cell>
          <cell r="O175" t="str">
            <v>0800905969</v>
          </cell>
          <cell r="P175" t="str">
            <v>0800905969@acfs.go.th</v>
          </cell>
          <cell r="Q175" t="str">
            <v>NULL</v>
          </cell>
          <cell r="R175" t="str">
            <v>NULL</v>
          </cell>
          <cell r="S175" t="str">
            <v>AYONG โรงรมอาหยง</v>
          </cell>
          <cell r="T175" t="str">
            <v>157</v>
          </cell>
          <cell r="W175" t="str">
            <v>1</v>
          </cell>
          <cell r="X175" t="str">
            <v xml:space="preserve">หนองตาคง   </v>
          </cell>
          <cell r="Y175" t="str">
            <v xml:space="preserve">โป่งน้ำร้อน   </v>
          </cell>
          <cell r="Z175" t="str">
            <v>จันทบุรี</v>
          </cell>
        </row>
        <row r="176">
          <cell r="A176" t="e">
            <v>#N/A</v>
          </cell>
          <cell r="B176" t="str">
            <v>Ref0100000216</v>
          </cell>
          <cell r="C176" t="str">
            <v>บริษัท กรีนฟรุ๊ต จำกัด</v>
          </cell>
          <cell r="D176" t="str">
            <v>NULL</v>
          </cell>
          <cell r="E176" t="str">
            <v>ยกเลิกคำขอแล้ว</v>
          </cell>
          <cell r="F176">
            <v>225550000065</v>
          </cell>
          <cell r="G176" t="str">
            <v>509</v>
          </cell>
          <cell r="J176" t="str">
            <v>1</v>
          </cell>
          <cell r="K176" t="str">
            <v xml:space="preserve">ทรายขาว   </v>
          </cell>
          <cell r="L176" t="str">
            <v xml:space="preserve">สอยดาว   </v>
          </cell>
          <cell r="M176" t="str">
            <v xml:space="preserve">จันทบุรี   </v>
          </cell>
          <cell r="N176" t="str">
            <v>22180</v>
          </cell>
          <cell r="O176" t="str">
            <v>089 0762299</v>
          </cell>
          <cell r="P176" t="str">
            <v>ti111@hotmail.com</v>
          </cell>
          <cell r="Q176" t="str">
            <v>NULL</v>
          </cell>
          <cell r="R176" t="str">
            <v>NULL</v>
          </cell>
          <cell r="S176" t="str">
            <v>โรงงาน นิตินันท์ แพงาม(บ.กรีนฟรุ๊ต)</v>
          </cell>
          <cell r="T176" t="str">
            <v>509</v>
          </cell>
          <cell r="W176" t="str">
            <v>1</v>
          </cell>
          <cell r="X176" t="str">
            <v xml:space="preserve">ทรายขาว   </v>
          </cell>
          <cell r="Y176" t="str">
            <v xml:space="preserve">สอยดาว   </v>
          </cell>
          <cell r="Z176" t="str">
            <v>จันทบุรี</v>
          </cell>
        </row>
        <row r="177">
          <cell r="A177">
            <v>162</v>
          </cell>
          <cell r="B177" t="str">
            <v>Ref0100000217</v>
          </cell>
          <cell r="C177" t="str">
            <v>นายปณชัย ศรีบดินทร์</v>
          </cell>
          <cell r="D177" t="str">
            <v>ACFS10040200150</v>
          </cell>
          <cell r="E177" t="str">
            <v>ออกใบอนุญาตแล้ว</v>
          </cell>
          <cell r="F177">
            <v>3220400115819</v>
          </cell>
          <cell r="G177" t="str">
            <v>351</v>
          </cell>
          <cell r="H177" t="str">
            <v>-</v>
          </cell>
          <cell r="I177" t="str">
            <v>-</v>
          </cell>
          <cell r="J177" t="str">
            <v>3</v>
          </cell>
          <cell r="K177" t="str">
            <v xml:space="preserve">ทับไทร   </v>
          </cell>
          <cell r="L177" t="str">
            <v xml:space="preserve">โป่งน้ำร้อน   </v>
          </cell>
          <cell r="M177" t="str">
            <v xml:space="preserve">จันทบุรี   </v>
          </cell>
          <cell r="N177" t="str">
            <v>22140</v>
          </cell>
          <cell r="O177" t="str">
            <v>089 0343868</v>
          </cell>
          <cell r="P177" t="str">
            <v>0890343868@acfs.go.th</v>
          </cell>
          <cell r="Q177" t="str">
            <v>2016-12-01</v>
          </cell>
          <cell r="R177" t="str">
            <v>2019-11-30</v>
          </cell>
          <cell r="S177" t="str">
            <v>โรงรมศรีบดินทร์</v>
          </cell>
          <cell r="T177" t="str">
            <v>351</v>
          </cell>
          <cell r="U177" t="str">
            <v>-</v>
          </cell>
          <cell r="V177" t="str">
            <v>-</v>
          </cell>
          <cell r="W177" t="str">
            <v>3</v>
          </cell>
          <cell r="X177" t="str">
            <v xml:space="preserve">ทับไทร   </v>
          </cell>
          <cell r="Y177" t="str">
            <v xml:space="preserve">โป่งน้ำร้อน   </v>
          </cell>
          <cell r="Z177" t="str">
            <v>จันทบุรี</v>
          </cell>
        </row>
        <row r="178">
          <cell r="A178">
            <v>163</v>
          </cell>
          <cell r="B178" t="str">
            <v>Ref0100000218</v>
          </cell>
          <cell r="C178" t="str">
            <v>นายปณชัย ศรีบดินทร์</v>
          </cell>
          <cell r="D178" t="str">
            <v>ACFS10040200149</v>
          </cell>
          <cell r="E178" t="str">
            <v>ออกใบอนุญาตแล้ว</v>
          </cell>
          <cell r="F178">
            <v>3220400115819</v>
          </cell>
          <cell r="G178" t="str">
            <v>351</v>
          </cell>
          <cell r="H178" t="str">
            <v>-</v>
          </cell>
          <cell r="I178" t="str">
            <v>-</v>
          </cell>
          <cell r="J178" t="str">
            <v>3</v>
          </cell>
          <cell r="K178" t="str">
            <v xml:space="preserve">ทับไทร   </v>
          </cell>
          <cell r="L178" t="str">
            <v xml:space="preserve">โป่งน้ำร้อน   </v>
          </cell>
          <cell r="M178" t="str">
            <v xml:space="preserve">จันทบุรี   </v>
          </cell>
          <cell r="N178" t="str">
            <v>22140</v>
          </cell>
          <cell r="O178" t="str">
            <v>089 0343868</v>
          </cell>
          <cell r="P178" t="str">
            <v>0890343868@acfs.go.th</v>
          </cell>
          <cell r="Q178" t="str">
            <v>2016-12-01</v>
          </cell>
          <cell r="R178" t="str">
            <v>2019-11-30</v>
          </cell>
          <cell r="S178" t="str">
            <v>โรงรม เปิ้ล-นัน การเกษตร</v>
          </cell>
          <cell r="T178" t="str">
            <v>157/4</v>
          </cell>
          <cell r="U178" t="str">
            <v>-</v>
          </cell>
          <cell r="V178" t="str">
            <v>-</v>
          </cell>
          <cell r="W178" t="str">
            <v>6</v>
          </cell>
          <cell r="X178" t="str">
            <v xml:space="preserve">หนองตาคง   </v>
          </cell>
          <cell r="Y178" t="str">
            <v xml:space="preserve">โป่งน้ำร้อน   </v>
          </cell>
          <cell r="Z178" t="str">
            <v>จันทบุรี</v>
          </cell>
        </row>
        <row r="179">
          <cell r="A179">
            <v>164</v>
          </cell>
          <cell r="B179" t="str">
            <v>Ref0100000219</v>
          </cell>
          <cell r="C179" t="str">
            <v>นางสาวนารา อักษร</v>
          </cell>
          <cell r="D179" t="str">
            <v>ACFS10040200152</v>
          </cell>
          <cell r="E179" t="str">
            <v>ออกใบอนุญาตแล้ว</v>
          </cell>
          <cell r="F179">
            <v>1220400098446</v>
          </cell>
          <cell r="G179" t="str">
            <v>125</v>
          </cell>
          <cell r="H179" t="str">
            <v>-</v>
          </cell>
          <cell r="I179" t="str">
            <v>-</v>
          </cell>
          <cell r="J179" t="str">
            <v>5</v>
          </cell>
          <cell r="K179" t="str">
            <v xml:space="preserve">ทับไทร   </v>
          </cell>
          <cell r="L179" t="str">
            <v xml:space="preserve">โป่งน้ำร้อน   </v>
          </cell>
          <cell r="M179" t="str">
            <v xml:space="preserve">จันทบุรี   </v>
          </cell>
          <cell r="N179" t="str">
            <v>22140</v>
          </cell>
          <cell r="O179" t="str">
            <v>0979455928</v>
          </cell>
          <cell r="P179" t="str">
            <v>narafruit2557@gmail.com</v>
          </cell>
          <cell r="Q179" t="str">
            <v>2016-12-02</v>
          </cell>
          <cell r="R179" t="str">
            <v>2019-12-01</v>
          </cell>
          <cell r="S179" t="str">
            <v>โรงรม นาราฟรุ๊ต</v>
          </cell>
          <cell r="T179" t="str">
            <v>125</v>
          </cell>
          <cell r="U179" t="str">
            <v>-</v>
          </cell>
          <cell r="V179" t="str">
            <v>-</v>
          </cell>
          <cell r="W179" t="str">
            <v>5</v>
          </cell>
          <cell r="X179" t="str">
            <v xml:space="preserve">ทับไทร   </v>
          </cell>
          <cell r="Y179" t="str">
            <v xml:space="preserve">โป่งน้ำร้อน   </v>
          </cell>
          <cell r="Z179" t="str">
            <v>จันทบุรี</v>
          </cell>
        </row>
        <row r="180">
          <cell r="A180" t="e">
            <v>#N/A</v>
          </cell>
          <cell r="B180" t="str">
            <v>Ref0100000220</v>
          </cell>
          <cell r="C180" t="str">
            <v>นางสาวยุภารัตน์ ก๋องคำ</v>
          </cell>
          <cell r="D180" t="str">
            <v>NULL</v>
          </cell>
          <cell r="E180" t="str">
            <v>ยกเลิกคำขอแล้ว</v>
          </cell>
          <cell r="F180">
            <v>1570400083535</v>
          </cell>
          <cell r="G180" t="str">
            <v>309/9</v>
          </cell>
          <cell r="K180" t="str">
            <v xml:space="preserve">ทรายขาว   </v>
          </cell>
          <cell r="L180" t="str">
            <v xml:space="preserve">สอยดาว   </v>
          </cell>
          <cell r="M180" t="str">
            <v xml:space="preserve">จันทบุรี   </v>
          </cell>
          <cell r="N180" t="str">
            <v>22180</v>
          </cell>
          <cell r="O180" t="str">
            <v>0967894951</v>
          </cell>
          <cell r="P180" t="str">
            <v>yuparat1205@gmail.com</v>
          </cell>
          <cell r="Q180" t="str">
            <v>NULL</v>
          </cell>
          <cell r="R180" t="str">
            <v>NULL</v>
          </cell>
          <cell r="S180" t="str">
            <v>IKS</v>
          </cell>
          <cell r="T180" t="str">
            <v>309/9</v>
          </cell>
          <cell r="W180" t="str">
            <v>2</v>
          </cell>
          <cell r="X180" t="str">
            <v xml:space="preserve">ทรายขาว   </v>
          </cell>
          <cell r="Y180" t="str">
            <v xml:space="preserve">สอยดาว   </v>
          </cell>
          <cell r="Z180" t="str">
            <v>จันทบุรี</v>
          </cell>
        </row>
        <row r="181">
          <cell r="A181">
            <v>165</v>
          </cell>
          <cell r="B181" t="str">
            <v>Ref0100000221</v>
          </cell>
          <cell r="C181" t="str">
            <v>นางสาวยุภารัตน์ ก๋องคำ</v>
          </cell>
          <cell r="D181" t="str">
            <v>ACFS10040200155</v>
          </cell>
          <cell r="E181" t="str">
            <v>ออกใบอนุญาตแล้ว</v>
          </cell>
          <cell r="F181">
            <v>1570400083535</v>
          </cell>
          <cell r="G181" t="str">
            <v>309/9</v>
          </cell>
          <cell r="H181" t="str">
            <v>-</v>
          </cell>
          <cell r="I181" t="str">
            <v>-</v>
          </cell>
          <cell r="J181" t="str">
            <v>-</v>
          </cell>
          <cell r="K181" t="str">
            <v xml:space="preserve">ทรายขาว   </v>
          </cell>
          <cell r="L181" t="str">
            <v xml:space="preserve">สอยดาว   </v>
          </cell>
          <cell r="M181" t="str">
            <v xml:space="preserve">จันทบุรี   </v>
          </cell>
          <cell r="N181" t="str">
            <v>22180</v>
          </cell>
          <cell r="O181" t="str">
            <v>0967894951</v>
          </cell>
          <cell r="P181" t="str">
            <v>yuparat1205@gmail.com</v>
          </cell>
          <cell r="Q181" t="str">
            <v>2016-12-09</v>
          </cell>
          <cell r="R181" t="str">
            <v>2019-12-08</v>
          </cell>
          <cell r="S181" t="str">
            <v>IKS</v>
          </cell>
          <cell r="T181" t="str">
            <v>309/9</v>
          </cell>
          <cell r="U181" t="str">
            <v>-</v>
          </cell>
          <cell r="V181" t="str">
            <v>-</v>
          </cell>
          <cell r="W181" t="str">
            <v>2</v>
          </cell>
          <cell r="X181" t="str">
            <v xml:space="preserve">ทรายขาว   </v>
          </cell>
          <cell r="Y181" t="str">
            <v xml:space="preserve">สอยดาว   </v>
          </cell>
          <cell r="Z181" t="str">
            <v>จันทบุรี</v>
          </cell>
        </row>
        <row r="182">
          <cell r="A182">
            <v>166</v>
          </cell>
          <cell r="B182" t="str">
            <v>Ref0100000222</v>
          </cell>
          <cell r="C182" t="str">
            <v>บริษัท ส.ร่วมไทย  จำกัด</v>
          </cell>
          <cell r="D182" t="str">
            <v>ACFS47020200019</v>
          </cell>
          <cell r="E182" t="str">
            <v>ออกใบอนุญาตแล้ว</v>
          </cell>
          <cell r="F182">
            <v>105539121456</v>
          </cell>
          <cell r="G182" t="str">
            <v>24/15</v>
          </cell>
          <cell r="H182" t="str">
            <v>-</v>
          </cell>
          <cell r="I182" t="str">
            <v>พระราม2</v>
          </cell>
          <cell r="J182" t="str">
            <v>1</v>
          </cell>
          <cell r="K182" t="str">
            <v xml:space="preserve">บางน้ำจืด   </v>
          </cell>
          <cell r="L182" t="str">
            <v xml:space="preserve">เมืองสมุทรสาคร   </v>
          </cell>
          <cell r="M182" t="str">
            <v xml:space="preserve">สมุทรสาคร   </v>
          </cell>
          <cell r="N182" t="str">
            <v>74000</v>
          </cell>
          <cell r="O182" t="str">
            <v>034-441871</v>
          </cell>
          <cell r="P182" t="str">
            <v>quality@thaisquid.com</v>
          </cell>
          <cell r="Q182" t="str">
            <v>2017-01-06</v>
          </cell>
          <cell r="R182" t="str">
            <v>2020-01-05</v>
          </cell>
          <cell r="S182" t="str">
            <v>บริษัท ส.ร่วมไทย  จำกัด</v>
          </cell>
          <cell r="T182" t="str">
            <v>24/15</v>
          </cell>
          <cell r="U182" t="str">
            <v>-</v>
          </cell>
          <cell r="V182" t="str">
            <v>พระราม2</v>
          </cell>
          <cell r="W182" t="str">
            <v>1</v>
          </cell>
          <cell r="X182" t="str">
            <v xml:space="preserve">บางน้ำจืด   </v>
          </cell>
          <cell r="Y182" t="str">
            <v xml:space="preserve">เมืองสมุทรสาคร   </v>
          </cell>
          <cell r="Z182" t="str">
            <v>สมุทรสาคร</v>
          </cell>
        </row>
        <row r="183">
          <cell r="A183">
            <v>167</v>
          </cell>
          <cell r="B183" t="str">
            <v>Ref0100000223</v>
          </cell>
          <cell r="C183" t="str">
            <v>นายอติชาต จันทร์ชูวงศ์</v>
          </cell>
          <cell r="D183" t="str">
            <v>ACFS47020200016</v>
          </cell>
          <cell r="E183" t="str">
            <v>ออกใบอนุญาตแล้ว</v>
          </cell>
          <cell r="F183">
            <v>4311100001247</v>
          </cell>
          <cell r="G183" t="str">
            <v>14</v>
          </cell>
          <cell r="H183" t="str">
            <v>-</v>
          </cell>
          <cell r="I183" t="str">
            <v>-</v>
          </cell>
          <cell r="J183" t="str">
            <v>11</v>
          </cell>
          <cell r="K183" t="str">
            <v xml:space="preserve">สตึก   </v>
          </cell>
          <cell r="L183" t="str">
            <v xml:space="preserve">สตึก   </v>
          </cell>
          <cell r="M183" t="str">
            <v xml:space="preserve">บุรีรัมย์   </v>
          </cell>
          <cell r="N183" t="str">
            <v>31150</v>
          </cell>
          <cell r="O183" t="str">
            <v>089 7771163</v>
          </cell>
          <cell r="P183" t="str">
            <v>0897771163@acfs.go.th</v>
          </cell>
          <cell r="Q183" t="str">
            <v>2017-01-06</v>
          </cell>
          <cell r="R183" t="str">
            <v>2020-01-05</v>
          </cell>
          <cell r="S183" t="str">
            <v>ร้าน ชิวหมง</v>
          </cell>
          <cell r="T183" t="str">
            <v>14</v>
          </cell>
          <cell r="U183" t="str">
            <v>-</v>
          </cell>
          <cell r="V183" t="str">
            <v>-</v>
          </cell>
          <cell r="W183" t="str">
            <v>11</v>
          </cell>
          <cell r="X183" t="str">
            <v xml:space="preserve">สตึก   </v>
          </cell>
          <cell r="Y183" t="str">
            <v xml:space="preserve">สตึก   </v>
          </cell>
          <cell r="Z183" t="str">
            <v>บุรีรัมย์</v>
          </cell>
        </row>
        <row r="184">
          <cell r="A184">
            <v>168</v>
          </cell>
          <cell r="B184" t="str">
            <v>Ref0100000224</v>
          </cell>
          <cell r="C184" t="str">
            <v>นายภักดี เชื้อวงศ์พรหม</v>
          </cell>
          <cell r="D184" t="str">
            <v>ACFS47020200024</v>
          </cell>
          <cell r="E184" t="str">
            <v>ออกใบอนุญาตแล้ว</v>
          </cell>
          <cell r="F184">
            <v>3480700003453</v>
          </cell>
          <cell r="G184" t="str">
            <v>13</v>
          </cell>
          <cell r="H184" t="str">
            <v xml:space="preserve"> -</v>
          </cell>
          <cell r="I184" t="str">
            <v>-</v>
          </cell>
          <cell r="J184" t="str">
            <v>9</v>
          </cell>
          <cell r="K184" t="str">
            <v xml:space="preserve">นาแก   </v>
          </cell>
          <cell r="L184" t="str">
            <v xml:space="preserve">นาแก   </v>
          </cell>
          <cell r="M184" t="str">
            <v xml:space="preserve">นครพนม   </v>
          </cell>
          <cell r="N184" t="str">
            <v>48130</v>
          </cell>
          <cell r="O184" t="str">
            <v>093-1016461</v>
          </cell>
          <cell r="P184" t="str">
            <v>0931016461@acfs.go.th</v>
          </cell>
          <cell r="Q184" t="str">
            <v>2017-01-06</v>
          </cell>
          <cell r="R184" t="str">
            <v>2020-01-05</v>
          </cell>
          <cell r="S184" t="str">
            <v>กลุ่มวิสาหกิจชุมชนเพื่อผลผลิตทางการเกษตรบ้านต้นผึ้ง</v>
          </cell>
          <cell r="T184" t="str">
            <v>13</v>
          </cell>
          <cell r="U184" t="str">
            <v xml:space="preserve"> -</v>
          </cell>
          <cell r="V184" t="str">
            <v xml:space="preserve"> -</v>
          </cell>
          <cell r="W184" t="str">
            <v>9</v>
          </cell>
          <cell r="X184" t="str">
            <v xml:space="preserve">นาแก   </v>
          </cell>
          <cell r="Y184" t="str">
            <v xml:space="preserve">นาแก   </v>
          </cell>
          <cell r="Z184" t="str">
            <v>นครพนม</v>
          </cell>
        </row>
        <row r="185">
          <cell r="A185">
            <v>169</v>
          </cell>
          <cell r="B185" t="str">
            <v>Ref0100000225</v>
          </cell>
          <cell r="C185" t="str">
            <v>นายทองพันธ์ วงค์อุคะ</v>
          </cell>
          <cell r="D185" t="str">
            <v>ACFS47020200023</v>
          </cell>
          <cell r="E185" t="str">
            <v>ยกเลิกใบอนุญาตแบบถาวร</v>
          </cell>
          <cell r="F185">
            <v>3480700433482</v>
          </cell>
          <cell r="G185" t="str">
            <v xml:space="preserve">144 </v>
          </cell>
          <cell r="H185" t="str">
            <v xml:space="preserve"> -</v>
          </cell>
          <cell r="I185" t="str">
            <v xml:space="preserve"> -</v>
          </cell>
          <cell r="J185" t="str">
            <v>7</v>
          </cell>
          <cell r="K185" t="str">
            <v xml:space="preserve">พิมาน   </v>
          </cell>
          <cell r="L185" t="str">
            <v xml:space="preserve">นาแก   </v>
          </cell>
          <cell r="M185" t="str">
            <v xml:space="preserve">นครพนม   </v>
          </cell>
          <cell r="N185" t="str">
            <v>48130</v>
          </cell>
          <cell r="O185" t="str">
            <v>0934364489</v>
          </cell>
          <cell r="P185" t="str">
            <v>0934364489@acfs.go.th</v>
          </cell>
          <cell r="Q185" t="str">
            <v>2017-01-06</v>
          </cell>
          <cell r="R185" t="str">
            <v>2020-01-05</v>
          </cell>
          <cell r="S185" t="str">
            <v>บ้านสุขเกษม</v>
          </cell>
          <cell r="T185" t="str">
            <v>144</v>
          </cell>
          <cell r="U185" t="str">
            <v xml:space="preserve"> -</v>
          </cell>
          <cell r="V185" t="str">
            <v xml:space="preserve"> -</v>
          </cell>
          <cell r="W185" t="str">
            <v>7</v>
          </cell>
          <cell r="X185" t="str">
            <v xml:space="preserve">พิมาน   </v>
          </cell>
          <cell r="Y185" t="str">
            <v xml:space="preserve">นาแก   </v>
          </cell>
          <cell r="Z185" t="str">
            <v>นครพนม</v>
          </cell>
        </row>
        <row r="186">
          <cell r="A186">
            <v>170</v>
          </cell>
          <cell r="B186" t="str">
            <v>Ref0100000227</v>
          </cell>
          <cell r="C186" t="str">
            <v>บริษัท ไร่ธัญญะ จำกัด</v>
          </cell>
          <cell r="D186" t="str">
            <v>ACFS47020200027</v>
          </cell>
          <cell r="E186" t="str">
            <v>ออกใบอนุญาตแล้ว</v>
          </cell>
          <cell r="F186">
            <v>125544009464</v>
          </cell>
          <cell r="G186" t="str">
            <v>62/3,62/5</v>
          </cell>
          <cell r="H186" t="str">
            <v>-</v>
          </cell>
          <cell r="I186" t="str">
            <v>-</v>
          </cell>
          <cell r="J186" t="str">
            <v>3</v>
          </cell>
          <cell r="K186" t="str">
            <v xml:space="preserve">บางใหญ่   </v>
          </cell>
          <cell r="L186" t="str">
            <v xml:space="preserve">บางใหญ่   </v>
          </cell>
          <cell r="M186" t="str">
            <v xml:space="preserve">นนทบุรี   </v>
          </cell>
          <cell r="N186" t="str">
            <v>11140</v>
          </cell>
          <cell r="O186" t="str">
            <v>0-24187111</v>
          </cell>
          <cell r="P186" t="str">
            <v>qc@raitip.com</v>
          </cell>
          <cell r="Q186" t="str">
            <v>2017-01-06</v>
          </cell>
          <cell r="R186" t="str">
            <v>2020-01-05</v>
          </cell>
          <cell r="S186" t="str">
            <v>บริษัท ไร่ธัญญะ จำกัด</v>
          </cell>
          <cell r="T186" t="str">
            <v>62/3</v>
          </cell>
          <cell r="U186" t="str">
            <v>-</v>
          </cell>
          <cell r="V186" t="str">
            <v>-</v>
          </cell>
          <cell r="W186" t="str">
            <v>3</v>
          </cell>
          <cell r="X186" t="str">
            <v xml:space="preserve">บางใหญ่   </v>
          </cell>
          <cell r="Y186" t="str">
            <v xml:space="preserve">บางใหญ่   </v>
          </cell>
          <cell r="Z186" t="str">
            <v>นนทบุรี</v>
          </cell>
        </row>
        <row r="187">
          <cell r="A187">
            <v>171</v>
          </cell>
          <cell r="B187" t="str">
            <v>Ref0100000228</v>
          </cell>
          <cell r="C187" t="str">
            <v>นายชาญ หอมแก่นจันทร์</v>
          </cell>
          <cell r="D187" t="str">
            <v>ACFS47020200021</v>
          </cell>
          <cell r="E187" t="str">
            <v>ออกใบอนุญาตแล้ว</v>
          </cell>
          <cell r="F187">
            <v>3520100216439</v>
          </cell>
          <cell r="G187" t="str">
            <v>410</v>
          </cell>
          <cell r="H187" t="str">
            <v>-</v>
          </cell>
          <cell r="I187" t="str">
            <v>-</v>
          </cell>
          <cell r="J187" t="str">
            <v>1</v>
          </cell>
          <cell r="K187" t="str">
            <v xml:space="preserve">กล้วยแพะ   </v>
          </cell>
          <cell r="L187" t="str">
            <v xml:space="preserve">เมืองลำปาง   </v>
          </cell>
          <cell r="M187" t="str">
            <v xml:space="preserve">ลำปาง   </v>
          </cell>
          <cell r="N187" t="str">
            <v>52000</v>
          </cell>
          <cell r="O187" t="str">
            <v>0818847690</v>
          </cell>
          <cell r="P187" t="str">
            <v>0818847690@acfs.go.th</v>
          </cell>
          <cell r="Q187" t="str">
            <v>2017-01-06</v>
          </cell>
          <cell r="R187" t="str">
            <v>2020-01-05</v>
          </cell>
          <cell r="S187" t="str">
            <v>โรงงานชาญพืชผล</v>
          </cell>
          <cell r="T187" t="str">
            <v>455</v>
          </cell>
          <cell r="U187" t="str">
            <v>-</v>
          </cell>
          <cell r="V187" t="str">
            <v>-</v>
          </cell>
          <cell r="W187" t="str">
            <v>1</v>
          </cell>
          <cell r="X187" t="str">
            <v xml:space="preserve">กล้วยแพะ   </v>
          </cell>
          <cell r="Y187" t="str">
            <v xml:space="preserve">เมืองลำปาง   </v>
          </cell>
          <cell r="Z187" t="str">
            <v>ลำปาง</v>
          </cell>
        </row>
        <row r="188">
          <cell r="A188">
            <v>172</v>
          </cell>
          <cell r="B188" t="str">
            <v>Ref0100000229</v>
          </cell>
          <cell r="C188" t="str">
            <v>บริษัท กว่อ จือ โหย่ว จำกัด</v>
          </cell>
          <cell r="D188" t="str">
            <v>ACFS10040200157</v>
          </cell>
          <cell r="E188" t="str">
            <v>ออกใบอนุญาตแล้ว</v>
          </cell>
          <cell r="F188">
            <v>225556000091</v>
          </cell>
          <cell r="G188" t="str">
            <v>139/1</v>
          </cell>
          <cell r="H188" t="str">
            <v>-</v>
          </cell>
          <cell r="I188" t="str">
            <v>-</v>
          </cell>
          <cell r="J188" t="str">
            <v>1</v>
          </cell>
          <cell r="K188" t="str">
            <v xml:space="preserve">หนองตาคง   </v>
          </cell>
          <cell r="L188" t="str">
            <v xml:space="preserve">โป่งน้ำร้อน   </v>
          </cell>
          <cell r="M188" t="str">
            <v xml:space="preserve">จันทบุรี   </v>
          </cell>
          <cell r="N188" t="str">
            <v>22140</v>
          </cell>
          <cell r="O188" t="str">
            <v>063-2097804</v>
          </cell>
          <cell r="P188" t="str">
            <v>inthapai1985@gmail.com</v>
          </cell>
          <cell r="Q188" t="str">
            <v>2016-12-15</v>
          </cell>
          <cell r="R188" t="str">
            <v>2019-12-14</v>
          </cell>
          <cell r="S188" t="str">
            <v>บริษัท กว่อ จือ โหย่ว จำกัด</v>
          </cell>
          <cell r="T188" t="str">
            <v>299/9</v>
          </cell>
          <cell r="U188" t="str">
            <v>-</v>
          </cell>
          <cell r="V188" t="str">
            <v>-</v>
          </cell>
          <cell r="W188" t="str">
            <v>1</v>
          </cell>
          <cell r="X188" t="str">
            <v xml:space="preserve">ทับไทร   </v>
          </cell>
          <cell r="Y188" t="str">
            <v xml:space="preserve">โป่งน้ำร้อน   </v>
          </cell>
          <cell r="Z188" t="str">
            <v>จันทบุรี</v>
          </cell>
        </row>
        <row r="189">
          <cell r="A189">
            <v>173</v>
          </cell>
          <cell r="B189" t="str">
            <v>Ref0100000230</v>
          </cell>
          <cell r="C189" t="str">
            <v>นายเผ่า ใจวังเย็น</v>
          </cell>
          <cell r="D189" t="str">
            <v>ACFS47020200022</v>
          </cell>
          <cell r="E189" t="str">
            <v>ออกใบอนุญาตแล้ว</v>
          </cell>
          <cell r="F189">
            <v>3520100064779</v>
          </cell>
          <cell r="G189" t="str">
            <v>107/1</v>
          </cell>
          <cell r="H189" t="str">
            <v>-</v>
          </cell>
          <cell r="I189" t="str">
            <v>-</v>
          </cell>
          <cell r="J189" t="str">
            <v>3</v>
          </cell>
          <cell r="K189" t="str">
            <v xml:space="preserve">กล้วยแพะ   </v>
          </cell>
          <cell r="L189" t="str">
            <v xml:space="preserve">เมืองลำปาง   </v>
          </cell>
          <cell r="M189" t="str">
            <v xml:space="preserve">ลำปาง   </v>
          </cell>
          <cell r="N189" t="str">
            <v>52100</v>
          </cell>
          <cell r="O189" t="str">
            <v>0931386894</v>
          </cell>
          <cell r="P189" t="str">
            <v>0931386894@acfs.go.th</v>
          </cell>
          <cell r="Q189" t="str">
            <v>2017-01-06</v>
          </cell>
          <cell r="R189" t="str">
            <v>2020-01-05</v>
          </cell>
          <cell r="S189" t="str">
            <v>โรงงานทวีคูณ</v>
          </cell>
          <cell r="T189" t="str">
            <v>107/1</v>
          </cell>
          <cell r="U189" t="str">
            <v>-</v>
          </cell>
          <cell r="V189" t="str">
            <v>-</v>
          </cell>
          <cell r="W189" t="str">
            <v>3</v>
          </cell>
          <cell r="X189" t="str">
            <v xml:space="preserve">กล้วยแพะ   </v>
          </cell>
          <cell r="Y189" t="str">
            <v xml:space="preserve">เมืองลำปาง   </v>
          </cell>
          <cell r="Z189" t="str">
            <v>ลำปาง</v>
          </cell>
        </row>
        <row r="190">
          <cell r="A190">
            <v>174</v>
          </cell>
          <cell r="B190" t="str">
            <v>Ref0100000231</v>
          </cell>
          <cell r="C190" t="str">
            <v>นายสุธรรม อินต๊ะขัน</v>
          </cell>
          <cell r="D190" t="str">
            <v>ACFS47020200020</v>
          </cell>
          <cell r="E190" t="str">
            <v>ออกใบอนุญาตแล้ว</v>
          </cell>
          <cell r="F190">
            <v>3520100007830</v>
          </cell>
          <cell r="G190" t="str">
            <v>194</v>
          </cell>
          <cell r="H190" t="str">
            <v>-</v>
          </cell>
          <cell r="I190" t="str">
            <v>-</v>
          </cell>
          <cell r="J190" t="str">
            <v>3</v>
          </cell>
          <cell r="K190" t="str">
            <v xml:space="preserve">กล้วยแพะ   </v>
          </cell>
          <cell r="L190" t="str">
            <v xml:space="preserve">เมืองลำปาง   </v>
          </cell>
          <cell r="M190" t="str">
            <v xml:space="preserve">ลำปาง   </v>
          </cell>
          <cell r="N190" t="str">
            <v>52000</v>
          </cell>
          <cell r="O190" t="str">
            <v>0821919272</v>
          </cell>
          <cell r="P190" t="str">
            <v>0821919272@acfs.go.th</v>
          </cell>
          <cell r="Q190" t="str">
            <v>2017-01-06</v>
          </cell>
          <cell r="R190" t="str">
            <v>2020-01-05</v>
          </cell>
          <cell r="S190" t="str">
            <v>โรงงานสุธรรมพืชผล</v>
          </cell>
          <cell r="T190" t="str">
            <v>194</v>
          </cell>
          <cell r="U190" t="str">
            <v>-</v>
          </cell>
          <cell r="V190" t="str">
            <v>-</v>
          </cell>
          <cell r="W190" t="str">
            <v>3</v>
          </cell>
          <cell r="X190" t="str">
            <v xml:space="preserve">กล้วยแพะ   </v>
          </cell>
          <cell r="Y190" t="str">
            <v xml:space="preserve">เมืองลำปาง   </v>
          </cell>
          <cell r="Z190" t="str">
            <v>ลำปาง</v>
          </cell>
        </row>
        <row r="191">
          <cell r="A191">
            <v>175</v>
          </cell>
          <cell r="B191" t="str">
            <v>Ref0100000232</v>
          </cell>
          <cell r="C191" t="str">
            <v>บริษัท ไทยชิลลี่พีนัท เทรดเดอร์ จำกัด</v>
          </cell>
          <cell r="D191" t="str">
            <v>ACFS47020200028</v>
          </cell>
          <cell r="E191" t="str">
            <v>ออกใบอนุญาตแล้ว</v>
          </cell>
          <cell r="F191">
            <v>105552133225</v>
          </cell>
          <cell r="G191" t="str">
            <v>32/956-957</v>
          </cell>
          <cell r="H191" t="str">
            <v>-</v>
          </cell>
          <cell r="I191" t="str">
            <v>-</v>
          </cell>
          <cell r="J191" t="str">
            <v>9</v>
          </cell>
          <cell r="K191" t="str">
            <v xml:space="preserve">คลองหนึ่ง   </v>
          </cell>
          <cell r="L191" t="str">
            <v xml:space="preserve">คลองหลวง   </v>
          </cell>
          <cell r="M191" t="str">
            <v xml:space="preserve">ปทุมธานี   </v>
          </cell>
          <cell r="N191" t="str">
            <v>12120</v>
          </cell>
          <cell r="O191" t="str">
            <v>0815441777</v>
          </cell>
          <cell r="P191" t="str">
            <v>ple_mr@hotmail.com</v>
          </cell>
          <cell r="Q191" t="str">
            <v>2017-01-06</v>
          </cell>
          <cell r="R191" t="str">
            <v>2020-01-05</v>
          </cell>
          <cell r="S191" t="str">
            <v>บริษัท ไทยชิลลี่พีนัทเทรดเดอร์ จำกัด</v>
          </cell>
          <cell r="T191" t="str">
            <v>32/956-957</v>
          </cell>
          <cell r="U191" t="str">
            <v>-</v>
          </cell>
          <cell r="V191" t="str">
            <v>-</v>
          </cell>
          <cell r="W191" t="str">
            <v>9</v>
          </cell>
          <cell r="X191" t="str">
            <v xml:space="preserve">คลองหนึ่ง   </v>
          </cell>
          <cell r="Y191" t="str">
            <v xml:space="preserve">คลองหลวง   </v>
          </cell>
          <cell r="Z191" t="str">
            <v>ปทุมธานี</v>
          </cell>
        </row>
        <row r="192">
          <cell r="A192">
            <v>176</v>
          </cell>
          <cell r="B192" t="str">
            <v>Ref0100000233</v>
          </cell>
          <cell r="C192" t="str">
            <v>บริษัท อุตสาหกรรมอาหารไทย (1964) จำกัด</v>
          </cell>
          <cell r="D192" t="str">
            <v>ACFS47020200033</v>
          </cell>
          <cell r="E192" t="str">
            <v>ออกใบอนุญาตแล้ว</v>
          </cell>
          <cell r="F192">
            <v>105549110112</v>
          </cell>
          <cell r="G192" t="str">
            <v>50</v>
          </cell>
          <cell r="H192" t="str">
            <v>เพชรเกษม 48</v>
          </cell>
          <cell r="I192" t="str">
            <v>แยก 16-2</v>
          </cell>
          <cell r="J192" t="str">
            <v>-</v>
          </cell>
          <cell r="K192" t="str">
            <v xml:space="preserve">บางด้วน   </v>
          </cell>
          <cell r="L192" t="str">
            <v xml:space="preserve">ภาษีเจริญ   </v>
          </cell>
          <cell r="M192" t="str">
            <v xml:space="preserve">กรุงเทพมหานคร   </v>
          </cell>
          <cell r="N192" t="str">
            <v>10160</v>
          </cell>
          <cell r="O192" t="str">
            <v>02-869-5501-3</v>
          </cell>
          <cell r="P192" t="str">
            <v>suwat.chatkaew@gmail.com</v>
          </cell>
          <cell r="Q192" t="str">
            <v>2017-01-06</v>
          </cell>
          <cell r="R192" t="str">
            <v>2020-01-05</v>
          </cell>
          <cell r="S192" t="str">
            <v>บริษัท อุตสาหกรรมอาหารไทย (1964) จำกัด</v>
          </cell>
          <cell r="T192" t="str">
            <v>50</v>
          </cell>
          <cell r="U192" t="str">
            <v>เพชรเกษม 48 แยก 16-2</v>
          </cell>
          <cell r="V192" t="str">
            <v>-</v>
          </cell>
          <cell r="W192" t="str">
            <v>-</v>
          </cell>
          <cell r="X192" t="str">
            <v xml:space="preserve">บางด้วน   </v>
          </cell>
          <cell r="Y192" t="str">
            <v xml:space="preserve">ภาษีเจริญ   </v>
          </cell>
          <cell r="Z192" t="str">
            <v>กรุงเทพมหานคร</v>
          </cell>
        </row>
        <row r="193">
          <cell r="A193" t="e">
            <v>#N/A</v>
          </cell>
          <cell r="B193" t="str">
            <v>Ref0100000234</v>
          </cell>
          <cell r="C193" t="str">
            <v>บริษัท หงฟง อิมปอร์ต แอนด์ เอ็กซ์ปอร์ต จำกัด</v>
          </cell>
          <cell r="D193" t="str">
            <v>NULL</v>
          </cell>
          <cell r="E193" t="str">
            <v>เอกสารไม่ครบถ้วน</v>
          </cell>
          <cell r="F193">
            <v>575559001673</v>
          </cell>
          <cell r="G193" t="str">
            <v>159</v>
          </cell>
          <cell r="H193" t="str">
            <v>-</v>
          </cell>
          <cell r="I193" t="str">
            <v>เชียงใหม่-ฮอด</v>
          </cell>
          <cell r="J193" t="str">
            <v>10</v>
          </cell>
          <cell r="K193" t="str">
            <v xml:space="preserve">แม่สอย   </v>
          </cell>
          <cell r="L193" t="str">
            <v xml:space="preserve">จอมทอง   </v>
          </cell>
          <cell r="M193" t="str">
            <v xml:space="preserve">เชียงใหม่   </v>
          </cell>
          <cell r="N193" t="str">
            <v>50240</v>
          </cell>
          <cell r="O193" t="str">
            <v>0899998599</v>
          </cell>
          <cell r="P193" t="str">
            <v>chairit17@gmail.com</v>
          </cell>
          <cell r="Q193" t="str">
            <v>NULL</v>
          </cell>
          <cell r="R193" t="str">
            <v>NULL</v>
          </cell>
          <cell r="S193" t="str">
            <v>บริษัทหงฟง อิมปอร์ต แอนด์ เอ็กซ์ปอร์ต จำกัด</v>
          </cell>
          <cell r="T193" t="str">
            <v>159</v>
          </cell>
          <cell r="V193" t="str">
            <v>เชียงใหม่-ฮอด</v>
          </cell>
          <cell r="W193" t="str">
            <v>10</v>
          </cell>
          <cell r="X193" t="str">
            <v xml:space="preserve">แม่สอย   </v>
          </cell>
          <cell r="Y193" t="str">
            <v xml:space="preserve">จอมทอง   </v>
          </cell>
          <cell r="Z193" t="str">
            <v>เชียงใหม่</v>
          </cell>
        </row>
        <row r="194">
          <cell r="A194">
            <v>177</v>
          </cell>
          <cell r="B194" t="str">
            <v>Ref0100000235</v>
          </cell>
          <cell r="C194" t="str">
            <v>บริษัท พีเอเอ็น เทรดเดอร์ จำกัด</v>
          </cell>
          <cell r="D194" t="str">
            <v>ACFS47020200029</v>
          </cell>
          <cell r="E194" t="str">
            <v>ออกใบอนุญาตแล้ว</v>
          </cell>
          <cell r="F194">
            <v>135558012489</v>
          </cell>
          <cell r="G194" t="str">
            <v>32/957</v>
          </cell>
          <cell r="H194" t="str">
            <v>-</v>
          </cell>
          <cell r="I194" t="str">
            <v>-</v>
          </cell>
          <cell r="J194" t="str">
            <v>9</v>
          </cell>
          <cell r="K194" t="str">
            <v xml:space="preserve">คลองหนึ่ง   </v>
          </cell>
          <cell r="L194" t="str">
            <v xml:space="preserve">คลองหลวง   </v>
          </cell>
          <cell r="M194" t="str">
            <v xml:space="preserve">ปทุมธานี   </v>
          </cell>
          <cell r="N194" t="str">
            <v>12120</v>
          </cell>
          <cell r="O194" t="str">
            <v>0816585995</v>
          </cell>
          <cell r="P194" t="str">
            <v>ple_mr@hotmail.com</v>
          </cell>
          <cell r="Q194" t="str">
            <v>2017-01-06</v>
          </cell>
          <cell r="R194" t="str">
            <v>2020-01-05</v>
          </cell>
          <cell r="S194" t="str">
            <v>บริษัท พีเอเอ็น เทรดเดอร์ จำกัด</v>
          </cell>
          <cell r="T194" t="str">
            <v>32/957</v>
          </cell>
          <cell r="U194" t="str">
            <v>-</v>
          </cell>
          <cell r="V194" t="str">
            <v>-</v>
          </cell>
          <cell r="W194" t="str">
            <v>9</v>
          </cell>
          <cell r="X194" t="str">
            <v xml:space="preserve">คลองหนึ่ง   </v>
          </cell>
          <cell r="Y194" t="str">
            <v xml:space="preserve">คลองหลวง   </v>
          </cell>
          <cell r="Z194" t="str">
            <v>ปทุมธานี</v>
          </cell>
        </row>
        <row r="195">
          <cell r="A195">
            <v>178</v>
          </cell>
          <cell r="B195" t="str">
            <v>Ref0100000236</v>
          </cell>
          <cell r="C195" t="str">
            <v>บริษัท หงฟง อิมปอร์ต แอนด์ เอ็กซ์ปอร์ต จำกัด</v>
          </cell>
          <cell r="D195" t="str">
            <v>ACFS10040200156</v>
          </cell>
          <cell r="E195" t="str">
            <v>ออกใบอนุญาตแล้ว</v>
          </cell>
          <cell r="F195">
            <v>575559001673</v>
          </cell>
          <cell r="G195" t="str">
            <v>159</v>
          </cell>
          <cell r="H195" t="str">
            <v>-</v>
          </cell>
          <cell r="I195" t="str">
            <v>เชียงใหม่-ฮอด</v>
          </cell>
          <cell r="J195" t="str">
            <v>10</v>
          </cell>
          <cell r="K195" t="str">
            <v xml:space="preserve">แม่สอย   </v>
          </cell>
          <cell r="L195" t="str">
            <v xml:space="preserve">จอมทอง   </v>
          </cell>
          <cell r="M195" t="str">
            <v xml:space="preserve">เชียงใหม่   </v>
          </cell>
          <cell r="N195" t="str">
            <v>50240</v>
          </cell>
          <cell r="O195" t="str">
            <v>0899998599</v>
          </cell>
          <cell r="P195" t="str">
            <v>chairit17@gmail.com</v>
          </cell>
          <cell r="Q195" t="str">
            <v>2016-12-15</v>
          </cell>
          <cell r="R195" t="str">
            <v>2019-12-14</v>
          </cell>
          <cell r="S195" t="str">
            <v>บริษัทหงฟง อิมปอร์ต แอนด์ เอ็กซ์ปอร์ต จำกัด</v>
          </cell>
          <cell r="T195" t="str">
            <v>159</v>
          </cell>
          <cell r="U195" t="str">
            <v>-</v>
          </cell>
          <cell r="V195" t="str">
            <v>เชียงใหม่-ฮอด</v>
          </cell>
          <cell r="W195" t="str">
            <v>10</v>
          </cell>
          <cell r="X195" t="str">
            <v xml:space="preserve">แม่สอย   </v>
          </cell>
          <cell r="Y195" t="str">
            <v xml:space="preserve">จอมทอง   </v>
          </cell>
          <cell r="Z195" t="str">
            <v>เชียงใหม่</v>
          </cell>
        </row>
        <row r="196">
          <cell r="A196">
            <v>179</v>
          </cell>
          <cell r="B196" t="str">
            <v>Ref0100000237</v>
          </cell>
          <cell r="C196" t="str">
            <v>บริษัท จันทบุรี โกลบอล ฟู้ดส์ จำกัด</v>
          </cell>
          <cell r="D196" t="str">
            <v>ACFS90460200001</v>
          </cell>
          <cell r="E196" t="str">
            <v>ออกใบอนุญาตแล้ว</v>
          </cell>
          <cell r="F196">
            <v>225543000250</v>
          </cell>
          <cell r="G196" t="str">
            <v>99/11</v>
          </cell>
          <cell r="H196" t="str">
            <v>-</v>
          </cell>
          <cell r="I196" t="str">
            <v>-</v>
          </cell>
          <cell r="J196" t="str">
            <v>9</v>
          </cell>
          <cell r="K196" t="str">
            <v xml:space="preserve">มะขาม   </v>
          </cell>
          <cell r="L196" t="str">
            <v xml:space="preserve">มะขาม   </v>
          </cell>
          <cell r="M196" t="str">
            <v xml:space="preserve">จันทบุรี   </v>
          </cell>
          <cell r="N196" t="str">
            <v>22150</v>
          </cell>
          <cell r="O196" t="str">
            <v>0890965381</v>
          </cell>
          <cell r="P196" t="str">
            <v>nuaoy_narepungpon@hotmail.com</v>
          </cell>
          <cell r="Q196" t="str">
            <v>2017-07-30</v>
          </cell>
          <cell r="R196" t="str">
            <v>2020-07-29</v>
          </cell>
          <cell r="S196" t="str">
            <v>บริษัท จันทบุรี โกลบอล ฟู้ดส์ จำกัด</v>
          </cell>
          <cell r="T196" t="str">
            <v>99/11</v>
          </cell>
          <cell r="U196" t="str">
            <v>-</v>
          </cell>
          <cell r="V196" t="str">
            <v>-</v>
          </cell>
          <cell r="W196" t="str">
            <v>9</v>
          </cell>
          <cell r="X196" t="str">
            <v xml:space="preserve">มะขาม   </v>
          </cell>
          <cell r="Y196" t="str">
            <v xml:space="preserve">มะขาม   </v>
          </cell>
          <cell r="Z196" t="str">
            <v>จันทบุรี</v>
          </cell>
        </row>
        <row r="197">
          <cell r="A197">
            <v>180</v>
          </cell>
          <cell r="B197" t="str">
            <v>Ref0100000238</v>
          </cell>
          <cell r="C197" t="str">
            <v>บริษัท แอนนี่(2011) จำกัด</v>
          </cell>
          <cell r="D197" t="str">
            <v>ACFS10040200158</v>
          </cell>
          <cell r="E197" t="str">
            <v>ออกใบอนุญาตแล้ว</v>
          </cell>
          <cell r="F197">
            <v>505557005043</v>
          </cell>
          <cell r="G197" t="str">
            <v>76/1</v>
          </cell>
          <cell r="H197" t="str">
            <v>-</v>
          </cell>
          <cell r="I197" t="str">
            <v>-</v>
          </cell>
          <cell r="J197" t="str">
            <v>9</v>
          </cell>
          <cell r="K197" t="str">
            <v xml:space="preserve">ทุ่งต้อม   </v>
          </cell>
          <cell r="L197" t="str">
            <v xml:space="preserve">สันป่าตอง   </v>
          </cell>
          <cell r="M197" t="str">
            <v xml:space="preserve">เชียงใหม่   </v>
          </cell>
          <cell r="N197" t="str">
            <v>50120</v>
          </cell>
          <cell r="O197" t="str">
            <v>0813782306</v>
          </cell>
          <cell r="P197" t="str">
            <v>k_worawit88@hotmail.com</v>
          </cell>
          <cell r="Q197" t="str">
            <v>2016-12-19</v>
          </cell>
          <cell r="R197" t="str">
            <v>2019-12-18</v>
          </cell>
          <cell r="S197" t="str">
            <v>สุรินทร์ กรุ๊ป</v>
          </cell>
          <cell r="T197" t="str">
            <v>98</v>
          </cell>
          <cell r="U197" t="str">
            <v>-</v>
          </cell>
          <cell r="V197" t="str">
            <v>-</v>
          </cell>
          <cell r="W197" t="str">
            <v>1</v>
          </cell>
          <cell r="X197" t="str">
            <v xml:space="preserve">หนองยวง   </v>
          </cell>
          <cell r="Y197" t="str">
            <v xml:space="preserve">เวียงหนองล่อง   </v>
          </cell>
          <cell r="Z197" t="str">
            <v>ลำพูน</v>
          </cell>
        </row>
        <row r="198">
          <cell r="A198">
            <v>181</v>
          </cell>
          <cell r="B198" t="str">
            <v>Ref0100000239</v>
          </cell>
          <cell r="C198" t="str">
            <v>บริษัท ที.เอ็ม.เอส. โฟรเซ่น จำกัด</v>
          </cell>
          <cell r="D198" t="str">
            <v>ACFS90460200002</v>
          </cell>
          <cell r="E198" t="str">
            <v>ออกใบอนุญาตแล้ว</v>
          </cell>
          <cell r="F198">
            <v>225549000472</v>
          </cell>
          <cell r="G198" t="str">
            <v>61/8</v>
          </cell>
          <cell r="H198" t="str">
            <v>-</v>
          </cell>
          <cell r="I198" t="str">
            <v>-</v>
          </cell>
          <cell r="J198" t="str">
            <v>9</v>
          </cell>
          <cell r="K198" t="str">
            <v xml:space="preserve">เขาวัว   </v>
          </cell>
          <cell r="L198" t="str">
            <v xml:space="preserve">ท่าใหม่   </v>
          </cell>
          <cell r="M198" t="str">
            <v xml:space="preserve">จันทบุรี   </v>
          </cell>
          <cell r="N198" t="str">
            <v>22120</v>
          </cell>
          <cell r="O198" t="str">
            <v>0813771662</v>
          </cell>
          <cell r="P198" t="str">
            <v>tms_officer@yahoo.com</v>
          </cell>
          <cell r="Q198" t="str">
            <v>2017-07-30</v>
          </cell>
          <cell r="R198" t="str">
            <v>2020-07-29</v>
          </cell>
          <cell r="S198" t="str">
            <v>บริษัท ที.เอ็ม.เอส. โฟรเซ่น จำกัด</v>
          </cell>
          <cell r="T198" t="str">
            <v>61/8</v>
          </cell>
          <cell r="U198" t="str">
            <v>-</v>
          </cell>
          <cell r="V198" t="str">
            <v>-</v>
          </cell>
          <cell r="W198" t="str">
            <v>9</v>
          </cell>
          <cell r="X198" t="str">
            <v xml:space="preserve">เขาวัว   </v>
          </cell>
          <cell r="Y198" t="str">
            <v xml:space="preserve">ท่าใหม่   </v>
          </cell>
          <cell r="Z198" t="str">
            <v>จันทบุรี</v>
          </cell>
        </row>
        <row r="199">
          <cell r="A199" t="e">
            <v>#N/A</v>
          </cell>
          <cell r="B199" t="str">
            <v>Ref0100000240</v>
          </cell>
          <cell r="C199" t="str">
            <v>บมจ. ไทยอกริฟู้ดส์</v>
          </cell>
          <cell r="D199" t="str">
            <v>NULL</v>
          </cell>
          <cell r="E199" t="str">
            <v>ยกเลิกคำขอแล้ว</v>
          </cell>
          <cell r="F199">
            <v>107537001439</v>
          </cell>
          <cell r="G199" t="str">
            <v>155/1</v>
          </cell>
          <cell r="I199" t="str">
            <v>เทพารักษ์</v>
          </cell>
          <cell r="J199" t="str">
            <v>1</v>
          </cell>
          <cell r="K199" t="str">
            <v xml:space="preserve">บางเสาธง   </v>
          </cell>
          <cell r="L199" t="str">
            <v xml:space="preserve">บางเสาธง   </v>
          </cell>
          <cell r="M199" t="str">
            <v xml:space="preserve">สมุทรปราการ   </v>
          </cell>
          <cell r="O199" t="str">
            <v>023154172-8</v>
          </cell>
          <cell r="P199" t="str">
            <v>hrlp@thaiagri.com</v>
          </cell>
          <cell r="Q199" t="str">
            <v>NULL</v>
          </cell>
          <cell r="R199" t="str">
            <v>NULL</v>
          </cell>
          <cell r="S199" t="str">
            <v>บริษัท ไทย อกริ ฟู้ดส์ จำกัด (มหาชน)</v>
          </cell>
          <cell r="T199" t="str">
            <v>155/1</v>
          </cell>
          <cell r="U199" t="str">
            <v>-</v>
          </cell>
          <cell r="V199" t="str">
            <v>เทพารักษ์</v>
          </cell>
          <cell r="W199" t="str">
            <v>1</v>
          </cell>
          <cell r="X199" t="str">
            <v xml:space="preserve">บางเสาธง   </v>
          </cell>
          <cell r="Y199" t="str">
            <v xml:space="preserve">บางเสาธง   </v>
          </cell>
          <cell r="Z199" t="str">
            <v>สมุทรปราการ</v>
          </cell>
        </row>
        <row r="200">
          <cell r="A200">
            <v>182</v>
          </cell>
          <cell r="B200" t="str">
            <v>Ref0100000241</v>
          </cell>
          <cell r="C200" t="str">
            <v>บริษัท อินฟินิท ฟรุ๊ต จำกัด</v>
          </cell>
          <cell r="D200" t="str">
            <v>ACFS90460200003</v>
          </cell>
          <cell r="E200" t="str">
            <v>ออกใบอนุญาตแล้ว</v>
          </cell>
          <cell r="F200">
            <v>225553000155</v>
          </cell>
          <cell r="G200" t="str">
            <v>70/14</v>
          </cell>
          <cell r="H200" t="str">
            <v>-</v>
          </cell>
          <cell r="I200" t="str">
            <v>-</v>
          </cell>
          <cell r="J200" t="str">
            <v>3</v>
          </cell>
          <cell r="K200" t="str">
            <v xml:space="preserve">ทุ่งเบญจา   </v>
          </cell>
          <cell r="L200" t="str">
            <v xml:space="preserve">ท่าใหม่   </v>
          </cell>
          <cell r="M200" t="str">
            <v xml:space="preserve">จันทบุรี   </v>
          </cell>
          <cell r="N200" t="str">
            <v>22170</v>
          </cell>
          <cell r="O200" t="str">
            <v>0852114884</v>
          </cell>
          <cell r="P200" t="str">
            <v>md@infinitefruit.com</v>
          </cell>
          <cell r="Q200" t="str">
            <v>2017-07-30</v>
          </cell>
          <cell r="R200" t="str">
            <v>2020-07-29</v>
          </cell>
          <cell r="S200" t="str">
            <v>บริษัท จี.ออล ซีซัน จำกัด</v>
          </cell>
          <cell r="T200" t="str">
            <v>67/24</v>
          </cell>
          <cell r="U200" t="str">
            <v>-</v>
          </cell>
          <cell r="V200" t="str">
            <v>-</v>
          </cell>
          <cell r="W200" t="str">
            <v>3</v>
          </cell>
          <cell r="X200" t="str">
            <v xml:space="preserve">ทุ่งเบญจา   </v>
          </cell>
          <cell r="Y200" t="str">
            <v xml:space="preserve">ท่าใหม่   </v>
          </cell>
          <cell r="Z200" t="str">
            <v>จันทบุรี</v>
          </cell>
        </row>
        <row r="201">
          <cell r="A201">
            <v>183</v>
          </cell>
          <cell r="B201" t="str">
            <v>Ref0100000242</v>
          </cell>
          <cell r="C201" t="str">
            <v>บริษัท จี.ออล ซีซัน จำกัด</v>
          </cell>
          <cell r="D201" t="str">
            <v>ACFS90460200004</v>
          </cell>
          <cell r="E201" t="str">
            <v>ออกใบอนุญาตแล้ว</v>
          </cell>
          <cell r="F201">
            <v>225540000313</v>
          </cell>
          <cell r="G201" t="str">
            <v>61/1, 67/24</v>
          </cell>
          <cell r="H201" t="str">
            <v>-</v>
          </cell>
          <cell r="I201" t="str">
            <v>-</v>
          </cell>
          <cell r="J201" t="str">
            <v>3</v>
          </cell>
          <cell r="K201" t="str">
            <v xml:space="preserve">ทุ่งเบญจา   </v>
          </cell>
          <cell r="L201" t="str">
            <v xml:space="preserve">ท่าใหม่   </v>
          </cell>
          <cell r="M201" t="str">
            <v xml:space="preserve">จันทบุรี   </v>
          </cell>
          <cell r="N201" t="str">
            <v>22170</v>
          </cell>
          <cell r="O201" t="str">
            <v>0852114884</v>
          </cell>
          <cell r="P201" t="str">
            <v>md@infinitefruit.com</v>
          </cell>
          <cell r="Q201" t="str">
            <v>2017-07-30</v>
          </cell>
          <cell r="R201" t="str">
            <v>2020-07-29</v>
          </cell>
          <cell r="S201" t="str">
            <v>บริษัท จี.ออล ซีซัน จำกัด</v>
          </cell>
          <cell r="T201" t="str">
            <v>67/24</v>
          </cell>
          <cell r="U201" t="str">
            <v>-</v>
          </cell>
          <cell r="V201" t="str">
            <v>-</v>
          </cell>
          <cell r="W201" t="str">
            <v>3</v>
          </cell>
          <cell r="X201" t="str">
            <v xml:space="preserve">ทุ่งเบญจา   </v>
          </cell>
          <cell r="Y201" t="str">
            <v xml:space="preserve">ท่าใหม่   </v>
          </cell>
          <cell r="Z201" t="str">
            <v>จันทบุรี</v>
          </cell>
        </row>
        <row r="202">
          <cell r="A202">
            <v>184</v>
          </cell>
          <cell r="B202" t="str">
            <v>Ref0100000243</v>
          </cell>
          <cell r="C202" t="str">
            <v>บริษัท พรีเมียร์ เฟรท ฟรุท จำกัด</v>
          </cell>
          <cell r="D202" t="str">
            <v>ACFS90460200005</v>
          </cell>
          <cell r="E202" t="str">
            <v>ออกใบอนุญาตแล้ว</v>
          </cell>
          <cell r="F202">
            <v>865558000930</v>
          </cell>
          <cell r="G202" t="str">
            <v>22/1</v>
          </cell>
          <cell r="H202" t="str">
            <v>-</v>
          </cell>
          <cell r="I202" t="str">
            <v>-</v>
          </cell>
          <cell r="J202" t="str">
            <v>11</v>
          </cell>
          <cell r="K202" t="str">
            <v xml:space="preserve">วังตะกอ   </v>
          </cell>
          <cell r="L202" t="str">
            <v xml:space="preserve">หลังสวน   </v>
          </cell>
          <cell r="M202" t="str">
            <v xml:space="preserve">ชุมพร   </v>
          </cell>
          <cell r="N202" t="str">
            <v>11130</v>
          </cell>
          <cell r="O202" t="str">
            <v>0817731110</v>
          </cell>
          <cell r="P202" t="str">
            <v>saran_rux@hotmail.com</v>
          </cell>
          <cell r="Q202" t="str">
            <v>2017-07-30</v>
          </cell>
          <cell r="R202" t="str">
            <v>2020-07-29</v>
          </cell>
          <cell r="S202" t="str">
            <v>โรงงานผลไม้แช่แข็งพรีเมียร์</v>
          </cell>
          <cell r="T202" t="str">
            <v>22/1</v>
          </cell>
          <cell r="U202" t="str">
            <v>-</v>
          </cell>
          <cell r="V202" t="str">
            <v>-</v>
          </cell>
          <cell r="W202" t="str">
            <v>11</v>
          </cell>
          <cell r="X202" t="str">
            <v xml:space="preserve">วังตะกอ   </v>
          </cell>
          <cell r="Y202" t="str">
            <v xml:space="preserve">หลังสวน   </v>
          </cell>
          <cell r="Z202" t="str">
            <v>ชุมพร</v>
          </cell>
        </row>
        <row r="203">
          <cell r="A203">
            <v>185</v>
          </cell>
          <cell r="B203" t="str">
            <v>Ref0100000245</v>
          </cell>
          <cell r="C203" t="str">
            <v>บริษัท แม่รวยการเกษตร (โก๋แก่) จำกัด</v>
          </cell>
          <cell r="D203" t="str">
            <v>ACFS47020200034</v>
          </cell>
          <cell r="E203" t="str">
            <v>ออกใบอนุญาตแล้ว</v>
          </cell>
          <cell r="F203">
            <v>475537000161</v>
          </cell>
          <cell r="G203" t="str">
            <v>359</v>
          </cell>
          <cell r="H203" t="str">
            <v>-</v>
          </cell>
          <cell r="I203" t="str">
            <v>-</v>
          </cell>
          <cell r="J203" t="str">
            <v>1</v>
          </cell>
          <cell r="K203" t="str">
            <v xml:space="preserve">ห้วยยาง   </v>
          </cell>
          <cell r="L203" t="str">
            <v xml:space="preserve">เมืองสกลนคร   </v>
          </cell>
          <cell r="M203" t="str">
            <v xml:space="preserve">สกลนคร   </v>
          </cell>
          <cell r="N203" t="str">
            <v>47000</v>
          </cell>
          <cell r="O203" t="str">
            <v>0847119806</v>
          </cell>
          <cell r="P203" t="str">
            <v>krajao_por@hotmail.com</v>
          </cell>
          <cell r="Q203" t="str">
            <v>2017-01-06</v>
          </cell>
          <cell r="R203" t="str">
            <v>2020-01-05</v>
          </cell>
          <cell r="S203" t="str">
            <v>บริษัท แม่รวยการเกษตร (โก๋แก่) จำกัด</v>
          </cell>
          <cell r="T203" t="str">
            <v>359</v>
          </cell>
          <cell r="U203" t="str">
            <v>-</v>
          </cell>
          <cell r="V203" t="str">
            <v>-</v>
          </cell>
          <cell r="W203" t="str">
            <v>1</v>
          </cell>
          <cell r="X203" t="str">
            <v xml:space="preserve">ห้วยยาง   </v>
          </cell>
          <cell r="Y203" t="str">
            <v xml:space="preserve">เมืองสกลนคร   </v>
          </cell>
          <cell r="Z203" t="str">
            <v>สกลนคร</v>
          </cell>
        </row>
        <row r="204">
          <cell r="A204">
            <v>186</v>
          </cell>
          <cell r="B204" t="str">
            <v>Ref0100000246</v>
          </cell>
          <cell r="C204" t="str">
            <v>ห้างหุ้นส่วนจำกัด ผลศิริพืชผล</v>
          </cell>
          <cell r="D204" t="str">
            <v>ACFS47020200032</v>
          </cell>
          <cell r="E204" t="str">
            <v>ออกใบอนุญาตแล้ว</v>
          </cell>
          <cell r="F204">
            <v>103510006428</v>
          </cell>
          <cell r="G204" t="str">
            <v>820</v>
          </cell>
          <cell r="H204" t="str">
            <v>-</v>
          </cell>
          <cell r="I204" t="str">
            <v>ทรงวาด</v>
          </cell>
          <cell r="J204" t="str">
            <v>-</v>
          </cell>
          <cell r="K204" t="str">
            <v xml:space="preserve">จักรวรรดิ   </v>
          </cell>
          <cell r="L204" t="str">
            <v xml:space="preserve">สัมพันธวงศ์   </v>
          </cell>
          <cell r="M204" t="str">
            <v xml:space="preserve">กรุงเทพมหานคร   </v>
          </cell>
          <cell r="N204" t="str">
            <v>10100</v>
          </cell>
          <cell r="O204" t="str">
            <v>022228410</v>
          </cell>
          <cell r="P204" t="str">
            <v>pholsiribkk@gmail.com</v>
          </cell>
          <cell r="Q204" t="str">
            <v>2017-01-06</v>
          </cell>
          <cell r="R204" t="str">
            <v>2020-01-05</v>
          </cell>
          <cell r="S204" t="str">
            <v>หจก.ผลศิริพืชผล</v>
          </cell>
          <cell r="T204" t="str">
            <v>820</v>
          </cell>
          <cell r="U204" t="str">
            <v>-</v>
          </cell>
          <cell r="V204" t="str">
            <v>ทรงวาด</v>
          </cell>
          <cell r="W204" t="str">
            <v>-</v>
          </cell>
          <cell r="X204" t="str">
            <v xml:space="preserve">จักรวรรดิ   </v>
          </cell>
          <cell r="Y204" t="str">
            <v xml:space="preserve">สัมพันธวงศ์   </v>
          </cell>
          <cell r="Z204" t="str">
            <v>กรุงเทพมหานคร</v>
          </cell>
        </row>
        <row r="205">
          <cell r="A205">
            <v>187</v>
          </cell>
          <cell r="B205" t="str">
            <v>Ref0100000248</v>
          </cell>
          <cell r="C205" t="str">
            <v>บริษัท โยโก (ไทยแลนด์) จำกัด</v>
          </cell>
          <cell r="D205" t="str">
            <v>ACFS10040200159</v>
          </cell>
          <cell r="E205" t="str">
            <v>ออกใบอนุญาตแล้ว</v>
          </cell>
          <cell r="F205">
            <v>125559008086</v>
          </cell>
          <cell r="G205" t="str">
            <v>91/26</v>
          </cell>
          <cell r="H205" t="str">
            <v>-</v>
          </cell>
          <cell r="I205" t="str">
            <v>-</v>
          </cell>
          <cell r="J205" t="str">
            <v>6</v>
          </cell>
          <cell r="K205" t="str">
            <v xml:space="preserve">คลองหนึ่ง   </v>
          </cell>
          <cell r="L205" t="str">
            <v xml:space="preserve">คลองหลวง   </v>
          </cell>
          <cell r="M205" t="str">
            <v xml:space="preserve">ปทุมธานี   </v>
          </cell>
          <cell r="N205" t="str">
            <v>12120</v>
          </cell>
          <cell r="O205" t="str">
            <v>0955828091</v>
          </cell>
          <cell r="P205" t="str">
            <v>lfc888-fruits@outlook.co.th</v>
          </cell>
          <cell r="Q205" t="str">
            <v>2017-01-12</v>
          </cell>
          <cell r="R205" t="str">
            <v>2020-01-11</v>
          </cell>
          <cell r="S205" t="str">
            <v>บริษัท โยโก (ไทยแลนด์) จำกัด</v>
          </cell>
          <cell r="T205" t="str">
            <v>150/1</v>
          </cell>
          <cell r="U205" t="str">
            <v>-</v>
          </cell>
          <cell r="V205" t="str">
            <v>-</v>
          </cell>
          <cell r="W205" t="str">
            <v>1</v>
          </cell>
          <cell r="X205" t="str">
            <v xml:space="preserve">ทรายขาว   </v>
          </cell>
          <cell r="Y205" t="str">
            <v xml:space="preserve">สอยดาว   </v>
          </cell>
          <cell r="Z205" t="str">
            <v>จันทบุรี</v>
          </cell>
        </row>
        <row r="206">
          <cell r="A206" t="e">
            <v>#N/A</v>
          </cell>
          <cell r="B206" t="str">
            <v>Ref0100000249</v>
          </cell>
          <cell r="C206" t="str">
            <v>บริษัท เทียนชาน อินเตอร์เนชั่นแนล จำกัด</v>
          </cell>
          <cell r="D206" t="str">
            <v>NULL</v>
          </cell>
          <cell r="E206" t="str">
            <v>ยกเลิกคำขอแล้ว</v>
          </cell>
          <cell r="F206">
            <v>135557014089</v>
          </cell>
          <cell r="G206" t="str">
            <v>84/26</v>
          </cell>
          <cell r="J206" t="str">
            <v>5</v>
          </cell>
          <cell r="K206" t="str">
            <v xml:space="preserve">บางพูน   </v>
          </cell>
          <cell r="L206" t="str">
            <v xml:space="preserve">เมืองปทุมธานี   </v>
          </cell>
          <cell r="M206" t="str">
            <v xml:space="preserve">ปทุมธานี   </v>
          </cell>
          <cell r="N206" t="str">
            <v>12000</v>
          </cell>
          <cell r="O206" t="str">
            <v>089-8977591</v>
          </cell>
          <cell r="P206" t="str">
            <v>jitraruch@hotmail.com</v>
          </cell>
          <cell r="Q206" t="str">
            <v>NULL</v>
          </cell>
          <cell r="R206" t="str">
            <v>NULL</v>
          </cell>
          <cell r="S206" t="str">
            <v>บริษัท เทียนชาน อินเตอร์เนชั่นแนล จำกัด</v>
          </cell>
          <cell r="T206" t="str">
            <v>1049/8</v>
          </cell>
          <cell r="V206" t="str">
            <v>ท่าแฉลบ</v>
          </cell>
          <cell r="X206" t="str">
            <v xml:space="preserve">ตลาด   </v>
          </cell>
          <cell r="Y206" t="str">
            <v xml:space="preserve">เมืองจันทบุรี   </v>
          </cell>
          <cell r="Z206" t="str">
            <v>จันทบุรี</v>
          </cell>
        </row>
        <row r="207">
          <cell r="A207">
            <v>188</v>
          </cell>
          <cell r="B207" t="str">
            <v>Ref0100000250</v>
          </cell>
          <cell r="C207" t="str">
            <v>สหกรณ์โคนมแม่โจ้  จำกัด</v>
          </cell>
          <cell r="D207" t="str">
            <v>ACFS64010200002</v>
          </cell>
          <cell r="E207" t="str">
            <v>ออกใบอนุญาตแล้ว</v>
          </cell>
          <cell r="F207">
            <v>994000634391</v>
          </cell>
          <cell r="G207" t="str">
            <v>284</v>
          </cell>
          <cell r="H207" t="str">
            <v>-</v>
          </cell>
          <cell r="I207" t="str">
            <v>เชียงใหม่-พร้าว</v>
          </cell>
          <cell r="J207" t="str">
            <v>11</v>
          </cell>
          <cell r="K207" t="str">
            <v xml:space="preserve">หนองหาร   </v>
          </cell>
          <cell r="L207" t="str">
            <v xml:space="preserve">สันทราย   </v>
          </cell>
          <cell r="M207" t="str">
            <v xml:space="preserve">เชียงใหม่   </v>
          </cell>
          <cell r="N207" t="str">
            <v>50290</v>
          </cell>
          <cell r="O207" t="str">
            <v>053-869624</v>
          </cell>
          <cell r="P207" t="str">
            <v>maejo_coop@hotmail.com</v>
          </cell>
          <cell r="Q207" t="str">
            <v>2017-10-17</v>
          </cell>
          <cell r="R207" t="str">
            <v>2020-10-16</v>
          </cell>
          <cell r="S207" t="str">
            <v>สหกรณ์โคนมแม่โจ้  จำกัด</v>
          </cell>
          <cell r="T207" t="str">
            <v>284</v>
          </cell>
          <cell r="U207" t="str">
            <v>-</v>
          </cell>
          <cell r="V207" t="str">
            <v>เชียงใหม่-พร้าว</v>
          </cell>
          <cell r="W207" t="str">
            <v>11</v>
          </cell>
          <cell r="X207" t="str">
            <v xml:space="preserve">หนองหาร   </v>
          </cell>
          <cell r="Y207" t="str">
            <v xml:space="preserve">สันทราย   </v>
          </cell>
          <cell r="Z207" t="str">
            <v>เชียงใหม่</v>
          </cell>
        </row>
        <row r="208">
          <cell r="A208">
            <v>189</v>
          </cell>
          <cell r="B208" t="str">
            <v>Ref0100000251</v>
          </cell>
          <cell r="C208" t="str">
            <v>สหกรณ์โคนมกันทรารมย์  จำกัด</v>
          </cell>
          <cell r="D208" t="str">
            <v>ACFS64010200003</v>
          </cell>
          <cell r="E208" t="str">
            <v>ออกใบอนุญาตแล้ว</v>
          </cell>
          <cell r="F208">
            <v>994001074097</v>
          </cell>
          <cell r="G208" t="str">
            <v>183</v>
          </cell>
          <cell r="H208" t="str">
            <v>-</v>
          </cell>
          <cell r="I208" t="str">
            <v>-</v>
          </cell>
          <cell r="J208" t="str">
            <v>13</v>
          </cell>
          <cell r="K208" t="str">
            <v xml:space="preserve">โนนสัง   </v>
          </cell>
          <cell r="L208" t="str">
            <v xml:space="preserve">กันทรารมย์   </v>
          </cell>
          <cell r="M208" t="str">
            <v xml:space="preserve">ศรีสะเกษ   </v>
          </cell>
          <cell r="N208" t="str">
            <v>33130</v>
          </cell>
          <cell r="O208" t="str">
            <v>080-1658480</v>
          </cell>
          <cell r="P208" t="str">
            <v>conomkantararom@gmail.com</v>
          </cell>
          <cell r="Q208" t="str">
            <v>2017-10-17</v>
          </cell>
          <cell r="R208" t="str">
            <v>2020-10-16</v>
          </cell>
          <cell r="S208" t="str">
            <v>สหกรณ์โคนมกันทรารมย์  จำกัด</v>
          </cell>
          <cell r="T208" t="str">
            <v>183</v>
          </cell>
          <cell r="U208" t="str">
            <v>-</v>
          </cell>
          <cell r="V208" t="str">
            <v>-</v>
          </cell>
          <cell r="W208" t="str">
            <v>13</v>
          </cell>
          <cell r="X208" t="str">
            <v xml:space="preserve">โนนสัง   </v>
          </cell>
          <cell r="Y208" t="str">
            <v xml:space="preserve">กันทรารมย์   </v>
          </cell>
          <cell r="Z208" t="str">
            <v>ศรีสะเกษ</v>
          </cell>
        </row>
        <row r="209">
          <cell r="A209" t="e">
            <v>#N/A</v>
          </cell>
          <cell r="B209" t="str">
            <v>Ref0100000252</v>
          </cell>
          <cell r="C209" t="str">
            <v>สหกรณ์โคนมกำแพงแสน จำกัด(ศุนย์รวบรวมน้ำนมดิบทุ่งลูกนก)</v>
          </cell>
          <cell r="D209" t="str">
            <v>NULL</v>
          </cell>
          <cell r="E209" t="str">
            <v>ยกเลิกคำขอแล้ว</v>
          </cell>
          <cell r="F209">
            <v>994000521031</v>
          </cell>
          <cell r="G209" t="str">
            <v>97</v>
          </cell>
          <cell r="H209" t="str">
            <v>-</v>
          </cell>
          <cell r="I209" t="str">
            <v>-</v>
          </cell>
          <cell r="J209" t="str">
            <v>10</v>
          </cell>
          <cell r="K209" t="str">
            <v xml:space="preserve">ทุ่งลูกนก   </v>
          </cell>
          <cell r="L209" t="str">
            <v xml:space="preserve">กำแพงแสน   </v>
          </cell>
          <cell r="M209" t="str">
            <v xml:space="preserve">นครปฐม   </v>
          </cell>
          <cell r="N209" t="str">
            <v>73140</v>
          </cell>
          <cell r="O209" t="str">
            <v>0894512155</v>
          </cell>
          <cell r="P209" t="str">
            <v>wirutmilk@hotmail.com</v>
          </cell>
          <cell r="Q209" t="str">
            <v>NULL</v>
          </cell>
          <cell r="R209" t="str">
            <v>NULL</v>
          </cell>
          <cell r="S209" t="str">
            <v>ศูนย์รวบรวมน้ำนมดิบทุ่งลูกนก</v>
          </cell>
          <cell r="T209" t="str">
            <v>97</v>
          </cell>
          <cell r="U209" t="str">
            <v>-</v>
          </cell>
          <cell r="V209" t="str">
            <v>-</v>
          </cell>
          <cell r="W209" t="str">
            <v>10</v>
          </cell>
          <cell r="X209" t="str">
            <v xml:space="preserve">ทุ่งลูกนก   </v>
          </cell>
          <cell r="Y209" t="str">
            <v xml:space="preserve">กำแพงแสน   </v>
          </cell>
          <cell r="Z209" t="str">
            <v>นครปฐม</v>
          </cell>
        </row>
        <row r="210">
          <cell r="A210">
            <v>190</v>
          </cell>
          <cell r="B210" t="str">
            <v>Ref0100000253</v>
          </cell>
          <cell r="C210" t="str">
            <v>บริษัท เคพี อินดัสเทรียล ฟู้ด จำกัด</v>
          </cell>
          <cell r="D210" t="str">
            <v>ACFS90460200007</v>
          </cell>
          <cell r="E210" t="str">
            <v>ออกใบอนุญาตแล้ว</v>
          </cell>
          <cell r="F210">
            <v>215554000850</v>
          </cell>
          <cell r="G210" t="str">
            <v>99/1</v>
          </cell>
          <cell r="H210" t="str">
            <v>-</v>
          </cell>
          <cell r="I210" t="str">
            <v>-</v>
          </cell>
          <cell r="J210" t="str">
            <v>2</v>
          </cell>
          <cell r="K210" t="str">
            <v xml:space="preserve">ทางเกวียน   </v>
          </cell>
          <cell r="L210" t="str">
            <v xml:space="preserve">แกลง   </v>
          </cell>
          <cell r="M210" t="str">
            <v xml:space="preserve">ระยอง   </v>
          </cell>
          <cell r="N210" t="str">
            <v>21110</v>
          </cell>
          <cell r="O210" t="str">
            <v>0833062882</v>
          </cell>
          <cell r="P210" t="str">
            <v>kpfood89@gmail.com</v>
          </cell>
          <cell r="Q210" t="str">
            <v>2017-07-30</v>
          </cell>
          <cell r="R210" t="str">
            <v>2020-07-29</v>
          </cell>
          <cell r="S210" t="str">
            <v>บริษัท เคพี อินดัสเทรียล ฟู้ด จำกัด</v>
          </cell>
          <cell r="T210" t="str">
            <v>99/1</v>
          </cell>
          <cell r="U210" t="str">
            <v>-</v>
          </cell>
          <cell r="V210" t="str">
            <v>-</v>
          </cell>
          <cell r="W210" t="str">
            <v>2</v>
          </cell>
          <cell r="X210" t="str">
            <v xml:space="preserve">ทางเกวียน   </v>
          </cell>
          <cell r="Y210" t="str">
            <v xml:space="preserve">แกลง   </v>
          </cell>
          <cell r="Z210" t="str">
            <v>ระยอง</v>
          </cell>
        </row>
        <row r="211">
          <cell r="A211">
            <v>191</v>
          </cell>
          <cell r="B211" t="str">
            <v>Ref0100000254</v>
          </cell>
          <cell r="C211" t="str">
            <v>บริษัท ซี เค ทรี กรุ๊ป จำกัด</v>
          </cell>
          <cell r="D211" t="str">
            <v>ACFS10040200160</v>
          </cell>
          <cell r="E211" t="str">
            <v>ออกใบอนุญาตแล้ว</v>
          </cell>
          <cell r="F211">
            <v>275555000420</v>
          </cell>
          <cell r="G211" t="str">
            <v>69/1</v>
          </cell>
          <cell r="H211" t="str">
            <v>-</v>
          </cell>
          <cell r="I211" t="str">
            <v>-</v>
          </cell>
          <cell r="J211" t="str">
            <v>15</v>
          </cell>
          <cell r="K211" t="str">
            <v xml:space="preserve">วังสมบูรณ์   </v>
          </cell>
          <cell r="L211" t="str">
            <v xml:space="preserve">วังสมบูรณ์   </v>
          </cell>
          <cell r="M211" t="str">
            <v xml:space="preserve">สระแก้ว   </v>
          </cell>
          <cell r="N211" t="str">
            <v>27250</v>
          </cell>
          <cell r="O211" t="str">
            <v>081-2951610</v>
          </cell>
          <cell r="P211" t="str">
            <v>tik_panida@outlook.com</v>
          </cell>
          <cell r="Q211" t="str">
            <v>2017-01-30</v>
          </cell>
          <cell r="R211" t="str">
            <v>2020-01-29</v>
          </cell>
          <cell r="S211" t="str">
            <v>บริษัท ซี เค ทรี กรุ๊ป จำกัด</v>
          </cell>
          <cell r="T211" t="str">
            <v>69/1</v>
          </cell>
          <cell r="U211" t="str">
            <v>-</v>
          </cell>
          <cell r="V211" t="str">
            <v>-</v>
          </cell>
          <cell r="W211" t="str">
            <v>15</v>
          </cell>
          <cell r="X211" t="str">
            <v xml:space="preserve">วังสมบูรณ์   </v>
          </cell>
          <cell r="Y211" t="str">
            <v xml:space="preserve">วังสมบูรณ์   </v>
          </cell>
          <cell r="Z211" t="str">
            <v>สระแก้ว</v>
          </cell>
        </row>
        <row r="212">
          <cell r="A212">
            <v>192</v>
          </cell>
          <cell r="B212" t="str">
            <v>Ref0100000255</v>
          </cell>
          <cell r="C212" t="str">
            <v>สหกรณ์โคนมด่านขุนทด จำกัด</v>
          </cell>
          <cell r="D212" t="str">
            <v>ACFS64010200004</v>
          </cell>
          <cell r="E212" t="str">
            <v>ออกใบอนุญาตแล้ว</v>
          </cell>
          <cell r="F212">
            <v>994001021082</v>
          </cell>
          <cell r="G212" t="str">
            <v>417</v>
          </cell>
          <cell r="H212" t="str">
            <v>-</v>
          </cell>
          <cell r="I212" t="str">
            <v>-</v>
          </cell>
          <cell r="J212" t="str">
            <v>5</v>
          </cell>
          <cell r="K212" t="str">
            <v xml:space="preserve">ตะเคียน   </v>
          </cell>
          <cell r="L212" t="str">
            <v xml:space="preserve">ด่านขุนทด   </v>
          </cell>
          <cell r="M212" t="str">
            <v xml:space="preserve">นครราชสีมา   </v>
          </cell>
          <cell r="N212" t="str">
            <v>30210</v>
          </cell>
          <cell r="O212" t="str">
            <v>044756166</v>
          </cell>
          <cell r="P212" t="str">
            <v>dancoopmilk2015@hotmail.com</v>
          </cell>
          <cell r="Q212" t="str">
            <v>2017-10-17</v>
          </cell>
          <cell r="R212" t="str">
            <v>2020-10-16</v>
          </cell>
          <cell r="S212" t="str">
            <v>สหกรณ์โคนมด่านขุนทด จำกัด</v>
          </cell>
          <cell r="T212" t="str">
            <v>417</v>
          </cell>
          <cell r="U212" t="str">
            <v xml:space="preserve"> -</v>
          </cell>
          <cell r="V212" t="str">
            <v xml:space="preserve"> -</v>
          </cell>
          <cell r="W212" t="str">
            <v>5</v>
          </cell>
          <cell r="X212" t="str">
            <v xml:space="preserve">ตะเคียน   </v>
          </cell>
          <cell r="Y212" t="str">
            <v xml:space="preserve">ด่านขุนทด   </v>
          </cell>
          <cell r="Z212" t="str">
            <v>นครราชสีมา</v>
          </cell>
        </row>
        <row r="213">
          <cell r="A213">
            <v>193</v>
          </cell>
          <cell r="B213" t="str">
            <v>Ref0100000257</v>
          </cell>
          <cell r="C213" t="str">
            <v>ห้างหุ้นส่วนจำกัด กลุ่มผู้เลี้ยงโคนมปักธงชัย</v>
          </cell>
          <cell r="D213" t="str">
            <v>ACFS64010200005</v>
          </cell>
          <cell r="E213" t="str">
            <v>ออกใบอนุญาตแล้ว</v>
          </cell>
          <cell r="F213">
            <v>303553000772</v>
          </cell>
          <cell r="G213" t="str">
            <v>31</v>
          </cell>
          <cell r="H213" t="str">
            <v>-</v>
          </cell>
          <cell r="I213" t="str">
            <v>-</v>
          </cell>
          <cell r="J213" t="str">
            <v>16</v>
          </cell>
          <cell r="K213" t="str">
            <v xml:space="preserve">ตะขบ   </v>
          </cell>
          <cell r="L213" t="str">
            <v xml:space="preserve">ปักธงชัย   </v>
          </cell>
          <cell r="M213" t="str">
            <v xml:space="preserve">นครราชสีมา   </v>
          </cell>
          <cell r="N213" t="str">
            <v>30150</v>
          </cell>
          <cell r="O213" t="str">
            <v>044-009804,091-0178835</v>
          </cell>
          <cell r="P213" t="str">
            <v>pakthongchai_mcc@hotmail.com</v>
          </cell>
          <cell r="Q213" t="str">
            <v>2017-10-17</v>
          </cell>
          <cell r="R213" t="str">
            <v>2020-10-16</v>
          </cell>
          <cell r="S213" t="str">
            <v>ห้างหุ้นส่วนจำกัด กลุ่มผู้เลี้ยงโคนมปักธงชัย</v>
          </cell>
          <cell r="T213" t="str">
            <v>31</v>
          </cell>
          <cell r="U213" t="str">
            <v>-</v>
          </cell>
          <cell r="V213" t="str">
            <v>-</v>
          </cell>
          <cell r="W213" t="str">
            <v>16</v>
          </cell>
          <cell r="X213" t="str">
            <v xml:space="preserve">ตะขบ   </v>
          </cell>
          <cell r="Y213" t="str">
            <v xml:space="preserve">ปักธงชัย   </v>
          </cell>
          <cell r="Z213" t="str">
            <v>นครราชสีมา</v>
          </cell>
        </row>
        <row r="214">
          <cell r="A214" t="e">
            <v>#N/A</v>
          </cell>
          <cell r="B214" t="str">
            <v>Ref0100000258</v>
          </cell>
          <cell r="C214" t="str">
            <v>สหกรณ์โคนมศรีสะเกษ จำกัด</v>
          </cell>
          <cell r="D214" t="str">
            <v>NULL</v>
          </cell>
          <cell r="E214" t="str">
            <v>ยกเลิกคำขอแล้ว</v>
          </cell>
          <cell r="F214">
            <v>994000778392</v>
          </cell>
          <cell r="G214" t="str">
            <v>77</v>
          </cell>
          <cell r="H214" t="str">
            <v>-</v>
          </cell>
          <cell r="I214" t="str">
            <v>-</v>
          </cell>
          <cell r="J214" t="str">
            <v>6</v>
          </cell>
          <cell r="K214" t="str">
            <v xml:space="preserve">หนองไฮ   </v>
          </cell>
          <cell r="L214" t="str">
            <v xml:space="preserve">เมืองศรีสะเกษ   </v>
          </cell>
          <cell r="M214" t="str">
            <v xml:space="preserve">ศรีสะเกษ   </v>
          </cell>
          <cell r="N214" t="str">
            <v>33000</v>
          </cell>
          <cell r="O214" t="str">
            <v>0933215440</v>
          </cell>
          <cell r="P214" t="str">
            <v>konom.ssk@hotmail.com</v>
          </cell>
          <cell r="Q214" t="str">
            <v>NULL</v>
          </cell>
          <cell r="R214" t="str">
            <v>NULL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 xml:space="preserve">หนองไฮ   </v>
          </cell>
          <cell r="Y214" t="str">
            <v xml:space="preserve">เมืองศรีสะเกษ   </v>
          </cell>
          <cell r="Z214" t="str">
            <v>ศรีสะเกษ</v>
          </cell>
        </row>
        <row r="215">
          <cell r="A215">
            <v>194</v>
          </cell>
          <cell r="B215" t="str">
            <v>Ref0100000259</v>
          </cell>
          <cell r="C215" t="str">
            <v>บริษัท พญาเย็น แดรี่ จำกัด</v>
          </cell>
          <cell r="D215" t="str">
            <v>ACFS64010200006</v>
          </cell>
          <cell r="E215" t="str">
            <v>ออกใบอนุญาตแล้ว</v>
          </cell>
          <cell r="F215">
            <v>305551000653</v>
          </cell>
          <cell r="G215" t="str">
            <v>59/8</v>
          </cell>
          <cell r="H215" t="str">
            <v>-</v>
          </cell>
          <cell r="I215" t="str">
            <v>-</v>
          </cell>
          <cell r="J215" t="str">
            <v>2</v>
          </cell>
          <cell r="K215" t="str">
            <v xml:space="preserve">พญาเย็น   </v>
          </cell>
          <cell r="L215" t="str">
            <v xml:space="preserve">ปากช่อง   </v>
          </cell>
          <cell r="M215" t="str">
            <v xml:space="preserve">นครราชสีมา   </v>
          </cell>
          <cell r="N215" t="str">
            <v>30320</v>
          </cell>
          <cell r="O215" t="str">
            <v>0885414691</v>
          </cell>
          <cell r="P215" t="str">
            <v>payayendairy2008@gmail.com</v>
          </cell>
          <cell r="Q215" t="str">
            <v>2017-10-17</v>
          </cell>
          <cell r="R215" t="str">
            <v>2020-10-16</v>
          </cell>
          <cell r="S215" t="str">
            <v>บริษัท พญาเย็น แดรี่ จำกัด (สำนักงานใหญ่)</v>
          </cell>
          <cell r="T215" t="str">
            <v>59/8</v>
          </cell>
          <cell r="U215" t="str">
            <v>-</v>
          </cell>
          <cell r="V215" t="str">
            <v>-</v>
          </cell>
          <cell r="W215" t="str">
            <v>2</v>
          </cell>
          <cell r="X215" t="str">
            <v xml:space="preserve">พญาเย็น   </v>
          </cell>
          <cell r="Y215" t="str">
            <v xml:space="preserve">ปากช่อง   </v>
          </cell>
          <cell r="Z215" t="str">
            <v>นครราชสีมา</v>
          </cell>
        </row>
        <row r="216">
          <cell r="A216">
            <v>195</v>
          </cell>
          <cell r="B216" t="str">
            <v>Ref0100000261</v>
          </cell>
          <cell r="C216" t="str">
            <v>บริษัท รุ่งเจริญพืชผล จำกัด</v>
          </cell>
          <cell r="D216" t="str">
            <v>ACFS90460200009</v>
          </cell>
          <cell r="E216" t="str">
            <v>ออกใบอนุญาตแล้ว</v>
          </cell>
          <cell r="F216">
            <v>105534111118</v>
          </cell>
          <cell r="G216" t="str">
            <v>69/1</v>
          </cell>
          <cell r="H216" t="str">
            <v>-</v>
          </cell>
          <cell r="I216" t="str">
            <v>-</v>
          </cell>
          <cell r="J216" t="str">
            <v>3</v>
          </cell>
          <cell r="K216" t="str">
            <v xml:space="preserve">บ้านใหม่   </v>
          </cell>
          <cell r="L216" t="str">
            <v xml:space="preserve">สามพราน   </v>
          </cell>
          <cell r="M216" t="str">
            <v xml:space="preserve">นครปฐม   </v>
          </cell>
          <cell r="N216" t="str">
            <v>73110</v>
          </cell>
          <cell r="O216" t="str">
            <v>034979419</v>
          </cell>
          <cell r="P216" t="str">
            <v>ratmanoon@hotmail.com</v>
          </cell>
          <cell r="Q216" t="str">
            <v>2017-07-30</v>
          </cell>
          <cell r="R216" t="str">
            <v>2020-07-29</v>
          </cell>
          <cell r="S216" t="str">
            <v>บริษัท รุ่งเจริญพืชผล จำกัด</v>
          </cell>
          <cell r="T216" t="str">
            <v>69/1</v>
          </cell>
          <cell r="U216" t="str">
            <v>-</v>
          </cell>
          <cell r="V216" t="str">
            <v>-</v>
          </cell>
          <cell r="W216" t="str">
            <v>3</v>
          </cell>
          <cell r="X216" t="str">
            <v xml:space="preserve">บ้านใหม่   </v>
          </cell>
          <cell r="Y216" t="str">
            <v xml:space="preserve">สามพราน   </v>
          </cell>
          <cell r="Z216" t="str">
            <v>นครปฐม</v>
          </cell>
        </row>
        <row r="217">
          <cell r="A217">
            <v>196</v>
          </cell>
          <cell r="B217" t="str">
            <v>Ref0100000262</v>
          </cell>
          <cell r="C217" t="str">
            <v>บริษัท ไอ.ที.ฟู้ดส์ อินดัสทรีส์ จำกัด</v>
          </cell>
          <cell r="D217" t="str">
            <v>ACFS90460200010</v>
          </cell>
          <cell r="E217" t="str">
            <v>ออกใบอนุญาตแล้ว</v>
          </cell>
          <cell r="F217">
            <v>105535063885</v>
          </cell>
          <cell r="G217" t="str">
            <v>39/108</v>
          </cell>
          <cell r="H217" t="str">
            <v>-</v>
          </cell>
          <cell r="I217" t="str">
            <v>-</v>
          </cell>
          <cell r="J217" t="str">
            <v>2</v>
          </cell>
          <cell r="K217" t="str">
            <v xml:space="preserve">บางกระเจ้า   </v>
          </cell>
          <cell r="L217" t="str">
            <v xml:space="preserve">เมืองสมุทรสาคร   </v>
          </cell>
          <cell r="M217" t="str">
            <v xml:space="preserve">สมุทรสาคร   </v>
          </cell>
          <cell r="N217" t="str">
            <v>74000</v>
          </cell>
          <cell r="O217" t="str">
            <v>034-490461-4 ต่อ 42 ,08</v>
          </cell>
          <cell r="P217" t="str">
            <v>export@itfoods.co.th</v>
          </cell>
          <cell r="Q217" t="str">
            <v>2017-07-30</v>
          </cell>
          <cell r="R217" t="str">
            <v>2020-07-29</v>
          </cell>
          <cell r="S217" t="str">
            <v>บริษัท ไอ.ที.ฟู้ดส์ อินดัสทรีส์ จำกัด</v>
          </cell>
          <cell r="T217" t="str">
            <v>39/108</v>
          </cell>
          <cell r="U217" t="str">
            <v>-</v>
          </cell>
          <cell r="V217" t="str">
            <v>-</v>
          </cell>
          <cell r="W217" t="str">
            <v>2</v>
          </cell>
          <cell r="X217" t="str">
            <v xml:space="preserve">บางกระเจ้า   </v>
          </cell>
          <cell r="Y217" t="str">
            <v xml:space="preserve">เมืองสมุทรสาคร   </v>
          </cell>
          <cell r="Z217" t="str">
            <v>สมุทรสาคร</v>
          </cell>
        </row>
        <row r="218">
          <cell r="A218">
            <v>197</v>
          </cell>
          <cell r="B218" t="str">
            <v>Ref0100000263</v>
          </cell>
          <cell r="C218" t="str">
            <v>บริษัท ไทย พัฒนา โฟรเซ่น จำกัด</v>
          </cell>
          <cell r="D218" t="str">
            <v>ACFS90460200011</v>
          </cell>
          <cell r="E218" t="str">
            <v>ออกใบอนุญาตแล้ว</v>
          </cell>
          <cell r="F218">
            <v>105539042301</v>
          </cell>
          <cell r="G218" t="str">
            <v>39/224</v>
          </cell>
          <cell r="H218" t="str">
            <v>-</v>
          </cell>
          <cell r="I218" t="str">
            <v>-</v>
          </cell>
          <cell r="J218" t="str">
            <v>2</v>
          </cell>
          <cell r="K218" t="str">
            <v xml:space="preserve">บางกระเจ้า   </v>
          </cell>
          <cell r="L218" t="str">
            <v xml:space="preserve">เมืองสมุทรสาคร   </v>
          </cell>
          <cell r="M218" t="str">
            <v xml:space="preserve">สมุทรสาคร   </v>
          </cell>
          <cell r="N218" t="str">
            <v>74000</v>
          </cell>
          <cell r="O218" t="str">
            <v>034-490-485,0815914443</v>
          </cell>
          <cell r="P218" t="str">
            <v>pairin@wangderm.com</v>
          </cell>
          <cell r="Q218" t="str">
            <v>2017-07-30</v>
          </cell>
          <cell r="R218" t="str">
            <v>2020-07-29</v>
          </cell>
          <cell r="S218" t="str">
            <v>บริษัท ไทย พัฒนา โฟรเซ่น จำกัด</v>
          </cell>
          <cell r="T218" t="str">
            <v>39/224</v>
          </cell>
          <cell r="U218" t="str">
            <v>-</v>
          </cell>
          <cell r="V218" t="str">
            <v>-</v>
          </cell>
          <cell r="W218" t="str">
            <v>2</v>
          </cell>
          <cell r="X218" t="str">
            <v xml:space="preserve">บางกระเจ้า   </v>
          </cell>
          <cell r="Y218" t="str">
            <v xml:space="preserve">เมืองสมุทรสาคร   </v>
          </cell>
          <cell r="Z218" t="str">
            <v>สมุทรสาคร</v>
          </cell>
        </row>
        <row r="219">
          <cell r="A219" t="e">
            <v>#N/A</v>
          </cell>
          <cell r="B219" t="str">
            <v>Ref0100000264</v>
          </cell>
          <cell r="C219" t="str">
            <v>บริษัท ไทย พัฒนา โฟรเซ่น จำกัด</v>
          </cell>
          <cell r="D219" t="str">
            <v>NULL</v>
          </cell>
          <cell r="E219" t="str">
            <v>ยกเลิกคำขอแล้ว</v>
          </cell>
          <cell r="F219">
            <v>105539042301</v>
          </cell>
          <cell r="G219" t="str">
            <v>39/224</v>
          </cell>
          <cell r="J219" t="str">
            <v>2</v>
          </cell>
          <cell r="K219" t="str">
            <v xml:space="preserve">บางกระเจ้า   </v>
          </cell>
          <cell r="L219" t="str">
            <v xml:space="preserve">เมืองสมุทรสาคร   </v>
          </cell>
          <cell r="M219" t="str">
            <v xml:space="preserve">สมุทรสาคร   </v>
          </cell>
          <cell r="N219" t="str">
            <v>74000</v>
          </cell>
          <cell r="O219" t="str">
            <v>034-490-485,0815914443</v>
          </cell>
          <cell r="P219" t="str">
            <v>pairin@wangderm.com</v>
          </cell>
          <cell r="Q219" t="str">
            <v>NULL</v>
          </cell>
          <cell r="R219" t="str">
            <v>NULL</v>
          </cell>
          <cell r="S219" t="str">
            <v>บริษัท ไทย พัฒนา โฟรเซ่น จำกัด</v>
          </cell>
          <cell r="T219" t="str">
            <v>39/224</v>
          </cell>
          <cell r="W219" t="str">
            <v>2</v>
          </cell>
          <cell r="X219" t="str">
            <v xml:space="preserve">บางกระเจ้า   </v>
          </cell>
          <cell r="Y219" t="str">
            <v xml:space="preserve">เมืองสมุทรสาคร   </v>
          </cell>
          <cell r="Z219" t="str">
            <v>สมุทรสาคร</v>
          </cell>
        </row>
        <row r="220">
          <cell r="A220">
            <v>198</v>
          </cell>
          <cell r="B220" t="str">
            <v>Ref0100000265</v>
          </cell>
          <cell r="C220" t="str">
            <v>สหกรณ์การเกษตรปักธงชัย  จำกัด</v>
          </cell>
          <cell r="D220" t="str">
            <v>ACFS64010200008</v>
          </cell>
          <cell r="E220" t="str">
            <v>ออกใบอนุญาตแล้ว</v>
          </cell>
          <cell r="F220">
            <v>994000309015</v>
          </cell>
          <cell r="G220" t="str">
            <v>99</v>
          </cell>
          <cell r="H220" t="str">
            <v>-</v>
          </cell>
          <cell r="I220" t="str">
            <v>-</v>
          </cell>
          <cell r="J220" t="str">
            <v>16</v>
          </cell>
          <cell r="K220" t="str">
            <v xml:space="preserve">ตูม   </v>
          </cell>
          <cell r="L220" t="str">
            <v xml:space="preserve">ปักธงชัย   </v>
          </cell>
          <cell r="M220" t="str">
            <v xml:space="preserve">นครราชสีมา   </v>
          </cell>
          <cell r="N220" t="str">
            <v>30150</v>
          </cell>
          <cell r="O220" t="str">
            <v>044-440109,044-441040</v>
          </cell>
          <cell r="P220" t="str">
            <v>pakthongchaimymilk@outlook.co.th</v>
          </cell>
          <cell r="Q220" t="str">
            <v>2017-10-17</v>
          </cell>
          <cell r="R220" t="str">
            <v>2020-10-16</v>
          </cell>
          <cell r="S220" t="str">
            <v>สหกรณ์การเกษตรปักธงชัย  จำกัด</v>
          </cell>
          <cell r="T220" t="str">
            <v>99</v>
          </cell>
          <cell r="U220" t="str">
            <v>-</v>
          </cell>
          <cell r="V220" t="str">
            <v>-</v>
          </cell>
          <cell r="W220" t="str">
            <v>16</v>
          </cell>
          <cell r="X220" t="str">
            <v xml:space="preserve">ตูม   </v>
          </cell>
          <cell r="Y220" t="str">
            <v xml:space="preserve">ปักธงชัย   </v>
          </cell>
          <cell r="Z220" t="str">
            <v>นครราชสีมา</v>
          </cell>
        </row>
        <row r="221">
          <cell r="A221">
            <v>199</v>
          </cell>
          <cell r="B221" t="str">
            <v>Ref0100000266</v>
          </cell>
          <cell r="C221" t="str">
            <v>สหกรณ์โคนมแม่วาง จำกัด</v>
          </cell>
          <cell r="D221" t="str">
            <v>ACFS64010200009</v>
          </cell>
          <cell r="E221" t="str">
            <v>ออกใบอนุญาตแล้ว</v>
          </cell>
          <cell r="F221">
            <v>994000429851</v>
          </cell>
          <cell r="G221" t="str">
            <v>299</v>
          </cell>
          <cell r="H221" t="str">
            <v>-</v>
          </cell>
          <cell r="I221" t="str">
            <v>-</v>
          </cell>
          <cell r="J221" t="str">
            <v>3</v>
          </cell>
          <cell r="K221" t="str">
            <v xml:space="preserve">บ้านกาด   </v>
          </cell>
          <cell r="L221" t="str">
            <v xml:space="preserve">แม่วาง   </v>
          </cell>
          <cell r="M221" t="str">
            <v xml:space="preserve">เชียงใหม่   </v>
          </cell>
          <cell r="N221" t="str">
            <v>50360</v>
          </cell>
          <cell r="O221" t="str">
            <v>053-830874, 095-9873130</v>
          </cell>
          <cell r="P221" t="str">
            <v>Maewang_dairy@hotmail.com</v>
          </cell>
          <cell r="Q221" t="str">
            <v>2017-10-17</v>
          </cell>
          <cell r="R221" t="str">
            <v>2020-10-16</v>
          </cell>
          <cell r="S221" t="str">
            <v>สหกรณ์โคนมแม่วาง จำกัด</v>
          </cell>
          <cell r="T221" t="str">
            <v>299</v>
          </cell>
          <cell r="U221" t="str">
            <v xml:space="preserve"> -</v>
          </cell>
          <cell r="V221" t="str">
            <v xml:space="preserve"> -</v>
          </cell>
          <cell r="W221" t="str">
            <v>3</v>
          </cell>
          <cell r="X221" t="str">
            <v xml:space="preserve">บ้านกาด   </v>
          </cell>
          <cell r="Y221" t="str">
            <v xml:space="preserve">แม่วาง   </v>
          </cell>
          <cell r="Z221" t="str">
            <v>เชียงใหม่</v>
          </cell>
        </row>
        <row r="222">
          <cell r="A222">
            <v>200</v>
          </cell>
          <cell r="B222" t="str">
            <v>Ref0100000267</v>
          </cell>
          <cell r="C222" t="str">
            <v>สหกรณ์การเกษตรแม่ทา จำกัด</v>
          </cell>
          <cell r="D222" t="str">
            <v>ACFS64010200014</v>
          </cell>
          <cell r="E222" t="str">
            <v>ออกใบอนุญาตแล้ว</v>
          </cell>
          <cell r="F222">
            <v>994000460961</v>
          </cell>
          <cell r="G222" t="str">
            <v>-</v>
          </cell>
          <cell r="H222" t="str">
            <v>-</v>
          </cell>
          <cell r="I222" t="str">
            <v>-</v>
          </cell>
          <cell r="J222" t="str">
            <v>3</v>
          </cell>
          <cell r="K222" t="str">
            <v xml:space="preserve">ทาปลาดุก   </v>
          </cell>
          <cell r="L222" t="str">
            <v xml:space="preserve">แม่ทา   </v>
          </cell>
          <cell r="M222" t="str">
            <v xml:space="preserve">ลำพูน   </v>
          </cell>
          <cell r="N222" t="str">
            <v>51140</v>
          </cell>
          <cell r="O222" t="str">
            <v>0631125746</v>
          </cell>
          <cell r="P222" t="str">
            <v>maethadairy@gmail.com</v>
          </cell>
          <cell r="Q222" t="str">
            <v>2017-10-17</v>
          </cell>
          <cell r="R222" t="str">
            <v>2020-10-16</v>
          </cell>
          <cell r="S222" t="str">
            <v>สหกรณ์การเกษตรแม่ทา จำกัด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3</v>
          </cell>
          <cell r="X222" t="str">
            <v xml:space="preserve">ทาปลาดุก   </v>
          </cell>
          <cell r="Y222" t="str">
            <v xml:space="preserve">แม่ทา   </v>
          </cell>
          <cell r="Z222" t="str">
            <v>ลำพูน</v>
          </cell>
        </row>
        <row r="223">
          <cell r="A223" t="e">
            <v>#N/A</v>
          </cell>
          <cell r="B223" t="str">
            <v>Ref0100000268</v>
          </cell>
          <cell r="C223" t="str">
            <v>สหกรณ์โคนมเชียงใหม่ จำกัด (ศูนย์สันป่าตอง)</v>
          </cell>
          <cell r="D223" t="str">
            <v>NULL</v>
          </cell>
          <cell r="E223" t="str">
            <v>ยกเลิกคำขอแล้ว</v>
          </cell>
          <cell r="F223">
            <v>994000433859</v>
          </cell>
          <cell r="G223" t="str">
            <v>97</v>
          </cell>
          <cell r="I223" t="str">
            <v>เชียงใหม่ - ลำปาง</v>
          </cell>
          <cell r="J223" t="str">
            <v>1</v>
          </cell>
          <cell r="K223" t="str">
            <v xml:space="preserve">ไชยสถาน   </v>
          </cell>
          <cell r="L223" t="str">
            <v xml:space="preserve">สารภี   </v>
          </cell>
          <cell r="M223" t="str">
            <v xml:space="preserve">เชียงใหม่   </v>
          </cell>
          <cell r="N223" t="str">
            <v>50140</v>
          </cell>
          <cell r="O223" t="str">
            <v>085-6942493</v>
          </cell>
          <cell r="P223" t="str">
            <v>cmd_co@hotmail.com</v>
          </cell>
          <cell r="Q223" t="str">
            <v>NULL</v>
          </cell>
          <cell r="R223" t="str">
            <v>NULL</v>
          </cell>
          <cell r="S223" t="str">
            <v>ศูนย์รวบรวมน้ำนมดิบดอยหล่อ</v>
          </cell>
          <cell r="T223" t="str">
            <v>97</v>
          </cell>
          <cell r="U223" t="str">
            <v xml:space="preserve"> -</v>
          </cell>
          <cell r="V223" t="str">
            <v xml:space="preserve"> -</v>
          </cell>
          <cell r="W223" t="str">
            <v>8</v>
          </cell>
          <cell r="X223" t="str">
            <v xml:space="preserve">ยางคราม   </v>
          </cell>
          <cell r="Y223" t="str">
            <v xml:space="preserve">ดอยหล่อ   </v>
          </cell>
          <cell r="Z223" t="str">
            <v>เชียงใหม่</v>
          </cell>
        </row>
        <row r="224">
          <cell r="A224" t="e">
            <v>#N/A</v>
          </cell>
          <cell r="B224" t="str">
            <v>Ref0100000269</v>
          </cell>
          <cell r="C224" t="str">
            <v>สหกรณ์โคนมเชียงใหม่ จำกัด (ศูนย์สันป่าตอง)</v>
          </cell>
          <cell r="D224" t="str">
            <v>NULL</v>
          </cell>
          <cell r="E224" t="str">
            <v>ยกเลิกคำขอแล้ว</v>
          </cell>
          <cell r="F224">
            <v>994000433859</v>
          </cell>
          <cell r="G224" t="str">
            <v>97</v>
          </cell>
          <cell r="I224" t="str">
            <v>เชียงใหม่ - ลำปาง</v>
          </cell>
          <cell r="J224" t="str">
            <v>1</v>
          </cell>
          <cell r="K224" t="str">
            <v xml:space="preserve">ไชยสถาน   </v>
          </cell>
          <cell r="L224" t="str">
            <v xml:space="preserve">สารภี   </v>
          </cell>
          <cell r="M224" t="str">
            <v xml:space="preserve">เชียงใหม่   </v>
          </cell>
          <cell r="N224" t="str">
            <v>50140</v>
          </cell>
          <cell r="O224" t="str">
            <v>085-6942493</v>
          </cell>
          <cell r="P224" t="str">
            <v>cmd_co@hotmail.com</v>
          </cell>
          <cell r="Q224" t="str">
            <v>NULL</v>
          </cell>
          <cell r="R224" t="str">
            <v>NULL</v>
          </cell>
          <cell r="S224" t="str">
            <v>ศูนย์รวบรวมนำ้นมดิบห้วยไซ</v>
          </cell>
          <cell r="T224" t="str">
            <v>324</v>
          </cell>
          <cell r="W224" t="str">
            <v>8</v>
          </cell>
          <cell r="X224" t="str">
            <v xml:space="preserve">บ้านธิ   </v>
          </cell>
          <cell r="Y224" t="str">
            <v xml:space="preserve">บ้านธิ   </v>
          </cell>
          <cell r="Z224" t="str">
            <v>ลำพูน</v>
          </cell>
        </row>
        <row r="225">
          <cell r="A225">
            <v>201</v>
          </cell>
          <cell r="B225" t="str">
            <v>Ref0100000270</v>
          </cell>
          <cell r="C225" t="str">
            <v xml:space="preserve">สหกรณ์โคนมเชียงใหม่ จำกัด </v>
          </cell>
          <cell r="D225" t="str">
            <v>ACFS64010200010</v>
          </cell>
          <cell r="E225" t="str">
            <v>ออกใบอนุญาตแล้ว</v>
          </cell>
          <cell r="F225">
            <v>994000433859</v>
          </cell>
          <cell r="G225" t="str">
            <v>97</v>
          </cell>
          <cell r="H225" t="str">
            <v>-</v>
          </cell>
          <cell r="I225" t="str">
            <v>เชียงใหม่ - ลำปาง</v>
          </cell>
          <cell r="J225" t="str">
            <v>1</v>
          </cell>
          <cell r="K225" t="str">
            <v xml:space="preserve">ไชยสถาน   </v>
          </cell>
          <cell r="L225" t="str">
            <v xml:space="preserve">สารภี   </v>
          </cell>
          <cell r="M225" t="str">
            <v xml:space="preserve">เชียงใหม่   </v>
          </cell>
          <cell r="N225" t="str">
            <v>50140</v>
          </cell>
          <cell r="O225" t="str">
            <v>085-6942493</v>
          </cell>
          <cell r="P225" t="str">
            <v>cmd_co@hotmail.com</v>
          </cell>
          <cell r="Q225" t="str">
            <v>2017-10-17</v>
          </cell>
          <cell r="R225" t="str">
            <v>2020-10-16</v>
          </cell>
          <cell r="S225" t="str">
            <v>สหกรณ์โคนมเชียงใหม่ จำกัด (ศูนย์สันกำแพง)</v>
          </cell>
          <cell r="T225" t="str">
            <v>134</v>
          </cell>
          <cell r="U225" t="str">
            <v>-</v>
          </cell>
          <cell r="V225" t="str">
            <v>-</v>
          </cell>
          <cell r="W225" t="str">
            <v>8</v>
          </cell>
          <cell r="X225" t="str">
            <v xml:space="preserve">แช่ช้าง   </v>
          </cell>
          <cell r="Y225" t="str">
            <v xml:space="preserve">สันกำแพง   </v>
          </cell>
          <cell r="Z225" t="str">
            <v>เชียงใหม่</v>
          </cell>
        </row>
        <row r="226">
          <cell r="A226" t="e">
            <v>#N/A</v>
          </cell>
          <cell r="B226" t="str">
            <v>Ref0100000271</v>
          </cell>
          <cell r="C226" t="str">
            <v xml:space="preserve">สหกรณ์โคนมเชียงใหม่ จำกัด </v>
          </cell>
          <cell r="D226" t="str">
            <v>NULL</v>
          </cell>
          <cell r="E226" t="str">
            <v>ยกเลิกคำขอแล้ว</v>
          </cell>
          <cell r="F226">
            <v>994000433859</v>
          </cell>
          <cell r="G226" t="str">
            <v>97</v>
          </cell>
          <cell r="I226" t="str">
            <v>เชียงใหม่ - ลำปาง</v>
          </cell>
          <cell r="J226" t="str">
            <v>1</v>
          </cell>
          <cell r="K226" t="str">
            <v xml:space="preserve">ไชยสถาน   </v>
          </cell>
          <cell r="L226" t="str">
            <v xml:space="preserve">สารภี   </v>
          </cell>
          <cell r="M226" t="str">
            <v xml:space="preserve">เชียงใหม่   </v>
          </cell>
          <cell r="N226" t="str">
            <v>50140</v>
          </cell>
          <cell r="O226" t="str">
            <v>085-6942493</v>
          </cell>
          <cell r="P226" t="str">
            <v>cmd_co@hotmail.com</v>
          </cell>
          <cell r="Q226" t="str">
            <v>NULL</v>
          </cell>
          <cell r="R226" t="str">
            <v>NULL</v>
          </cell>
          <cell r="S226" t="str">
            <v>สหกรณ์โคนมเชียงใหม่ จำกัด (ศูนย์ห้วยไซ)</v>
          </cell>
          <cell r="T226" t="str">
            <v>324</v>
          </cell>
          <cell r="W226" t="str">
            <v>8</v>
          </cell>
          <cell r="X226" t="str">
            <v xml:space="preserve">ห้วยยาบ   </v>
          </cell>
          <cell r="Y226" t="str">
            <v xml:space="preserve">บ้านธิ   </v>
          </cell>
          <cell r="Z226" t="str">
            <v>ลำพูน</v>
          </cell>
        </row>
        <row r="227">
          <cell r="A227">
            <v>202</v>
          </cell>
          <cell r="B227" t="str">
            <v>Ref0100000272</v>
          </cell>
          <cell r="C227" t="str">
            <v xml:space="preserve">สหกรณ์โคนมเชียงใหม่ จำกัด </v>
          </cell>
          <cell r="D227" t="str">
            <v>ACFS64010200011</v>
          </cell>
          <cell r="E227" t="str">
            <v>ออกใบอนุญาตแล้ว</v>
          </cell>
          <cell r="F227">
            <v>994000433859</v>
          </cell>
          <cell r="G227" t="str">
            <v>97</v>
          </cell>
          <cell r="H227" t="str">
            <v>-</v>
          </cell>
          <cell r="I227" t="str">
            <v>เชียงใหม่ - ลำปาง</v>
          </cell>
          <cell r="J227" t="str">
            <v>1</v>
          </cell>
          <cell r="K227" t="str">
            <v xml:space="preserve">ไชยสถาน   </v>
          </cell>
          <cell r="L227" t="str">
            <v xml:space="preserve">สารภี   </v>
          </cell>
          <cell r="M227" t="str">
            <v xml:space="preserve">เชียงใหม่   </v>
          </cell>
          <cell r="N227" t="str">
            <v>50140</v>
          </cell>
          <cell r="O227" t="str">
            <v>085-6942493</v>
          </cell>
          <cell r="P227" t="str">
            <v>cmd_co@hotmail.com</v>
          </cell>
          <cell r="Q227" t="str">
            <v>2017-10-17</v>
          </cell>
          <cell r="R227" t="str">
            <v>2020-10-16</v>
          </cell>
          <cell r="S227" t="str">
            <v>สหกรณ์โคนมเชียงใหม่ จำกัด (ศูนย์ดอยหล่อ)</v>
          </cell>
          <cell r="T227" t="str">
            <v>97</v>
          </cell>
          <cell r="U227" t="str">
            <v xml:space="preserve"> -</v>
          </cell>
          <cell r="V227" t="str">
            <v xml:space="preserve"> -</v>
          </cell>
          <cell r="W227" t="str">
            <v>8</v>
          </cell>
          <cell r="X227" t="str">
            <v xml:space="preserve">ยางคราม   </v>
          </cell>
          <cell r="Y227" t="str">
            <v xml:space="preserve">ดอยหล่อ   </v>
          </cell>
          <cell r="Z227" t="str">
            <v>เชียงใหม่</v>
          </cell>
        </row>
        <row r="228">
          <cell r="A228" t="e">
            <v>#N/A</v>
          </cell>
          <cell r="B228" t="str">
            <v>Ref0100000273</v>
          </cell>
          <cell r="C228" t="str">
            <v xml:space="preserve">สหกรณ์โคนมเชียงใหม่ จำกัด </v>
          </cell>
          <cell r="D228" t="str">
            <v>NULL</v>
          </cell>
          <cell r="E228" t="str">
            <v>ยกเลิกคำขอแล้ว</v>
          </cell>
          <cell r="F228">
            <v>994000433859</v>
          </cell>
          <cell r="G228" t="str">
            <v>97</v>
          </cell>
          <cell r="I228" t="str">
            <v>เชียงใหม่ - ลำปาง</v>
          </cell>
          <cell r="J228" t="str">
            <v>1</v>
          </cell>
          <cell r="K228" t="str">
            <v xml:space="preserve">ไชยสถาน   </v>
          </cell>
          <cell r="L228" t="str">
            <v xml:space="preserve">สารภี   </v>
          </cell>
          <cell r="M228" t="str">
            <v xml:space="preserve">เชียงใหม่   </v>
          </cell>
          <cell r="N228" t="str">
            <v>50140</v>
          </cell>
          <cell r="O228" t="str">
            <v>085-6942493</v>
          </cell>
          <cell r="P228" t="str">
            <v>cmd_co@hotmail.com</v>
          </cell>
          <cell r="Q228" t="str">
            <v>NULL</v>
          </cell>
          <cell r="R228" t="str">
            <v>NULL</v>
          </cell>
          <cell r="S228" t="str">
            <v>สหกรณ์โคนมเชียงใหม่ (ศูนย์สันป่าตอง)</v>
          </cell>
          <cell r="T228" t="str">
            <v>69/1</v>
          </cell>
          <cell r="W228" t="str">
            <v>9</v>
          </cell>
          <cell r="X228" t="str">
            <v xml:space="preserve">ยุหว่า   </v>
          </cell>
          <cell r="Y228" t="str">
            <v xml:space="preserve">สันป่าตอง   </v>
          </cell>
          <cell r="Z228" t="str">
            <v>เชียงใหม่</v>
          </cell>
        </row>
        <row r="229">
          <cell r="A229">
            <v>203</v>
          </cell>
          <cell r="B229" t="str">
            <v>Ref0100000274</v>
          </cell>
          <cell r="C229" t="str">
            <v xml:space="preserve">สหกรณ์โคนมเชียงใหม่ จำกัด </v>
          </cell>
          <cell r="D229" t="str">
            <v>ACFS64010200012</v>
          </cell>
          <cell r="E229" t="str">
            <v>ออกใบอนุญาตแล้ว</v>
          </cell>
          <cell r="F229">
            <v>994000433859</v>
          </cell>
          <cell r="G229" t="str">
            <v>97</v>
          </cell>
          <cell r="H229" t="str">
            <v>-</v>
          </cell>
          <cell r="I229" t="str">
            <v>เชียงใหม่ - ลำปาง</v>
          </cell>
          <cell r="J229" t="str">
            <v>1</v>
          </cell>
          <cell r="K229" t="str">
            <v xml:space="preserve">ไชยสถาน   </v>
          </cell>
          <cell r="L229" t="str">
            <v xml:space="preserve">สารภี   </v>
          </cell>
          <cell r="M229" t="str">
            <v xml:space="preserve">เชียงใหม่   </v>
          </cell>
          <cell r="N229" t="str">
            <v>50140</v>
          </cell>
          <cell r="O229" t="str">
            <v>085-6942493</v>
          </cell>
          <cell r="P229" t="str">
            <v>cmd_co@hotmail.com</v>
          </cell>
          <cell r="Q229" t="str">
            <v>2017-10-17</v>
          </cell>
          <cell r="R229" t="str">
            <v>2020-10-16</v>
          </cell>
          <cell r="S229" t="str">
            <v>สหกรณ์โคนมเชียงใหม่ จำกัด (ศูนย์ห้วยไซ)</v>
          </cell>
          <cell r="T229" t="str">
            <v>324</v>
          </cell>
          <cell r="U229" t="str">
            <v>-</v>
          </cell>
          <cell r="V229" t="str">
            <v>-</v>
          </cell>
          <cell r="W229" t="str">
            <v>8</v>
          </cell>
          <cell r="X229" t="str">
            <v xml:space="preserve">ห้วยยาบ   </v>
          </cell>
          <cell r="Y229" t="str">
            <v xml:space="preserve">บ้านธิ   </v>
          </cell>
          <cell r="Z229" t="str">
            <v>ลำพูน</v>
          </cell>
        </row>
        <row r="230">
          <cell r="A230">
            <v>204</v>
          </cell>
          <cell r="B230" t="str">
            <v>Ref0100000275</v>
          </cell>
          <cell r="C230" t="str">
            <v xml:space="preserve">สหกรณ์โคนมเชียงใหม่ จำกัด </v>
          </cell>
          <cell r="D230" t="str">
            <v>ACFS64010200013</v>
          </cell>
          <cell r="E230" t="str">
            <v>ออกใบอนุญาตแล้ว</v>
          </cell>
          <cell r="F230">
            <v>994000433859</v>
          </cell>
          <cell r="G230" t="str">
            <v>97</v>
          </cell>
          <cell r="H230" t="str">
            <v>-</v>
          </cell>
          <cell r="I230" t="str">
            <v>เชียงใหม่ - ลำปาง</v>
          </cell>
          <cell r="J230" t="str">
            <v>1</v>
          </cell>
          <cell r="K230" t="str">
            <v xml:space="preserve">ไชยสถาน   </v>
          </cell>
          <cell r="L230" t="str">
            <v xml:space="preserve">สารภี   </v>
          </cell>
          <cell r="M230" t="str">
            <v xml:space="preserve">เชียงใหม่   </v>
          </cell>
          <cell r="N230" t="str">
            <v>50140</v>
          </cell>
          <cell r="O230" t="str">
            <v>085-6942493</v>
          </cell>
          <cell r="P230" t="str">
            <v>cmd_co@hotmail.com</v>
          </cell>
          <cell r="Q230" t="str">
            <v>2017-10-17</v>
          </cell>
          <cell r="R230" t="str">
            <v>2020-10-16</v>
          </cell>
          <cell r="S230" t="str">
            <v>สหกรณ์โคนมเชียงใหม่ จำกัด (ศูนย์สันป่าตอง)</v>
          </cell>
          <cell r="T230" t="str">
            <v>69/1</v>
          </cell>
          <cell r="U230" t="str">
            <v>-</v>
          </cell>
          <cell r="V230" t="str">
            <v>-</v>
          </cell>
          <cell r="W230" t="str">
            <v>9</v>
          </cell>
          <cell r="X230" t="str">
            <v xml:space="preserve">ยุหว่า   </v>
          </cell>
          <cell r="Y230" t="str">
            <v xml:space="preserve">สันป่าตอง   </v>
          </cell>
          <cell r="Z230" t="str">
            <v>เชียงใหม่</v>
          </cell>
        </row>
        <row r="231">
          <cell r="A231">
            <v>205</v>
          </cell>
          <cell r="B231" t="str">
            <v>Ref0100000277</v>
          </cell>
          <cell r="C231" t="str">
            <v>สหกรณ์โคนมสันกำแพง (ป่าตึงห้วยหม้อ) จำกัด</v>
          </cell>
          <cell r="D231" t="str">
            <v>ACFS64010200015</v>
          </cell>
          <cell r="E231" t="str">
            <v>ออกใบอนุญาตแล้ว</v>
          </cell>
          <cell r="F231">
            <v>994001418608</v>
          </cell>
          <cell r="G231" t="str">
            <v>32/3</v>
          </cell>
          <cell r="H231" t="str">
            <v>-</v>
          </cell>
          <cell r="I231" t="str">
            <v>-</v>
          </cell>
          <cell r="J231" t="str">
            <v>7</v>
          </cell>
          <cell r="K231" t="str">
            <v xml:space="preserve">ออนใต้   </v>
          </cell>
          <cell r="L231" t="str">
            <v xml:space="preserve">สันกำแพง   </v>
          </cell>
          <cell r="M231" t="str">
            <v xml:space="preserve">เชียงใหม่   </v>
          </cell>
          <cell r="N231" t="str">
            <v>50130</v>
          </cell>
          <cell r="O231" t="str">
            <v>053880858</v>
          </cell>
          <cell r="P231" t="str">
            <v>patung_huaymor@hotmail.com</v>
          </cell>
          <cell r="Q231" t="str">
            <v>2017-10-17</v>
          </cell>
          <cell r="R231" t="str">
            <v>2020-10-16</v>
          </cell>
          <cell r="S231" t="str">
            <v>สหกรณ์โคนมสันกำแพง (ป่าตึงห้วยหม้อ) จำกัด</v>
          </cell>
          <cell r="T231" t="str">
            <v>32/3</v>
          </cell>
          <cell r="U231" t="str">
            <v xml:space="preserve"> -</v>
          </cell>
          <cell r="V231" t="str">
            <v xml:space="preserve"> -</v>
          </cell>
          <cell r="W231" t="str">
            <v>7</v>
          </cell>
          <cell r="X231" t="str">
            <v xml:space="preserve">ออนใต้   </v>
          </cell>
          <cell r="Y231" t="str">
            <v xml:space="preserve">สันกำแพง   </v>
          </cell>
          <cell r="Z231" t="str">
            <v>เชียงใหม่</v>
          </cell>
        </row>
        <row r="232">
          <cell r="A232">
            <v>206</v>
          </cell>
          <cell r="B232" t="str">
            <v>Ref0100000278</v>
          </cell>
          <cell r="C232" t="str">
            <v>สหกรณ์โคนมหริภุญชัย จำกัด</v>
          </cell>
          <cell r="D232" t="str">
            <v>ACFS64010200016</v>
          </cell>
          <cell r="E232" t="str">
            <v>ออกใบอนุญาตแล้ว</v>
          </cell>
          <cell r="F232">
            <v>994000157151</v>
          </cell>
          <cell r="G232" t="str">
            <v>125</v>
          </cell>
          <cell r="H232" t="str">
            <v>-</v>
          </cell>
          <cell r="I232" t="str">
            <v>-</v>
          </cell>
          <cell r="J232" t="str">
            <v>11</v>
          </cell>
          <cell r="K232" t="str">
            <v xml:space="preserve">เหมืองจี้   </v>
          </cell>
          <cell r="L232" t="str">
            <v xml:space="preserve">เมืองลำพูน   </v>
          </cell>
          <cell r="M232" t="str">
            <v xml:space="preserve">ลำพูน   </v>
          </cell>
          <cell r="N232" t="str">
            <v>51000</v>
          </cell>
          <cell r="O232" t="str">
            <v>053-003276,095-1349702</v>
          </cell>
          <cell r="P232" t="str">
            <v>hdc_125@hotmail.com</v>
          </cell>
          <cell r="Q232" t="str">
            <v>2017-10-17</v>
          </cell>
          <cell r="R232" t="str">
            <v>2020-10-16</v>
          </cell>
          <cell r="S232" t="str">
            <v>สหกรณ์โคนมหริภุญชัย จำกัด</v>
          </cell>
          <cell r="T232" t="str">
            <v>125</v>
          </cell>
          <cell r="U232" t="str">
            <v>-</v>
          </cell>
          <cell r="V232" t="str">
            <v>-</v>
          </cell>
          <cell r="W232" t="str">
            <v>11</v>
          </cell>
          <cell r="X232" t="str">
            <v xml:space="preserve">เหมืองจี้   </v>
          </cell>
          <cell r="Y232" t="str">
            <v xml:space="preserve">เมืองลำพูน   </v>
          </cell>
          <cell r="Z232" t="str">
            <v>ลำพูน</v>
          </cell>
        </row>
        <row r="233">
          <cell r="A233">
            <v>207</v>
          </cell>
          <cell r="B233" t="str">
            <v>Ref0100000279</v>
          </cell>
          <cell r="C233" t="str">
            <v>สหกรณ์โคนมหริภุญชัย จำกัด</v>
          </cell>
          <cell r="D233" t="str">
            <v>ACFS64010200017</v>
          </cell>
          <cell r="E233" t="str">
            <v>ออกใบอนุญาตแล้ว</v>
          </cell>
          <cell r="F233">
            <v>994000157151</v>
          </cell>
          <cell r="G233" t="str">
            <v>125</v>
          </cell>
          <cell r="H233" t="str">
            <v>-</v>
          </cell>
          <cell r="I233" t="str">
            <v>-</v>
          </cell>
          <cell r="J233" t="str">
            <v>11</v>
          </cell>
          <cell r="K233" t="str">
            <v xml:space="preserve">เหมืองจี้   </v>
          </cell>
          <cell r="L233" t="str">
            <v xml:space="preserve">เมืองลำพูน   </v>
          </cell>
          <cell r="M233" t="str">
            <v xml:space="preserve">ลำพูน   </v>
          </cell>
          <cell r="N233" t="str">
            <v>51000</v>
          </cell>
          <cell r="O233" t="str">
            <v>053-003276,095-1349702</v>
          </cell>
          <cell r="P233" t="str">
            <v>hdc_125@hotmail.com</v>
          </cell>
          <cell r="Q233" t="str">
            <v>2017-10-17</v>
          </cell>
          <cell r="R233" t="str">
            <v>2020-10-16</v>
          </cell>
          <cell r="S233" t="str">
            <v>ศูนย์รับน้ำนมดิบสหกรณ์โคนมหริภุญชัย (สันป่าตอง)</v>
          </cell>
          <cell r="T233" t="str">
            <v>6</v>
          </cell>
          <cell r="U233" t="str">
            <v>-</v>
          </cell>
          <cell r="V233" t="str">
            <v>-</v>
          </cell>
          <cell r="W233" t="str">
            <v>1</v>
          </cell>
          <cell r="X233" t="str">
            <v xml:space="preserve">มะขุนหวาน   </v>
          </cell>
          <cell r="Y233" t="str">
            <v xml:space="preserve">สันป่าตอง   </v>
          </cell>
          <cell r="Z233" t="str">
            <v>เชียงใหม่</v>
          </cell>
        </row>
        <row r="234">
          <cell r="A234">
            <v>208</v>
          </cell>
          <cell r="B234" t="str">
            <v>Ref0100000280</v>
          </cell>
          <cell r="C234" t="str">
            <v>สหกรณ์โคนมในเขตปฏิรูปที่ดินหนองบัวลำภู จำกัด</v>
          </cell>
          <cell r="D234" t="str">
            <v>ACFS64010200018</v>
          </cell>
          <cell r="E234" t="str">
            <v>ออกใบอนุญาตแล้ว</v>
          </cell>
          <cell r="F234">
            <v>994001471576</v>
          </cell>
          <cell r="G234" t="str">
            <v>96</v>
          </cell>
          <cell r="H234" t="str">
            <v>-</v>
          </cell>
          <cell r="I234" t="str">
            <v>-</v>
          </cell>
          <cell r="J234" t="str">
            <v>1</v>
          </cell>
          <cell r="K234" t="str">
            <v xml:space="preserve">เทพคีรี   </v>
          </cell>
          <cell r="L234" t="str">
            <v xml:space="preserve">นาวัง   </v>
          </cell>
          <cell r="M234" t="str">
            <v xml:space="preserve">หนองบัวลำภู   </v>
          </cell>
          <cell r="N234" t="str">
            <v>39170</v>
          </cell>
          <cell r="O234" t="str">
            <v>042363187</v>
          </cell>
          <cell r="P234" t="str">
            <v>knnblp@hotmail.com</v>
          </cell>
          <cell r="Q234" t="str">
            <v>2017-10-17</v>
          </cell>
          <cell r="R234" t="str">
            <v>2020-10-16</v>
          </cell>
          <cell r="S234" t="str">
            <v>สหกรณ์โคนมในเขตปฏิรูปที่ดินหนองบัวลำภู จำกัด</v>
          </cell>
          <cell r="T234" t="str">
            <v>96</v>
          </cell>
          <cell r="U234" t="str">
            <v>-</v>
          </cell>
          <cell r="V234" t="str">
            <v>-</v>
          </cell>
          <cell r="W234" t="str">
            <v>1</v>
          </cell>
          <cell r="X234" t="str">
            <v xml:space="preserve">เทพคีรี   </v>
          </cell>
          <cell r="Y234" t="str">
            <v xml:space="preserve">นาวัง   </v>
          </cell>
          <cell r="Z234" t="str">
            <v>หนองบัวลำภู</v>
          </cell>
        </row>
        <row r="235">
          <cell r="A235">
            <v>209</v>
          </cell>
          <cell r="B235" t="str">
            <v>Ref0100000281</v>
          </cell>
          <cell r="C235" t="str">
            <v>บริษัท หนองรีมิลค์ จำกัด</v>
          </cell>
          <cell r="D235" t="str">
            <v>ACFS64010200019</v>
          </cell>
          <cell r="E235" t="str">
            <v>ออกใบอนุญาตแล้ว</v>
          </cell>
          <cell r="F235">
            <v>165556000807</v>
          </cell>
          <cell r="G235" t="str">
            <v>8</v>
          </cell>
          <cell r="H235" t="str">
            <v>-</v>
          </cell>
          <cell r="I235" t="str">
            <v>-</v>
          </cell>
          <cell r="J235" t="str">
            <v>11</v>
          </cell>
          <cell r="K235" t="str">
            <v xml:space="preserve">หนองรี   </v>
          </cell>
          <cell r="L235" t="str">
            <v xml:space="preserve">ลำสนธิ   </v>
          </cell>
          <cell r="M235" t="str">
            <v xml:space="preserve">ลพบุรี   </v>
          </cell>
          <cell r="N235" t="str">
            <v>15190</v>
          </cell>
          <cell r="O235" t="str">
            <v>036-689899</v>
          </cell>
          <cell r="P235" t="str">
            <v>nongreemail@gmail.com</v>
          </cell>
          <cell r="Q235" t="str">
            <v>2017-10-17</v>
          </cell>
          <cell r="R235" t="str">
            <v>2020-10-16</v>
          </cell>
          <cell r="S235" t="str">
            <v>บริษัท หนองรีมิลค์ จำกัด</v>
          </cell>
          <cell r="T235" t="str">
            <v>8</v>
          </cell>
          <cell r="U235" t="str">
            <v xml:space="preserve"> -</v>
          </cell>
          <cell r="V235" t="str">
            <v xml:space="preserve"> -</v>
          </cell>
          <cell r="W235" t="str">
            <v>11</v>
          </cell>
          <cell r="X235" t="str">
            <v xml:space="preserve">หนองรี   </v>
          </cell>
          <cell r="Y235" t="str">
            <v xml:space="preserve">ลำสนธิ   </v>
          </cell>
          <cell r="Z235" t="str">
            <v>ลพบุรี</v>
          </cell>
        </row>
        <row r="236">
          <cell r="A236">
            <v>210</v>
          </cell>
          <cell r="B236" t="str">
            <v>Ref0100000282</v>
          </cell>
          <cell r="C236" t="str">
            <v>สหกรณ์โคนมลำพูน จำกัด</v>
          </cell>
          <cell r="D236" t="str">
            <v>ACFS64010200020</v>
          </cell>
          <cell r="E236" t="str">
            <v>ออกใบอนุญาตแล้ว</v>
          </cell>
          <cell r="F236">
            <v>994000461135</v>
          </cell>
          <cell r="G236" t="str">
            <v xml:space="preserve">	  322</v>
          </cell>
          <cell r="H236" t="str">
            <v>-</v>
          </cell>
          <cell r="I236" t="str">
            <v>-</v>
          </cell>
          <cell r="J236" t="str">
            <v>8</v>
          </cell>
          <cell r="K236" t="str">
            <v xml:space="preserve">ห้วยยาบ   </v>
          </cell>
          <cell r="L236" t="str">
            <v xml:space="preserve">บ้านธิ   </v>
          </cell>
          <cell r="M236" t="str">
            <v xml:space="preserve">ลำพูน   </v>
          </cell>
          <cell r="N236" t="str">
            <v>51180</v>
          </cell>
          <cell r="O236" t="str">
            <v>053985387</v>
          </cell>
          <cell r="P236" t="str">
            <v>tamphundairy_@hotmail.com</v>
          </cell>
          <cell r="Q236" t="str">
            <v>2017-10-17</v>
          </cell>
          <cell r="R236" t="str">
            <v>2020-10-16</v>
          </cell>
          <cell r="S236" t="str">
            <v>สหกรณ์โคนมลำพูน จำกัด</v>
          </cell>
          <cell r="T236" t="str">
            <v>322</v>
          </cell>
          <cell r="U236" t="str">
            <v>-</v>
          </cell>
          <cell r="V236" t="str">
            <v>-</v>
          </cell>
          <cell r="W236" t="str">
            <v>8</v>
          </cell>
          <cell r="X236" t="str">
            <v xml:space="preserve">ห้วยยาบ   </v>
          </cell>
          <cell r="Y236" t="str">
            <v xml:space="preserve">บ้านธิ   </v>
          </cell>
          <cell r="Z236" t="str">
            <v>ลำพูน</v>
          </cell>
        </row>
        <row r="237">
          <cell r="A237" t="e">
            <v>#N/A</v>
          </cell>
          <cell r="B237" t="str">
            <v>Ref0100000283</v>
          </cell>
          <cell r="C237" t="str">
            <v>สหกรณ์โคนมวังน้ำเย็น จำกัด</v>
          </cell>
          <cell r="D237" t="str">
            <v>NULL</v>
          </cell>
          <cell r="E237" t="str">
            <v>ยกเลิกคำขอแล้ว</v>
          </cell>
          <cell r="F237">
            <v>994000287119</v>
          </cell>
          <cell r="G237" t="str">
            <v>699</v>
          </cell>
          <cell r="I237" t="str">
            <v>จันทบุรี - สระแก้ว</v>
          </cell>
          <cell r="J237" t="str">
            <v>1</v>
          </cell>
          <cell r="K237" t="str">
            <v xml:space="preserve">วังใหม่   </v>
          </cell>
          <cell r="L237" t="str">
            <v xml:space="preserve">วังสมบูรณ์   </v>
          </cell>
          <cell r="M237" t="str">
            <v xml:space="preserve">สระแก้ว   </v>
          </cell>
          <cell r="N237" t="str">
            <v>27250</v>
          </cell>
          <cell r="O237" t="str">
            <v>ขอเบอร์โทรภายหลัง</v>
          </cell>
          <cell r="P237" t="str">
            <v>wanut1432@gmail.com</v>
          </cell>
          <cell r="Q237" t="str">
            <v>NULL</v>
          </cell>
          <cell r="R237" t="str">
            <v>NULL</v>
          </cell>
          <cell r="S237" t="str">
            <v>สหกรณ์ โคนมวังน้ำเย็น จำกัด</v>
          </cell>
          <cell r="T237" t="str">
            <v>669</v>
          </cell>
          <cell r="W237" t="str">
            <v>1</v>
          </cell>
          <cell r="X237" t="str">
            <v xml:space="preserve">วังใหม่   </v>
          </cell>
          <cell r="Y237" t="str">
            <v xml:space="preserve">วังสมบูรณ์   </v>
          </cell>
          <cell r="Z237" t="str">
            <v>สระแก้ว</v>
          </cell>
        </row>
        <row r="238">
          <cell r="A238" t="e">
            <v>#N/A</v>
          </cell>
          <cell r="B238" t="str">
            <v>Ref0100000284</v>
          </cell>
          <cell r="C238" t="str">
            <v>สหกรณ์โคนมวังน้ำเย็น จำกัด</v>
          </cell>
          <cell r="D238" t="str">
            <v>NULL</v>
          </cell>
          <cell r="E238" t="str">
            <v>ยกเลิกคำขอแล้ว</v>
          </cell>
          <cell r="F238">
            <v>994000287119</v>
          </cell>
          <cell r="G238" t="str">
            <v>669</v>
          </cell>
          <cell r="I238" t="str">
            <v>จันทบุรี - สระแก้ว</v>
          </cell>
          <cell r="J238" t="str">
            <v>1</v>
          </cell>
          <cell r="K238" t="str">
            <v xml:space="preserve">วังใหม่   </v>
          </cell>
          <cell r="L238" t="str">
            <v xml:space="preserve">วังสมบูรณ์   </v>
          </cell>
          <cell r="M238" t="str">
            <v xml:space="preserve">สระแก้ว   </v>
          </cell>
          <cell r="N238" t="str">
            <v>27250</v>
          </cell>
          <cell r="O238" t="str">
            <v>ขอเบอร์โทรภายหลัง</v>
          </cell>
          <cell r="P238" t="str">
            <v>wanut1432@gmail.com</v>
          </cell>
          <cell r="Q238" t="str">
            <v>NULL</v>
          </cell>
          <cell r="R238" t="str">
            <v>NULL</v>
          </cell>
          <cell r="S238" t="str">
            <v>สหกรณ์ โคนมวังน้ำเย็น จำกัด</v>
          </cell>
          <cell r="T238" t="str">
            <v>669</v>
          </cell>
          <cell r="W238" t="str">
            <v>1</v>
          </cell>
          <cell r="X238" t="str">
            <v xml:space="preserve">วังใหม่   </v>
          </cell>
          <cell r="Y238" t="str">
            <v xml:space="preserve">วังสมบูรณ์   </v>
          </cell>
          <cell r="Z238" t="str">
            <v>สระแก้ว</v>
          </cell>
        </row>
        <row r="239">
          <cell r="A239">
            <v>211</v>
          </cell>
          <cell r="B239" t="str">
            <v>Ref0100000285</v>
          </cell>
          <cell r="C239" t="str">
            <v>สหกรณ์โคนมวังน้ำเย็น จำกัด</v>
          </cell>
          <cell r="D239" t="str">
            <v>ACFS64010200021</v>
          </cell>
          <cell r="E239" t="str">
            <v>ออกใบอนุญาตแล้ว</v>
          </cell>
          <cell r="F239">
            <v>994000287119</v>
          </cell>
          <cell r="G239" t="str">
            <v>669</v>
          </cell>
          <cell r="H239" t="str">
            <v>-</v>
          </cell>
          <cell r="I239" t="str">
            <v>จันทบุรี-สระแก้ว</v>
          </cell>
          <cell r="J239" t="str">
            <v>1</v>
          </cell>
          <cell r="K239" t="str">
            <v xml:space="preserve">วังใหม่   </v>
          </cell>
          <cell r="L239" t="str">
            <v xml:space="preserve">วังสมบูรณ์   </v>
          </cell>
          <cell r="M239" t="str">
            <v xml:space="preserve">สระแก้ว   </v>
          </cell>
          <cell r="N239" t="str">
            <v>27250</v>
          </cell>
          <cell r="O239" t="str">
            <v>089-9156745</v>
          </cell>
          <cell r="P239" t="str">
            <v>wanut1432@gmail.com</v>
          </cell>
          <cell r="Q239" t="str">
            <v>2017-10-17</v>
          </cell>
          <cell r="R239" t="str">
            <v>2020-10-16</v>
          </cell>
          <cell r="S239" t="str">
            <v>สหกรณ์โคนมวังน้ำเย็น จำกัด (ศูนย์วังใหม่)</v>
          </cell>
          <cell r="T239" t="str">
            <v>669</v>
          </cell>
          <cell r="U239" t="str">
            <v>-</v>
          </cell>
          <cell r="V239" t="str">
            <v>จันทบุรี-สระแก้ว</v>
          </cell>
          <cell r="W239" t="str">
            <v>1</v>
          </cell>
          <cell r="X239" t="str">
            <v xml:space="preserve">วังใหม่   </v>
          </cell>
          <cell r="Y239" t="str">
            <v xml:space="preserve">วังสมบูรณ์   </v>
          </cell>
          <cell r="Z239" t="str">
            <v>สระแก้ว</v>
          </cell>
        </row>
        <row r="240">
          <cell r="A240">
            <v>212</v>
          </cell>
          <cell r="B240" t="str">
            <v>Ref0100000286</v>
          </cell>
          <cell r="C240" t="str">
            <v>สหกรณ์โคนมวังน้ำเย็น จำกัด</v>
          </cell>
          <cell r="D240" t="str">
            <v>ACFS64010200022</v>
          </cell>
          <cell r="E240" t="str">
            <v>ออกใบอนุญาตแล้ว</v>
          </cell>
          <cell r="F240">
            <v>994000287119</v>
          </cell>
          <cell r="G240" t="str">
            <v>669</v>
          </cell>
          <cell r="H240" t="str">
            <v>-</v>
          </cell>
          <cell r="I240" t="str">
            <v>จันทบุรี - สระแก้ว</v>
          </cell>
          <cell r="J240" t="str">
            <v>1</v>
          </cell>
          <cell r="K240" t="str">
            <v xml:space="preserve">วังใหม่   </v>
          </cell>
          <cell r="L240" t="str">
            <v xml:space="preserve">วังสมบูรณ์   </v>
          </cell>
          <cell r="M240" t="str">
            <v xml:space="preserve">สระแก้ว   </v>
          </cell>
          <cell r="N240" t="str">
            <v>27250</v>
          </cell>
          <cell r="O240" t="str">
            <v>089-9156745</v>
          </cell>
          <cell r="P240" t="str">
            <v>wanut1432@gmail.com</v>
          </cell>
          <cell r="Q240" t="str">
            <v>2017-10-17</v>
          </cell>
          <cell r="R240" t="str">
            <v>2020-10-16</v>
          </cell>
          <cell r="S240" t="str">
            <v xml:space="preserve"> สหกรณ์โคนมวังน้ำเย็น จำกัด (ศูนย์ไพรจิตร)</v>
          </cell>
          <cell r="T240" t="str">
            <v>124</v>
          </cell>
          <cell r="U240" t="str">
            <v>-</v>
          </cell>
          <cell r="V240" t="str">
            <v>-</v>
          </cell>
          <cell r="W240" t="str">
            <v>7</v>
          </cell>
          <cell r="X240" t="str">
            <v xml:space="preserve">วังใหม่   </v>
          </cell>
          <cell r="Y240" t="str">
            <v xml:space="preserve">วังสมบูรณ์   </v>
          </cell>
          <cell r="Z240" t="str">
            <v>สระแก้ว</v>
          </cell>
        </row>
        <row r="241">
          <cell r="A241">
            <v>213</v>
          </cell>
          <cell r="B241" t="str">
            <v>Ref0100000287</v>
          </cell>
          <cell r="C241" t="str">
            <v>สหกรณ์โคนมเชียงราย จำกัด</v>
          </cell>
          <cell r="D241" t="str">
            <v>ACFS64010200025</v>
          </cell>
          <cell r="E241" t="str">
            <v>ออกใบอนุญาตแล้ว</v>
          </cell>
          <cell r="F241">
            <v>994000451393</v>
          </cell>
          <cell r="G241" t="str">
            <v>104</v>
          </cell>
          <cell r="H241" t="str">
            <v xml:space="preserve"> -</v>
          </cell>
          <cell r="I241" t="str">
            <v xml:space="preserve"> -</v>
          </cell>
          <cell r="J241" t="str">
            <v>8</v>
          </cell>
          <cell r="K241" t="str">
            <v xml:space="preserve">ธารทอง   </v>
          </cell>
          <cell r="L241" t="str">
            <v xml:space="preserve">พาน   </v>
          </cell>
          <cell r="M241" t="str">
            <v xml:space="preserve">เชียงราย   </v>
          </cell>
          <cell r="N241" t="str">
            <v>57250</v>
          </cell>
          <cell r="O241" t="str">
            <v>053-729432</v>
          </cell>
          <cell r="P241" t="str">
            <v>milker.dairy@gmail.com</v>
          </cell>
          <cell r="Q241" t="str">
            <v>2017-10-17</v>
          </cell>
          <cell r="R241" t="str">
            <v>2020-10-16</v>
          </cell>
          <cell r="S241" t="str">
            <v xml:space="preserve">ศูนย์รวบรวมน้ำนมดิบพาน สหกรณ์โคนมเชียงราย จำกัด </v>
          </cell>
          <cell r="T241" t="str">
            <v>671</v>
          </cell>
          <cell r="U241" t="str">
            <v xml:space="preserve"> -</v>
          </cell>
          <cell r="V241" t="str">
            <v xml:space="preserve"> -</v>
          </cell>
          <cell r="W241" t="str">
            <v>1</v>
          </cell>
          <cell r="X241" t="str">
            <v xml:space="preserve">ม่วงคำ   </v>
          </cell>
          <cell r="Y241" t="str">
            <v xml:space="preserve">พาน   </v>
          </cell>
          <cell r="Z241" t="str">
            <v>เชียงราย</v>
          </cell>
        </row>
        <row r="242">
          <cell r="A242">
            <v>214</v>
          </cell>
          <cell r="B242" t="str">
            <v>Ref0100000288</v>
          </cell>
          <cell r="C242" t="str">
            <v>สหกรณ์โคนมวังน้ำเย็น จำกัด</v>
          </cell>
          <cell r="D242" t="str">
            <v>ACFS64010200023</v>
          </cell>
          <cell r="E242" t="str">
            <v>ออกใบอนุญาตแล้ว</v>
          </cell>
          <cell r="F242">
            <v>994000287119</v>
          </cell>
          <cell r="G242" t="str">
            <v>669</v>
          </cell>
          <cell r="H242" t="str">
            <v>-</v>
          </cell>
          <cell r="I242" t="str">
            <v>จันทบุรี - สระแก้ว</v>
          </cell>
          <cell r="J242" t="str">
            <v>1</v>
          </cell>
          <cell r="K242" t="str">
            <v xml:space="preserve">วังใหม่   </v>
          </cell>
          <cell r="L242" t="str">
            <v xml:space="preserve">วังสมบูรณ์   </v>
          </cell>
          <cell r="M242" t="str">
            <v xml:space="preserve">สระแก้ว   </v>
          </cell>
          <cell r="N242" t="str">
            <v>27250</v>
          </cell>
          <cell r="O242" t="str">
            <v>089-9156745</v>
          </cell>
          <cell r="P242" t="str">
            <v>wanut1432@gmail.com</v>
          </cell>
          <cell r="Q242" t="str">
            <v>2017-10-17</v>
          </cell>
          <cell r="R242" t="str">
            <v>2020-10-16</v>
          </cell>
          <cell r="S242" t="str">
            <v>สหกรณ์โคนมวังน้ำเย็น จำกัด (ศูนย์คลองหินปูน)</v>
          </cell>
          <cell r="T242" t="str">
            <v>399</v>
          </cell>
          <cell r="U242" t="str">
            <v>-</v>
          </cell>
          <cell r="V242" t="str">
            <v>-</v>
          </cell>
          <cell r="W242" t="str">
            <v>2</v>
          </cell>
          <cell r="X242" t="str">
            <v xml:space="preserve">คลองหินปูน   </v>
          </cell>
          <cell r="Y242" t="str">
            <v xml:space="preserve">วังน้ำเย็น   </v>
          </cell>
          <cell r="Z242" t="str">
            <v>สระแก้ว</v>
          </cell>
        </row>
        <row r="243">
          <cell r="A243">
            <v>215</v>
          </cell>
          <cell r="B243" t="str">
            <v>Ref0100000289</v>
          </cell>
          <cell r="C243" t="str">
            <v xml:space="preserve">บริษัท เชียงใหม่เฟรชมิลค์ จำกัด </v>
          </cell>
          <cell r="D243" t="str">
            <v>ACFS64010200028</v>
          </cell>
          <cell r="E243" t="str">
            <v>ออกใบอนุญาตแล้ว</v>
          </cell>
          <cell r="F243">
            <v>505535000707</v>
          </cell>
          <cell r="G243" t="str">
            <v>57/1</v>
          </cell>
          <cell r="H243" t="str">
            <v>-</v>
          </cell>
          <cell r="I243" t="str">
            <v>-</v>
          </cell>
          <cell r="J243" t="str">
            <v>6</v>
          </cell>
          <cell r="K243" t="str">
            <v xml:space="preserve">ท่าวังตาล   </v>
          </cell>
          <cell r="L243" t="str">
            <v xml:space="preserve">สารภี   </v>
          </cell>
          <cell r="M243" t="str">
            <v xml:space="preserve">เชียงใหม่   </v>
          </cell>
          <cell r="N243" t="str">
            <v>50140</v>
          </cell>
          <cell r="O243" t="str">
            <v>053817364</v>
          </cell>
          <cell r="P243" t="str">
            <v>artitaya.t@cmfreshmilk.com</v>
          </cell>
          <cell r="Q243" t="str">
            <v>2017-10-17</v>
          </cell>
          <cell r="R243" t="str">
            <v>2020-10-16</v>
          </cell>
          <cell r="S243" t="str">
            <v>บริษัท เชียงใหม่เฟรชมิลค์ จำกัด (ศูนย์สันป่าตอง)</v>
          </cell>
          <cell r="T243" t="str">
            <v>179</v>
          </cell>
          <cell r="U243" t="str">
            <v>-</v>
          </cell>
          <cell r="V243" t="str">
            <v>-</v>
          </cell>
          <cell r="W243" t="str">
            <v>13</v>
          </cell>
          <cell r="X243" t="str">
            <v xml:space="preserve">ยุหว่า   </v>
          </cell>
          <cell r="Y243" t="str">
            <v xml:space="preserve">สันป่าตอง   </v>
          </cell>
          <cell r="Z243" t="str">
            <v>เชียงใหม่</v>
          </cell>
        </row>
        <row r="244">
          <cell r="A244">
            <v>216</v>
          </cell>
          <cell r="B244" t="str">
            <v>Ref0100000290</v>
          </cell>
          <cell r="C244" t="str">
            <v>สหกรณ์โคนมเชียงราย จำกัด</v>
          </cell>
          <cell r="D244" t="str">
            <v>ACFS64010200026</v>
          </cell>
          <cell r="E244" t="str">
            <v>ออกใบอนุญาตแล้ว</v>
          </cell>
          <cell r="F244">
            <v>994000451393</v>
          </cell>
          <cell r="G244" t="str">
            <v>104</v>
          </cell>
          <cell r="H244" t="str">
            <v xml:space="preserve"> -</v>
          </cell>
          <cell r="I244" t="str">
            <v xml:space="preserve"> -</v>
          </cell>
          <cell r="J244" t="str">
            <v>8</v>
          </cell>
          <cell r="K244" t="str">
            <v xml:space="preserve">ธารทอง   </v>
          </cell>
          <cell r="L244" t="str">
            <v xml:space="preserve">พาน   </v>
          </cell>
          <cell r="M244" t="str">
            <v xml:space="preserve">เชียงราย   </v>
          </cell>
          <cell r="N244" t="str">
            <v>57250</v>
          </cell>
          <cell r="O244" t="str">
            <v>053-729432</v>
          </cell>
          <cell r="P244" t="str">
            <v>milker.dairy@gmail.com</v>
          </cell>
          <cell r="Q244" t="str">
            <v>2017-10-17</v>
          </cell>
          <cell r="R244" t="str">
            <v>2020-10-16</v>
          </cell>
          <cell r="S244" t="str">
            <v xml:space="preserve">ศูนย์รวบรวมน้ำนมดิบพญาเม็งราย สหกรณ์โคนมเชียงราย จำกัด </v>
          </cell>
          <cell r="T244" t="str">
            <v>71</v>
          </cell>
          <cell r="U244" t="str">
            <v xml:space="preserve"> -</v>
          </cell>
          <cell r="V244" t="str">
            <v xml:space="preserve"> -</v>
          </cell>
          <cell r="W244" t="str">
            <v>10</v>
          </cell>
          <cell r="X244" t="str">
            <v xml:space="preserve">แม่เปา   </v>
          </cell>
          <cell r="Y244" t="str">
            <v xml:space="preserve">พญาเม็งราย   </v>
          </cell>
          <cell r="Z244" t="str">
            <v>เชียงราย</v>
          </cell>
        </row>
        <row r="245">
          <cell r="A245">
            <v>217</v>
          </cell>
          <cell r="B245" t="str">
            <v>Ref0100000291</v>
          </cell>
          <cell r="C245" t="str">
            <v xml:space="preserve">บริษัท เชียงใหม่เฟรชมิลค์ จำกัด </v>
          </cell>
          <cell r="D245" t="str">
            <v>ACFS64010200029</v>
          </cell>
          <cell r="E245" t="str">
            <v>ออกใบอนุญาตแล้ว</v>
          </cell>
          <cell r="F245">
            <v>505535000707</v>
          </cell>
          <cell r="G245" t="str">
            <v>57/1</v>
          </cell>
          <cell r="H245" t="str">
            <v>-</v>
          </cell>
          <cell r="I245" t="str">
            <v>-</v>
          </cell>
          <cell r="J245" t="str">
            <v>6</v>
          </cell>
          <cell r="K245" t="str">
            <v xml:space="preserve">ท่าวังตาล   </v>
          </cell>
          <cell r="L245" t="str">
            <v xml:space="preserve">สารภี   </v>
          </cell>
          <cell r="M245" t="str">
            <v xml:space="preserve">เชียงใหม่   </v>
          </cell>
          <cell r="N245" t="str">
            <v>50140</v>
          </cell>
          <cell r="O245" t="str">
            <v>053817364</v>
          </cell>
          <cell r="P245" t="str">
            <v>artitaya.t@cmfreshmilk.com</v>
          </cell>
          <cell r="Q245" t="str">
            <v>2017-10-17</v>
          </cell>
          <cell r="R245" t="str">
            <v>2020-10-16</v>
          </cell>
          <cell r="S245" t="str">
            <v>บริษัท เชียงใหม่เฟรชมิลค์ จำกัด (ศูนย์แม่ทา)</v>
          </cell>
          <cell r="T245" t="str">
            <v>34</v>
          </cell>
          <cell r="U245" t="str">
            <v>-</v>
          </cell>
          <cell r="V245" t="str">
            <v>-</v>
          </cell>
          <cell r="W245" t="str">
            <v>14</v>
          </cell>
          <cell r="X245" t="str">
            <v xml:space="preserve">ทาปลาดุก   </v>
          </cell>
          <cell r="Y245" t="str">
            <v xml:space="preserve">แม่ทา   </v>
          </cell>
          <cell r="Z245" t="str">
            <v>ลำพูน</v>
          </cell>
        </row>
        <row r="246">
          <cell r="A246">
            <v>218</v>
          </cell>
          <cell r="B246" t="str">
            <v>Ref0100000292</v>
          </cell>
          <cell r="C246" t="str">
            <v>สหกรณ์โคนมวังน้ำเย็น จำกัด</v>
          </cell>
          <cell r="D246" t="str">
            <v>ACFS64010200024</v>
          </cell>
          <cell r="E246" t="str">
            <v>ออกใบอนุญาตแล้ว</v>
          </cell>
          <cell r="F246">
            <v>994000287119</v>
          </cell>
          <cell r="G246" t="str">
            <v>669</v>
          </cell>
          <cell r="H246" t="str">
            <v>-</v>
          </cell>
          <cell r="I246" t="str">
            <v>จันทบุรี - สระแก้ว</v>
          </cell>
          <cell r="J246" t="str">
            <v>1</v>
          </cell>
          <cell r="K246" t="str">
            <v xml:space="preserve">วังใหม่   </v>
          </cell>
          <cell r="L246" t="str">
            <v xml:space="preserve">วังสมบูรณ์   </v>
          </cell>
          <cell r="M246" t="str">
            <v xml:space="preserve">สระแก้ว   </v>
          </cell>
          <cell r="N246" t="str">
            <v>27250</v>
          </cell>
          <cell r="O246" t="str">
            <v>089-9156745</v>
          </cell>
          <cell r="P246" t="str">
            <v>wanut1432@gmail.com</v>
          </cell>
          <cell r="Q246" t="str">
            <v>2017-10-17</v>
          </cell>
          <cell r="R246" t="str">
            <v>2020-10-16</v>
          </cell>
          <cell r="S246" t="str">
            <v>สหกรณ์โคนมวังน้ำเย็น จำกัด (ศูนย์วัฒนานคร)</v>
          </cell>
          <cell r="T246" t="str">
            <v>392</v>
          </cell>
          <cell r="U246" t="str">
            <v>-</v>
          </cell>
          <cell r="V246" t="str">
            <v>-</v>
          </cell>
          <cell r="W246" t="str">
            <v>8</v>
          </cell>
          <cell r="X246" t="str">
            <v xml:space="preserve">หนองตะเคียนบอน   </v>
          </cell>
          <cell r="Y246" t="str">
            <v xml:space="preserve">วัฒนานคร   </v>
          </cell>
          <cell r="Z246" t="str">
            <v>สระแก้ว</v>
          </cell>
        </row>
        <row r="247">
          <cell r="A247">
            <v>219</v>
          </cell>
          <cell r="B247" t="str">
            <v>Ref0100000293</v>
          </cell>
          <cell r="C247" t="str">
            <v xml:space="preserve">บริษัท เชียงใหม่เฟรชมิลค์ จำกัด </v>
          </cell>
          <cell r="D247" t="str">
            <v>ACFS64010200030</v>
          </cell>
          <cell r="E247" t="str">
            <v>ออกใบอนุญาตแล้ว</v>
          </cell>
          <cell r="F247">
            <v>505535000707</v>
          </cell>
          <cell r="G247" t="str">
            <v>57/1</v>
          </cell>
          <cell r="H247" t="str">
            <v>-</v>
          </cell>
          <cell r="I247" t="str">
            <v>-</v>
          </cell>
          <cell r="J247" t="str">
            <v>6</v>
          </cell>
          <cell r="K247" t="str">
            <v xml:space="preserve">ท่าวังตาล   </v>
          </cell>
          <cell r="L247" t="str">
            <v xml:space="preserve">สารภี   </v>
          </cell>
          <cell r="M247" t="str">
            <v xml:space="preserve">เชียงใหม่   </v>
          </cell>
          <cell r="N247" t="str">
            <v>50140</v>
          </cell>
          <cell r="O247" t="str">
            <v>053817364</v>
          </cell>
          <cell r="P247" t="str">
            <v>artitaya.t@cmfreshmilk.com</v>
          </cell>
          <cell r="Q247" t="str">
            <v>2017-10-17</v>
          </cell>
          <cell r="R247" t="str">
            <v>2020-10-16</v>
          </cell>
          <cell r="S247" t="str">
            <v>บริษัท เชียงใหม่เฟรชมิลค์ จำกัด (ศูนย์บ้านโฮ่ง)</v>
          </cell>
          <cell r="T247" t="str">
            <v>379</v>
          </cell>
          <cell r="U247" t="str">
            <v>-</v>
          </cell>
          <cell r="V247" t="str">
            <v>-</v>
          </cell>
          <cell r="W247" t="str">
            <v>7</v>
          </cell>
          <cell r="X247" t="str">
            <v xml:space="preserve">เหล่ายาว   </v>
          </cell>
          <cell r="Y247" t="str">
            <v xml:space="preserve">บ้านโฮ่ง   </v>
          </cell>
          <cell r="Z247" t="str">
            <v>ลำพูน</v>
          </cell>
        </row>
        <row r="248">
          <cell r="A248">
            <v>220</v>
          </cell>
          <cell r="B248" t="str">
            <v>Ref0100000294</v>
          </cell>
          <cell r="C248" t="str">
            <v>สหกรณ์โคนมเชียงราย จำกัด</v>
          </cell>
          <cell r="D248" t="str">
            <v>ACFS64010200027</v>
          </cell>
          <cell r="E248" t="str">
            <v>ออกใบอนุญาตแล้ว</v>
          </cell>
          <cell r="F248">
            <v>994000451393</v>
          </cell>
          <cell r="G248" t="str">
            <v>104</v>
          </cell>
          <cell r="H248" t="str">
            <v xml:space="preserve"> -</v>
          </cell>
          <cell r="I248" t="str">
            <v xml:space="preserve"> -</v>
          </cell>
          <cell r="J248" t="str">
            <v>8</v>
          </cell>
          <cell r="K248" t="str">
            <v xml:space="preserve">ธารทอง   </v>
          </cell>
          <cell r="L248" t="str">
            <v xml:space="preserve">พาน   </v>
          </cell>
          <cell r="M248" t="str">
            <v xml:space="preserve">เชียงราย   </v>
          </cell>
          <cell r="N248" t="str">
            <v>57250</v>
          </cell>
          <cell r="O248" t="str">
            <v>053-729432</v>
          </cell>
          <cell r="P248" t="str">
            <v>milker.dairy@gmail.com</v>
          </cell>
          <cell r="Q248" t="str">
            <v>2017-10-17</v>
          </cell>
          <cell r="R248" t="str">
            <v>2020-10-16</v>
          </cell>
          <cell r="S248" t="str">
            <v xml:space="preserve">ศูนย์รวบรวมน้ำนมดิบโรงงาน สหกรณ์โคนมเชียงราย จำกัด </v>
          </cell>
          <cell r="T248" t="str">
            <v>104</v>
          </cell>
          <cell r="U248" t="str">
            <v xml:space="preserve"> -</v>
          </cell>
          <cell r="V248" t="str">
            <v xml:space="preserve"> -</v>
          </cell>
          <cell r="W248" t="str">
            <v>8</v>
          </cell>
          <cell r="X248" t="str">
            <v xml:space="preserve">ธารทอง   </v>
          </cell>
          <cell r="Y248" t="str">
            <v xml:space="preserve">พาน   </v>
          </cell>
          <cell r="Z248" t="str">
            <v>เชียงราย</v>
          </cell>
        </row>
        <row r="249">
          <cell r="A249">
            <v>221</v>
          </cell>
          <cell r="B249" t="str">
            <v>Ref0100000295</v>
          </cell>
          <cell r="C249" t="str">
            <v xml:space="preserve">บริษัท เชียงใหม่เฟรชมิลค์ จำกัด </v>
          </cell>
          <cell r="D249" t="str">
            <v>ACFS64010200031</v>
          </cell>
          <cell r="E249" t="str">
            <v>ออกใบอนุญาตแล้ว</v>
          </cell>
          <cell r="F249">
            <v>505535000707</v>
          </cell>
          <cell r="G249" t="str">
            <v>57/1</v>
          </cell>
          <cell r="H249" t="str">
            <v>-</v>
          </cell>
          <cell r="I249" t="str">
            <v>-</v>
          </cell>
          <cell r="J249" t="str">
            <v>6</v>
          </cell>
          <cell r="K249" t="str">
            <v xml:space="preserve">ท่าวังตาล   </v>
          </cell>
          <cell r="L249" t="str">
            <v xml:space="preserve">สารภี   </v>
          </cell>
          <cell r="M249" t="str">
            <v xml:space="preserve">เชียงใหม่   </v>
          </cell>
          <cell r="N249" t="str">
            <v>50140</v>
          </cell>
          <cell r="O249" t="str">
            <v>053817364</v>
          </cell>
          <cell r="P249" t="str">
            <v>artitaya.t@cmfreshmilk.com</v>
          </cell>
          <cell r="Q249" t="str">
            <v>2017-10-17</v>
          </cell>
          <cell r="R249" t="str">
            <v>2020-10-16</v>
          </cell>
          <cell r="S249" t="str">
            <v>บริษัท เชียงใหม่เฟรชมิลค์ จำกัด (ศูนย์บ้านธิ)</v>
          </cell>
          <cell r="T249" t="str">
            <v>156/1</v>
          </cell>
          <cell r="U249" t="str">
            <v>-</v>
          </cell>
          <cell r="V249" t="str">
            <v>-</v>
          </cell>
          <cell r="W249" t="str">
            <v>3</v>
          </cell>
          <cell r="X249" t="str">
            <v xml:space="preserve">ห้วยยาบ   </v>
          </cell>
          <cell r="Y249" t="str">
            <v xml:space="preserve">บ้านธิ   </v>
          </cell>
          <cell r="Z249" t="str">
            <v>ลำพูน</v>
          </cell>
        </row>
        <row r="250">
          <cell r="A250">
            <v>222</v>
          </cell>
          <cell r="B250" t="str">
            <v>Ref0100000296</v>
          </cell>
          <cell r="C250" t="str">
            <v xml:space="preserve">บริษัท เชียงใหม่เฟรชมิลค์ จำกัด </v>
          </cell>
          <cell r="D250" t="str">
            <v>ACFS64010200032</v>
          </cell>
          <cell r="E250" t="str">
            <v>ออกใบอนุญาตแล้ว</v>
          </cell>
          <cell r="F250">
            <v>505535000707</v>
          </cell>
          <cell r="G250" t="str">
            <v>57/1</v>
          </cell>
          <cell r="H250" t="str">
            <v>-</v>
          </cell>
          <cell r="I250" t="str">
            <v>-</v>
          </cell>
          <cell r="J250" t="str">
            <v>6</v>
          </cell>
          <cell r="K250" t="str">
            <v xml:space="preserve">ท่าวังตาล   </v>
          </cell>
          <cell r="L250" t="str">
            <v xml:space="preserve">สารภี   </v>
          </cell>
          <cell r="M250" t="str">
            <v xml:space="preserve">เชียงใหม่   </v>
          </cell>
          <cell r="N250" t="str">
            <v>50140</v>
          </cell>
          <cell r="O250" t="str">
            <v>053817364</v>
          </cell>
          <cell r="P250" t="str">
            <v>artitaya.t@cmfreshmilk.com</v>
          </cell>
          <cell r="Q250" t="str">
            <v>2017-10-17</v>
          </cell>
          <cell r="R250" t="str">
            <v>2020-10-16</v>
          </cell>
          <cell r="S250" t="str">
            <v>บริษัท เชียงใหม่เฟรชมิลค์ จำกัด (ศูนย์ออนหลวย)</v>
          </cell>
          <cell r="T250" t="str">
            <v>141</v>
          </cell>
          <cell r="U250" t="str">
            <v>-</v>
          </cell>
          <cell r="V250" t="str">
            <v>-</v>
          </cell>
          <cell r="W250" t="str">
            <v>6</v>
          </cell>
          <cell r="X250" t="str">
            <v xml:space="preserve">ออนเหนือ   </v>
          </cell>
          <cell r="Y250" t="str">
            <v xml:space="preserve">แม่ออน   </v>
          </cell>
          <cell r="Z250" t="str">
            <v>เชียงใหม่</v>
          </cell>
        </row>
        <row r="251">
          <cell r="A251">
            <v>223</v>
          </cell>
          <cell r="B251" t="str">
            <v>Ref0100000297</v>
          </cell>
          <cell r="C251" t="str">
            <v>บริษัท กลุ่มผู้เลี้ยงโคนมหนองสาหร่าย จำกัด</v>
          </cell>
          <cell r="D251" t="str">
            <v>ACFS64010200033</v>
          </cell>
          <cell r="E251" t="str">
            <v>ออกใบอนุญาตแล้ว</v>
          </cell>
          <cell r="F251">
            <v>305548000681</v>
          </cell>
          <cell r="G251" t="str">
            <v>251</v>
          </cell>
          <cell r="H251" t="str">
            <v>-</v>
          </cell>
          <cell r="I251" t="str">
            <v>นิคมสร้างตนเองลำตะคอง</v>
          </cell>
          <cell r="J251" t="str">
            <v>17</v>
          </cell>
          <cell r="K251" t="str">
            <v xml:space="preserve">หนองสาหร่าย   </v>
          </cell>
          <cell r="L251" t="str">
            <v xml:space="preserve">ปากช่อง   </v>
          </cell>
          <cell r="M251" t="str">
            <v xml:space="preserve">นครราชสีมา   </v>
          </cell>
          <cell r="N251" t="str">
            <v>30130</v>
          </cell>
          <cell r="O251" t="str">
            <v>044-993763</v>
          </cell>
          <cell r="P251" t="str">
            <v>gumkonom@hotmail.com</v>
          </cell>
          <cell r="Q251" t="str">
            <v>2017-10-17</v>
          </cell>
          <cell r="R251" t="str">
            <v>2020-10-16</v>
          </cell>
          <cell r="S251" t="str">
            <v>บริษัท กลุ่มผู้เลี้ยงโคนมหนองสาหร่าย จำกัด</v>
          </cell>
          <cell r="T251" t="str">
            <v>251</v>
          </cell>
          <cell r="U251" t="str">
            <v>-</v>
          </cell>
          <cell r="V251" t="str">
            <v>นิคมสร้างตนเองลำตะคอง</v>
          </cell>
          <cell r="W251" t="str">
            <v>17</v>
          </cell>
          <cell r="X251" t="str">
            <v xml:space="preserve">หนองสาหร่าย   </v>
          </cell>
          <cell r="Y251" t="str">
            <v xml:space="preserve">ปากช่อง   </v>
          </cell>
          <cell r="Z251" t="str">
            <v>นครราชสีมา</v>
          </cell>
        </row>
        <row r="252">
          <cell r="A252">
            <v>224</v>
          </cell>
          <cell r="B252" t="str">
            <v>Ref0100000298</v>
          </cell>
          <cell r="C252" t="str">
            <v>บริษัท กลุ่มผู้เลี้ยงโคนมหนองสาหร่าย จำกัด</v>
          </cell>
          <cell r="D252" t="str">
            <v>ACFS64010200034</v>
          </cell>
          <cell r="E252" t="str">
            <v>ออกใบอนุญาตแล้ว</v>
          </cell>
          <cell r="F252">
            <v>305548000681</v>
          </cell>
          <cell r="G252" t="str">
            <v>251</v>
          </cell>
          <cell r="H252" t="str">
            <v>-</v>
          </cell>
          <cell r="I252" t="str">
            <v>นิคมสร้างตนเองลำตะคอง</v>
          </cell>
          <cell r="J252" t="str">
            <v>17</v>
          </cell>
          <cell r="K252" t="str">
            <v xml:space="preserve">หนองสาหร่าย   </v>
          </cell>
          <cell r="L252" t="str">
            <v xml:space="preserve">ปากช่อง   </v>
          </cell>
          <cell r="M252" t="str">
            <v xml:space="preserve">นครราชสีมา   </v>
          </cell>
          <cell r="N252" t="str">
            <v>30130</v>
          </cell>
          <cell r="O252" t="str">
            <v>044-993763</v>
          </cell>
          <cell r="P252" t="str">
            <v>gumkonom@hotmail.com</v>
          </cell>
          <cell r="Q252" t="str">
            <v>2017-10-17</v>
          </cell>
          <cell r="R252" t="str">
            <v>2020-10-16</v>
          </cell>
          <cell r="S252" t="str">
            <v>บริษัท กลุ่มผู้เลี้ยงโคนมหนองสาหร่าย จำกัด (ซับน้อย)</v>
          </cell>
          <cell r="T252" t="str">
            <v>692</v>
          </cell>
          <cell r="U252" t="str">
            <v xml:space="preserve"> -</v>
          </cell>
          <cell r="V252" t="str">
            <v xml:space="preserve"> -</v>
          </cell>
          <cell r="W252" t="str">
            <v>3</v>
          </cell>
          <cell r="X252" t="str">
            <v xml:space="preserve">วังไทร   </v>
          </cell>
          <cell r="Y252" t="str">
            <v xml:space="preserve">ปากช่อง   </v>
          </cell>
          <cell r="Z252" t="str">
            <v>นครราชสีมา</v>
          </cell>
        </row>
        <row r="253">
          <cell r="A253">
            <v>225</v>
          </cell>
          <cell r="B253" t="str">
            <v>Ref0100000299</v>
          </cell>
          <cell r="C253" t="str">
            <v>สหกรณ์การเกษตรเขาใหญ่ จำกัด</v>
          </cell>
          <cell r="D253" t="str">
            <v>ACFS64010200035</v>
          </cell>
          <cell r="E253" t="str">
            <v>ออกใบอนุญาตแล้ว</v>
          </cell>
          <cell r="F253">
            <v>994001073015</v>
          </cell>
          <cell r="G253" t="str">
            <v>169</v>
          </cell>
          <cell r="H253" t="str">
            <v>-</v>
          </cell>
          <cell r="I253" t="str">
            <v>-</v>
          </cell>
          <cell r="J253" t="str">
            <v>12</v>
          </cell>
          <cell r="K253" t="str">
            <v xml:space="preserve">ปากช่อง   </v>
          </cell>
          <cell r="L253" t="str">
            <v xml:space="preserve">ปากช่อง   </v>
          </cell>
          <cell r="M253" t="str">
            <v xml:space="preserve">นครราชสีมา   </v>
          </cell>
          <cell r="N253" t="str">
            <v>30130</v>
          </cell>
          <cell r="O253" t="str">
            <v>086-2468070</v>
          </cell>
          <cell r="P253" t="str">
            <v>CO.opkhaoyai@gmail.com</v>
          </cell>
          <cell r="Q253" t="str">
            <v>2017-10-17</v>
          </cell>
          <cell r="R253" t="str">
            <v>2020-10-16</v>
          </cell>
          <cell r="S253" t="str">
            <v>สหกรณ์การเกษตรเขาใหญ่ จำกัด</v>
          </cell>
          <cell r="T253" t="str">
            <v>1/1</v>
          </cell>
          <cell r="U253" t="str">
            <v>-</v>
          </cell>
          <cell r="V253" t="str">
            <v>-</v>
          </cell>
          <cell r="W253" t="str">
            <v>9</v>
          </cell>
          <cell r="X253" t="str">
            <v xml:space="preserve">คลองม่วง   </v>
          </cell>
          <cell r="Y253" t="str">
            <v xml:space="preserve">ปากช่อง   </v>
          </cell>
          <cell r="Z253" t="str">
            <v>นครราชสีมา</v>
          </cell>
        </row>
        <row r="254">
          <cell r="A254">
            <v>226</v>
          </cell>
          <cell r="B254" t="str">
            <v>Ref0100000300</v>
          </cell>
          <cell r="C254" t="str">
            <v>สหกรณ์โคนมกำแพงแสน จำกัด</v>
          </cell>
          <cell r="D254" t="str">
            <v>ACFS64010200036</v>
          </cell>
          <cell r="E254" t="str">
            <v>ยกเลิกใบอนุญาตแบบถาวร</v>
          </cell>
          <cell r="F254">
            <v>994000521031</v>
          </cell>
          <cell r="G254" t="str">
            <v>97</v>
          </cell>
          <cell r="H254" t="str">
            <v>-</v>
          </cell>
          <cell r="I254" t="str">
            <v>-</v>
          </cell>
          <cell r="J254" t="str">
            <v>10</v>
          </cell>
          <cell r="K254" t="str">
            <v xml:space="preserve">ทุ่งลูกนก   </v>
          </cell>
          <cell r="L254" t="str">
            <v xml:space="preserve">กำแพงแสน   </v>
          </cell>
          <cell r="M254" t="str">
            <v xml:space="preserve">นครปฐม   </v>
          </cell>
          <cell r="N254" t="str">
            <v>73140</v>
          </cell>
          <cell r="O254" t="str">
            <v>0894512155</v>
          </cell>
          <cell r="P254" t="str">
            <v>wirutmilk@hotmail.com</v>
          </cell>
          <cell r="Q254" t="str">
            <v>2017-10-17</v>
          </cell>
          <cell r="R254" t="str">
            <v>2020-10-16</v>
          </cell>
          <cell r="S254" t="str">
            <v>ศูนย์รวบรวมน้ำนมดิบสหกรณ์โคนมกำแพงแสน จำกัด (สว่างชาติ)</v>
          </cell>
          <cell r="T254" t="str">
            <v>250</v>
          </cell>
          <cell r="U254" t="str">
            <v>-</v>
          </cell>
          <cell r="V254" t="str">
            <v>-</v>
          </cell>
          <cell r="W254" t="str">
            <v>3</v>
          </cell>
          <cell r="X254" t="str">
            <v xml:space="preserve">กำแพงแสน   </v>
          </cell>
          <cell r="Y254" t="str">
            <v xml:space="preserve">กำแพงแสน   </v>
          </cell>
          <cell r="Z254" t="str">
            <v>นครปฐม</v>
          </cell>
        </row>
        <row r="255">
          <cell r="A255">
            <v>227</v>
          </cell>
          <cell r="B255" t="str">
            <v>Ref0100000301</v>
          </cell>
          <cell r="C255" t="str">
            <v>บริษัท ศูนย์รับน้ำนมดิบดอนกระเบื้อง จำกัด</v>
          </cell>
          <cell r="D255" t="str">
            <v>ACFS64010200038</v>
          </cell>
          <cell r="E255" t="str">
            <v>ออกใบอนุญาตแล้ว</v>
          </cell>
          <cell r="F255">
            <v>705551000862</v>
          </cell>
          <cell r="G255" t="str">
            <v>174</v>
          </cell>
          <cell r="H255" t="str">
            <v>-</v>
          </cell>
          <cell r="I255" t="str">
            <v>-</v>
          </cell>
          <cell r="J255" t="str">
            <v>2</v>
          </cell>
          <cell r="K255" t="str">
            <v xml:space="preserve">ดอนกระเบื้อง   </v>
          </cell>
          <cell r="L255" t="str">
            <v xml:space="preserve">โพธาราม   </v>
          </cell>
          <cell r="M255" t="str">
            <v xml:space="preserve">ราชบุรี   </v>
          </cell>
          <cell r="N255" t="str">
            <v>70120</v>
          </cell>
          <cell r="O255" t="str">
            <v>0927819945</v>
          </cell>
          <cell r="P255" t="str">
            <v>dkp_2006@hotmail.com</v>
          </cell>
          <cell r="Q255" t="str">
            <v>2017-10-17</v>
          </cell>
          <cell r="R255" t="str">
            <v>2020-10-16</v>
          </cell>
          <cell r="S255" t="str">
            <v>บริษัท ศูนย์รับน้ำนมดิบดอนกระเบื้อง จำกัด</v>
          </cell>
          <cell r="T255" t="str">
            <v>174</v>
          </cell>
          <cell r="U255" t="str">
            <v>-</v>
          </cell>
          <cell r="V255" t="str">
            <v>-</v>
          </cell>
          <cell r="W255" t="str">
            <v>2</v>
          </cell>
          <cell r="X255" t="str">
            <v xml:space="preserve">ดอนกระเบื้อง   </v>
          </cell>
          <cell r="Y255" t="str">
            <v xml:space="preserve">โพธาราม   </v>
          </cell>
          <cell r="Z255" t="str">
            <v>ราชบุรี</v>
          </cell>
        </row>
        <row r="256">
          <cell r="A256">
            <v>228</v>
          </cell>
          <cell r="B256" t="str">
            <v>Ref0100000302</v>
          </cell>
          <cell r="C256" t="str">
            <v>สหกรณ์โคนมแม่ออน จำกัด</v>
          </cell>
          <cell r="D256" t="str">
            <v>ACFS64010200192</v>
          </cell>
          <cell r="E256" t="str">
            <v>ออกใบอนุญาตแล้ว</v>
          </cell>
          <cell r="F256">
            <v>994000434286</v>
          </cell>
          <cell r="G256" t="str">
            <v>167/1</v>
          </cell>
          <cell r="H256" t="str">
            <v>-</v>
          </cell>
          <cell r="I256" t="str">
            <v>-</v>
          </cell>
          <cell r="J256" t="str">
            <v>2</v>
          </cell>
          <cell r="K256" t="str">
            <v xml:space="preserve">ออนเหนือ   </v>
          </cell>
          <cell r="L256" t="str">
            <v xml:space="preserve">แม่ออน   </v>
          </cell>
          <cell r="M256" t="str">
            <v xml:space="preserve">เชียงใหม่   </v>
          </cell>
          <cell r="N256" t="str">
            <v>50130</v>
          </cell>
          <cell r="O256" t="str">
            <v>081-8835680</v>
          </cell>
          <cell r="P256" t="str">
            <v>maeeoop@yahoo.com</v>
          </cell>
          <cell r="Q256" t="str">
            <v>2018-06-26</v>
          </cell>
          <cell r="R256" t="str">
            <v>2021-06-25</v>
          </cell>
          <cell r="S256" t="str">
            <v>สหกรณ์โคนมแม่ออน จำกัด</v>
          </cell>
          <cell r="T256" t="str">
            <v>167/1</v>
          </cell>
          <cell r="U256" t="str">
            <v>-</v>
          </cell>
          <cell r="V256" t="str">
            <v>-</v>
          </cell>
          <cell r="W256" t="str">
            <v>2</v>
          </cell>
          <cell r="X256" t="str">
            <v xml:space="preserve">ออนเหนือ   </v>
          </cell>
          <cell r="Y256" t="str">
            <v xml:space="preserve">แม่ออน   </v>
          </cell>
          <cell r="Z256" t="str">
            <v>เชียงใหม่</v>
          </cell>
        </row>
        <row r="257">
          <cell r="A257">
            <v>229</v>
          </cell>
          <cell r="B257" t="str">
            <v>Ref0100000303</v>
          </cell>
          <cell r="C257" t="str">
            <v>สหกรณ์โคนมกำแพงแสน จำกัด</v>
          </cell>
          <cell r="D257" t="str">
            <v>ACFS64010200037</v>
          </cell>
          <cell r="E257" t="str">
            <v>ออกใบอนุญาตแล้ว</v>
          </cell>
          <cell r="F257">
            <v>994000521031</v>
          </cell>
          <cell r="G257" t="str">
            <v>97</v>
          </cell>
          <cell r="H257" t="str">
            <v>-</v>
          </cell>
          <cell r="I257" t="str">
            <v>-</v>
          </cell>
          <cell r="J257" t="str">
            <v>10</v>
          </cell>
          <cell r="K257" t="str">
            <v xml:space="preserve">ทุ่งลูกนก   </v>
          </cell>
          <cell r="L257" t="str">
            <v xml:space="preserve">กำแพงแสน   </v>
          </cell>
          <cell r="M257" t="str">
            <v xml:space="preserve">นครปฐม   </v>
          </cell>
          <cell r="N257" t="str">
            <v>73140</v>
          </cell>
          <cell r="O257" t="str">
            <v>0894512155</v>
          </cell>
          <cell r="P257" t="str">
            <v>wirutmilk@hotmail.com</v>
          </cell>
          <cell r="Q257" t="str">
            <v>2017-10-17</v>
          </cell>
          <cell r="R257" t="str">
            <v>2020-10-16</v>
          </cell>
          <cell r="S257" t="str">
            <v>ศูนย์รวบรวมน้ำนมดิบสหกรณ์โคนมกำแพงแสน จำกัด (ทุ่งลูกนก)</v>
          </cell>
          <cell r="T257" t="str">
            <v>97</v>
          </cell>
          <cell r="U257" t="str">
            <v>-</v>
          </cell>
          <cell r="V257" t="str">
            <v>-</v>
          </cell>
          <cell r="W257" t="str">
            <v>10</v>
          </cell>
          <cell r="X257" t="str">
            <v xml:space="preserve">ทุ่งลูกนก   </v>
          </cell>
          <cell r="Y257" t="str">
            <v xml:space="preserve">กำแพงแสน   </v>
          </cell>
          <cell r="Z257" t="str">
            <v>นครปฐม</v>
          </cell>
        </row>
        <row r="258">
          <cell r="A258">
            <v>230</v>
          </cell>
          <cell r="B258" t="str">
            <v>Ref0100000304</v>
          </cell>
          <cell r="C258" t="str">
            <v>บริษัท เขาใหญ่แดรี่ จำกัด</v>
          </cell>
          <cell r="D258" t="str">
            <v>ACFS64010200039</v>
          </cell>
          <cell r="E258" t="str">
            <v>ออกใบอนุญาตแล้ว</v>
          </cell>
          <cell r="F258">
            <v>305554001499</v>
          </cell>
          <cell r="G258" t="str">
            <v>150</v>
          </cell>
          <cell r="H258" t="str">
            <v>-</v>
          </cell>
          <cell r="I258" t="str">
            <v>-</v>
          </cell>
          <cell r="J258" t="str">
            <v>1</v>
          </cell>
          <cell r="K258" t="str">
            <v xml:space="preserve">ปากช่อง   </v>
          </cell>
          <cell r="L258" t="str">
            <v xml:space="preserve">ปากช่อง   </v>
          </cell>
          <cell r="M258" t="str">
            <v xml:space="preserve">นครราชสีมา   </v>
          </cell>
          <cell r="N258" t="str">
            <v>30130</v>
          </cell>
          <cell r="O258" t="str">
            <v>044009181</v>
          </cell>
          <cell r="P258" t="str">
            <v>api_tuy@hotmail.com</v>
          </cell>
          <cell r="Q258" t="str">
            <v>2017-10-17</v>
          </cell>
          <cell r="R258" t="str">
            <v>2020-10-16</v>
          </cell>
          <cell r="S258" t="str">
            <v>บริษัท เขาใหญ่ แดรี่ จำกัด</v>
          </cell>
          <cell r="T258" t="str">
            <v>150</v>
          </cell>
          <cell r="U258" t="str">
            <v xml:space="preserve"> -</v>
          </cell>
          <cell r="V258" t="str">
            <v xml:space="preserve"> -</v>
          </cell>
          <cell r="W258" t="str">
            <v>1</v>
          </cell>
          <cell r="X258" t="str">
            <v xml:space="preserve">ปากช่อง   </v>
          </cell>
          <cell r="Y258" t="str">
            <v xml:space="preserve">ปากช่อง   </v>
          </cell>
          <cell r="Z258" t="str">
            <v>นครราชสีมา</v>
          </cell>
        </row>
        <row r="259">
          <cell r="A259">
            <v>231</v>
          </cell>
          <cell r="B259" t="str">
            <v>Ref0100000305</v>
          </cell>
          <cell r="C259" t="str">
            <v>สหกรณ์โคนมวาริชภูมิ จำกัด</v>
          </cell>
          <cell r="D259" t="str">
            <v>ACFS64010200040</v>
          </cell>
          <cell r="E259" t="str">
            <v>ออกใบอนุญาตแล้ว</v>
          </cell>
          <cell r="F259">
            <v>994000388331</v>
          </cell>
          <cell r="G259" t="str">
            <v>18</v>
          </cell>
          <cell r="H259" t="str">
            <v>-</v>
          </cell>
          <cell r="I259" t="str">
            <v>ป่าโจด-โคกตาดทอง</v>
          </cell>
          <cell r="J259" t="str">
            <v>4</v>
          </cell>
          <cell r="K259" t="str">
            <v xml:space="preserve">ค้อเขียว   </v>
          </cell>
          <cell r="L259" t="str">
            <v xml:space="preserve">วาริชภูมิ   </v>
          </cell>
          <cell r="M259" t="str">
            <v xml:space="preserve">สกลนคร   </v>
          </cell>
          <cell r="N259" t="str">
            <v>47150</v>
          </cell>
          <cell r="O259" t="str">
            <v>088-5607945</v>
          </cell>
          <cell r="P259" t="str">
            <v>chatanut@gmail.com</v>
          </cell>
          <cell r="Q259" t="str">
            <v>2017-10-17</v>
          </cell>
          <cell r="R259" t="str">
            <v>2020-10-16</v>
          </cell>
          <cell r="S259" t="str">
            <v>สหกรณ์โคนมวาริชภูมิ จำกัด</v>
          </cell>
          <cell r="T259" t="str">
            <v>18</v>
          </cell>
          <cell r="U259" t="str">
            <v>-</v>
          </cell>
          <cell r="V259" t="str">
            <v>ป่าโจด-โคกตาดทอง</v>
          </cell>
          <cell r="W259" t="str">
            <v>4</v>
          </cell>
          <cell r="X259" t="str">
            <v xml:space="preserve">ค้อเขียว   </v>
          </cell>
          <cell r="Y259" t="str">
            <v xml:space="preserve">วาริชภูมิ   </v>
          </cell>
          <cell r="Z259" t="str">
            <v>สกลนคร</v>
          </cell>
        </row>
        <row r="260">
          <cell r="A260">
            <v>232</v>
          </cell>
          <cell r="B260" t="str">
            <v>Ref0100000306</v>
          </cell>
          <cell r="C260" t="str">
            <v>บริษัท กลุ่มโคนมคลองม่วงเหนือ จำกัด</v>
          </cell>
          <cell r="D260" t="str">
            <v>ACFS64010200041</v>
          </cell>
          <cell r="E260" t="str">
            <v>ออกใบอนุญาตแล้ว</v>
          </cell>
          <cell r="F260">
            <v>195546000685</v>
          </cell>
          <cell r="G260" t="str">
            <v>194</v>
          </cell>
          <cell r="H260" t="str">
            <v>-</v>
          </cell>
          <cell r="I260" t="str">
            <v>-</v>
          </cell>
          <cell r="J260" t="str">
            <v>2</v>
          </cell>
          <cell r="K260" t="str">
            <v xml:space="preserve">ลำพญากลาง   </v>
          </cell>
          <cell r="L260" t="str">
            <v xml:space="preserve">มวกเหล็ก   </v>
          </cell>
          <cell r="M260" t="str">
            <v>สระบุรี</v>
          </cell>
          <cell r="N260" t="str">
            <v>30130</v>
          </cell>
          <cell r="O260" t="str">
            <v>036902050</v>
          </cell>
          <cell r="P260" t="str">
            <v>sanoonmilk@gmail.com</v>
          </cell>
          <cell r="Q260" t="str">
            <v>2017-10-17</v>
          </cell>
          <cell r="R260" t="str">
            <v>2020-10-16</v>
          </cell>
          <cell r="S260" t="str">
            <v>บริษัท กลุ่มโคนมคลองม่วงเหนือ จำกัด</v>
          </cell>
          <cell r="T260" t="str">
            <v>194</v>
          </cell>
          <cell r="U260" t="str">
            <v>-</v>
          </cell>
          <cell r="V260" t="str">
            <v>-</v>
          </cell>
          <cell r="W260" t="str">
            <v>2</v>
          </cell>
          <cell r="X260" t="str">
            <v xml:space="preserve">ลำพญากลาง   </v>
          </cell>
          <cell r="Y260" t="str">
            <v xml:space="preserve">มวกเหล็ก   </v>
          </cell>
          <cell r="Z260" t="str">
            <v>สระบุรี</v>
          </cell>
        </row>
        <row r="261">
          <cell r="A261">
            <v>233</v>
          </cell>
          <cell r="B261" t="str">
            <v>Ref0100000307</v>
          </cell>
          <cell r="C261" t="str">
            <v>สหกรณ์โคนมนครลำปาง จำกัด</v>
          </cell>
          <cell r="D261" t="str">
            <v>ACFS64010200042</v>
          </cell>
          <cell r="E261" t="str">
            <v>ออกใบอนุญาตแล้ว</v>
          </cell>
          <cell r="F261">
            <v>994000443749</v>
          </cell>
          <cell r="G261" t="str">
            <v>87/1</v>
          </cell>
          <cell r="H261" t="str">
            <v xml:space="preserve"> -</v>
          </cell>
          <cell r="I261" t="str">
            <v xml:space="preserve"> -</v>
          </cell>
          <cell r="J261" t="str">
            <v>4</v>
          </cell>
          <cell r="K261" t="str">
            <v xml:space="preserve">วอแก้ว   </v>
          </cell>
          <cell r="L261" t="str">
            <v xml:space="preserve">ห้างฉัตร   </v>
          </cell>
          <cell r="M261" t="str">
            <v xml:space="preserve">ลำปาง   </v>
          </cell>
          <cell r="N261" t="str">
            <v>52190</v>
          </cell>
          <cell r="O261" t="str">
            <v>083-0012137</v>
          </cell>
          <cell r="P261" t="str">
            <v>lampang.dairy@hotmail.com</v>
          </cell>
          <cell r="Q261" t="str">
            <v>2017-10-17</v>
          </cell>
          <cell r="R261" t="str">
            <v>2020-10-16</v>
          </cell>
          <cell r="S261" t="str">
            <v>สหกรณ์โคนมนครลำปาง จำกัด</v>
          </cell>
          <cell r="T261" t="str">
            <v>87/1</v>
          </cell>
          <cell r="U261" t="str">
            <v xml:space="preserve"> -</v>
          </cell>
          <cell r="V261" t="str">
            <v xml:space="preserve"> - </v>
          </cell>
          <cell r="W261" t="str">
            <v>4</v>
          </cell>
          <cell r="X261" t="str">
            <v xml:space="preserve">วอแก้ว   </v>
          </cell>
          <cell r="Y261" t="str">
            <v xml:space="preserve">ห้างฉัตร   </v>
          </cell>
          <cell r="Z261" t="str">
            <v>ลำปาง</v>
          </cell>
        </row>
        <row r="262">
          <cell r="A262" t="e">
            <v>#N/A</v>
          </cell>
          <cell r="B262" t="str">
            <v>Ref0100000308</v>
          </cell>
          <cell r="C262" t="str">
            <v>บริษัท กลุ่มโคนมคลองม่วงเหนือ จำกัด</v>
          </cell>
          <cell r="D262" t="str">
            <v>NULL</v>
          </cell>
          <cell r="E262" t="str">
            <v>ยกเลิกคำขอแล้ว</v>
          </cell>
          <cell r="F262">
            <v>195546000685</v>
          </cell>
          <cell r="G262" t="str">
            <v>194</v>
          </cell>
          <cell r="J262" t="str">
            <v>2</v>
          </cell>
          <cell r="K262" t="str">
            <v xml:space="preserve">ลำพญากลาง   </v>
          </cell>
          <cell r="L262" t="str">
            <v xml:space="preserve">มวกเหล็ก   </v>
          </cell>
          <cell r="M262" t="str">
            <v>สระบุรี</v>
          </cell>
          <cell r="N262" t="str">
            <v>30130</v>
          </cell>
          <cell r="O262" t="str">
            <v>036902050</v>
          </cell>
          <cell r="P262" t="str">
            <v>sanoonmilk@gmail.com</v>
          </cell>
          <cell r="Q262" t="str">
            <v>NULL</v>
          </cell>
          <cell r="R262" t="str">
            <v>NULL</v>
          </cell>
          <cell r="S262" t="str">
            <v>บริษํท กลุ่มพัฒนาโคนมซับสนุ่น จำกัด</v>
          </cell>
          <cell r="T262" t="str">
            <v>23</v>
          </cell>
          <cell r="W262" t="str">
            <v>1</v>
          </cell>
          <cell r="X262" t="str">
            <v xml:space="preserve">ซับสนุ่น   </v>
          </cell>
          <cell r="Y262" t="str">
            <v xml:space="preserve">มวกเหล็ก   </v>
          </cell>
          <cell r="Z262" t="str">
            <v>สระบุรี</v>
          </cell>
        </row>
        <row r="263">
          <cell r="A263">
            <v>234</v>
          </cell>
          <cell r="B263" t="str">
            <v>Ref0100000309</v>
          </cell>
          <cell r="C263" t="str">
            <v>บริษัท กลุ่มพัฒนาโคนมซับสนุ่น จำกัด</v>
          </cell>
          <cell r="D263" t="str">
            <v>ACFS64010200043</v>
          </cell>
          <cell r="E263" t="str">
            <v>ออกใบอนุญาตแล้ว</v>
          </cell>
          <cell r="F263">
            <v>195546000693</v>
          </cell>
          <cell r="G263" t="str">
            <v>23</v>
          </cell>
          <cell r="H263" t="str">
            <v>-</v>
          </cell>
          <cell r="I263" t="str">
            <v>-</v>
          </cell>
          <cell r="J263" t="str">
            <v>1</v>
          </cell>
          <cell r="K263" t="str">
            <v xml:space="preserve">ซับสนุ่น   </v>
          </cell>
          <cell r="L263" t="str">
            <v xml:space="preserve">มวกเหล็ก   </v>
          </cell>
          <cell r="M263" t="str">
            <v>สระบุรี</v>
          </cell>
          <cell r="N263" t="str">
            <v>18220</v>
          </cell>
          <cell r="O263" t="str">
            <v>036902050</v>
          </cell>
          <cell r="P263" t="str">
            <v>sanoonmilk@gmail.com</v>
          </cell>
          <cell r="Q263" t="str">
            <v>2017-10-17</v>
          </cell>
          <cell r="R263" t="str">
            <v>2020-10-16</v>
          </cell>
          <cell r="S263" t="str">
            <v>บริษัท กลุ่มพัฒนาโคนมซับสนุ่น จำกัด</v>
          </cell>
          <cell r="T263" t="str">
            <v>23</v>
          </cell>
          <cell r="U263" t="str">
            <v>-</v>
          </cell>
          <cell r="V263" t="str">
            <v>-</v>
          </cell>
          <cell r="W263" t="str">
            <v>1</v>
          </cell>
          <cell r="X263" t="str">
            <v xml:space="preserve">ซับสนุ่น   </v>
          </cell>
          <cell r="Y263" t="str">
            <v xml:space="preserve">มวกเหล็ก   </v>
          </cell>
          <cell r="Z263" t="str">
            <v>สระบุรี</v>
          </cell>
        </row>
        <row r="264">
          <cell r="A264">
            <v>235</v>
          </cell>
          <cell r="B264" t="str">
            <v>Ref0100000310</v>
          </cell>
          <cell r="C264" t="str">
            <v>สหกรณ์การเกษตรเมืองเลย จำกัด</v>
          </cell>
          <cell r="D264" t="str">
            <v>ACFS64010200044</v>
          </cell>
          <cell r="E264" t="str">
            <v>ออกใบอนุญาตแล้ว</v>
          </cell>
          <cell r="F264">
            <v>994000382081</v>
          </cell>
          <cell r="G264" t="str">
            <v>23/6</v>
          </cell>
          <cell r="H264" t="str">
            <v>-</v>
          </cell>
          <cell r="I264" t="str">
            <v xml:space="preserve">มะลิวัลย์ </v>
          </cell>
          <cell r="J264" t="str">
            <v>-</v>
          </cell>
          <cell r="K264" t="str">
            <v xml:space="preserve">กุดป่อง   </v>
          </cell>
          <cell r="L264" t="str">
            <v xml:space="preserve">เมืองเลย   </v>
          </cell>
          <cell r="M264" t="str">
            <v xml:space="preserve">เลย   </v>
          </cell>
          <cell r="N264" t="str">
            <v>42000</v>
          </cell>
          <cell r="O264" t="str">
            <v>042811362</v>
          </cell>
          <cell r="P264" t="str">
            <v>coopmuangloei@hotmail.com</v>
          </cell>
          <cell r="Q264" t="str">
            <v>2017-10-17</v>
          </cell>
          <cell r="R264" t="str">
            <v>2020-10-16</v>
          </cell>
          <cell r="S264" t="str">
            <v>สหกรณ์การเกษตรเมืองเลย จำกัด (สาขาบ้านไร่ทาม)</v>
          </cell>
          <cell r="T264" t="str">
            <v>204</v>
          </cell>
          <cell r="U264" t="str">
            <v xml:space="preserve"> -</v>
          </cell>
          <cell r="V264" t="str">
            <v xml:space="preserve">มะลิวัลย์ </v>
          </cell>
          <cell r="W264" t="str">
            <v>5</v>
          </cell>
          <cell r="X264" t="str">
            <v xml:space="preserve">นาอาน   </v>
          </cell>
          <cell r="Y264" t="str">
            <v xml:space="preserve">เมืองเลย   </v>
          </cell>
          <cell r="Z264" t="str">
            <v>เลย</v>
          </cell>
        </row>
        <row r="265">
          <cell r="A265">
            <v>236</v>
          </cell>
          <cell r="B265" t="str">
            <v>Ref0100000311</v>
          </cell>
          <cell r="C265" t="str">
            <v>บริษัท กลุ่มพัฒนาโคนมพัฒนานิคม จำกัด</v>
          </cell>
          <cell r="D265" t="str">
            <v>ACFS64010200045</v>
          </cell>
          <cell r="E265" t="str">
            <v>ออกใบอนุญาตแล้ว</v>
          </cell>
          <cell r="F265">
            <v>165546000316</v>
          </cell>
          <cell r="G265" t="str">
            <v>245</v>
          </cell>
          <cell r="H265" t="str">
            <v>-</v>
          </cell>
          <cell r="I265" t="str">
            <v>-</v>
          </cell>
          <cell r="J265" t="str">
            <v>9</v>
          </cell>
          <cell r="K265" t="str">
            <v xml:space="preserve">พัฒนานิคม   </v>
          </cell>
          <cell r="L265" t="str">
            <v xml:space="preserve">พัฒนานิคม   </v>
          </cell>
          <cell r="M265" t="str">
            <v xml:space="preserve">ลพบุรี   </v>
          </cell>
          <cell r="N265" t="str">
            <v>15140</v>
          </cell>
          <cell r="O265" t="str">
            <v>036902050</v>
          </cell>
          <cell r="P265" t="str">
            <v>sanoonmilk@gmail.com</v>
          </cell>
          <cell r="Q265" t="str">
            <v>2017-10-17</v>
          </cell>
          <cell r="R265" t="str">
            <v>2020-10-16</v>
          </cell>
          <cell r="S265" t="str">
            <v>บริษัท กลุ่มพัฒนาโคนมพัฒนานิคม จำกัด</v>
          </cell>
          <cell r="T265" t="str">
            <v>245</v>
          </cell>
          <cell r="U265" t="str">
            <v>-</v>
          </cell>
          <cell r="V265" t="str">
            <v>-</v>
          </cell>
          <cell r="W265" t="str">
            <v>9</v>
          </cell>
          <cell r="X265" t="str">
            <v xml:space="preserve">พัฒนานิคม   </v>
          </cell>
          <cell r="Y265" t="str">
            <v xml:space="preserve">พัฒนานิคม   </v>
          </cell>
          <cell r="Z265" t="str">
            <v>ลพบุรี</v>
          </cell>
        </row>
        <row r="266">
          <cell r="A266">
            <v>237</v>
          </cell>
          <cell r="B266" t="str">
            <v>Ref0100000312</v>
          </cell>
          <cell r="C266" t="str">
            <v>บริษัท ราชาแดรี่ จำกัด</v>
          </cell>
          <cell r="D266" t="str">
            <v>ACFS64010200046</v>
          </cell>
          <cell r="E266" t="str">
            <v>ออกใบอนุญาตแล้ว</v>
          </cell>
          <cell r="F266">
            <v>165556000521</v>
          </cell>
          <cell r="G266" t="str">
            <v>699</v>
          </cell>
          <cell r="H266" t="str">
            <v>-</v>
          </cell>
          <cell r="I266" t="str">
            <v>-</v>
          </cell>
          <cell r="J266" t="str">
            <v>9</v>
          </cell>
          <cell r="K266" t="str">
            <v xml:space="preserve">พัฒนานิคม   </v>
          </cell>
          <cell r="L266" t="str">
            <v xml:space="preserve">พัฒนานิคม   </v>
          </cell>
          <cell r="M266" t="str">
            <v xml:space="preserve">ลพบุรี   </v>
          </cell>
          <cell r="N266" t="str">
            <v>15140</v>
          </cell>
          <cell r="O266" t="str">
            <v>091-8083491-3</v>
          </cell>
          <cell r="P266" t="str">
            <v>rachadairy@gmail.com</v>
          </cell>
          <cell r="Q266" t="str">
            <v>2017-10-17</v>
          </cell>
          <cell r="R266" t="str">
            <v>2020-10-16</v>
          </cell>
          <cell r="S266" t="str">
            <v>บริษัท ราชาแดรี่ จำกัด</v>
          </cell>
          <cell r="T266" t="str">
            <v>699</v>
          </cell>
          <cell r="U266" t="str">
            <v>-</v>
          </cell>
          <cell r="V266" t="str">
            <v>-</v>
          </cell>
          <cell r="W266" t="str">
            <v>9</v>
          </cell>
          <cell r="X266" t="str">
            <v xml:space="preserve">พัฒนานิคม   </v>
          </cell>
          <cell r="Y266" t="str">
            <v xml:space="preserve">พัฒนานิคม   </v>
          </cell>
          <cell r="Z266" t="str">
            <v>ลพบุรี</v>
          </cell>
        </row>
        <row r="267">
          <cell r="A267">
            <v>238</v>
          </cell>
          <cell r="B267" t="str">
            <v>Ref0100000313</v>
          </cell>
          <cell r="C267" t="str">
            <v>สหกรณ์โคนมปากช่อง จำกัด</v>
          </cell>
          <cell r="D267" t="str">
            <v>ACFS64010200047</v>
          </cell>
          <cell r="E267" t="str">
            <v>ออกใบอนุญาตแล้ว</v>
          </cell>
          <cell r="F267">
            <v>994000310471</v>
          </cell>
          <cell r="G267" t="str">
            <v>254/1</v>
          </cell>
          <cell r="H267" t="str">
            <v>-</v>
          </cell>
          <cell r="I267" t="str">
            <v>-</v>
          </cell>
          <cell r="J267" t="str">
            <v>18</v>
          </cell>
          <cell r="K267" t="str">
            <v xml:space="preserve">ปากช่อง   </v>
          </cell>
          <cell r="L267" t="str">
            <v xml:space="preserve">ปากช่อง   </v>
          </cell>
          <cell r="M267" t="str">
            <v xml:space="preserve">นครราชสีมา   </v>
          </cell>
          <cell r="N267" t="str">
            <v>30130</v>
          </cell>
          <cell r="O267" t="str">
            <v>044936282</v>
          </cell>
          <cell r="P267" t="str">
            <v>Udo2009@hotmail.com</v>
          </cell>
          <cell r="Q267" t="str">
            <v>2017-10-17</v>
          </cell>
          <cell r="R267" t="str">
            <v>2020-10-16</v>
          </cell>
          <cell r="S267" t="str">
            <v>ศูนย์รวบรวมน้ำนมดิบสหกรณ์โคนมปากช่อง จำกัด (ศูนย์นิคม)</v>
          </cell>
          <cell r="T267" t="str">
            <v>245</v>
          </cell>
          <cell r="U267" t="str">
            <v>-</v>
          </cell>
          <cell r="V267" t="str">
            <v>-</v>
          </cell>
          <cell r="W267" t="str">
            <v>11</v>
          </cell>
          <cell r="X267" t="str">
            <v xml:space="preserve">หนองสาหร่าย   </v>
          </cell>
          <cell r="Y267" t="str">
            <v xml:space="preserve">ปากช่อง   </v>
          </cell>
          <cell r="Z267" t="str">
            <v>นครราชสีมา</v>
          </cell>
        </row>
        <row r="268">
          <cell r="A268">
            <v>239</v>
          </cell>
          <cell r="B268" t="str">
            <v>Ref0100000314</v>
          </cell>
          <cell r="C268" t="str">
            <v>สหกรณ์โคนมปากช่อง จำกัด</v>
          </cell>
          <cell r="D268" t="str">
            <v>ACFS64010200050</v>
          </cell>
          <cell r="E268" t="str">
            <v>ออกใบอนุญาตแล้ว</v>
          </cell>
          <cell r="F268">
            <v>994000310471</v>
          </cell>
          <cell r="G268" t="str">
            <v>254/1</v>
          </cell>
          <cell r="H268" t="str">
            <v>-</v>
          </cell>
          <cell r="I268" t="str">
            <v>-</v>
          </cell>
          <cell r="J268" t="str">
            <v>18</v>
          </cell>
          <cell r="K268" t="str">
            <v xml:space="preserve">ปากช่อง   </v>
          </cell>
          <cell r="L268" t="str">
            <v xml:space="preserve">ปากช่อง   </v>
          </cell>
          <cell r="M268" t="str">
            <v xml:space="preserve">นครราชสีมา   </v>
          </cell>
          <cell r="N268" t="str">
            <v>30130</v>
          </cell>
          <cell r="O268" t="str">
            <v>044936282</v>
          </cell>
          <cell r="P268" t="str">
            <v>Udo2009@hotmail.com</v>
          </cell>
          <cell r="Q268" t="str">
            <v>2017-10-17</v>
          </cell>
          <cell r="R268" t="str">
            <v>2020-10-16</v>
          </cell>
          <cell r="S268" t="str">
            <v>ศูนย์รวบรวมน้ำนมดิบสหกรณ์โคนมปากช่อง จำกัด (ศูนย์ปากช่อง)</v>
          </cell>
          <cell r="T268" t="str">
            <v>254/1</v>
          </cell>
          <cell r="U268" t="str">
            <v>-</v>
          </cell>
          <cell r="V268" t="str">
            <v>-</v>
          </cell>
          <cell r="W268" t="str">
            <v>18</v>
          </cell>
          <cell r="X268" t="str">
            <v xml:space="preserve">ปากช่อง   </v>
          </cell>
          <cell r="Y268" t="str">
            <v xml:space="preserve">ปากช่อง   </v>
          </cell>
          <cell r="Z268" t="str">
            <v>นครราชสีมา</v>
          </cell>
        </row>
        <row r="269">
          <cell r="A269" t="e">
            <v>#N/A</v>
          </cell>
          <cell r="B269" t="str">
            <v>Ref0100000315</v>
          </cell>
          <cell r="C269" t="str">
            <v>ห้างหุ้นส่วนสามัญเจ้าของฟาร์มโคนมวังไทร</v>
          </cell>
          <cell r="D269" t="str">
            <v>NULL</v>
          </cell>
          <cell r="E269" t="str">
            <v>ยกเลิกคำขอแล้ว</v>
          </cell>
          <cell r="F269">
            <v>992002275728</v>
          </cell>
          <cell r="G269" t="str">
            <v>90/1</v>
          </cell>
          <cell r="H269" t="str">
            <v>-</v>
          </cell>
          <cell r="I269" t="str">
            <v>-</v>
          </cell>
          <cell r="J269" t="str">
            <v>10</v>
          </cell>
          <cell r="K269" t="str">
            <v xml:space="preserve">หนองสาหร่าย   </v>
          </cell>
          <cell r="L269" t="str">
            <v xml:space="preserve">ปากช่อง   </v>
          </cell>
          <cell r="M269" t="str">
            <v xml:space="preserve">นครราชสีมา   </v>
          </cell>
          <cell r="N269" t="str">
            <v>30130</v>
          </cell>
          <cell r="O269" t="str">
            <v>061-1979462</v>
          </cell>
          <cell r="P269" t="str">
            <v>kasemsap.90@gmail.com</v>
          </cell>
          <cell r="Q269" t="str">
            <v>NULL</v>
          </cell>
          <cell r="R269" t="str">
            <v>NULL</v>
          </cell>
          <cell r="S269" t="str">
            <v>ห้างหุ้นส่วนสามัญเจ้าของฟาร์มโคนมวังไทร</v>
          </cell>
          <cell r="T269" t="str">
            <v>90/1</v>
          </cell>
          <cell r="U269" t="str">
            <v>-</v>
          </cell>
          <cell r="V269" t="str">
            <v>-</v>
          </cell>
          <cell r="W269" t="str">
            <v>10</v>
          </cell>
          <cell r="X269" t="str">
            <v xml:space="preserve">หนองสาหร่าย   </v>
          </cell>
          <cell r="Y269" t="str">
            <v xml:space="preserve">ปากช่อง   </v>
          </cell>
          <cell r="Z269" t="str">
            <v>นครราชสีมา</v>
          </cell>
        </row>
        <row r="270">
          <cell r="A270">
            <v>240</v>
          </cell>
          <cell r="B270" t="str">
            <v>Ref0100000316</v>
          </cell>
          <cell r="C270" t="str">
            <v>สหกรณ์การเกษตรเพื่อการแปรรูปและส่งออกจังหวัดตราด จำกัด</v>
          </cell>
          <cell r="D270" t="str">
            <v>ACFS90460200012</v>
          </cell>
          <cell r="E270" t="str">
            <v>ออกใบอนุญาตแล้ว</v>
          </cell>
          <cell r="F270">
            <v>994000816421</v>
          </cell>
          <cell r="G270" t="str">
            <v>108</v>
          </cell>
          <cell r="H270" t="str">
            <v>-</v>
          </cell>
          <cell r="I270" t="str">
            <v>-</v>
          </cell>
          <cell r="J270" t="str">
            <v>1</v>
          </cell>
          <cell r="K270" t="str">
            <v xml:space="preserve">ทุ่งนนทรี   </v>
          </cell>
          <cell r="L270" t="str">
            <v xml:space="preserve">เขาสมิง   </v>
          </cell>
          <cell r="M270" t="str">
            <v xml:space="preserve">ตราด   </v>
          </cell>
          <cell r="N270" t="str">
            <v>23130</v>
          </cell>
          <cell r="O270" t="str">
            <v>0800980523</v>
          </cell>
          <cell r="P270" t="str">
            <v>tratfruits_export@hotmail.co.th</v>
          </cell>
          <cell r="Q270" t="str">
            <v>2017-07-30</v>
          </cell>
          <cell r="R270" t="str">
            <v>2020-07-29</v>
          </cell>
          <cell r="S270" t="str">
            <v>สหกรณ์การเกษตรเพื่อการแปรรูปและการส่งออกจังหวัดตราด จำกัด</v>
          </cell>
          <cell r="T270" t="str">
            <v>108</v>
          </cell>
          <cell r="U270" t="str">
            <v>-</v>
          </cell>
          <cell r="V270" t="str">
            <v>-</v>
          </cell>
          <cell r="W270" t="str">
            <v>1</v>
          </cell>
          <cell r="X270" t="str">
            <v xml:space="preserve">ทุ่งนนทรี   </v>
          </cell>
          <cell r="Y270" t="str">
            <v xml:space="preserve">เขาสมิง   </v>
          </cell>
          <cell r="Z270" t="str">
            <v>ตราด</v>
          </cell>
        </row>
        <row r="271">
          <cell r="A271">
            <v>241</v>
          </cell>
          <cell r="B271" t="str">
            <v>Ref0100000317</v>
          </cell>
          <cell r="C271" t="str">
            <v>บริษัท เอสเค.โฟรเซ่น แอนด์ ฟรีซ ดราย จำกัด</v>
          </cell>
          <cell r="D271" t="str">
            <v>ACFS90460200013</v>
          </cell>
          <cell r="E271" t="str">
            <v>ออกใบอนุญาตแล้ว</v>
          </cell>
          <cell r="F271">
            <v>235559000459</v>
          </cell>
          <cell r="G271" t="str">
            <v>7</v>
          </cell>
          <cell r="H271" t="str">
            <v xml:space="preserve"> -</v>
          </cell>
          <cell r="I271" t="str">
            <v xml:space="preserve"> -</v>
          </cell>
          <cell r="J271" t="str">
            <v>6</v>
          </cell>
          <cell r="K271" t="str">
            <v xml:space="preserve">แสนตุ้ง   </v>
          </cell>
          <cell r="L271" t="str">
            <v xml:space="preserve">เขาสมิง   </v>
          </cell>
          <cell r="M271" t="str">
            <v xml:space="preserve">ตราด   </v>
          </cell>
          <cell r="N271" t="str">
            <v>23150</v>
          </cell>
          <cell r="O271" t="str">
            <v>0890955398</v>
          </cell>
          <cell r="P271" t="str">
            <v>samart_khetsawang@hotmail.com</v>
          </cell>
          <cell r="Q271" t="str">
            <v>2017-07-30</v>
          </cell>
          <cell r="R271" t="str">
            <v>2020-07-29</v>
          </cell>
          <cell r="S271" t="str">
            <v>บริษัท เอสเค.โฟรเซ่น แอนด์ ฟรีซ ดราย จำกัด</v>
          </cell>
          <cell r="T271" t="str">
            <v>7</v>
          </cell>
          <cell r="U271" t="str">
            <v xml:space="preserve"> -</v>
          </cell>
          <cell r="V271" t="str">
            <v xml:space="preserve"> -</v>
          </cell>
          <cell r="W271" t="str">
            <v>6</v>
          </cell>
          <cell r="X271" t="str">
            <v xml:space="preserve">แสนตุ้ง   </v>
          </cell>
          <cell r="Y271" t="str">
            <v xml:space="preserve">เขาสมิง   </v>
          </cell>
          <cell r="Z271" t="str">
            <v>ตราด</v>
          </cell>
        </row>
        <row r="272">
          <cell r="A272" t="e">
            <v>#N/A</v>
          </cell>
          <cell r="B272" t="str">
            <v>Ref0100000318</v>
          </cell>
          <cell r="C272" t="str">
            <v>สหกรณ์โคนมนครปฐม จำกัด</v>
          </cell>
          <cell r="D272" t="str">
            <v>NULL</v>
          </cell>
          <cell r="E272" t="str">
            <v>ยกเลิกคำขอแล้ว</v>
          </cell>
          <cell r="F272">
            <v>994000520891</v>
          </cell>
          <cell r="G272" t="str">
            <v>8</v>
          </cell>
          <cell r="J272" t="str">
            <v>1</v>
          </cell>
          <cell r="K272" t="str">
            <v xml:space="preserve">สนามแย้   </v>
          </cell>
          <cell r="L272" t="str">
            <v xml:space="preserve">ท่ามะกา   </v>
          </cell>
          <cell r="M272" t="str">
            <v xml:space="preserve">กาญจนบุรี   </v>
          </cell>
          <cell r="N272" t="str">
            <v>70190</v>
          </cell>
          <cell r="O272" t="str">
            <v>0923529900</v>
          </cell>
          <cell r="P272" t="str">
            <v>lapmilk.2@gmail.com</v>
          </cell>
          <cell r="Q272" t="str">
            <v>NULL</v>
          </cell>
          <cell r="R272" t="str">
            <v>NULL</v>
          </cell>
          <cell r="S272" t="str">
            <v>สหกรณ์โคนมนครปฐม จำกัด</v>
          </cell>
          <cell r="T272" t="str">
            <v>8</v>
          </cell>
          <cell r="W272" t="str">
            <v>1</v>
          </cell>
          <cell r="X272" t="str">
            <v xml:space="preserve">สนามแย้   </v>
          </cell>
          <cell r="Y272" t="str">
            <v xml:space="preserve">ท่ามะกา   </v>
          </cell>
          <cell r="Z272" t="str">
            <v>กาญจนบุรี</v>
          </cell>
        </row>
        <row r="273">
          <cell r="A273">
            <v>242</v>
          </cell>
          <cell r="B273" t="str">
            <v>Ref0100000319</v>
          </cell>
          <cell r="C273" t="str">
            <v>บริษัท ไทย กิตติ์รวี จำกัด</v>
          </cell>
          <cell r="D273" t="str">
            <v>ACFS90460200014</v>
          </cell>
          <cell r="E273" t="str">
            <v>ออกใบอนุญาตแล้ว</v>
          </cell>
          <cell r="F273">
            <v>105556079527</v>
          </cell>
          <cell r="G273" t="str">
            <v>136/15</v>
          </cell>
          <cell r="H273" t="str">
            <v>ลาดพร้าว80</v>
          </cell>
          <cell r="I273" t="str">
            <v>ลาดพร้าว</v>
          </cell>
          <cell r="J273" t="str">
            <v>-</v>
          </cell>
          <cell r="K273" t="str">
            <v xml:space="preserve">วังทองหลาง   </v>
          </cell>
          <cell r="L273" t="str">
            <v xml:space="preserve">วังทองหลาง   </v>
          </cell>
          <cell r="M273" t="str">
            <v xml:space="preserve">กรุงเทพมหานคร   </v>
          </cell>
          <cell r="N273" t="str">
            <v>10310</v>
          </cell>
          <cell r="O273" t="str">
            <v>0982861571</v>
          </cell>
          <cell r="P273" t="str">
            <v>tkv_tom@hotmail.com</v>
          </cell>
          <cell r="Q273" t="str">
            <v>2017-07-30</v>
          </cell>
          <cell r="R273" t="str">
            <v>2020-07-29</v>
          </cell>
          <cell r="S273" t="str">
            <v>บริษัท ไทย กิตติ์รวี จำกัด</v>
          </cell>
          <cell r="T273" t="str">
            <v>19/9</v>
          </cell>
          <cell r="U273" t="str">
            <v>-</v>
          </cell>
          <cell r="V273" t="str">
            <v>-</v>
          </cell>
          <cell r="W273" t="str">
            <v>3</v>
          </cell>
          <cell r="X273" t="str">
            <v xml:space="preserve">นายายอาม   </v>
          </cell>
          <cell r="Y273" t="str">
            <v xml:space="preserve">นายายอาม   </v>
          </cell>
          <cell r="Z273" t="str">
            <v>จันทบุรี</v>
          </cell>
        </row>
        <row r="274">
          <cell r="A274">
            <v>243</v>
          </cell>
          <cell r="B274" t="str">
            <v>Ref0100000320</v>
          </cell>
          <cell r="C274" t="str">
            <v>บริษัท ซันไชน์อินเตอร์เนชั่นแนล จำกัด</v>
          </cell>
          <cell r="D274" t="str">
            <v>ACFS90460200015</v>
          </cell>
          <cell r="E274" t="str">
            <v>ออกใบอนุญาตแล้ว</v>
          </cell>
          <cell r="F274">
            <v>135535001758</v>
          </cell>
          <cell r="G274" t="str">
            <v>43/20-22</v>
          </cell>
          <cell r="H274" t="str">
            <v>-</v>
          </cell>
          <cell r="I274" t="str">
            <v>ลำลูกกา</v>
          </cell>
          <cell r="J274" t="str">
            <v>7</v>
          </cell>
          <cell r="K274" t="str">
            <v xml:space="preserve">คูคต   </v>
          </cell>
          <cell r="L274" t="str">
            <v xml:space="preserve">ลำลูกกา   </v>
          </cell>
          <cell r="M274" t="str">
            <v xml:space="preserve">ปทุมธานี   </v>
          </cell>
          <cell r="N274" t="str">
            <v>12130</v>
          </cell>
          <cell r="O274" t="str">
            <v>039-433039, 081-8572728</v>
          </cell>
          <cell r="P274" t="str">
            <v>document@sunshine.co.th</v>
          </cell>
          <cell r="Q274" t="str">
            <v>2017-07-30</v>
          </cell>
          <cell r="R274" t="str">
            <v>2020-07-29</v>
          </cell>
          <cell r="S274" t="str">
            <v>บริษัท ซันไชน์อินเตอร์เนชั่นแนล จำกัด สาขาที่ 00001</v>
          </cell>
          <cell r="T274" t="str">
            <v>43/4</v>
          </cell>
          <cell r="U274" t="str">
            <v>-</v>
          </cell>
          <cell r="V274" t="str">
            <v>สุขุมวิท</v>
          </cell>
          <cell r="W274" t="str">
            <v>3</v>
          </cell>
          <cell r="X274" t="str">
            <v xml:space="preserve">สองพี่น้อง   </v>
          </cell>
          <cell r="Y274" t="str">
            <v xml:space="preserve">ท่าใหม่   </v>
          </cell>
          <cell r="Z274" t="str">
            <v>จันทบุรี</v>
          </cell>
        </row>
        <row r="275">
          <cell r="A275">
            <v>244</v>
          </cell>
          <cell r="B275" t="str">
            <v>Ref0100000321</v>
          </cell>
          <cell r="C275" t="str">
            <v>บริษัท สิงห์อำนวย ฟู้ดส์ จำกัด</v>
          </cell>
          <cell r="D275" t="str">
            <v>ACFS90460200016</v>
          </cell>
          <cell r="E275" t="str">
            <v>ออกใบอนุญาตแล้ว</v>
          </cell>
          <cell r="F275">
            <v>225554000051</v>
          </cell>
          <cell r="G275" t="str">
            <v>111</v>
          </cell>
          <cell r="H275" t="str">
            <v>-</v>
          </cell>
          <cell r="I275" t="str">
            <v>-</v>
          </cell>
          <cell r="J275" t="str">
            <v>13</v>
          </cell>
          <cell r="K275" t="str">
            <v xml:space="preserve">ปากน้ำแหลมสิงห์   </v>
          </cell>
          <cell r="L275" t="str">
            <v xml:space="preserve">แหลมสิงห์   </v>
          </cell>
          <cell r="M275" t="str">
            <v xml:space="preserve">จันทบุรี   </v>
          </cell>
          <cell r="N275" t="str">
            <v>22130</v>
          </cell>
          <cell r="O275" t="str">
            <v>087-5330781,037317307</v>
          </cell>
          <cell r="P275" t="str">
            <v>sf.singamnuayfood@gmail.com</v>
          </cell>
          <cell r="Q275" t="str">
            <v>2017-07-30</v>
          </cell>
          <cell r="R275" t="str">
            <v>2020-07-29</v>
          </cell>
          <cell r="S275" t="str">
            <v>บริษัท สิงห์อำนวย ฟู้ดส์ จำกัด</v>
          </cell>
          <cell r="T275" t="str">
            <v>111</v>
          </cell>
          <cell r="U275" t="str">
            <v>-</v>
          </cell>
          <cell r="V275" t="str">
            <v>-</v>
          </cell>
          <cell r="W275" t="str">
            <v>13</v>
          </cell>
          <cell r="X275" t="str">
            <v xml:space="preserve">ปากน้ำแหลมสิงห์   </v>
          </cell>
          <cell r="Y275" t="str">
            <v xml:space="preserve">แหลมสิงห์   </v>
          </cell>
          <cell r="Z275" t="str">
            <v>จันทบุรี</v>
          </cell>
        </row>
        <row r="276">
          <cell r="A276">
            <v>245</v>
          </cell>
          <cell r="B276" t="str">
            <v>Ref0100000322</v>
          </cell>
          <cell r="C276" t="str">
            <v>สหกรณ์โคนมนครปฐม จำกัด</v>
          </cell>
          <cell r="D276" t="str">
            <v>ACFS64010200048</v>
          </cell>
          <cell r="E276" t="str">
            <v>ออกใบอนุญาตแล้ว</v>
          </cell>
          <cell r="F276">
            <v>994000520891</v>
          </cell>
          <cell r="G276" t="str">
            <v>8</v>
          </cell>
          <cell r="H276" t="str">
            <v>-</v>
          </cell>
          <cell r="I276" t="str">
            <v>-</v>
          </cell>
          <cell r="J276" t="str">
            <v>1</v>
          </cell>
          <cell r="K276" t="str">
            <v xml:space="preserve">สนามแย้   </v>
          </cell>
          <cell r="L276" t="str">
            <v xml:space="preserve">ท่ามะกา   </v>
          </cell>
          <cell r="M276" t="str">
            <v xml:space="preserve">กาญจนบุรี   </v>
          </cell>
          <cell r="N276" t="str">
            <v>70190</v>
          </cell>
          <cell r="O276" t="str">
            <v>0923529900</v>
          </cell>
          <cell r="P276" t="str">
            <v>lapmilk.2@gmail.com</v>
          </cell>
          <cell r="Q276" t="str">
            <v>2017-10-17</v>
          </cell>
          <cell r="R276" t="str">
            <v>2020-10-16</v>
          </cell>
          <cell r="S276" t="str">
            <v>สหกรณ์โคนมนครปฐม จำกัด</v>
          </cell>
          <cell r="T276" t="str">
            <v>8</v>
          </cell>
          <cell r="U276" t="str">
            <v>-</v>
          </cell>
          <cell r="V276" t="str">
            <v>-</v>
          </cell>
          <cell r="W276" t="str">
            <v>1</v>
          </cell>
          <cell r="X276" t="str">
            <v xml:space="preserve">สนามแย้   </v>
          </cell>
          <cell r="Y276" t="str">
            <v xml:space="preserve">ท่ามะกา   </v>
          </cell>
          <cell r="Z276" t="str">
            <v>กาญจนบุรี</v>
          </cell>
        </row>
        <row r="277">
          <cell r="A277">
            <v>246</v>
          </cell>
          <cell r="B277" t="str">
            <v>Ref0100000323</v>
          </cell>
          <cell r="C277" t="str">
            <v>บริษัท เจริญโภคภัณฑ์อาหาร จำกัด (มหาชน)</v>
          </cell>
          <cell r="D277" t="str">
            <v>ACFS74320200001</v>
          </cell>
          <cell r="E277" t="str">
            <v>ออกใบอนุญาตแล้ว</v>
          </cell>
          <cell r="F277">
            <v>107537000246</v>
          </cell>
          <cell r="G277" t="str">
            <v>313</v>
          </cell>
          <cell r="H277" t="str">
            <v>-</v>
          </cell>
          <cell r="I277" t="str">
            <v>สีลม</v>
          </cell>
          <cell r="J277" t="str">
            <v>-</v>
          </cell>
          <cell r="K277" t="str">
            <v xml:space="preserve">สีลม   </v>
          </cell>
          <cell r="L277" t="str">
            <v xml:space="preserve">บางรัก   </v>
          </cell>
          <cell r="M277" t="str">
            <v xml:space="preserve">กรุงเทพมหานคร   </v>
          </cell>
          <cell r="N277" t="str">
            <v>10500</v>
          </cell>
          <cell r="O277" t="str">
            <v>089-1050466</v>
          </cell>
          <cell r="P277" t="str">
            <v>monthein.k@cpf.co.th</v>
          </cell>
          <cell r="Q277" t="str">
            <v>2017-06-18</v>
          </cell>
          <cell r="R277" t="str">
            <v>2020-06-17</v>
          </cell>
          <cell r="S277" t="str">
            <v>โรงเพาะฟักและอนุบาล ศูนย์วิจัยสัตว์น้ำภาคตะวันออก</v>
          </cell>
          <cell r="T277" t="str">
            <v>6/3</v>
          </cell>
          <cell r="U277" t="str">
            <v>-</v>
          </cell>
          <cell r="V277" t="str">
            <v>-</v>
          </cell>
          <cell r="W277" t="str">
            <v>1</v>
          </cell>
          <cell r="X277" t="str">
            <v xml:space="preserve">เนินฆ้อ   </v>
          </cell>
          <cell r="Y277" t="str">
            <v xml:space="preserve">แกลง   </v>
          </cell>
          <cell r="Z277" t="str">
            <v>ระยอง</v>
          </cell>
        </row>
        <row r="278">
          <cell r="A278">
            <v>247</v>
          </cell>
          <cell r="B278" t="str">
            <v>Ref0100000324</v>
          </cell>
          <cell r="C278" t="str">
            <v>นางภัทรพร บุญลอย</v>
          </cell>
          <cell r="D278" t="str">
            <v>ACFS74320200002</v>
          </cell>
          <cell r="E278" t="str">
            <v>ออกใบอนุญาตแล้ว</v>
          </cell>
          <cell r="F278">
            <v>4230100003509</v>
          </cell>
          <cell r="G278" t="str">
            <v>2/4</v>
          </cell>
          <cell r="H278" t="str">
            <v>-</v>
          </cell>
          <cell r="I278" t="str">
            <v>-</v>
          </cell>
          <cell r="J278" t="str">
            <v>4</v>
          </cell>
          <cell r="K278" t="str">
            <v xml:space="preserve">แสมสาร   </v>
          </cell>
          <cell r="L278" t="str">
            <v xml:space="preserve">สัตหีบ   </v>
          </cell>
          <cell r="M278" t="str">
            <v xml:space="preserve">ชลบุรี   </v>
          </cell>
          <cell r="N278" t="str">
            <v>20180</v>
          </cell>
          <cell r="O278" t="str">
            <v>0871344177</v>
          </cell>
          <cell r="P278" t="str">
            <v>0871344177@acfs.go.th</v>
          </cell>
          <cell r="Q278" t="str">
            <v>2017-06-18</v>
          </cell>
          <cell r="R278" t="str">
            <v>2020-06-17</v>
          </cell>
          <cell r="S278" t="str">
            <v>ฟาร์มภัทรพร</v>
          </cell>
          <cell r="T278" t="str">
            <v>2/4</v>
          </cell>
          <cell r="U278" t="str">
            <v>-</v>
          </cell>
          <cell r="V278" t="str">
            <v>-</v>
          </cell>
          <cell r="W278" t="str">
            <v>4</v>
          </cell>
          <cell r="X278" t="str">
            <v xml:space="preserve">แสมสาร   </v>
          </cell>
          <cell r="Y278" t="str">
            <v xml:space="preserve">สัตหีบ   </v>
          </cell>
          <cell r="Z278" t="str">
            <v>ชลบุรี</v>
          </cell>
        </row>
        <row r="279">
          <cell r="A279">
            <v>248</v>
          </cell>
          <cell r="B279" t="str">
            <v>Ref0100000325</v>
          </cell>
          <cell r="C279" t="str">
            <v>นายพรเทพ สาธิตศิลป์</v>
          </cell>
          <cell r="D279" t="str">
            <v>ACFS74320200003</v>
          </cell>
          <cell r="E279" t="str">
            <v>ออกใบอนุญาตแล้ว</v>
          </cell>
          <cell r="F279">
            <v>3101801319450</v>
          </cell>
          <cell r="G279" t="str">
            <v>28/1</v>
          </cell>
          <cell r="H279" t="str">
            <v>-</v>
          </cell>
          <cell r="I279" t="str">
            <v>-</v>
          </cell>
          <cell r="J279" t="str">
            <v>-</v>
          </cell>
          <cell r="K279" t="str">
            <v xml:space="preserve">ปากน้ำ   </v>
          </cell>
          <cell r="L279" t="str">
            <v xml:space="preserve">เมืองระยอง   </v>
          </cell>
          <cell r="M279" t="str">
            <v xml:space="preserve">ระยอง   </v>
          </cell>
          <cell r="N279" t="str">
            <v>21000</v>
          </cell>
          <cell r="O279" t="str">
            <v>0818627444</v>
          </cell>
          <cell r="P279" t="str">
            <v>0818627444@acfs.go.th</v>
          </cell>
          <cell r="Q279" t="str">
            <v>2017-06-18</v>
          </cell>
          <cell r="R279" t="str">
            <v>2020-06-17</v>
          </cell>
          <cell r="S279" t="str">
            <v>แสมสารเพาะพันธุ์กุ้ง</v>
          </cell>
          <cell r="T279" t="str">
            <v>28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 xml:space="preserve">ปากน้ำ   </v>
          </cell>
          <cell r="Y279" t="str">
            <v xml:space="preserve">เมืองระยอง   </v>
          </cell>
          <cell r="Z279" t="str">
            <v>ระยอง</v>
          </cell>
        </row>
        <row r="280">
          <cell r="A280">
            <v>249</v>
          </cell>
          <cell r="B280" t="str">
            <v>Ref0100000326</v>
          </cell>
          <cell r="C280" t="str">
            <v>นายอังคาร ศรนคร</v>
          </cell>
          <cell r="D280" t="str">
            <v>ACFS74320200004</v>
          </cell>
          <cell r="E280" t="str">
            <v>ออกใบอนุญาตแล้ว</v>
          </cell>
          <cell r="F280">
            <v>3230500059899</v>
          </cell>
          <cell r="G280" t="str">
            <v>28/5</v>
          </cell>
          <cell r="H280" t="str">
            <v>-</v>
          </cell>
          <cell r="I280" t="str">
            <v>-</v>
          </cell>
          <cell r="J280" t="str">
            <v>1</v>
          </cell>
          <cell r="K280" t="str">
            <v xml:space="preserve">บางปิด   </v>
          </cell>
          <cell r="L280" t="str">
            <v xml:space="preserve">แหลมงอบ   </v>
          </cell>
          <cell r="M280" t="str">
            <v xml:space="preserve">ตราด   </v>
          </cell>
          <cell r="N280" t="str">
            <v>23120</v>
          </cell>
          <cell r="O280" t="str">
            <v>0812525599</v>
          </cell>
          <cell r="P280" t="str">
            <v>0812525599@acfs.go.th</v>
          </cell>
          <cell r="Q280" t="str">
            <v>2017-06-18</v>
          </cell>
          <cell r="R280" t="str">
            <v>2020-06-17</v>
          </cell>
          <cell r="S280" t="str">
            <v>ศูนย์ปรับปรุงพันธุ์กุ้งทะเล เอ็นบีซี</v>
          </cell>
          <cell r="T280" t="str">
            <v>28/5</v>
          </cell>
          <cell r="U280" t="str">
            <v>-</v>
          </cell>
          <cell r="V280" t="str">
            <v>-</v>
          </cell>
          <cell r="W280" t="str">
            <v>1</v>
          </cell>
          <cell r="X280" t="str">
            <v xml:space="preserve">บางปิด   </v>
          </cell>
          <cell r="Y280" t="str">
            <v xml:space="preserve">แหลมงอบ   </v>
          </cell>
          <cell r="Z280" t="str">
            <v>ตราด</v>
          </cell>
        </row>
        <row r="281">
          <cell r="A281">
            <v>250</v>
          </cell>
          <cell r="B281" t="str">
            <v>Ref0100000327</v>
          </cell>
          <cell r="C281" t="str">
            <v>บริษัท เจริญโภคภัณฑ์อาหาร จำกัด (มหาชน)</v>
          </cell>
          <cell r="D281" t="str">
            <v>ACFS74320200005</v>
          </cell>
          <cell r="E281" t="str">
            <v>ออกใบอนุญาตแล้ว</v>
          </cell>
          <cell r="F281">
            <v>107537000246</v>
          </cell>
          <cell r="G281" t="str">
            <v>313</v>
          </cell>
          <cell r="H281" t="str">
            <v>-</v>
          </cell>
          <cell r="I281" t="str">
            <v>สีลม</v>
          </cell>
          <cell r="J281" t="str">
            <v>-</v>
          </cell>
          <cell r="K281" t="str">
            <v xml:space="preserve">สีลม   </v>
          </cell>
          <cell r="L281" t="str">
            <v xml:space="preserve">บางรัก   </v>
          </cell>
          <cell r="M281" t="str">
            <v xml:space="preserve">กรุงเทพมหานคร   </v>
          </cell>
          <cell r="N281" t="str">
            <v>10500</v>
          </cell>
          <cell r="O281" t="str">
            <v>089-1050466</v>
          </cell>
          <cell r="P281" t="str">
            <v>monthein.k@cpf.co.th</v>
          </cell>
          <cell r="Q281" t="str">
            <v>2017-06-18</v>
          </cell>
          <cell r="R281" t="str">
            <v>2020-06-17</v>
          </cell>
          <cell r="S281" t="str">
            <v>โรงเพาะฟักลูกกุ้งเจอาร์ 2</v>
          </cell>
          <cell r="T281" t="str">
            <v>62/1</v>
          </cell>
          <cell r="U281" t="str">
            <v>-</v>
          </cell>
          <cell r="V281" t="str">
            <v>-</v>
          </cell>
          <cell r="W281" t="str">
            <v>6</v>
          </cell>
          <cell r="X281" t="str">
            <v xml:space="preserve">คลองใหญ่   </v>
          </cell>
          <cell r="Y281" t="str">
            <v xml:space="preserve">แหลมงอบ   </v>
          </cell>
          <cell r="Z281" t="str">
            <v>ตราด</v>
          </cell>
        </row>
        <row r="282">
          <cell r="A282">
            <v>251</v>
          </cell>
          <cell r="B282" t="str">
            <v>Ref0100000328</v>
          </cell>
          <cell r="C282" t="str">
            <v>บริษัท เจริญโภคภัณฑ์อาหาร จำกัด (มหาชน)</v>
          </cell>
          <cell r="D282" t="str">
            <v>ACFS74320200006</v>
          </cell>
          <cell r="E282" t="str">
            <v>ออกใบอนุญาตแล้ว</v>
          </cell>
          <cell r="F282">
            <v>107537000246</v>
          </cell>
          <cell r="G282" t="str">
            <v>313</v>
          </cell>
          <cell r="H282" t="str">
            <v>-</v>
          </cell>
          <cell r="I282" t="str">
            <v>สีลม</v>
          </cell>
          <cell r="J282" t="str">
            <v>-</v>
          </cell>
          <cell r="K282" t="str">
            <v xml:space="preserve">สีลม   </v>
          </cell>
          <cell r="L282" t="str">
            <v xml:space="preserve">บางรัก   </v>
          </cell>
          <cell r="M282" t="str">
            <v xml:space="preserve">กรุงเทพมหานคร   </v>
          </cell>
          <cell r="N282" t="str">
            <v>10500</v>
          </cell>
          <cell r="O282" t="str">
            <v>089-1050466</v>
          </cell>
          <cell r="P282" t="str">
            <v>monthein.k@cpf.co.th</v>
          </cell>
          <cell r="Q282" t="str">
            <v>2017-06-18</v>
          </cell>
          <cell r="R282" t="str">
            <v>2020-06-17</v>
          </cell>
          <cell r="S282" t="str">
            <v>โรงเพาะฟักลูกกุ้งเจอาร์ 4</v>
          </cell>
          <cell r="T282" t="str">
            <v>29/1</v>
          </cell>
          <cell r="U282" t="str">
            <v>-</v>
          </cell>
          <cell r="V282" t="str">
            <v>-</v>
          </cell>
          <cell r="W282" t="str">
            <v>4</v>
          </cell>
          <cell r="X282" t="str">
            <v xml:space="preserve">คลองใหญ่   </v>
          </cell>
          <cell r="Y282" t="str">
            <v xml:space="preserve">แหลมงอบ   </v>
          </cell>
          <cell r="Z282" t="str">
            <v>ตราด</v>
          </cell>
        </row>
        <row r="283">
          <cell r="A283">
            <v>252</v>
          </cell>
          <cell r="B283" t="str">
            <v>Ref0100000329</v>
          </cell>
          <cell r="C283" t="str">
            <v>บริษัท เหิง  หยวน ฟู๊ด จำกัด</v>
          </cell>
          <cell r="D283" t="str">
            <v>ACFS90460200017</v>
          </cell>
          <cell r="E283" t="str">
            <v>ออกใบอนุญาตแล้ว</v>
          </cell>
          <cell r="F283">
            <v>215558003870</v>
          </cell>
          <cell r="G283" t="str">
            <v>888</v>
          </cell>
          <cell r="H283" t="str">
            <v>เขายายพริ้ง-ไร่อ้อย</v>
          </cell>
          <cell r="I283" t="str">
            <v>-</v>
          </cell>
          <cell r="J283" t="str">
            <v>8</v>
          </cell>
          <cell r="K283" t="str">
            <v xml:space="preserve">กองดิน   </v>
          </cell>
          <cell r="L283" t="str">
            <v xml:space="preserve">แกลง   </v>
          </cell>
          <cell r="M283" t="str">
            <v xml:space="preserve">ระยอง   </v>
          </cell>
          <cell r="N283" t="str">
            <v>22160</v>
          </cell>
          <cell r="O283" t="str">
            <v>089-635-8687</v>
          </cell>
          <cell r="P283" t="str">
            <v>herngyuanfood_2015@hotmail.com</v>
          </cell>
          <cell r="Q283" t="str">
            <v>2017-07-30</v>
          </cell>
          <cell r="R283" t="str">
            <v>2020-07-29</v>
          </cell>
          <cell r="S283" t="str">
            <v>บริษัท เหิง  หยวน ฟู๊ด จำกัด</v>
          </cell>
          <cell r="T283" t="str">
            <v>888</v>
          </cell>
          <cell r="U283" t="str">
            <v>เขายายพริ้ง-ไร่อ้อย</v>
          </cell>
          <cell r="V283" t="str">
            <v>-</v>
          </cell>
          <cell r="W283" t="str">
            <v>8</v>
          </cell>
          <cell r="X283" t="str">
            <v xml:space="preserve">กองดิน   </v>
          </cell>
          <cell r="Y283" t="str">
            <v xml:space="preserve">แกลง   </v>
          </cell>
          <cell r="Z283" t="str">
            <v>ระยอง</v>
          </cell>
        </row>
        <row r="284">
          <cell r="A284">
            <v>253</v>
          </cell>
          <cell r="B284" t="str">
            <v>Ref0100000330</v>
          </cell>
          <cell r="C284" t="str">
            <v>บริษัท ท็อป อะควาคัลเจอร์ เทคโนโลยี จำกัด</v>
          </cell>
          <cell r="D284" t="str">
            <v>ACFS74320200007</v>
          </cell>
          <cell r="E284" t="str">
            <v>ยกเลิกใบอนุญาตแบบถาวร</v>
          </cell>
          <cell r="F284">
            <v>245559001820</v>
          </cell>
          <cell r="G284" t="str">
            <v>6/1</v>
          </cell>
          <cell r="H284" t="str">
            <v>-</v>
          </cell>
          <cell r="I284" t="str">
            <v>-</v>
          </cell>
          <cell r="J284" t="str">
            <v>2</v>
          </cell>
          <cell r="K284" t="str">
            <v xml:space="preserve">คลองนา   </v>
          </cell>
          <cell r="L284" t="str">
            <v xml:space="preserve">เมืองฉะเชิงเทรา   </v>
          </cell>
          <cell r="M284" t="str">
            <v xml:space="preserve">ฉะเชิงเทรา   </v>
          </cell>
          <cell r="N284" t="str">
            <v>24000</v>
          </cell>
          <cell r="O284" t="str">
            <v>081-9409012/081-7827101</v>
          </cell>
          <cell r="P284" t="str">
            <v>top_aquaculture@hotmail.com</v>
          </cell>
          <cell r="Q284" t="str">
            <v>2017-06-18</v>
          </cell>
          <cell r="R284" t="str">
            <v>2020-06-17</v>
          </cell>
          <cell r="S284" t="str">
            <v>บริษัท ท็อป อะควาคัลเจอร์ เทคโนโลยี จำกัด</v>
          </cell>
          <cell r="T284" t="str">
            <v>6/1</v>
          </cell>
          <cell r="U284" t="str">
            <v>-</v>
          </cell>
          <cell r="V284" t="str">
            <v>-</v>
          </cell>
          <cell r="W284" t="str">
            <v>2</v>
          </cell>
          <cell r="X284" t="str">
            <v xml:space="preserve">คลองนา   </v>
          </cell>
          <cell r="Y284" t="str">
            <v xml:space="preserve">เมืองฉะเชิงเทรา   </v>
          </cell>
          <cell r="Z284" t="str">
            <v>ฉะเชิงเทรา</v>
          </cell>
        </row>
        <row r="285">
          <cell r="A285">
            <v>254</v>
          </cell>
          <cell r="B285" t="str">
            <v>Ref0100000331</v>
          </cell>
          <cell r="C285" t="str">
            <v>นายคมสันติ์ คงนันทะ</v>
          </cell>
          <cell r="D285" t="str">
            <v>ACFS74320200008</v>
          </cell>
          <cell r="E285" t="str">
            <v>ออกใบอนุญาตแล้ว</v>
          </cell>
          <cell r="F285">
            <v>3310401257934</v>
          </cell>
          <cell r="G285" t="str">
            <v>67</v>
          </cell>
          <cell r="H285" t="str">
            <v>-</v>
          </cell>
          <cell r="I285" t="str">
            <v>-</v>
          </cell>
          <cell r="J285" t="str">
            <v>4</v>
          </cell>
          <cell r="K285" t="str">
            <v xml:space="preserve">ปราสาท   </v>
          </cell>
          <cell r="L285" t="str">
            <v xml:space="preserve">บ้านกรวด   </v>
          </cell>
          <cell r="M285" t="str">
            <v xml:space="preserve">บุรีรัมย์   </v>
          </cell>
          <cell r="N285" t="str">
            <v>31180</v>
          </cell>
          <cell r="O285" t="str">
            <v>0819966124</v>
          </cell>
          <cell r="P285" t="str">
            <v>prompongfarm@gmail.com</v>
          </cell>
          <cell r="Q285" t="str">
            <v>2017-06-18</v>
          </cell>
          <cell r="R285" t="str">
            <v>2020-06-17</v>
          </cell>
          <cell r="S285" t="str">
            <v>ฟาร์มเพาะเลี้ยงสัตว์น้ำสงวนพงศ์</v>
          </cell>
          <cell r="T285" t="str">
            <v>34/2</v>
          </cell>
          <cell r="U285" t="str">
            <v>-</v>
          </cell>
          <cell r="V285" t="str">
            <v>-</v>
          </cell>
          <cell r="W285" t="str">
            <v>2</v>
          </cell>
          <cell r="X285" t="str">
            <v xml:space="preserve">บางสระเก้า   </v>
          </cell>
          <cell r="Y285" t="str">
            <v xml:space="preserve">แหลมสิงห์   </v>
          </cell>
          <cell r="Z285" t="str">
            <v>จันทบุรี</v>
          </cell>
        </row>
        <row r="286">
          <cell r="A286">
            <v>255</v>
          </cell>
          <cell r="B286" t="str">
            <v>Ref0100000332</v>
          </cell>
          <cell r="C286" t="str">
            <v xml:space="preserve">บริษัท ซีฮอร์ส ฟู้ดส์ จำกัด </v>
          </cell>
          <cell r="D286" t="str">
            <v>ACFS90460200018</v>
          </cell>
          <cell r="E286" t="str">
            <v>ออกใบอนุญาตแล้ว</v>
          </cell>
          <cell r="F286">
            <v>905558002249</v>
          </cell>
          <cell r="G286" t="str">
            <v>199</v>
          </cell>
          <cell r="H286" t="str">
            <v>-</v>
          </cell>
          <cell r="I286" t="str">
            <v>-</v>
          </cell>
          <cell r="J286" t="str">
            <v>3</v>
          </cell>
          <cell r="K286" t="str">
            <v xml:space="preserve">ทุ่งหวัง   </v>
          </cell>
          <cell r="L286" t="str">
            <v xml:space="preserve">เมืองสงขลา   </v>
          </cell>
          <cell r="M286" t="str">
            <v xml:space="preserve">สงขลา   </v>
          </cell>
          <cell r="N286" t="str">
            <v>90000</v>
          </cell>
          <cell r="O286" t="str">
            <v>074-317999</v>
          </cell>
          <cell r="P286" t="str">
            <v>seahorse.hr@gmail.com</v>
          </cell>
          <cell r="Q286" t="str">
            <v>2017-07-30</v>
          </cell>
          <cell r="R286" t="str">
            <v>2020-07-29</v>
          </cell>
          <cell r="S286" t="str">
            <v>บริษัท ซีฮอร์ส ฟูดส์ จำกัด</v>
          </cell>
          <cell r="T286" t="str">
            <v>199</v>
          </cell>
          <cell r="U286" t="str">
            <v>-</v>
          </cell>
          <cell r="V286" t="str">
            <v>-</v>
          </cell>
          <cell r="W286" t="str">
            <v>3</v>
          </cell>
          <cell r="X286" t="str">
            <v xml:space="preserve">ทุ่งหวัง   </v>
          </cell>
          <cell r="Y286" t="str">
            <v xml:space="preserve">เมืองสงขลา   </v>
          </cell>
          <cell r="Z286" t="str">
            <v>สงขลา</v>
          </cell>
        </row>
        <row r="287">
          <cell r="A287">
            <v>256</v>
          </cell>
          <cell r="B287" t="str">
            <v>Ref0100000333</v>
          </cell>
          <cell r="C287" t="str">
            <v>บริษัท ไต๋ ฟู้ด จำกัด</v>
          </cell>
          <cell r="D287" t="str">
            <v>ACFS90460200019</v>
          </cell>
          <cell r="E287" t="str">
            <v>ยกเลิกใบอนุญาตแบบถาวร</v>
          </cell>
          <cell r="F287">
            <v>215549003099</v>
          </cell>
          <cell r="G287" t="str">
            <v>337/1</v>
          </cell>
          <cell r="H287" t="str">
            <v>-</v>
          </cell>
          <cell r="I287" t="str">
            <v>สุขุมวิท</v>
          </cell>
          <cell r="J287" t="str">
            <v>-</v>
          </cell>
          <cell r="K287" t="str">
            <v xml:space="preserve">ทางเกวียน   </v>
          </cell>
          <cell r="L287" t="str">
            <v xml:space="preserve">แกลง   </v>
          </cell>
          <cell r="M287" t="str">
            <v xml:space="preserve">ระยอง   </v>
          </cell>
          <cell r="N287" t="str">
            <v>21110</v>
          </cell>
          <cell r="O287" t="str">
            <v>038037246</v>
          </cell>
          <cell r="P287" t="str">
            <v>winai.krittaya@gmail.com</v>
          </cell>
          <cell r="Q287" t="str">
            <v>2017-07-30</v>
          </cell>
          <cell r="R287" t="str">
            <v>2020-07-29</v>
          </cell>
          <cell r="S287" t="str">
            <v>บริษัท ไต๋ ฟู้ด จำกัด</v>
          </cell>
          <cell r="T287" t="str">
            <v>337/1</v>
          </cell>
          <cell r="U287" t="str">
            <v>-</v>
          </cell>
          <cell r="V287" t="str">
            <v>สุขุมวิท</v>
          </cell>
          <cell r="W287" t="str">
            <v>-</v>
          </cell>
          <cell r="X287" t="str">
            <v xml:space="preserve">ทางเกวียน   </v>
          </cell>
          <cell r="Y287" t="str">
            <v xml:space="preserve">แกลง   </v>
          </cell>
          <cell r="Z287" t="str">
            <v>ระยอง</v>
          </cell>
        </row>
        <row r="288">
          <cell r="A288">
            <v>257</v>
          </cell>
          <cell r="B288" t="str">
            <v>Ref0100000334</v>
          </cell>
          <cell r="C288" t="str">
            <v>ห้างหุ้นส่วนจำกัด พิสุทธิ์ ฟู้ด</v>
          </cell>
          <cell r="D288" t="str">
            <v>ACFS90460200020</v>
          </cell>
          <cell r="E288" t="str">
            <v>ออกใบอนุญาตแล้ว</v>
          </cell>
          <cell r="F288">
            <v>213558000640</v>
          </cell>
          <cell r="G288" t="str">
            <v>2/9</v>
          </cell>
          <cell r="H288" t="str">
            <v>-</v>
          </cell>
          <cell r="I288" t="str">
            <v>อดุลย์ธรรมประภาส</v>
          </cell>
          <cell r="J288" t="str">
            <v>-</v>
          </cell>
          <cell r="K288" t="str">
            <v xml:space="preserve">ปากน้ำ   </v>
          </cell>
          <cell r="L288" t="str">
            <v xml:space="preserve">เมืองระยอง   </v>
          </cell>
          <cell r="M288" t="str">
            <v xml:space="preserve">ระยอง   </v>
          </cell>
          <cell r="N288" t="str">
            <v>21000</v>
          </cell>
          <cell r="O288" t="str">
            <v>0949425426</v>
          </cell>
          <cell r="P288" t="str">
            <v>por_36@hotmail.com</v>
          </cell>
          <cell r="Q288" t="str">
            <v>2017-07-30</v>
          </cell>
          <cell r="R288" t="str">
            <v>2020-07-29</v>
          </cell>
          <cell r="S288" t="str">
            <v>ห้างหุ้นส่วนจำกัด พิสุทธิ์ ฟู้ด</v>
          </cell>
          <cell r="T288" t="str">
            <v>2/9</v>
          </cell>
          <cell r="U288" t="str">
            <v>-</v>
          </cell>
          <cell r="V288" t="str">
            <v>อดุลย์ธรรมประภาส</v>
          </cell>
          <cell r="W288" t="str">
            <v>-</v>
          </cell>
          <cell r="X288" t="str">
            <v xml:space="preserve">ปากน้ำ   </v>
          </cell>
          <cell r="Y288" t="str">
            <v xml:space="preserve">เมืองระยอง   </v>
          </cell>
          <cell r="Z288" t="str">
            <v>ระยอง</v>
          </cell>
        </row>
        <row r="289">
          <cell r="A289" t="e">
            <v>#N/A</v>
          </cell>
          <cell r="B289" t="str">
            <v>Ref0100000335</v>
          </cell>
          <cell r="C289" t="str">
            <v>นางสาวสุพรทิพย์ พร้อมพรรค</v>
          </cell>
          <cell r="D289" t="str">
            <v>NULL</v>
          </cell>
          <cell r="E289" t="str">
            <v>ยกเลิกคำขอแล้ว</v>
          </cell>
          <cell r="F289">
            <v>3220300154243</v>
          </cell>
          <cell r="G289" t="str">
            <v>49/2</v>
          </cell>
          <cell r="J289" t="str">
            <v>5</v>
          </cell>
          <cell r="K289" t="str">
            <v xml:space="preserve">สนามไชย   </v>
          </cell>
          <cell r="L289" t="str">
            <v xml:space="preserve">นายายอาม   </v>
          </cell>
          <cell r="M289" t="str">
            <v xml:space="preserve">จันทบุรี   </v>
          </cell>
          <cell r="N289" t="str">
            <v>22170</v>
          </cell>
          <cell r="O289" t="str">
            <v>0984496595/0985599794</v>
          </cell>
          <cell r="P289" t="str">
            <v>vandynbcfarm@gmail.com</v>
          </cell>
          <cell r="Q289" t="str">
            <v>NULL</v>
          </cell>
          <cell r="R289" t="str">
            <v>NULL</v>
          </cell>
          <cell r="S289" t="str">
            <v>วันดี NBC ฟาร์ม 1 ศรีราชา</v>
          </cell>
          <cell r="T289" t="str">
            <v>27/1</v>
          </cell>
          <cell r="W289" t="str">
            <v>4</v>
          </cell>
          <cell r="X289" t="str">
            <v xml:space="preserve">สุรศักดิ์   </v>
          </cell>
          <cell r="Y289" t="str">
            <v xml:space="preserve">ศรีราชา   </v>
          </cell>
          <cell r="Z289" t="str">
            <v>ชลบุรี</v>
          </cell>
        </row>
        <row r="290">
          <cell r="A290">
            <v>258</v>
          </cell>
          <cell r="B290" t="str">
            <v>Ref0100000336</v>
          </cell>
          <cell r="C290" t="str">
            <v>นางสาวสุพรทิพย์ พร้อมพรรค</v>
          </cell>
          <cell r="D290" t="str">
            <v>ACFS74320200009</v>
          </cell>
          <cell r="E290" t="str">
            <v>ออกใบอนุญาตแล้ว</v>
          </cell>
          <cell r="F290">
            <v>3220300154243</v>
          </cell>
          <cell r="G290" t="str">
            <v>49/2</v>
          </cell>
          <cell r="H290" t="str">
            <v>-</v>
          </cell>
          <cell r="I290" t="str">
            <v>-</v>
          </cell>
          <cell r="J290" t="str">
            <v>5</v>
          </cell>
          <cell r="K290" t="str">
            <v xml:space="preserve">สนามไชย   </v>
          </cell>
          <cell r="L290" t="str">
            <v xml:space="preserve">นายายอาม   </v>
          </cell>
          <cell r="M290" t="str">
            <v xml:space="preserve">จันทบุรี   </v>
          </cell>
          <cell r="N290" t="str">
            <v>22170</v>
          </cell>
          <cell r="O290" t="str">
            <v>0984496595/0985599794</v>
          </cell>
          <cell r="P290" t="str">
            <v>vandynbcfarm@gmail.com</v>
          </cell>
          <cell r="Q290" t="str">
            <v>2017-06-18</v>
          </cell>
          <cell r="R290" t="str">
            <v>2020-06-17</v>
          </cell>
          <cell r="S290" t="str">
            <v>วันดี เอ็นบีซี ฟาร์ม 3 สัตหีบ</v>
          </cell>
          <cell r="T290" t="str">
            <v>95/57</v>
          </cell>
          <cell r="U290" t="str">
            <v>-</v>
          </cell>
          <cell r="V290" t="str">
            <v>-</v>
          </cell>
          <cell r="W290" t="str">
            <v>1</v>
          </cell>
          <cell r="X290" t="str">
            <v xml:space="preserve">แสมสาร   </v>
          </cell>
          <cell r="Y290" t="str">
            <v xml:space="preserve">สัตหีบ   </v>
          </cell>
          <cell r="Z290" t="str">
            <v>ชลบุรี</v>
          </cell>
        </row>
        <row r="291">
          <cell r="A291" t="e">
            <v>#N/A</v>
          </cell>
          <cell r="B291" t="str">
            <v>Ref0100000337</v>
          </cell>
          <cell r="C291" t="str">
            <v>นางสาวสุพรทิพย์ พร้อมพรรค</v>
          </cell>
          <cell r="D291" t="str">
            <v>NULL</v>
          </cell>
          <cell r="E291" t="str">
            <v>ยกเลิกคำขอแล้ว</v>
          </cell>
          <cell r="F291">
            <v>3220300154243</v>
          </cell>
          <cell r="G291" t="str">
            <v>49/2</v>
          </cell>
          <cell r="J291" t="str">
            <v>5</v>
          </cell>
          <cell r="K291" t="str">
            <v xml:space="preserve">สนามไชย   </v>
          </cell>
          <cell r="L291" t="str">
            <v xml:space="preserve">นายายอาม   </v>
          </cell>
          <cell r="M291" t="str">
            <v xml:space="preserve">จันทบุรี   </v>
          </cell>
          <cell r="N291" t="str">
            <v>22170</v>
          </cell>
          <cell r="O291" t="str">
            <v>0984496595/0985599794</v>
          </cell>
          <cell r="P291" t="str">
            <v>vandynbcfarm@gmail.com</v>
          </cell>
          <cell r="Q291" t="str">
            <v>NULL</v>
          </cell>
          <cell r="R291" t="str">
            <v>NULL</v>
          </cell>
          <cell r="S291" t="str">
            <v>วันดี NBC ฟาร์ม 4 ระยอง</v>
          </cell>
          <cell r="T291" t="str">
            <v>195/7</v>
          </cell>
          <cell r="W291" t="str">
            <v>5</v>
          </cell>
          <cell r="X291" t="str">
            <v xml:space="preserve">เชิงเนิน   </v>
          </cell>
          <cell r="Y291" t="str">
            <v xml:space="preserve">เมืองระยอง   </v>
          </cell>
          <cell r="Z291" t="str">
            <v>ระยอง</v>
          </cell>
        </row>
        <row r="292">
          <cell r="A292">
            <v>259</v>
          </cell>
          <cell r="B292" t="str">
            <v>Ref0100000338</v>
          </cell>
          <cell r="C292" t="str">
            <v>นางสาวสุพรทิพย์ พร้อมพรรค</v>
          </cell>
          <cell r="D292" t="str">
            <v>ACFS74320200010</v>
          </cell>
          <cell r="E292" t="str">
            <v>ออกใบอนุญาตแล้ว</v>
          </cell>
          <cell r="F292">
            <v>3220300154243</v>
          </cell>
          <cell r="G292" t="str">
            <v>49/2</v>
          </cell>
          <cell r="H292" t="str">
            <v>-</v>
          </cell>
          <cell r="I292" t="str">
            <v>-</v>
          </cell>
          <cell r="J292" t="str">
            <v>5</v>
          </cell>
          <cell r="K292" t="str">
            <v xml:space="preserve">สนามไชย   </v>
          </cell>
          <cell r="L292" t="str">
            <v xml:space="preserve">นายายอาม   </v>
          </cell>
          <cell r="M292" t="str">
            <v xml:space="preserve">จันทบุรี   </v>
          </cell>
          <cell r="N292" t="str">
            <v>22170</v>
          </cell>
          <cell r="O292" t="str">
            <v>0984496595/0985599794</v>
          </cell>
          <cell r="P292" t="str">
            <v>vandynbcfarm@gmail.com</v>
          </cell>
          <cell r="Q292" t="str">
            <v>2017-06-18</v>
          </cell>
          <cell r="R292" t="str">
            <v>2020-06-17</v>
          </cell>
          <cell r="S292" t="str">
            <v>วันดี เอ็นบีซี ฟาร์ม 1 ศรีราชา</v>
          </cell>
          <cell r="T292" t="str">
            <v>27/1</v>
          </cell>
          <cell r="U292" t="str">
            <v>-</v>
          </cell>
          <cell r="V292" t="str">
            <v>-</v>
          </cell>
          <cell r="W292" t="str">
            <v>4</v>
          </cell>
          <cell r="X292" t="str">
            <v xml:space="preserve">สุรศักดิ์   </v>
          </cell>
          <cell r="Y292" t="str">
            <v xml:space="preserve">ศรีราชา   </v>
          </cell>
          <cell r="Z292" t="str">
            <v>ชลบุรี</v>
          </cell>
        </row>
        <row r="293">
          <cell r="A293">
            <v>260</v>
          </cell>
          <cell r="B293" t="str">
            <v>Ref0100000339</v>
          </cell>
          <cell r="C293" t="str">
            <v>บริษัท โอชาฟูดแพ็ค จำกัด</v>
          </cell>
          <cell r="D293" t="str">
            <v>ACFS90460200021</v>
          </cell>
          <cell r="E293" t="str">
            <v>ออกใบอนุญาตแล้ว</v>
          </cell>
          <cell r="F293">
            <v>105547129169</v>
          </cell>
          <cell r="G293" t="str">
            <v>1/25</v>
          </cell>
          <cell r="H293" t="str">
            <v>-</v>
          </cell>
          <cell r="I293" t="str">
            <v>เสือป่า</v>
          </cell>
          <cell r="J293" t="str">
            <v>-</v>
          </cell>
          <cell r="K293" t="str">
            <v xml:space="preserve">ป้อมปราบ   </v>
          </cell>
          <cell r="L293" t="str">
            <v xml:space="preserve">ป้อมปราบศัตรูพ่าย   </v>
          </cell>
          <cell r="M293" t="str">
            <v xml:space="preserve">กรุงเทพมหานคร   </v>
          </cell>
          <cell r="N293" t="str">
            <v>10100</v>
          </cell>
          <cell r="O293" t="str">
            <v>026232800</v>
          </cell>
          <cell r="P293" t="str">
            <v>waraporn@globalfood.co.th</v>
          </cell>
          <cell r="Q293" t="str">
            <v>2017-07-30</v>
          </cell>
          <cell r="R293" t="str">
            <v>2020-07-29</v>
          </cell>
          <cell r="S293" t="str">
            <v>บริษัท โอชาฟูดแพ็ค จำกัด</v>
          </cell>
          <cell r="T293" t="str">
            <v>225/11</v>
          </cell>
          <cell r="U293" t="str">
            <v>-</v>
          </cell>
          <cell r="V293" t="str">
            <v>เทพารักษ์ กม.22</v>
          </cell>
          <cell r="W293" t="str">
            <v>1</v>
          </cell>
          <cell r="X293" t="str">
            <v xml:space="preserve">บางเสาธง   </v>
          </cell>
          <cell r="Y293" t="str">
            <v xml:space="preserve">บางเสาธง   </v>
          </cell>
          <cell r="Z293" t="str">
            <v>สมุทรปราการ</v>
          </cell>
        </row>
        <row r="294">
          <cell r="A294">
            <v>261</v>
          </cell>
          <cell r="B294" t="str">
            <v>Ref0100000340</v>
          </cell>
          <cell r="C294" t="str">
            <v>นายอมรเชษฐ์ เพชรรักษ์</v>
          </cell>
          <cell r="D294" t="str">
            <v>ACFS74320200011</v>
          </cell>
          <cell r="E294" t="str">
            <v>ออกใบอนุญาตแล้ว</v>
          </cell>
          <cell r="F294">
            <v>3801500174600</v>
          </cell>
          <cell r="G294" t="str">
            <v>164</v>
          </cell>
          <cell r="H294" t="str">
            <v>-</v>
          </cell>
          <cell r="I294" t="str">
            <v>-</v>
          </cell>
          <cell r="J294" t="str">
            <v>12</v>
          </cell>
          <cell r="K294" t="str">
            <v xml:space="preserve">ควนทอง   </v>
          </cell>
          <cell r="L294" t="str">
            <v xml:space="preserve">ขนอม   </v>
          </cell>
          <cell r="M294" t="str">
            <v xml:space="preserve">นครศรีธรรมราช   </v>
          </cell>
          <cell r="N294" t="str">
            <v>80210</v>
          </cell>
          <cell r="O294" t="str">
            <v>088-7608833,083-9624455</v>
          </cell>
          <cell r="P294" t="str">
            <v>083-9624455@acfs.go.th</v>
          </cell>
          <cell r="Q294" t="str">
            <v>2017-06-18</v>
          </cell>
          <cell r="R294" t="str">
            <v>2020-06-17</v>
          </cell>
          <cell r="S294" t="str">
            <v>โอ พี. ฟาร์มสังข์กุ้งทอง (นครศรีธรรมราช)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7</v>
          </cell>
          <cell r="X294" t="str">
            <v xml:space="preserve">ทุ่งปรัง   </v>
          </cell>
          <cell r="Y294" t="str">
            <v xml:space="preserve">สิชล   </v>
          </cell>
          <cell r="Z294" t="str">
            <v>นครศรีธรรมราช</v>
          </cell>
        </row>
        <row r="295">
          <cell r="A295">
            <v>262</v>
          </cell>
          <cell r="B295" t="str">
            <v>Ref0100000341</v>
          </cell>
          <cell r="C295" t="str">
            <v>นายอมรเชษฐ์ เพชรรักษ์</v>
          </cell>
          <cell r="D295" t="str">
            <v>ACFS74320200012</v>
          </cell>
          <cell r="E295" t="str">
            <v>ออกใบอนุญาตแล้ว</v>
          </cell>
          <cell r="F295">
            <v>3801500174600</v>
          </cell>
          <cell r="G295" t="str">
            <v>164</v>
          </cell>
          <cell r="H295" t="str">
            <v>-</v>
          </cell>
          <cell r="I295" t="str">
            <v>-</v>
          </cell>
          <cell r="J295" t="str">
            <v>12</v>
          </cell>
          <cell r="K295" t="str">
            <v xml:space="preserve">ควนทอง   </v>
          </cell>
          <cell r="L295" t="str">
            <v xml:space="preserve">ขนอม   </v>
          </cell>
          <cell r="M295" t="str">
            <v xml:space="preserve">นครศรีธรรมราช   </v>
          </cell>
          <cell r="N295" t="str">
            <v>80210</v>
          </cell>
          <cell r="O295" t="str">
            <v>088-7608833,083-9624455</v>
          </cell>
          <cell r="P295" t="str">
            <v>083-9624455@acfs.go.th</v>
          </cell>
          <cell r="Q295" t="str">
            <v>2017-06-18</v>
          </cell>
          <cell r="R295" t="str">
            <v>2020-06-17</v>
          </cell>
          <cell r="S295" t="str">
            <v>โอ พี. ฟาร์มสังข์กุ้งทอง (สงขลา)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7</v>
          </cell>
          <cell r="X295" t="str">
            <v xml:space="preserve">จะทิ้งพระ   </v>
          </cell>
          <cell r="Y295" t="str">
            <v xml:space="preserve">สทิงพระ   </v>
          </cell>
          <cell r="Z295" t="str">
            <v>สงขลา</v>
          </cell>
        </row>
        <row r="296">
          <cell r="A296">
            <v>263</v>
          </cell>
          <cell r="B296" t="str">
            <v>Ref0100000342</v>
          </cell>
          <cell r="C296" t="str">
            <v xml:space="preserve"> บริษัท ทีเอฟเอมเอสฟู้ดส์  จำกัด</v>
          </cell>
          <cell r="D296" t="str">
            <v>ACFS64010200077</v>
          </cell>
          <cell r="E296" t="str">
            <v>ออกใบอนุญาตแล้ว</v>
          </cell>
          <cell r="F296">
            <v>735551000951</v>
          </cell>
          <cell r="G296" t="str">
            <v>4</v>
          </cell>
          <cell r="H296" t="str">
            <v>-</v>
          </cell>
          <cell r="I296" t="str">
            <v>มะลิวรรณ</v>
          </cell>
          <cell r="J296" t="str">
            <v>13</v>
          </cell>
          <cell r="K296" t="str">
            <v xml:space="preserve">โคกขมิ้น   </v>
          </cell>
          <cell r="L296" t="str">
            <v xml:space="preserve">วังสะพุง   </v>
          </cell>
          <cell r="M296" t="str">
            <v xml:space="preserve">เลย   </v>
          </cell>
          <cell r="N296" t="str">
            <v>42130</v>
          </cell>
          <cell r="O296" t="str">
            <v>042-801015 ,0807498440</v>
          </cell>
          <cell r="P296" t="str">
            <v>tfmsf@tfms.co.th</v>
          </cell>
          <cell r="Q296" t="str">
            <v>2017-10-17</v>
          </cell>
          <cell r="R296" t="str">
            <v>2020-10-16</v>
          </cell>
          <cell r="S296" t="str">
            <v>ศูนย์รับน้ำนมดิบ  ทีเอฟเอมเอสฟู้ดส์</v>
          </cell>
          <cell r="T296" t="str">
            <v>4</v>
          </cell>
          <cell r="U296" t="str">
            <v>-</v>
          </cell>
          <cell r="V296" t="str">
            <v>มะลิวรรณ</v>
          </cell>
          <cell r="W296" t="str">
            <v>13</v>
          </cell>
          <cell r="X296" t="str">
            <v xml:space="preserve">โคกขมิ้น   </v>
          </cell>
          <cell r="Y296" t="str">
            <v xml:space="preserve">วังสะพุง   </v>
          </cell>
          <cell r="Z296" t="str">
            <v>เลย</v>
          </cell>
        </row>
        <row r="297">
          <cell r="A297">
            <v>264</v>
          </cell>
          <cell r="B297" t="str">
            <v>Ref0100000343</v>
          </cell>
          <cell r="C297" t="str">
            <v>นายสายชล เพลินจิตต์</v>
          </cell>
          <cell r="D297" t="str">
            <v>ACFS74320200013</v>
          </cell>
          <cell r="E297" t="str">
            <v>ออกใบอนุญาตแล้ว</v>
          </cell>
          <cell r="F297">
            <v>3770200131085</v>
          </cell>
          <cell r="G297" t="str">
            <v>13/3</v>
          </cell>
          <cell r="H297" t="str">
            <v>-</v>
          </cell>
          <cell r="I297" t="str">
            <v>-</v>
          </cell>
          <cell r="J297" t="str">
            <v>3</v>
          </cell>
          <cell r="K297" t="str">
            <v xml:space="preserve">กุยเหนือ   </v>
          </cell>
          <cell r="L297" t="str">
            <v xml:space="preserve">กุยบุรี   </v>
          </cell>
          <cell r="M297" t="str">
            <v xml:space="preserve">ประจวบคีรีขันธ์   </v>
          </cell>
          <cell r="N297" t="str">
            <v>77150</v>
          </cell>
          <cell r="O297" t="str">
            <v>0822541980</v>
          </cell>
          <cell r="P297" t="str">
            <v>sailomfarm@gamil.com</v>
          </cell>
          <cell r="Q297" t="str">
            <v>2017-06-18</v>
          </cell>
          <cell r="R297" t="str">
            <v>2020-06-17</v>
          </cell>
          <cell r="S297" t="str">
            <v>สายลมฟาร์ม</v>
          </cell>
          <cell r="T297" t="str">
            <v>13/3</v>
          </cell>
          <cell r="U297" t="str">
            <v>-</v>
          </cell>
          <cell r="V297" t="str">
            <v>-</v>
          </cell>
          <cell r="W297" t="str">
            <v>3</v>
          </cell>
          <cell r="X297" t="str">
            <v xml:space="preserve">กุยเหนือ   </v>
          </cell>
          <cell r="Y297" t="str">
            <v xml:space="preserve">กุยบุรี   </v>
          </cell>
          <cell r="Z297" t="str">
            <v>ประจวบคีรีขันธ์</v>
          </cell>
        </row>
        <row r="298">
          <cell r="A298">
            <v>265</v>
          </cell>
          <cell r="B298" t="str">
            <v>Ref0100000344</v>
          </cell>
          <cell r="C298" t="str">
            <v>นางพัชรีรัตน์ วรโชคศิริกุล</v>
          </cell>
          <cell r="D298" t="str">
            <v>ACFS74320200014</v>
          </cell>
          <cell r="E298" t="str">
            <v>ออกใบอนุญาตแล้ว</v>
          </cell>
          <cell r="F298">
            <v>3770200254306</v>
          </cell>
          <cell r="G298" t="str">
            <v>37/4</v>
          </cell>
          <cell r="H298" t="str">
            <v>-</v>
          </cell>
          <cell r="I298" t="str">
            <v>-</v>
          </cell>
          <cell r="J298" t="str">
            <v>1</v>
          </cell>
          <cell r="K298" t="str">
            <v xml:space="preserve">บ่อนอก   </v>
          </cell>
          <cell r="L298" t="str">
            <v xml:space="preserve">เมืองประจวบคีรีขันธ์   </v>
          </cell>
          <cell r="M298" t="str">
            <v xml:space="preserve">ประจวบคีรีขันธ์   </v>
          </cell>
          <cell r="N298" t="str">
            <v>77000</v>
          </cell>
          <cell r="O298" t="str">
            <v>085-6490090</v>
          </cell>
          <cell r="P298" t="str">
            <v>085-6490090@gmail.com</v>
          </cell>
          <cell r="Q298" t="str">
            <v>2017-06-18</v>
          </cell>
          <cell r="R298" t="str">
            <v>2020-06-17</v>
          </cell>
          <cell r="S298" t="str">
            <v>พี.อาร์. ฟาร์ม</v>
          </cell>
          <cell r="T298" t="str">
            <v>37/4</v>
          </cell>
          <cell r="U298" t="str">
            <v>-</v>
          </cell>
          <cell r="V298" t="str">
            <v>-</v>
          </cell>
          <cell r="W298" t="str">
            <v>1</v>
          </cell>
          <cell r="X298" t="str">
            <v xml:space="preserve">บ่อนอก   </v>
          </cell>
          <cell r="Y298" t="str">
            <v xml:space="preserve">เมืองประจวบคีรีขันธ์   </v>
          </cell>
          <cell r="Z298" t="str">
            <v>ประจวบคีรีขันธ์</v>
          </cell>
        </row>
        <row r="299">
          <cell r="A299">
            <v>266</v>
          </cell>
          <cell r="B299" t="str">
            <v>Ref0100000345</v>
          </cell>
          <cell r="C299" t="str">
            <v>นายสนชัย แซ่ฉั่ว</v>
          </cell>
          <cell r="D299" t="str">
            <v>ACFS74320200015</v>
          </cell>
          <cell r="E299" t="str">
            <v>ออกใบอนุญาตแล้ว</v>
          </cell>
          <cell r="F299">
            <v>3770200261752</v>
          </cell>
          <cell r="G299" t="str">
            <v>-</v>
          </cell>
          <cell r="H299" t="str">
            <v>-</v>
          </cell>
          <cell r="I299" t="str">
            <v>-</v>
          </cell>
          <cell r="J299" t="str">
            <v>3</v>
          </cell>
          <cell r="K299" t="str">
            <v xml:space="preserve">กุยบุรี   </v>
          </cell>
          <cell r="L299" t="str">
            <v xml:space="preserve">กุยบุรี   </v>
          </cell>
          <cell r="M299" t="str">
            <v xml:space="preserve">ประจวบคีรีขันธ์   </v>
          </cell>
          <cell r="N299" t="str">
            <v>77150</v>
          </cell>
          <cell r="O299" t="str">
            <v>0871702498</v>
          </cell>
          <cell r="P299" t="str">
            <v>0871702498@acfs.go.th</v>
          </cell>
          <cell r="Q299" t="str">
            <v>2017-06-18</v>
          </cell>
          <cell r="R299" t="str">
            <v>2020-06-17</v>
          </cell>
          <cell r="S299" t="str">
            <v>พี. ซี. เอฟ ฟาร์ม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3</v>
          </cell>
          <cell r="X299" t="str">
            <v xml:space="preserve">กุยบุรี   </v>
          </cell>
          <cell r="Y299" t="str">
            <v xml:space="preserve">กุยบุรี   </v>
          </cell>
          <cell r="Z299" t="str">
            <v>ประจวบคีรีขันธ์</v>
          </cell>
        </row>
        <row r="300">
          <cell r="A300">
            <v>267</v>
          </cell>
          <cell r="B300" t="str">
            <v>Ref0100000346</v>
          </cell>
          <cell r="C300" t="str">
            <v>นางสาวสิภาลักษณ์ บุญยง</v>
          </cell>
          <cell r="D300" t="str">
            <v>ACFS74320200018</v>
          </cell>
          <cell r="E300" t="str">
            <v>ออกใบอนุญาตแล้ว</v>
          </cell>
          <cell r="F300">
            <v>1960600059138</v>
          </cell>
          <cell r="G300" t="str">
            <v>92/1</v>
          </cell>
          <cell r="H300" t="str">
            <v>-</v>
          </cell>
          <cell r="I300" t="str">
            <v>-</v>
          </cell>
          <cell r="J300" t="str">
            <v>3</v>
          </cell>
          <cell r="K300" t="str">
            <v xml:space="preserve">อ่าวน้อย   </v>
          </cell>
          <cell r="L300" t="str">
            <v xml:space="preserve">เมืองประจวบคีรีขันธ์   </v>
          </cell>
          <cell r="M300" t="str">
            <v xml:space="preserve">ประจวบคีรีขันธ์   </v>
          </cell>
          <cell r="N300" t="str">
            <v>77000</v>
          </cell>
          <cell r="O300" t="str">
            <v>0982483624</v>
          </cell>
          <cell r="P300" t="str">
            <v>suthalakby@gmail.com</v>
          </cell>
          <cell r="Q300" t="str">
            <v>2017-06-18</v>
          </cell>
          <cell r="R300" t="str">
            <v>2020-06-17</v>
          </cell>
          <cell r="S300" t="str">
            <v>สมศิริ 111 ฟาร์ม</v>
          </cell>
          <cell r="T300" t="str">
            <v>92/1</v>
          </cell>
          <cell r="U300" t="str">
            <v>-</v>
          </cell>
          <cell r="V300" t="str">
            <v>-</v>
          </cell>
          <cell r="W300" t="str">
            <v>3</v>
          </cell>
          <cell r="X300" t="str">
            <v xml:space="preserve">อ่าวน้อย   </v>
          </cell>
          <cell r="Y300" t="str">
            <v xml:space="preserve">เมืองประจวบคีรีขันธ์   </v>
          </cell>
          <cell r="Z300" t="str">
            <v>ประจวบคีรีขันธ์</v>
          </cell>
        </row>
        <row r="301">
          <cell r="A301">
            <v>268</v>
          </cell>
          <cell r="B301" t="str">
            <v>Ref0100000347</v>
          </cell>
          <cell r="C301" t="str">
            <v>บริษัท เจริญโภคภัณฑ์อาหาร จำกัด (มหาชน)</v>
          </cell>
          <cell r="D301" t="str">
            <v>ACFS74320200016</v>
          </cell>
          <cell r="E301" t="str">
            <v>ออกใบอนุญาตแล้ว</v>
          </cell>
          <cell r="F301">
            <v>107537000246</v>
          </cell>
          <cell r="G301" t="str">
            <v>313</v>
          </cell>
          <cell r="H301" t="str">
            <v>-</v>
          </cell>
          <cell r="I301" t="str">
            <v>สีลม</v>
          </cell>
          <cell r="J301" t="str">
            <v>-</v>
          </cell>
          <cell r="K301" t="str">
            <v xml:space="preserve">สีลม   </v>
          </cell>
          <cell r="L301" t="str">
            <v xml:space="preserve">บางรัก   </v>
          </cell>
          <cell r="M301" t="str">
            <v xml:space="preserve">กรุงเทพมหานคร   </v>
          </cell>
          <cell r="N301" t="str">
            <v>10500</v>
          </cell>
          <cell r="O301" t="str">
            <v>089-1050466</v>
          </cell>
          <cell r="P301" t="str">
            <v>monthein.k@cpf.co.th</v>
          </cell>
          <cell r="Q301" t="str">
            <v>2017-06-18</v>
          </cell>
          <cell r="R301" t="str">
            <v>2020-06-17</v>
          </cell>
          <cell r="S301" t="str">
            <v>ศูนย์ปรับปรุงพันธุกรรมกุ้ง ฟาร์มปะทิว</v>
          </cell>
          <cell r="T301" t="str">
            <v>71</v>
          </cell>
          <cell r="U301" t="str">
            <v>-</v>
          </cell>
          <cell r="V301" t="str">
            <v>-</v>
          </cell>
          <cell r="W301" t="str">
            <v>4</v>
          </cell>
          <cell r="X301" t="str">
            <v xml:space="preserve">บางสน   </v>
          </cell>
          <cell r="Y301" t="str">
            <v xml:space="preserve">ปะทิว   </v>
          </cell>
          <cell r="Z301" t="str">
            <v>ชุมพร</v>
          </cell>
        </row>
        <row r="302">
          <cell r="A302">
            <v>269</v>
          </cell>
          <cell r="B302" t="str">
            <v>Ref0100000348</v>
          </cell>
          <cell r="C302" t="str">
            <v>บริษัท ออลชริมพ์ จำกัด</v>
          </cell>
          <cell r="D302" t="str">
            <v>ACFS74320200017</v>
          </cell>
          <cell r="E302" t="str">
            <v>ออกใบอนุญาตแล้ว</v>
          </cell>
          <cell r="F302">
            <v>765558000841</v>
          </cell>
          <cell r="G302" t="str">
            <v>99/8</v>
          </cell>
          <cell r="H302" t="str">
            <v>-</v>
          </cell>
          <cell r="I302" t="str">
            <v>เพชรเกษม</v>
          </cell>
          <cell r="J302" t="str">
            <v>2</v>
          </cell>
          <cell r="K302" t="str">
            <v xml:space="preserve">บางเค็ม   </v>
          </cell>
          <cell r="L302" t="str">
            <v xml:space="preserve">เขาย้อย   </v>
          </cell>
          <cell r="M302" t="str">
            <v xml:space="preserve">เพชรบุรี   </v>
          </cell>
          <cell r="N302" t="str">
            <v>76140</v>
          </cell>
          <cell r="O302" t="str">
            <v>0895556696</v>
          </cell>
          <cell r="P302" t="str">
            <v>all.shrimp@hotmail.com</v>
          </cell>
          <cell r="Q302" t="str">
            <v>2017-06-18</v>
          </cell>
          <cell r="R302" t="str">
            <v>2020-06-17</v>
          </cell>
          <cell r="S302" t="str">
            <v>บริษัท ออลชริมพ์ จำกัด</v>
          </cell>
          <cell r="T302" t="str">
            <v>'</v>
          </cell>
          <cell r="U302" t="str">
            <v>-</v>
          </cell>
          <cell r="V302" t="str">
            <v>-</v>
          </cell>
          <cell r="W302" t="str">
            <v>6</v>
          </cell>
          <cell r="X302" t="str">
            <v xml:space="preserve">หาดเจ้าสำราญ   </v>
          </cell>
          <cell r="Y302" t="str">
            <v xml:space="preserve">เมืองเพชรบุรี   </v>
          </cell>
          <cell r="Z302" t="str">
            <v>เพชรบุรี</v>
          </cell>
        </row>
        <row r="303">
          <cell r="A303">
            <v>270</v>
          </cell>
          <cell r="B303" t="str">
            <v>Ref0100000349</v>
          </cell>
          <cell r="C303" t="str">
            <v>นางสาวธาวินี อาศิรวาท</v>
          </cell>
          <cell r="D303" t="str">
            <v>ACFS74320200019</v>
          </cell>
          <cell r="E303" t="str">
            <v>ยกเลิกใบอนุญาตแบบถาวร</v>
          </cell>
          <cell r="F303">
            <v>1909800289194</v>
          </cell>
          <cell r="G303" t="str">
            <v>95/50</v>
          </cell>
          <cell r="H303" t="str">
            <v>-</v>
          </cell>
          <cell r="I303" t="str">
            <v>-</v>
          </cell>
          <cell r="J303" t="str">
            <v>1</v>
          </cell>
          <cell r="K303" t="str">
            <v xml:space="preserve">แสมสาร   </v>
          </cell>
          <cell r="L303" t="str">
            <v xml:space="preserve">สัตหีบ   </v>
          </cell>
          <cell r="M303" t="str">
            <v xml:space="preserve">ชลบุรี   </v>
          </cell>
          <cell r="N303" t="str">
            <v>20180</v>
          </cell>
          <cell r="O303" t="str">
            <v>0887533238</v>
          </cell>
          <cell r="P303" t="str">
            <v>love_browniz@hotmail.com</v>
          </cell>
          <cell r="Q303" t="str">
            <v>2017-06-18</v>
          </cell>
          <cell r="R303" t="str">
            <v>2020-06-17</v>
          </cell>
          <cell r="S303" t="str">
            <v>พลูตาหลวงเพาะเลี้ยงสัตว์น้ำ</v>
          </cell>
          <cell r="T303" t="str">
            <v>95/50</v>
          </cell>
          <cell r="U303" t="str">
            <v>-</v>
          </cell>
          <cell r="V303" t="str">
            <v>-</v>
          </cell>
          <cell r="W303" t="str">
            <v>1</v>
          </cell>
          <cell r="X303" t="str">
            <v xml:space="preserve">แสมสาร   </v>
          </cell>
          <cell r="Y303" t="str">
            <v xml:space="preserve">สัตหีบ   </v>
          </cell>
          <cell r="Z303" t="str">
            <v>ชลบุรี</v>
          </cell>
        </row>
        <row r="304">
          <cell r="A304">
            <v>271</v>
          </cell>
          <cell r="B304" t="str">
            <v>Ref0100000350</v>
          </cell>
          <cell r="C304" t="str">
            <v>ห้างหุ้นส่วนจำกัด โคนมลำตะคอง</v>
          </cell>
          <cell r="D304" t="str">
            <v>ACFS64010200078</v>
          </cell>
          <cell r="E304" t="str">
            <v>ออกใบอนุญาตแล้ว</v>
          </cell>
          <cell r="F304">
            <v>303541001523</v>
          </cell>
          <cell r="G304" t="str">
            <v>56</v>
          </cell>
          <cell r="H304" t="str">
            <v>-</v>
          </cell>
          <cell r="I304" t="str">
            <v>-</v>
          </cell>
          <cell r="J304" t="str">
            <v>9</v>
          </cell>
          <cell r="K304" t="str">
            <v xml:space="preserve">หนองสาหร่าย   </v>
          </cell>
          <cell r="L304" t="str">
            <v xml:space="preserve">ปากช่อง   </v>
          </cell>
          <cell r="M304" t="str">
            <v xml:space="preserve">นครราชสีมา   </v>
          </cell>
          <cell r="N304" t="str">
            <v>30130</v>
          </cell>
          <cell r="O304" t="str">
            <v>044249188</v>
          </cell>
          <cell r="P304" t="str">
            <v>t.naris@yahoo.co.th</v>
          </cell>
          <cell r="Q304" t="str">
            <v>2017-10-17</v>
          </cell>
          <cell r="R304" t="str">
            <v>2020-10-16</v>
          </cell>
          <cell r="S304" t="str">
            <v>ห้างหุ้นส่วนจำกัด โคนมลำตะคอง</v>
          </cell>
          <cell r="T304" t="str">
            <v>56</v>
          </cell>
          <cell r="U304" t="str">
            <v>-</v>
          </cell>
          <cell r="V304" t="str">
            <v>-</v>
          </cell>
          <cell r="W304" t="str">
            <v>9</v>
          </cell>
          <cell r="X304" t="str">
            <v xml:space="preserve">หนองสาหร่าย   </v>
          </cell>
          <cell r="Y304" t="str">
            <v xml:space="preserve">ปากช่อง   </v>
          </cell>
          <cell r="Z304" t="str">
            <v>นครราชสีมา</v>
          </cell>
        </row>
        <row r="305">
          <cell r="A305" t="e">
            <v>#N/A</v>
          </cell>
          <cell r="B305" t="str">
            <v>Ref0100000351</v>
          </cell>
          <cell r="C305" t="str">
            <v>ห้างหุ้นส่วนจำกัดโคนมลำตะคอง</v>
          </cell>
          <cell r="D305" t="str">
            <v>NULL</v>
          </cell>
          <cell r="E305" t="str">
            <v>ยกเลิกคำขอแล้ว</v>
          </cell>
          <cell r="F305">
            <v>303541001523</v>
          </cell>
          <cell r="G305" t="str">
            <v>56</v>
          </cell>
          <cell r="H305" t="str">
            <v>ผัง13ซอย2</v>
          </cell>
          <cell r="I305" t="str">
            <v>หนองสาหร่าย-วังน้ำเขียว</v>
          </cell>
          <cell r="J305" t="str">
            <v>9</v>
          </cell>
          <cell r="K305" t="str">
            <v xml:space="preserve">หนองสาหร่าย   </v>
          </cell>
          <cell r="L305" t="str">
            <v xml:space="preserve">ปากช่อง   </v>
          </cell>
          <cell r="M305" t="str">
            <v xml:space="preserve">นครราชสีมา   </v>
          </cell>
          <cell r="N305" t="str">
            <v>30130</v>
          </cell>
          <cell r="O305" t="str">
            <v>044249188</v>
          </cell>
          <cell r="P305" t="str">
            <v>t.naris@yahoo.co.th</v>
          </cell>
          <cell r="Q305" t="str">
            <v>NULL</v>
          </cell>
          <cell r="R305" t="str">
            <v>NULL</v>
          </cell>
          <cell r="S305" t="str">
            <v>ห้างหุ้นส่วนจำกัด โคนมลำตะคอง</v>
          </cell>
          <cell r="T305" t="str">
            <v>56</v>
          </cell>
          <cell r="U305" t="str">
            <v>-</v>
          </cell>
          <cell r="V305" t="str">
            <v>ปากช่อง-ซับพลู</v>
          </cell>
          <cell r="W305" t="str">
            <v>9</v>
          </cell>
          <cell r="X305" t="str">
            <v xml:space="preserve">หนองสาหร่าย   </v>
          </cell>
          <cell r="Y305" t="str">
            <v xml:space="preserve">ปากช่อง   </v>
          </cell>
          <cell r="Z305" t="str">
            <v>นครราชสีมา</v>
          </cell>
        </row>
        <row r="306">
          <cell r="A306">
            <v>272</v>
          </cell>
          <cell r="B306" t="str">
            <v>Ref0100000352</v>
          </cell>
          <cell r="C306" t="str">
            <v>นางสาวสุพรทิพย์ พร้อมพรรค</v>
          </cell>
          <cell r="D306" t="str">
            <v>ACFS74320200020</v>
          </cell>
          <cell r="E306" t="str">
            <v>ออกใบอนุญาตแล้ว</v>
          </cell>
          <cell r="F306">
            <v>3220300154243</v>
          </cell>
          <cell r="G306" t="str">
            <v>49/2</v>
          </cell>
          <cell r="H306" t="str">
            <v>-</v>
          </cell>
          <cell r="I306" t="str">
            <v>-</v>
          </cell>
          <cell r="J306" t="str">
            <v>5</v>
          </cell>
          <cell r="K306" t="str">
            <v xml:space="preserve">สนามไชย   </v>
          </cell>
          <cell r="L306" t="str">
            <v xml:space="preserve">นายายอาม   </v>
          </cell>
          <cell r="M306" t="str">
            <v xml:space="preserve">จันทบุรี   </v>
          </cell>
          <cell r="N306" t="str">
            <v>22170</v>
          </cell>
          <cell r="O306" t="str">
            <v>0984496595/0985599794</v>
          </cell>
          <cell r="P306" t="str">
            <v>vandynbcfarm@gmail.com</v>
          </cell>
          <cell r="Q306" t="str">
            <v>2017-06-18</v>
          </cell>
          <cell r="R306" t="str">
            <v>2020-06-17</v>
          </cell>
          <cell r="S306" t="str">
            <v>วันดี เอ็นบีซี ฟาร์ม 4 ระยอง</v>
          </cell>
          <cell r="T306" t="str">
            <v>195/7</v>
          </cell>
          <cell r="U306" t="str">
            <v>-</v>
          </cell>
          <cell r="V306" t="str">
            <v>-</v>
          </cell>
          <cell r="W306" t="str">
            <v>5</v>
          </cell>
          <cell r="X306" t="str">
            <v xml:space="preserve">เชิงเนิน   </v>
          </cell>
          <cell r="Y306" t="str">
            <v xml:space="preserve">เมืองระยอง   </v>
          </cell>
          <cell r="Z306" t="str">
            <v>ระยอง</v>
          </cell>
        </row>
        <row r="307">
          <cell r="A307">
            <v>273</v>
          </cell>
          <cell r="B307" t="str">
            <v>Ref0100000353</v>
          </cell>
          <cell r="C307" t="str">
            <v>บริษัท เทียนชาน อินเตอร์เนชั่นแนล จำกัด</v>
          </cell>
          <cell r="D307" t="str">
            <v>ACFS90460200022</v>
          </cell>
          <cell r="E307" t="str">
            <v>ออกใบอนุญาตแล้ว</v>
          </cell>
          <cell r="F307">
            <v>135557014089</v>
          </cell>
          <cell r="G307" t="str">
            <v>1049/8</v>
          </cell>
          <cell r="H307" t="str">
            <v>-</v>
          </cell>
          <cell r="I307" t="str">
            <v>ท่าแฉลบ</v>
          </cell>
          <cell r="J307" t="str">
            <v>-</v>
          </cell>
          <cell r="K307" t="str">
            <v xml:space="preserve">ตลาด   </v>
          </cell>
          <cell r="L307" t="str">
            <v xml:space="preserve">เมืองจันทบุรี   </v>
          </cell>
          <cell r="M307" t="str">
            <v xml:space="preserve">จันทบุรี   </v>
          </cell>
          <cell r="N307" t="str">
            <v>22000</v>
          </cell>
          <cell r="O307" t="str">
            <v>089-8977591</v>
          </cell>
          <cell r="P307" t="str">
            <v>jitraruch@hotmail.com</v>
          </cell>
          <cell r="Q307" t="str">
            <v>2017-07-30</v>
          </cell>
          <cell r="R307" t="str">
            <v>2020-07-29</v>
          </cell>
          <cell r="S307" t="str">
            <v>บริษัท เทียนชาน อินเตอร์เนชั่นแนล จำกัด</v>
          </cell>
          <cell r="T307" t="str">
            <v>1049/8</v>
          </cell>
          <cell r="U307" t="str">
            <v>-</v>
          </cell>
          <cell r="V307" t="str">
            <v>ท่าแฉลบ</v>
          </cell>
          <cell r="W307" t="str">
            <v>-</v>
          </cell>
          <cell r="X307" t="str">
            <v xml:space="preserve">ตลาด   </v>
          </cell>
          <cell r="Y307" t="str">
            <v xml:space="preserve">เมืองจันทบุรี   </v>
          </cell>
          <cell r="Z307" t="str">
            <v>จันทบุรี</v>
          </cell>
        </row>
        <row r="308">
          <cell r="A308">
            <v>274</v>
          </cell>
          <cell r="B308" t="str">
            <v>Ref0100000354</v>
          </cell>
          <cell r="C308" t="str">
            <v>นายวินัย โพธิ์น้อย</v>
          </cell>
          <cell r="D308" t="str">
            <v>ACFS74320200021</v>
          </cell>
          <cell r="E308" t="str">
            <v>ยกเลิกใบอนุญาตแบบถาวร</v>
          </cell>
          <cell r="F308">
            <v>3820500132809</v>
          </cell>
          <cell r="G308" t="str">
            <v>58/17</v>
          </cell>
          <cell r="H308" t="str">
            <v>-</v>
          </cell>
          <cell r="I308" t="str">
            <v>-</v>
          </cell>
          <cell r="J308" t="str">
            <v>6</v>
          </cell>
          <cell r="K308" t="str">
            <v xml:space="preserve">ราไวย์   </v>
          </cell>
          <cell r="L308" t="str">
            <v xml:space="preserve">เมืองภูเก็ต   </v>
          </cell>
          <cell r="M308" t="str">
            <v xml:space="preserve">ภูเก็ต   </v>
          </cell>
          <cell r="N308" t="str">
            <v>83130</v>
          </cell>
          <cell r="O308" t="str">
            <v>0816290181</v>
          </cell>
          <cell r="P308" t="str">
            <v>t.phonoi@hotmail.com</v>
          </cell>
          <cell r="Q308" t="str">
            <v>2017-06-18</v>
          </cell>
          <cell r="R308" t="str">
            <v>2020-06-17</v>
          </cell>
          <cell r="S308" t="str">
            <v>รจนาฟาร์ม</v>
          </cell>
          <cell r="T308" t="str">
            <v>51/1</v>
          </cell>
          <cell r="U308" t="str">
            <v>-</v>
          </cell>
          <cell r="V308" t="str">
            <v>-</v>
          </cell>
          <cell r="W308" t="str">
            <v>6</v>
          </cell>
          <cell r="X308" t="str">
            <v xml:space="preserve">ราไวย์   </v>
          </cell>
          <cell r="Y308" t="str">
            <v xml:space="preserve">เมืองภูเก็ต   </v>
          </cell>
          <cell r="Z308" t="str">
            <v>ภูเก็ต</v>
          </cell>
        </row>
        <row r="309">
          <cell r="A309">
            <v>275</v>
          </cell>
          <cell r="B309" t="str">
            <v>Ref0100000355</v>
          </cell>
          <cell r="C309" t="str">
            <v>นายถิรเดช จินดาพล</v>
          </cell>
          <cell r="D309" t="str">
            <v>ACFS74320200022</v>
          </cell>
          <cell r="E309" t="str">
            <v>ออกใบอนุญาตแล้ว</v>
          </cell>
          <cell r="F309">
            <v>3830300187723</v>
          </cell>
          <cell r="G309" t="str">
            <v>109/5</v>
          </cell>
          <cell r="H309" t="str">
            <v>-</v>
          </cell>
          <cell r="I309" t="str">
            <v>-</v>
          </cell>
          <cell r="J309" t="str">
            <v>3</v>
          </cell>
          <cell r="K309" t="str">
            <v xml:space="preserve">ไม้ขาว   </v>
          </cell>
          <cell r="L309" t="str">
            <v xml:space="preserve">ถลาง   </v>
          </cell>
          <cell r="M309" t="str">
            <v xml:space="preserve">ภูเก็ต   </v>
          </cell>
          <cell r="N309" t="str">
            <v>83110</v>
          </cell>
          <cell r="O309" t="str">
            <v>0818938054</v>
          </cell>
          <cell r="P309" t="str">
            <v>0818938054@acfs.go.th</v>
          </cell>
          <cell r="Q309" t="str">
            <v>2017-06-18</v>
          </cell>
          <cell r="R309" t="str">
            <v>2020-06-17</v>
          </cell>
          <cell r="S309" t="str">
            <v>ธนกรฟาร์ม</v>
          </cell>
          <cell r="T309" t="str">
            <v>109/3</v>
          </cell>
          <cell r="U309" t="str">
            <v xml:space="preserve"> -</v>
          </cell>
          <cell r="V309" t="str">
            <v xml:space="preserve"> -</v>
          </cell>
          <cell r="W309" t="str">
            <v>2</v>
          </cell>
          <cell r="X309" t="str">
            <v xml:space="preserve">ไม้ขาว   </v>
          </cell>
          <cell r="Y309" t="str">
            <v xml:space="preserve">ถลาง   </v>
          </cell>
          <cell r="Z309" t="str">
            <v>ภูเก็ต</v>
          </cell>
        </row>
        <row r="310">
          <cell r="A310">
            <v>276</v>
          </cell>
          <cell r="B310" t="str">
            <v>Ref0100000356</v>
          </cell>
          <cell r="C310" t="str">
            <v>นายคมจักร อมราวชิรากุล</v>
          </cell>
          <cell r="D310" t="str">
            <v>ACFS74320200023</v>
          </cell>
          <cell r="E310" t="str">
            <v>ออกใบอนุญาตแล้ว</v>
          </cell>
          <cell r="F310">
            <v>3849900005357</v>
          </cell>
          <cell r="G310" t="str">
            <v>147/13</v>
          </cell>
          <cell r="H310" t="str">
            <v>-</v>
          </cell>
          <cell r="I310" t="str">
            <v>-</v>
          </cell>
          <cell r="J310" t="str">
            <v>4</v>
          </cell>
          <cell r="K310" t="str">
            <v xml:space="preserve">ไม้ขาว   </v>
          </cell>
          <cell r="L310" t="str">
            <v xml:space="preserve">ถลาง   </v>
          </cell>
          <cell r="M310" t="str">
            <v xml:space="preserve">ภูเก็ต   </v>
          </cell>
          <cell r="N310" t="str">
            <v>83110</v>
          </cell>
          <cell r="O310" t="str">
            <v>0897290919</v>
          </cell>
          <cell r="P310" t="str">
            <v>0897290919@acfs.go.th</v>
          </cell>
          <cell r="Q310" t="str">
            <v>2017-06-18</v>
          </cell>
          <cell r="R310" t="str">
            <v>2020-06-17</v>
          </cell>
          <cell r="S310" t="str">
            <v>ไทย@ฟาร์ม</v>
          </cell>
          <cell r="T310" t="str">
            <v>147/13</v>
          </cell>
          <cell r="U310" t="str">
            <v>-</v>
          </cell>
          <cell r="V310" t="str">
            <v>-</v>
          </cell>
          <cell r="W310" t="str">
            <v>4</v>
          </cell>
          <cell r="X310" t="str">
            <v xml:space="preserve">ไม้ขาว   </v>
          </cell>
          <cell r="Y310" t="str">
            <v xml:space="preserve">ถลาง   </v>
          </cell>
          <cell r="Z310" t="str">
            <v>ภูเก็ต</v>
          </cell>
        </row>
        <row r="311">
          <cell r="A311">
            <v>277</v>
          </cell>
          <cell r="B311" t="str">
            <v>Ref0100000357</v>
          </cell>
          <cell r="C311" t="str">
            <v>นางสาวนิภาพรรณ ภูมิไชยา</v>
          </cell>
          <cell r="D311" t="str">
            <v>ACFS74320200024</v>
          </cell>
          <cell r="E311" t="str">
            <v>ออกใบอนุญาตแล้ว</v>
          </cell>
          <cell r="F311">
            <v>1829900078650</v>
          </cell>
          <cell r="G311" t="str">
            <v>189</v>
          </cell>
          <cell r="H311" t="str">
            <v xml:space="preserve"> -</v>
          </cell>
          <cell r="I311" t="str">
            <v xml:space="preserve"> -</v>
          </cell>
          <cell r="J311" t="str">
            <v>6</v>
          </cell>
          <cell r="K311" t="str">
            <v xml:space="preserve">ลำภี   </v>
          </cell>
          <cell r="L311" t="str">
            <v xml:space="preserve">ท้ายเหมือง   </v>
          </cell>
          <cell r="M311" t="str">
            <v xml:space="preserve">พังงา   </v>
          </cell>
          <cell r="N311" t="str">
            <v>82120</v>
          </cell>
          <cell r="O311" t="str">
            <v>0630592017</v>
          </cell>
          <cell r="P311" t="str">
            <v>ja_nbk@hotmail.com</v>
          </cell>
          <cell r="Q311" t="str">
            <v>2017-06-18</v>
          </cell>
          <cell r="R311" t="str">
            <v>2020-06-17</v>
          </cell>
          <cell r="S311" t="str">
            <v>เค.เค.ฟาร์ม</v>
          </cell>
          <cell r="T311" t="str">
            <v>188/5</v>
          </cell>
          <cell r="U311" t="str">
            <v>-</v>
          </cell>
          <cell r="V311" t="str">
            <v>-</v>
          </cell>
          <cell r="W311" t="str">
            <v>4</v>
          </cell>
          <cell r="X311" t="str">
            <v xml:space="preserve">ไม้ขาว   </v>
          </cell>
          <cell r="Y311" t="str">
            <v xml:space="preserve">ถลาง   </v>
          </cell>
          <cell r="Z311" t="str">
            <v>ภูเก็ต</v>
          </cell>
        </row>
        <row r="312">
          <cell r="A312">
            <v>278</v>
          </cell>
          <cell r="B312" t="str">
            <v>Ref0100000358</v>
          </cell>
          <cell r="C312" t="str">
            <v>นายภูมิชัย ชัยวานิชกุล</v>
          </cell>
          <cell r="D312" t="str">
            <v>ACFS74320200025</v>
          </cell>
          <cell r="E312" t="str">
            <v>ออกใบอนุญาตแล้ว</v>
          </cell>
          <cell r="F312">
            <v>5579990003811</v>
          </cell>
          <cell r="G312" t="str">
            <v>80/45</v>
          </cell>
          <cell r="H312" t="str">
            <v>-</v>
          </cell>
          <cell r="I312" t="str">
            <v>-</v>
          </cell>
          <cell r="J312" t="str">
            <v>7</v>
          </cell>
          <cell r="K312" t="str">
            <v xml:space="preserve">ฉลอง   </v>
          </cell>
          <cell r="L312" t="str">
            <v xml:space="preserve">เมืองภูเก็ต   </v>
          </cell>
          <cell r="M312" t="str">
            <v xml:space="preserve">ภูเก็ต   </v>
          </cell>
          <cell r="N312" t="str">
            <v>83130</v>
          </cell>
          <cell r="O312" t="str">
            <v>0896523930</v>
          </cell>
          <cell r="P312" t="str">
            <v>0896523930@acfs.go.th</v>
          </cell>
          <cell r="Q312" t="str">
            <v>2017-06-18</v>
          </cell>
          <cell r="R312" t="str">
            <v>2020-06-17</v>
          </cell>
          <cell r="S312" t="str">
            <v>บรูพานอเพลียส 1-2</v>
          </cell>
          <cell r="T312" t="str">
            <v>195</v>
          </cell>
          <cell r="U312" t="str">
            <v>-</v>
          </cell>
          <cell r="V312" t="str">
            <v>-</v>
          </cell>
          <cell r="W312" t="str">
            <v>4</v>
          </cell>
          <cell r="X312" t="str">
            <v xml:space="preserve">ไม้ขาว   </v>
          </cell>
          <cell r="Y312" t="str">
            <v xml:space="preserve">ถลาง   </v>
          </cell>
          <cell r="Z312" t="str">
            <v>ภูเก็ต</v>
          </cell>
        </row>
        <row r="313">
          <cell r="A313">
            <v>279</v>
          </cell>
          <cell r="B313" t="str">
            <v>Ref0100000359</v>
          </cell>
          <cell r="C313" t="str">
            <v>นายกิตติภณ ถึงศรี</v>
          </cell>
          <cell r="D313" t="str">
            <v>ACFS74320200026</v>
          </cell>
          <cell r="E313" t="str">
            <v>ออกใบอนุญาตแล้ว</v>
          </cell>
          <cell r="F313">
            <v>3900700173729</v>
          </cell>
          <cell r="G313" t="str">
            <v>162/19</v>
          </cell>
          <cell r="H313" t="str">
            <v xml:space="preserve"> -</v>
          </cell>
          <cell r="I313" t="str">
            <v xml:space="preserve"> -</v>
          </cell>
          <cell r="J313" t="str">
            <v>4</v>
          </cell>
          <cell r="K313" t="str">
            <v xml:space="preserve">ไม้ขาว   </v>
          </cell>
          <cell r="L313" t="str">
            <v xml:space="preserve">ถลาง   </v>
          </cell>
          <cell r="M313" t="str">
            <v xml:space="preserve">ภูเก็ต   </v>
          </cell>
          <cell r="N313" t="str">
            <v>83110</v>
          </cell>
          <cell r="O313" t="str">
            <v>0877737032</v>
          </cell>
          <cell r="P313" t="str">
            <v>wilawan.thiangtam@ktb.co.th</v>
          </cell>
          <cell r="Q313" t="str">
            <v>2017-06-18</v>
          </cell>
          <cell r="R313" t="str">
            <v>2020-06-17</v>
          </cell>
          <cell r="S313" t="str">
            <v>กิตติภณฟาร์ม</v>
          </cell>
          <cell r="T313" t="str">
            <v>120/3</v>
          </cell>
          <cell r="U313" t="str">
            <v xml:space="preserve"> -</v>
          </cell>
          <cell r="V313" t="str">
            <v xml:space="preserve"> - </v>
          </cell>
          <cell r="W313" t="str">
            <v>4</v>
          </cell>
          <cell r="X313" t="str">
            <v xml:space="preserve">ไม้ขาว   </v>
          </cell>
          <cell r="Y313" t="str">
            <v xml:space="preserve">ถลาง   </v>
          </cell>
          <cell r="Z313" t="str">
            <v>ภูเก็ต</v>
          </cell>
        </row>
        <row r="314">
          <cell r="A314">
            <v>280</v>
          </cell>
          <cell r="B314" t="str">
            <v>Ref0100000360</v>
          </cell>
          <cell r="C314" t="str">
            <v>นายชัย อำพันธ์</v>
          </cell>
          <cell r="D314" t="str">
            <v>ACFS74320200027</v>
          </cell>
          <cell r="E314" t="str">
            <v>ออกใบอนุญาตแล้ว</v>
          </cell>
          <cell r="F314">
            <v>3820800226884</v>
          </cell>
          <cell r="G314" t="str">
            <v>47</v>
          </cell>
          <cell r="H314" t="str">
            <v>-</v>
          </cell>
          <cell r="I314" t="str">
            <v>-</v>
          </cell>
          <cell r="J314" t="str">
            <v>6</v>
          </cell>
          <cell r="K314" t="str">
            <v xml:space="preserve">เทพกระษัตรี   </v>
          </cell>
          <cell r="L314" t="str">
            <v xml:space="preserve">ถลาง   </v>
          </cell>
          <cell r="M314" t="str">
            <v xml:space="preserve">ภูเก็ต   </v>
          </cell>
          <cell r="N314" t="str">
            <v>83110</v>
          </cell>
          <cell r="O314" t="str">
            <v>0818951988</v>
          </cell>
          <cell r="P314" t="str">
            <v>0818951988@acfs.go.th</v>
          </cell>
          <cell r="Q314" t="str">
            <v>2017-06-18</v>
          </cell>
          <cell r="R314" t="str">
            <v>2020-06-17</v>
          </cell>
          <cell r="S314" t="str">
            <v>แหลมทราย แฮชเชอรี่</v>
          </cell>
          <cell r="T314" t="str">
            <v>47</v>
          </cell>
          <cell r="U314" t="str">
            <v>-</v>
          </cell>
          <cell r="V314" t="str">
            <v>-</v>
          </cell>
          <cell r="W314" t="str">
            <v>6</v>
          </cell>
          <cell r="X314" t="str">
            <v xml:space="preserve">เทพกระษัตรี   </v>
          </cell>
          <cell r="Y314" t="str">
            <v xml:space="preserve">ถลาง   </v>
          </cell>
          <cell r="Z314" t="str">
            <v>ภูเก็ต</v>
          </cell>
        </row>
        <row r="315">
          <cell r="A315" t="e">
            <v>#N/A</v>
          </cell>
          <cell r="B315" t="str">
            <v>Ref0100000361</v>
          </cell>
          <cell r="C315" t="str">
            <v>บริษัท พี.พี.เค จำกัด</v>
          </cell>
          <cell r="D315" t="str">
            <v>NULL</v>
          </cell>
          <cell r="E315" t="str">
            <v>ยกเลิกคำขอแล้ว</v>
          </cell>
          <cell r="F315">
            <v>825555000114</v>
          </cell>
          <cell r="G315" t="str">
            <v>51/2</v>
          </cell>
          <cell r="J315" t="str">
            <v>6</v>
          </cell>
          <cell r="K315" t="str">
            <v xml:space="preserve">ราไวย์   </v>
          </cell>
          <cell r="L315" t="str">
            <v xml:space="preserve">เมืองภูเก็ต   </v>
          </cell>
          <cell r="M315" t="str">
            <v xml:space="preserve">ภูเก็ต   </v>
          </cell>
          <cell r="N315" t="str">
            <v>83110</v>
          </cell>
          <cell r="O315" t="str">
            <v>0994929536</v>
          </cell>
          <cell r="P315" t="str">
            <v>0994929536@acfs.go.th</v>
          </cell>
          <cell r="Q315" t="str">
            <v>NULL</v>
          </cell>
          <cell r="R315" t="str">
            <v>NULL</v>
          </cell>
          <cell r="S315" t="str">
            <v>พี.พี.เค เอ็นเตอร์ไพรส์ จำกัด</v>
          </cell>
          <cell r="T315" t="str">
            <v>51/2</v>
          </cell>
          <cell r="W315" t="str">
            <v>6</v>
          </cell>
          <cell r="X315" t="str">
            <v xml:space="preserve">ราไวย์   </v>
          </cell>
          <cell r="Y315" t="str">
            <v xml:space="preserve">เมืองภูเก็ต   </v>
          </cell>
          <cell r="Z315" t="str">
            <v>ภูเก็ต</v>
          </cell>
        </row>
        <row r="316">
          <cell r="A316">
            <v>281</v>
          </cell>
          <cell r="B316" t="str">
            <v>Ref0100000362</v>
          </cell>
          <cell r="C316" t="str">
            <v>บริษัท พี.พี.เค เอ็นเตอร์ไพรส์ จำกัด</v>
          </cell>
          <cell r="D316" t="str">
            <v>ACFS74320200028</v>
          </cell>
          <cell r="E316" t="str">
            <v>ออกใบอนุญาตแล้ว</v>
          </cell>
          <cell r="F316">
            <v>825555000114</v>
          </cell>
          <cell r="G316" t="str">
            <v>51/2</v>
          </cell>
          <cell r="H316" t="str">
            <v>-</v>
          </cell>
          <cell r="I316" t="str">
            <v>-</v>
          </cell>
          <cell r="J316" t="str">
            <v>6</v>
          </cell>
          <cell r="K316" t="str">
            <v xml:space="preserve">ราไวย์   </v>
          </cell>
          <cell r="L316" t="str">
            <v xml:space="preserve">เมืองภูเก็ต   </v>
          </cell>
          <cell r="M316" t="str">
            <v xml:space="preserve">ภูเก็ต   </v>
          </cell>
          <cell r="N316" t="str">
            <v>83110</v>
          </cell>
          <cell r="O316" t="str">
            <v>0994929536</v>
          </cell>
          <cell r="P316" t="str">
            <v>0994929536@acfs.go.th</v>
          </cell>
          <cell r="Q316" t="str">
            <v>2017-06-18</v>
          </cell>
          <cell r="R316" t="str">
            <v>2020-06-17</v>
          </cell>
          <cell r="S316" t="str">
            <v>พี.พี.เค แฮชเชอรี่ 5</v>
          </cell>
          <cell r="T316" t="str">
            <v>58/38</v>
          </cell>
          <cell r="U316" t="str">
            <v>-</v>
          </cell>
          <cell r="V316" t="str">
            <v>-</v>
          </cell>
          <cell r="W316" t="str">
            <v>6</v>
          </cell>
          <cell r="X316" t="str">
            <v xml:space="preserve">ราไวย์   </v>
          </cell>
          <cell r="Y316" t="str">
            <v xml:space="preserve">เมืองภูเก็ต   </v>
          </cell>
          <cell r="Z316" t="str">
            <v>ภูเก็ต</v>
          </cell>
        </row>
        <row r="317">
          <cell r="A317" t="e">
            <v>#N/A</v>
          </cell>
          <cell r="B317" t="str">
            <v>Ref0100000363</v>
          </cell>
          <cell r="C317" t="str">
            <v>บริษัท ฟาราลลอน อควาคัลเจอร์ (ไทยแลนด์) จำกัด</v>
          </cell>
          <cell r="D317" t="str">
            <v>NULL</v>
          </cell>
          <cell r="E317" t="str">
            <v>ยกเลิกคำขอแล้ว</v>
          </cell>
          <cell r="F317">
            <v>105557067972</v>
          </cell>
          <cell r="G317" t="str">
            <v>27/30</v>
          </cell>
          <cell r="H317" t="str">
            <v xml:space="preserve"> -</v>
          </cell>
          <cell r="I317" t="str">
            <v xml:space="preserve"> -</v>
          </cell>
          <cell r="J317" t="str">
            <v>7</v>
          </cell>
          <cell r="K317" t="str">
            <v xml:space="preserve">โคกกลอย   </v>
          </cell>
          <cell r="L317" t="str">
            <v xml:space="preserve">ตะกั่วทุ่ง   </v>
          </cell>
          <cell r="M317" t="str">
            <v xml:space="preserve">พังงา   </v>
          </cell>
          <cell r="N317" t="str">
            <v>82140</v>
          </cell>
          <cell r="O317" t="str">
            <v>0961728356</v>
          </cell>
          <cell r="P317" t="str">
            <v>Jakarpong@gfarallon.com</v>
          </cell>
          <cell r="Q317" t="str">
            <v>NULL</v>
          </cell>
          <cell r="R317" t="str">
            <v>NULL</v>
          </cell>
          <cell r="S317" t="str">
            <v>บริษัท ฟาราลลอน อควาคัลเจอร์ (ไทยแลนด์) จำกัด</v>
          </cell>
          <cell r="T317" t="str">
            <v>27/30</v>
          </cell>
          <cell r="U317" t="str">
            <v xml:space="preserve"> -</v>
          </cell>
          <cell r="V317" t="str">
            <v xml:space="preserve"> -</v>
          </cell>
          <cell r="W317" t="str">
            <v>7</v>
          </cell>
          <cell r="X317" t="str">
            <v xml:space="preserve">โคกกลอย   </v>
          </cell>
          <cell r="Y317" t="str">
            <v xml:space="preserve">ตะกั่วทุ่ง   </v>
          </cell>
          <cell r="Z317" t="str">
            <v>พังงา</v>
          </cell>
        </row>
        <row r="318">
          <cell r="A318">
            <v>282</v>
          </cell>
          <cell r="B318" t="str">
            <v>Ref0100000364</v>
          </cell>
          <cell r="C318" t="str">
            <v>นายเสริมสันติ์ จริยโสภาคย์</v>
          </cell>
          <cell r="D318" t="str">
            <v>ACFS74320200029</v>
          </cell>
          <cell r="E318" t="str">
            <v>ออกใบอนุญาตแล้ว</v>
          </cell>
          <cell r="F318">
            <v>3820400006275</v>
          </cell>
          <cell r="G318" t="str">
            <v>56</v>
          </cell>
          <cell r="H318" t="str">
            <v>-</v>
          </cell>
          <cell r="I318" t="str">
            <v>-</v>
          </cell>
          <cell r="J318" t="str">
            <v>1</v>
          </cell>
          <cell r="K318" t="str">
            <v xml:space="preserve">โคกกลอย   </v>
          </cell>
          <cell r="L318" t="str">
            <v xml:space="preserve">ตะกั่วทุ่ง   </v>
          </cell>
          <cell r="M318" t="str">
            <v xml:space="preserve">พังงา   </v>
          </cell>
          <cell r="N318" t="str">
            <v>82140</v>
          </cell>
          <cell r="O318" t="str">
            <v>0818919000</v>
          </cell>
          <cell r="P318" t="str">
            <v>0818919000@acfs.go.th</v>
          </cell>
          <cell r="Q318" t="str">
            <v>2017-06-18</v>
          </cell>
          <cell r="R318" t="str">
            <v>2020-06-17</v>
          </cell>
          <cell r="S318" t="str">
            <v>สหมิตรฟาร์ม</v>
          </cell>
          <cell r="T318" t="str">
            <v>32/38</v>
          </cell>
          <cell r="U318" t="str">
            <v>-</v>
          </cell>
          <cell r="V318" t="str">
            <v>-</v>
          </cell>
          <cell r="W318" t="str">
            <v>5</v>
          </cell>
          <cell r="X318" t="str">
            <v xml:space="preserve">โคกกลอย   </v>
          </cell>
          <cell r="Y318" t="str">
            <v xml:space="preserve">ตะกั่วทุ่ง   </v>
          </cell>
          <cell r="Z318" t="str">
            <v>พังงา</v>
          </cell>
        </row>
        <row r="319">
          <cell r="A319">
            <v>283</v>
          </cell>
          <cell r="B319" t="str">
            <v>Ref0100000365</v>
          </cell>
          <cell r="C319" t="str">
            <v>บริษัท ไทยยูเนี่ยน แฮชเชอรี่ จำกัด</v>
          </cell>
          <cell r="D319" t="str">
            <v>ACFS74320200030</v>
          </cell>
          <cell r="E319" t="str">
            <v>ออกใบอนุญาตแล้ว</v>
          </cell>
          <cell r="F319">
            <v>745549001482</v>
          </cell>
          <cell r="G319" t="str">
            <v>89/1</v>
          </cell>
          <cell r="H319" t="str">
            <v xml:space="preserve"> -</v>
          </cell>
          <cell r="I319" t="str">
            <v xml:space="preserve"> -</v>
          </cell>
          <cell r="J319" t="str">
            <v>2</v>
          </cell>
          <cell r="K319" t="str">
            <v xml:space="preserve">กาหลง   </v>
          </cell>
          <cell r="L319" t="str">
            <v xml:space="preserve">เมืองสมุทรสาคร   </v>
          </cell>
          <cell r="M319" t="str">
            <v xml:space="preserve">สมุทรสาคร   </v>
          </cell>
          <cell r="N319" t="str">
            <v>74000</v>
          </cell>
          <cell r="O319" t="str">
            <v>0936504422 / 076584000</v>
          </cell>
          <cell r="P319" t="str">
            <v>sararat.lertkrai@thaiunion.com</v>
          </cell>
          <cell r="Q319" t="str">
            <v>2017-06-18</v>
          </cell>
          <cell r="R319" t="str">
            <v>2020-06-17</v>
          </cell>
          <cell r="S319" t="str">
            <v>บริษัท ไทยยูเนี่ยน แฮชเชอรี่ จำกัด</v>
          </cell>
          <cell r="T319" t="str">
            <v>42</v>
          </cell>
          <cell r="U319" t="str">
            <v xml:space="preserve"> -</v>
          </cell>
          <cell r="V319" t="str">
            <v xml:space="preserve"> -</v>
          </cell>
          <cell r="W319" t="str">
            <v>14</v>
          </cell>
          <cell r="X319" t="str">
            <v xml:space="preserve">โคกกลอย   </v>
          </cell>
          <cell r="Y319" t="str">
            <v xml:space="preserve">ตะกั่วทุ่ง   </v>
          </cell>
          <cell r="Z319" t="str">
            <v>พังงา</v>
          </cell>
        </row>
        <row r="320">
          <cell r="A320">
            <v>284</v>
          </cell>
          <cell r="B320" t="str">
            <v>Ref0100000366</v>
          </cell>
          <cell r="C320" t="str">
            <v>บริษัท ฟาราลลอน อควาคัลเจอร์ (ไทยแลนด์) จำกัด</v>
          </cell>
          <cell r="D320" t="str">
            <v>ACFS74320200031</v>
          </cell>
          <cell r="E320" t="str">
            <v>ออกใบอนุญาตแล้ว</v>
          </cell>
          <cell r="F320">
            <v>105557067972</v>
          </cell>
          <cell r="G320" t="str">
            <v>1108/31</v>
          </cell>
          <cell r="H320" t="str">
            <v xml:space="preserve"> -</v>
          </cell>
          <cell r="I320" t="str">
            <v>สุขุมวิท</v>
          </cell>
          <cell r="J320" t="str">
            <v>-</v>
          </cell>
          <cell r="K320" t="str">
            <v xml:space="preserve">พระโขนง   </v>
          </cell>
          <cell r="L320" t="str">
            <v xml:space="preserve">คลองเตย   </v>
          </cell>
          <cell r="M320" t="str">
            <v xml:space="preserve">กรุงเทพมหานคร   </v>
          </cell>
          <cell r="N320" t="str">
            <v>10110</v>
          </cell>
          <cell r="O320" t="str">
            <v>0961728356</v>
          </cell>
          <cell r="P320" t="str">
            <v>Jakarpong@gfarallon.com</v>
          </cell>
          <cell r="Q320" t="str">
            <v>2017-06-18</v>
          </cell>
          <cell r="R320" t="str">
            <v>2020-06-17</v>
          </cell>
          <cell r="S320" t="str">
            <v>บริษัท ฟาราลลอน อควาคัลเจอร์ (ไทยแลนด์) จำกัด</v>
          </cell>
          <cell r="T320" t="str">
            <v>27/30</v>
          </cell>
          <cell r="U320" t="str">
            <v xml:space="preserve"> -</v>
          </cell>
          <cell r="V320" t="str">
            <v xml:space="preserve"> -</v>
          </cell>
          <cell r="W320" t="str">
            <v>7</v>
          </cell>
          <cell r="X320" t="str">
            <v xml:space="preserve">โคกกลอย   </v>
          </cell>
          <cell r="Y320" t="str">
            <v xml:space="preserve">ตะกั่วทุ่ง   </v>
          </cell>
          <cell r="Z320" t="str">
            <v>พังงา</v>
          </cell>
        </row>
        <row r="321">
          <cell r="A321">
            <v>285</v>
          </cell>
          <cell r="B321" t="str">
            <v>Ref0100000367</v>
          </cell>
          <cell r="C321" t="str">
            <v>บริษัท เจริญโภคภัณฑ์อาหาร จำกัด (มหาชน)</v>
          </cell>
          <cell r="D321" t="str">
            <v>ACFS74320200032</v>
          </cell>
          <cell r="E321" t="str">
            <v>ออกใบอนุญาตแล้ว</v>
          </cell>
          <cell r="F321">
            <v>107537000246</v>
          </cell>
          <cell r="G321" t="str">
            <v>313</v>
          </cell>
          <cell r="H321" t="str">
            <v>-</v>
          </cell>
          <cell r="I321" t="str">
            <v>สีลม</v>
          </cell>
          <cell r="J321" t="str">
            <v>-</v>
          </cell>
          <cell r="K321" t="str">
            <v xml:space="preserve">สีลม   </v>
          </cell>
          <cell r="L321" t="str">
            <v xml:space="preserve">บางรัก   </v>
          </cell>
          <cell r="M321" t="str">
            <v xml:space="preserve">กรุงเทพมหานคร   </v>
          </cell>
          <cell r="N321" t="str">
            <v>10500</v>
          </cell>
          <cell r="O321" t="str">
            <v>089-1050466</v>
          </cell>
          <cell r="P321" t="str">
            <v>monthein.k@cpf.co.th</v>
          </cell>
          <cell r="Q321" t="str">
            <v>2017-06-18</v>
          </cell>
          <cell r="R321" t="str">
            <v>2020-06-17</v>
          </cell>
          <cell r="S321" t="str">
            <v>โรงเพาะฟักลูกกุ้งตะวัน</v>
          </cell>
          <cell r="T321" t="str">
            <v>40/1</v>
          </cell>
          <cell r="U321" t="str">
            <v>-</v>
          </cell>
          <cell r="V321" t="str">
            <v>-</v>
          </cell>
          <cell r="W321" t="str">
            <v>7</v>
          </cell>
          <cell r="X321" t="str">
            <v xml:space="preserve">บางม่วง   </v>
          </cell>
          <cell r="Y321" t="str">
            <v xml:space="preserve">ตะกั่วป่า   </v>
          </cell>
          <cell r="Z321" t="str">
            <v>พังงา</v>
          </cell>
        </row>
        <row r="322">
          <cell r="A322">
            <v>286</v>
          </cell>
          <cell r="B322" t="str">
            <v>Ref0100000368</v>
          </cell>
          <cell r="C322" t="str">
            <v>นางวันทนีย์ วงศ์สิทธิสิริเดช</v>
          </cell>
          <cell r="D322" t="str">
            <v>ACFS74320200033</v>
          </cell>
          <cell r="E322" t="str">
            <v>ออกใบอนุญาตแล้ว</v>
          </cell>
          <cell r="F322">
            <v>3820500132752</v>
          </cell>
          <cell r="G322" t="str">
            <v>130/8</v>
          </cell>
          <cell r="H322" t="str">
            <v>-</v>
          </cell>
          <cell r="I322" t="str">
            <v>-</v>
          </cell>
          <cell r="J322" t="str">
            <v>9</v>
          </cell>
          <cell r="K322" t="str">
            <v xml:space="preserve">ท้ายเหมือง   </v>
          </cell>
          <cell r="L322" t="str">
            <v xml:space="preserve">ท้ายเหมือง   </v>
          </cell>
          <cell r="M322" t="str">
            <v xml:space="preserve">พังงา   </v>
          </cell>
          <cell r="N322" t="str">
            <v>82120</v>
          </cell>
          <cell r="O322" t="str">
            <v>0833892598</v>
          </cell>
          <cell r="P322" t="str">
            <v>earn_pkk@outlook.co.th</v>
          </cell>
          <cell r="Q322" t="str">
            <v>2017-06-18</v>
          </cell>
          <cell r="R322" t="str">
            <v>2020-06-17</v>
          </cell>
          <cell r="S322" t="str">
            <v>สมเกียรติฟาร์ม</v>
          </cell>
          <cell r="T322" t="str">
            <v>130/8</v>
          </cell>
          <cell r="U322" t="str">
            <v>-</v>
          </cell>
          <cell r="V322" t="str">
            <v>-</v>
          </cell>
          <cell r="W322" t="str">
            <v>9</v>
          </cell>
          <cell r="X322" t="str">
            <v xml:space="preserve">ท้ายเหมือง   </v>
          </cell>
          <cell r="Y322" t="str">
            <v xml:space="preserve">ท้ายเหมือง   </v>
          </cell>
          <cell r="Z322" t="str">
            <v>พังงา</v>
          </cell>
        </row>
        <row r="323">
          <cell r="A323">
            <v>287</v>
          </cell>
          <cell r="B323" t="str">
            <v>Ref0100000369</v>
          </cell>
          <cell r="C323" t="str">
            <v>นายปรีชา นาคนิยม</v>
          </cell>
          <cell r="D323" t="str">
            <v>ACFS74320200034</v>
          </cell>
          <cell r="E323" t="str">
            <v>ออกใบอนุญาตแล้ว</v>
          </cell>
          <cell r="F323">
            <v>3240100288513</v>
          </cell>
          <cell r="G323" t="str">
            <v>44/6</v>
          </cell>
          <cell r="H323" t="str">
            <v xml:space="preserve"> -</v>
          </cell>
          <cell r="I323" t="str">
            <v xml:space="preserve"> -</v>
          </cell>
          <cell r="J323" t="str">
            <v>1</v>
          </cell>
          <cell r="K323" t="str">
            <v xml:space="preserve">บางตีนเป็ด   </v>
          </cell>
          <cell r="L323" t="str">
            <v xml:space="preserve">เมืองฉะเชิงเทรา   </v>
          </cell>
          <cell r="M323" t="str">
            <v xml:space="preserve">ฉะเชิงเทรา   </v>
          </cell>
          <cell r="N323" t="str">
            <v>24000</v>
          </cell>
          <cell r="O323" t="str">
            <v xml:space="preserve"> 0929161556</v>
          </cell>
          <cell r="P323" t="str">
            <v>champ0923@hotmail.com</v>
          </cell>
          <cell r="Q323" t="str">
            <v>2017-06-18</v>
          </cell>
          <cell r="R323" t="str">
            <v>2020-06-17</v>
          </cell>
          <cell r="S323" t="str">
            <v xml:space="preserve"> Silversea Aquaculture</v>
          </cell>
          <cell r="T323" t="str">
            <v>32/2</v>
          </cell>
          <cell r="U323" t="str">
            <v xml:space="preserve"> -</v>
          </cell>
          <cell r="V323" t="str">
            <v xml:space="preserve"> -</v>
          </cell>
          <cell r="W323" t="str">
            <v>6</v>
          </cell>
          <cell r="X323" t="str">
            <v xml:space="preserve">โคกกลอย   </v>
          </cell>
          <cell r="Y323" t="str">
            <v xml:space="preserve">ตะกั่วทุ่ง   </v>
          </cell>
          <cell r="Z323" t="str">
            <v>พังงา</v>
          </cell>
        </row>
        <row r="324">
          <cell r="A324" t="e">
            <v>#N/A</v>
          </cell>
          <cell r="B324" t="str">
            <v>Ref0100000370</v>
          </cell>
          <cell r="C324" t="str">
            <v>บริษัท ขอนแก่น แดรี่ส์ จำกัด</v>
          </cell>
          <cell r="D324" t="str">
            <v>NULL</v>
          </cell>
          <cell r="E324" t="str">
            <v>ยกเลิกคำขอแล้ว</v>
          </cell>
          <cell r="F324">
            <v>105533049524</v>
          </cell>
          <cell r="G324" t="str">
            <v>260</v>
          </cell>
          <cell r="I324" t="str">
            <v>มิตรภาพ</v>
          </cell>
          <cell r="J324" t="str">
            <v>2</v>
          </cell>
          <cell r="K324" t="str">
            <v xml:space="preserve">โนนท่อน   </v>
          </cell>
          <cell r="L324" t="str">
            <v xml:space="preserve">เมืองขอนแก่น   </v>
          </cell>
          <cell r="M324" t="str">
            <v xml:space="preserve">ขอนแก่น   </v>
          </cell>
          <cell r="N324" t="str">
            <v>40000</v>
          </cell>
          <cell r="O324" t="str">
            <v>043001957</v>
          </cell>
          <cell r="P324" t="str">
            <v>kkd.agmilk@gmail.com</v>
          </cell>
          <cell r="Q324" t="str">
            <v>NULL</v>
          </cell>
          <cell r="R324" t="str">
            <v>NULL</v>
          </cell>
          <cell r="S324" t="str">
            <v>บริษัท ขอนแก่นแดรี่ส์ จำกัด</v>
          </cell>
          <cell r="T324" t="str">
            <v>260</v>
          </cell>
          <cell r="V324" t="str">
            <v>มิตรภาพ</v>
          </cell>
          <cell r="W324" t="str">
            <v>2</v>
          </cell>
          <cell r="X324" t="str">
            <v xml:space="preserve">โนนท่อน   </v>
          </cell>
          <cell r="Y324" t="str">
            <v xml:space="preserve">เมืองขอนแก่น   </v>
          </cell>
          <cell r="Z324" t="str">
            <v>ขอนแก่น</v>
          </cell>
        </row>
        <row r="325">
          <cell r="A325">
            <v>288</v>
          </cell>
          <cell r="B325" t="str">
            <v>Ref0100000371</v>
          </cell>
          <cell r="C325" t="str">
            <v>บริษัท ตองแปดห้องเย็น จำกัด</v>
          </cell>
          <cell r="D325" t="str">
            <v>ACFS90460200023</v>
          </cell>
          <cell r="E325" t="str">
            <v>ออกใบอนุญาตแล้ว</v>
          </cell>
          <cell r="F325">
            <v>105548058761</v>
          </cell>
          <cell r="G325" t="str">
            <v>37</v>
          </cell>
          <cell r="H325" t="str">
            <v>ไอยรา4/1</v>
          </cell>
          <cell r="I325" t="str">
            <v>ไอยรา</v>
          </cell>
          <cell r="J325" t="str">
            <v>11</v>
          </cell>
          <cell r="K325" t="str">
            <v xml:space="preserve">คลองสอง   </v>
          </cell>
          <cell r="L325" t="str">
            <v xml:space="preserve">คลองหลวง   </v>
          </cell>
          <cell r="M325" t="str">
            <v xml:space="preserve">ปทุมธานี   </v>
          </cell>
          <cell r="N325" t="str">
            <v>12120</v>
          </cell>
          <cell r="O325" t="str">
            <v>081-881-8368</v>
          </cell>
          <cell r="P325" t="str">
            <v>t_logistics888@hotmail.com</v>
          </cell>
          <cell r="Q325" t="str">
            <v>2017-07-30</v>
          </cell>
          <cell r="R325" t="str">
            <v>2020-07-29</v>
          </cell>
          <cell r="S325" t="str">
            <v>บริษัท ตองแปดห้องเย็น จำกัด</v>
          </cell>
          <cell r="T325" t="str">
            <v>37</v>
          </cell>
          <cell r="U325" t="str">
            <v>ไอยรา4/1</v>
          </cell>
          <cell r="V325" t="str">
            <v>ไอยรา</v>
          </cell>
          <cell r="W325" t="str">
            <v>11</v>
          </cell>
          <cell r="X325" t="str">
            <v xml:space="preserve">คลองสอง   </v>
          </cell>
          <cell r="Y325" t="str">
            <v xml:space="preserve">คลองหลวง   </v>
          </cell>
          <cell r="Z325" t="str">
            <v>ปทุมธานี</v>
          </cell>
        </row>
        <row r="326">
          <cell r="A326" t="e">
            <v>#N/A</v>
          </cell>
          <cell r="B326" t="str">
            <v>Ref0100000372</v>
          </cell>
          <cell r="C326" t="str">
            <v>บริษัท ซายอาคควา สยาม จำกัด</v>
          </cell>
          <cell r="D326" t="str">
            <v>NULL</v>
          </cell>
          <cell r="E326" t="str">
            <v>ยกเลิกคำขอแล้ว</v>
          </cell>
          <cell r="F326">
            <v>105546053835</v>
          </cell>
          <cell r="G326" t="str">
            <v>385/2</v>
          </cell>
          <cell r="J326" t="str">
            <v>5</v>
          </cell>
          <cell r="K326" t="str">
            <v xml:space="preserve">สิชล   </v>
          </cell>
          <cell r="L326" t="str">
            <v xml:space="preserve">สิชล   </v>
          </cell>
          <cell r="M326" t="str">
            <v xml:space="preserve">นครศรีธรรมราช   </v>
          </cell>
          <cell r="N326" t="str">
            <v>80120</v>
          </cell>
          <cell r="O326" t="str">
            <v>0818052173</v>
          </cell>
          <cell r="P326" t="str">
            <v>itsariya.w@syaqua.com</v>
          </cell>
          <cell r="Q326" t="str">
            <v>NULL</v>
          </cell>
          <cell r="R326" t="str">
            <v>NULL</v>
          </cell>
          <cell r="S326" t="str">
            <v>บริษัท ซายอาคควา สยาม จำกัด</v>
          </cell>
          <cell r="T326" t="str">
            <v>385/2</v>
          </cell>
          <cell r="U326" t="str">
            <v>-</v>
          </cell>
          <cell r="V326" t="str">
            <v>-</v>
          </cell>
          <cell r="W326" t="str">
            <v>5</v>
          </cell>
          <cell r="X326" t="str">
            <v xml:space="preserve">สิชล   </v>
          </cell>
          <cell r="Y326" t="str">
            <v xml:space="preserve">สิชล   </v>
          </cell>
          <cell r="Z326" t="str">
            <v>นครศรีธรรมราช</v>
          </cell>
        </row>
        <row r="327">
          <cell r="A327">
            <v>289</v>
          </cell>
          <cell r="B327" t="str">
            <v>Ref0100000373</v>
          </cell>
          <cell r="C327" t="str">
            <v>นายคงคา เทียนเครือ</v>
          </cell>
          <cell r="D327" t="str">
            <v>ACFS74320200035</v>
          </cell>
          <cell r="E327" t="str">
            <v>ยกเลิกใบอนุญาตแบบถาวร</v>
          </cell>
          <cell r="F327">
            <v>3849900335501</v>
          </cell>
          <cell r="G327" t="str">
            <v>10/2</v>
          </cell>
          <cell r="H327" t="str">
            <v>-</v>
          </cell>
          <cell r="I327" t="str">
            <v>-</v>
          </cell>
          <cell r="J327" t="str">
            <v>10</v>
          </cell>
          <cell r="K327" t="str">
            <v xml:space="preserve">เทพกระษัตรี   </v>
          </cell>
          <cell r="L327" t="str">
            <v xml:space="preserve">ถลาง   </v>
          </cell>
          <cell r="M327" t="str">
            <v xml:space="preserve">ภูเก็ต   </v>
          </cell>
          <cell r="N327" t="str">
            <v>83110</v>
          </cell>
          <cell r="O327" t="str">
            <v>074-621817,087-1440374</v>
          </cell>
          <cell r="P327" t="str">
            <v>074-621817@acfs.go.th</v>
          </cell>
          <cell r="Q327" t="str">
            <v>2017-06-18</v>
          </cell>
          <cell r="R327" t="str">
            <v>2020-06-17</v>
          </cell>
          <cell r="S327" t="str">
            <v>เบญจพลฟาร์ม</v>
          </cell>
          <cell r="T327" t="str">
            <v>48/20</v>
          </cell>
          <cell r="U327" t="str">
            <v>-</v>
          </cell>
          <cell r="V327" t="str">
            <v>-</v>
          </cell>
          <cell r="W327" t="str">
            <v>6</v>
          </cell>
          <cell r="X327" t="str">
            <v xml:space="preserve">เทพกระษัตรี   </v>
          </cell>
          <cell r="Y327" t="str">
            <v xml:space="preserve">ถลาง   </v>
          </cell>
          <cell r="Z327" t="str">
            <v>ภูเก็ต</v>
          </cell>
        </row>
        <row r="328">
          <cell r="A328">
            <v>290</v>
          </cell>
          <cell r="B328" t="str">
            <v>Ref0100000374</v>
          </cell>
          <cell r="C328" t="str">
            <v>นายทักษิณ ชื่นชม</v>
          </cell>
          <cell r="D328" t="str">
            <v>ACFS74320200036</v>
          </cell>
          <cell r="E328" t="str">
            <v>ออกใบอนุญาตแล้ว</v>
          </cell>
          <cell r="F328">
            <v>3859900006302</v>
          </cell>
          <cell r="G328" t="str">
            <v>125/3</v>
          </cell>
          <cell r="H328" t="str">
            <v>-</v>
          </cell>
          <cell r="I328" t="str">
            <v>-</v>
          </cell>
          <cell r="J328" t="str">
            <v>2</v>
          </cell>
          <cell r="K328" t="str">
            <v xml:space="preserve">บางริ้น   </v>
          </cell>
          <cell r="L328" t="str">
            <v xml:space="preserve">เมืองระนอง   </v>
          </cell>
          <cell r="M328" t="str">
            <v xml:space="preserve">ระนอง   </v>
          </cell>
          <cell r="N328" t="str">
            <v>85000</v>
          </cell>
          <cell r="O328" t="str">
            <v>062-9978264</v>
          </cell>
          <cell r="P328" t="str">
            <v>ja_nbk@hotmail.com</v>
          </cell>
          <cell r="Q328" t="str">
            <v>2017-06-18</v>
          </cell>
          <cell r="R328" t="str">
            <v>2020-06-17</v>
          </cell>
          <cell r="S328" t="str">
            <v>TSM HATCHERY</v>
          </cell>
          <cell r="T328" t="str">
            <v>47/5</v>
          </cell>
          <cell r="U328" t="str">
            <v>-</v>
          </cell>
          <cell r="V328" t="str">
            <v>-</v>
          </cell>
          <cell r="W328" t="str">
            <v>14</v>
          </cell>
          <cell r="X328" t="str">
            <v xml:space="preserve">โคกกลอย   </v>
          </cell>
          <cell r="Y328" t="str">
            <v xml:space="preserve">ตะกั่วทุ่ง   </v>
          </cell>
          <cell r="Z328" t="str">
            <v>พังงา</v>
          </cell>
        </row>
        <row r="329">
          <cell r="A329">
            <v>291</v>
          </cell>
          <cell r="B329" t="str">
            <v>Ref0100000375</v>
          </cell>
          <cell r="C329" t="str">
            <v>บริษัท ซายอาคควา สยาม จำกัด</v>
          </cell>
          <cell r="D329" t="str">
            <v>ACFS74320200037</v>
          </cell>
          <cell r="E329" t="str">
            <v>ออกใบอนุญาตแล้ว</v>
          </cell>
          <cell r="F329">
            <v>105546053835</v>
          </cell>
          <cell r="G329" t="str">
            <v>140</v>
          </cell>
          <cell r="H329" t="str">
            <v>-</v>
          </cell>
          <cell r="I329" t="str">
            <v>สุขุมวิท</v>
          </cell>
          <cell r="J329" t="str">
            <v>-</v>
          </cell>
          <cell r="K329" t="str">
            <v xml:space="preserve">คลองเตย   </v>
          </cell>
          <cell r="L329" t="str">
            <v xml:space="preserve">คลองเตย   </v>
          </cell>
          <cell r="M329" t="str">
            <v xml:space="preserve">กรุงเทพมหานคร   </v>
          </cell>
          <cell r="N329" t="str">
            <v>10110</v>
          </cell>
          <cell r="O329" t="str">
            <v>026532048</v>
          </cell>
          <cell r="P329" t="str">
            <v>arisa.s@syaqua.com</v>
          </cell>
          <cell r="Q329" t="str">
            <v>2017-06-18</v>
          </cell>
          <cell r="R329" t="str">
            <v>2020-06-17</v>
          </cell>
          <cell r="S329" t="str">
            <v>บริษัท ซายอาคควา สยาม จำกัด</v>
          </cell>
          <cell r="T329" t="str">
            <v>38/1</v>
          </cell>
          <cell r="U329" t="str">
            <v>-</v>
          </cell>
          <cell r="V329" t="str">
            <v>-</v>
          </cell>
          <cell r="W329" t="str">
            <v>1</v>
          </cell>
          <cell r="X329" t="str">
            <v xml:space="preserve">นาเตย   </v>
          </cell>
          <cell r="Y329" t="str">
            <v xml:space="preserve">ท้ายเหมือง   </v>
          </cell>
          <cell r="Z329" t="str">
            <v>พังงา</v>
          </cell>
        </row>
        <row r="330">
          <cell r="A330">
            <v>292</v>
          </cell>
          <cell r="B330" t="str">
            <v>Ref0100000376</v>
          </cell>
          <cell r="C330" t="str">
            <v>บริษัท ซายอาคควา สยาม จำกัด</v>
          </cell>
          <cell r="D330" t="str">
            <v>ACFS74320200038</v>
          </cell>
          <cell r="E330" t="str">
            <v>ออกใบอนุญาตแล้ว</v>
          </cell>
          <cell r="F330">
            <v>105546053835</v>
          </cell>
          <cell r="G330" t="str">
            <v>140</v>
          </cell>
          <cell r="H330" t="str">
            <v>-</v>
          </cell>
          <cell r="I330" t="str">
            <v>สุขุมวิท</v>
          </cell>
          <cell r="J330" t="str">
            <v>-</v>
          </cell>
          <cell r="K330" t="str">
            <v xml:space="preserve">คลองเตย   </v>
          </cell>
          <cell r="L330" t="str">
            <v xml:space="preserve">คลองเตย   </v>
          </cell>
          <cell r="M330" t="str">
            <v xml:space="preserve">กรุงเทพมหานคร   </v>
          </cell>
          <cell r="N330" t="str">
            <v>10110</v>
          </cell>
          <cell r="O330" t="str">
            <v>026532048</v>
          </cell>
          <cell r="P330" t="str">
            <v>arisa.s@syaqua.com</v>
          </cell>
          <cell r="Q330" t="str">
            <v>2017-06-18</v>
          </cell>
          <cell r="R330" t="str">
            <v>2020-06-17</v>
          </cell>
          <cell r="S330" t="str">
            <v>บริษัท ซายอาคควา สยาม จำกัด</v>
          </cell>
          <cell r="T330" t="str">
            <v>385/2</v>
          </cell>
          <cell r="U330" t="str">
            <v>-</v>
          </cell>
          <cell r="V330" t="str">
            <v>-</v>
          </cell>
          <cell r="W330" t="str">
            <v>5</v>
          </cell>
          <cell r="X330" t="str">
            <v xml:space="preserve">สิชล   </v>
          </cell>
          <cell r="Y330" t="str">
            <v xml:space="preserve">สิชล   </v>
          </cell>
          <cell r="Z330" t="str">
            <v>นครศรีธรรมราช</v>
          </cell>
        </row>
        <row r="331">
          <cell r="A331">
            <v>293</v>
          </cell>
          <cell r="B331" t="str">
            <v>Ref0100000377</v>
          </cell>
          <cell r="C331" t="str">
            <v>สหกรณ์โคนมครบุรี จำกัด</v>
          </cell>
          <cell r="D331" t="str">
            <v>ACFS64010200079</v>
          </cell>
          <cell r="E331" t="str">
            <v>ออกใบอนุญาตแล้ว</v>
          </cell>
          <cell r="F331">
            <v>994000774656</v>
          </cell>
          <cell r="G331" t="str">
            <v>225</v>
          </cell>
          <cell r="H331" t="str">
            <v>-</v>
          </cell>
          <cell r="I331" t="str">
            <v>-</v>
          </cell>
          <cell r="J331" t="str">
            <v>1</v>
          </cell>
          <cell r="K331" t="str">
            <v xml:space="preserve">อรพิมพ์   </v>
          </cell>
          <cell r="L331" t="str">
            <v xml:space="preserve">ครบุรี   </v>
          </cell>
          <cell r="M331" t="str">
            <v xml:space="preserve">นครราชสีมา   </v>
          </cell>
          <cell r="N331" t="str">
            <v>30250</v>
          </cell>
          <cell r="O331" t="str">
            <v>0898446237</v>
          </cell>
          <cell r="P331" t="str">
            <v>dairy_khonburi2537@hotmail.com</v>
          </cell>
          <cell r="Q331" t="str">
            <v>2017-10-17</v>
          </cell>
          <cell r="R331" t="str">
            <v>2020-10-16</v>
          </cell>
          <cell r="S331" t="str">
            <v>สหกรณ์โคนมครบุรี จำกัด</v>
          </cell>
          <cell r="T331" t="str">
            <v>225</v>
          </cell>
          <cell r="U331" t="str">
            <v>-</v>
          </cell>
          <cell r="V331" t="str">
            <v>-</v>
          </cell>
          <cell r="W331" t="str">
            <v>1</v>
          </cell>
          <cell r="X331" t="str">
            <v xml:space="preserve">อรพิมพ์   </v>
          </cell>
          <cell r="Y331" t="str">
            <v xml:space="preserve">ครบุรี   </v>
          </cell>
          <cell r="Z331" t="str">
            <v>นครราชสีมา</v>
          </cell>
        </row>
        <row r="332">
          <cell r="A332">
            <v>294</v>
          </cell>
          <cell r="B332" t="str">
            <v>Ref0100000378</v>
          </cell>
          <cell r="C332" t="str">
            <v>นายกิตติพงษ์ ปันเป็ง</v>
          </cell>
          <cell r="D332" t="str">
            <v>ACFS10040200161</v>
          </cell>
          <cell r="E332" t="str">
            <v>ออกใบอนุญาตแล้ว</v>
          </cell>
          <cell r="F332">
            <v>1509900611580</v>
          </cell>
          <cell r="G332" t="str">
            <v>2</v>
          </cell>
          <cell r="H332" t="str">
            <v>-</v>
          </cell>
          <cell r="I332" t="str">
            <v>พหลโยธิน</v>
          </cell>
          <cell r="J332" t="str">
            <v>7</v>
          </cell>
          <cell r="K332" t="str">
            <v xml:space="preserve">ป่าไผ่   </v>
          </cell>
          <cell r="L332" t="str">
            <v xml:space="preserve">ลี้   </v>
          </cell>
          <cell r="M332" t="str">
            <v xml:space="preserve">ลำพูน   </v>
          </cell>
          <cell r="N332" t="str">
            <v>51110</v>
          </cell>
          <cell r="O332" t="str">
            <v>0826157061</v>
          </cell>
          <cell r="P332" t="str">
            <v>corelivingdeath_love@hotmail.com</v>
          </cell>
          <cell r="Q332" t="str">
            <v>2017-05-23</v>
          </cell>
          <cell r="R332" t="str">
            <v>2020-05-22</v>
          </cell>
          <cell r="S332" t="str">
            <v>โรงรมเพชรริมน้ำ</v>
          </cell>
          <cell r="T332" t="str">
            <v>2</v>
          </cell>
          <cell r="U332" t="str">
            <v>-</v>
          </cell>
          <cell r="V332" t="str">
            <v>พหลโยธิน</v>
          </cell>
          <cell r="W332" t="str">
            <v>7</v>
          </cell>
          <cell r="X332" t="str">
            <v xml:space="preserve">ป่าไผ่   </v>
          </cell>
          <cell r="Y332" t="str">
            <v xml:space="preserve">ลี้   </v>
          </cell>
          <cell r="Z332" t="str">
            <v>ลำพูน</v>
          </cell>
        </row>
        <row r="333">
          <cell r="A333">
            <v>295</v>
          </cell>
          <cell r="B333" t="str">
            <v>Ref0100000379</v>
          </cell>
          <cell r="C333" t="str">
            <v>บริษัท ขอนแก่น แดรี่ส์ จำกัด</v>
          </cell>
          <cell r="D333" t="str">
            <v>ACFS64010200073</v>
          </cell>
          <cell r="E333" t="str">
            <v>ออกใบอนุญาตแล้ว</v>
          </cell>
          <cell r="F333">
            <v>105533049524</v>
          </cell>
          <cell r="G333" t="str">
            <v>260</v>
          </cell>
          <cell r="H333" t="str">
            <v>-</v>
          </cell>
          <cell r="I333" t="str">
            <v>มิตรภาพ</v>
          </cell>
          <cell r="J333" t="str">
            <v>2</v>
          </cell>
          <cell r="K333" t="str">
            <v xml:space="preserve">โนนท่อน   </v>
          </cell>
          <cell r="L333" t="str">
            <v xml:space="preserve">เมืองขอนแก่น   </v>
          </cell>
          <cell r="M333" t="str">
            <v xml:space="preserve">ขอนแก่น   </v>
          </cell>
          <cell r="N333" t="str">
            <v>40000</v>
          </cell>
          <cell r="O333" t="str">
            <v>043001957</v>
          </cell>
          <cell r="P333" t="str">
            <v>kkd.agmilk@gmail.com</v>
          </cell>
          <cell r="Q333" t="str">
            <v>2017-10-17</v>
          </cell>
          <cell r="R333" t="str">
            <v>2020-10-16</v>
          </cell>
          <cell r="S333" t="str">
            <v>บริษัท ขอนแก่น แดรี่ส์ จำกัด</v>
          </cell>
          <cell r="T333" t="str">
            <v>260</v>
          </cell>
          <cell r="U333" t="str">
            <v>-</v>
          </cell>
          <cell r="V333" t="str">
            <v>มิตรภาพ</v>
          </cell>
          <cell r="W333" t="str">
            <v>2</v>
          </cell>
          <cell r="X333" t="str">
            <v xml:space="preserve">โนนท่อน   </v>
          </cell>
          <cell r="Y333" t="str">
            <v xml:space="preserve">เมืองขอนแก่น   </v>
          </cell>
          <cell r="Z333" t="str">
            <v>ขอนแก่น</v>
          </cell>
        </row>
        <row r="334">
          <cell r="A334">
            <v>296</v>
          </cell>
          <cell r="B334" t="str">
            <v>Ref0100000380</v>
          </cell>
          <cell r="C334" t="str">
            <v>บริษัท หย่งเฉินแอควาคัลเจอร์ จำกัด</v>
          </cell>
          <cell r="D334" t="str">
            <v>ACFS74320200039</v>
          </cell>
          <cell r="E334" t="str">
            <v>ออกใบอนุญาตแล้ว</v>
          </cell>
          <cell r="F334">
            <v>905535000894</v>
          </cell>
          <cell r="G334" t="str">
            <v>113/3</v>
          </cell>
          <cell r="H334" t="str">
            <v>-</v>
          </cell>
          <cell r="I334" t="str">
            <v>-</v>
          </cell>
          <cell r="J334" t="str">
            <v>3</v>
          </cell>
          <cell r="K334" t="str">
            <v xml:space="preserve">ท่าบอน   </v>
          </cell>
          <cell r="L334" t="str">
            <v xml:space="preserve">ระโนด   </v>
          </cell>
          <cell r="M334" t="str">
            <v xml:space="preserve">สงขลา   </v>
          </cell>
          <cell r="N334" t="str">
            <v>90140</v>
          </cell>
          <cell r="O334" t="str">
            <v>08-19595657,08-17889439</v>
          </cell>
          <cell r="P334" t="str">
            <v>08-17889439@acfs.go.th</v>
          </cell>
          <cell r="Q334" t="str">
            <v>2017-06-18</v>
          </cell>
          <cell r="R334" t="str">
            <v>2020-06-17</v>
          </cell>
          <cell r="S334" t="str">
            <v>บริษัท หย่งเฉินแอควาคัลเจอร์ จำกัด</v>
          </cell>
          <cell r="T334" t="str">
            <v>113</v>
          </cell>
          <cell r="U334" t="str">
            <v>-</v>
          </cell>
          <cell r="V334" t="str">
            <v>-</v>
          </cell>
          <cell r="W334" t="str">
            <v>3</v>
          </cell>
          <cell r="X334" t="str">
            <v xml:space="preserve">ท่าบอน   </v>
          </cell>
          <cell r="Y334" t="str">
            <v xml:space="preserve">ระโนด   </v>
          </cell>
          <cell r="Z334" t="str">
            <v>สงขลา</v>
          </cell>
        </row>
        <row r="335">
          <cell r="A335">
            <v>297</v>
          </cell>
          <cell r="B335" t="str">
            <v>Ref0100000381</v>
          </cell>
          <cell r="C335" t="str">
            <v>บริษัท เจริญโภคภัณฑ์อาหาร จำกัด (มหาชน)</v>
          </cell>
          <cell r="D335" t="str">
            <v>ACFS74320200040</v>
          </cell>
          <cell r="E335" t="str">
            <v>ออกใบอนุญาตแล้ว</v>
          </cell>
          <cell r="F335">
            <v>107537000246</v>
          </cell>
          <cell r="G335" t="str">
            <v>313</v>
          </cell>
          <cell r="H335" t="str">
            <v>-</v>
          </cell>
          <cell r="I335" t="str">
            <v>สีลม</v>
          </cell>
          <cell r="J335" t="str">
            <v>-</v>
          </cell>
          <cell r="K335" t="str">
            <v xml:space="preserve">สีลม   </v>
          </cell>
          <cell r="L335" t="str">
            <v xml:space="preserve">บางรัก   </v>
          </cell>
          <cell r="M335" t="str">
            <v xml:space="preserve">กรุงเทพมหานคร   </v>
          </cell>
          <cell r="N335" t="str">
            <v>10500</v>
          </cell>
          <cell r="O335" t="str">
            <v>089-1050466</v>
          </cell>
          <cell r="P335" t="str">
            <v>monthein.k@cpf.co.th</v>
          </cell>
          <cell r="Q335" t="str">
            <v>2017-06-18</v>
          </cell>
          <cell r="R335" t="str">
            <v>2020-06-17</v>
          </cell>
          <cell r="S335" t="str">
            <v>โรงเพาะฟักลูกกุ้งท่าบอน</v>
          </cell>
          <cell r="T335" t="str">
            <v>45/2</v>
          </cell>
          <cell r="U335" t="str">
            <v>-</v>
          </cell>
          <cell r="V335" t="str">
            <v>-</v>
          </cell>
          <cell r="W335" t="str">
            <v>10</v>
          </cell>
          <cell r="X335" t="str">
            <v xml:space="preserve">ท่าบอน   </v>
          </cell>
          <cell r="Y335" t="str">
            <v xml:space="preserve">ระโนด   </v>
          </cell>
          <cell r="Z335" t="str">
            <v>สงขลา</v>
          </cell>
        </row>
        <row r="336">
          <cell r="A336">
            <v>298</v>
          </cell>
          <cell r="B336" t="str">
            <v>Ref0100000382</v>
          </cell>
          <cell r="C336" t="str">
            <v>บริษัท เจริญโภคภัณฑ์อาหาร จำกัด (มหาชน)</v>
          </cell>
          <cell r="D336" t="str">
            <v>ACFS74320200041</v>
          </cell>
          <cell r="E336" t="str">
            <v>ออกใบอนุญาตแล้ว</v>
          </cell>
          <cell r="F336">
            <v>107537000246</v>
          </cell>
          <cell r="G336" t="str">
            <v>313</v>
          </cell>
          <cell r="H336" t="str">
            <v>-</v>
          </cell>
          <cell r="I336" t="str">
            <v>สีลม</v>
          </cell>
          <cell r="J336" t="str">
            <v>-</v>
          </cell>
          <cell r="K336" t="str">
            <v xml:space="preserve">สีลม   </v>
          </cell>
          <cell r="L336" t="str">
            <v xml:space="preserve">บางรัก   </v>
          </cell>
          <cell r="M336" t="str">
            <v xml:space="preserve">กรุงเทพมหานคร   </v>
          </cell>
          <cell r="N336" t="str">
            <v>10500</v>
          </cell>
          <cell r="O336" t="str">
            <v>089-1050466</v>
          </cell>
          <cell r="P336" t="str">
            <v>monthein.k@cpf.co.th</v>
          </cell>
          <cell r="Q336" t="str">
            <v>2017-06-18</v>
          </cell>
          <cell r="R336" t="str">
            <v>2020-06-17</v>
          </cell>
          <cell r="S336" t="str">
            <v>ฟาร์มวิจัยพ่อแม่พันธ์ุกุ้งทะเล 3 ท่าบอน</v>
          </cell>
          <cell r="T336" t="str">
            <v>45/4</v>
          </cell>
          <cell r="U336" t="str">
            <v>-</v>
          </cell>
          <cell r="V336" t="str">
            <v>-</v>
          </cell>
          <cell r="W336" t="str">
            <v>10</v>
          </cell>
          <cell r="X336" t="str">
            <v xml:space="preserve">ท่าบอน   </v>
          </cell>
          <cell r="Y336" t="str">
            <v xml:space="preserve">ระโนด   </v>
          </cell>
          <cell r="Z336" t="str">
            <v>สงขลา</v>
          </cell>
        </row>
        <row r="337">
          <cell r="A337">
            <v>299</v>
          </cell>
          <cell r="B337" t="str">
            <v>Ref0100000383</v>
          </cell>
          <cell r="C337" t="str">
            <v>บริษัท ท๊อปเจน อควาคัลเจอร์ จำกัด</v>
          </cell>
          <cell r="D337" t="str">
            <v>ACFS74320200042</v>
          </cell>
          <cell r="E337" t="str">
            <v>ออกใบอนุญาตแล้ว</v>
          </cell>
          <cell r="F337">
            <v>905560000410</v>
          </cell>
          <cell r="G337" t="str">
            <v>54/5</v>
          </cell>
          <cell r="H337" t="str">
            <v>-</v>
          </cell>
          <cell r="I337" t="str">
            <v>-</v>
          </cell>
          <cell r="J337" t="str">
            <v>3</v>
          </cell>
          <cell r="K337" t="str">
            <v xml:space="preserve">จะทิ้งพระ   </v>
          </cell>
          <cell r="L337" t="str">
            <v xml:space="preserve">สทิงพระ   </v>
          </cell>
          <cell r="M337" t="str">
            <v xml:space="preserve">สงขลา   </v>
          </cell>
          <cell r="N337" t="str">
            <v>90190</v>
          </cell>
          <cell r="O337" t="str">
            <v>088-7900855,081-9691002</v>
          </cell>
          <cell r="P337" t="str">
            <v>int.nachareeya@gmail.com</v>
          </cell>
          <cell r="Q337" t="str">
            <v>2017-06-18</v>
          </cell>
          <cell r="R337" t="str">
            <v>2020-06-17</v>
          </cell>
          <cell r="S337" t="str">
            <v>บริษัท ท๊อปเจน อควาคัลเจอร์ จำกัด</v>
          </cell>
          <cell r="T337" t="str">
            <v>70/1</v>
          </cell>
          <cell r="U337" t="str">
            <v>-</v>
          </cell>
          <cell r="V337" t="str">
            <v>-</v>
          </cell>
          <cell r="W337" t="str">
            <v>6</v>
          </cell>
          <cell r="X337" t="str">
            <v xml:space="preserve">ดีหลวง   </v>
          </cell>
          <cell r="Y337" t="str">
            <v xml:space="preserve">สทิงพระ   </v>
          </cell>
          <cell r="Z337" t="str">
            <v>สงขลา</v>
          </cell>
        </row>
        <row r="338">
          <cell r="A338">
            <v>300</v>
          </cell>
          <cell r="B338" t="str">
            <v>Ref0100000384</v>
          </cell>
          <cell r="C338" t="str">
            <v>นายอรทัย โชคเจริญยิ่งยง</v>
          </cell>
          <cell r="D338" t="str">
            <v>ACFS74320200043</v>
          </cell>
          <cell r="E338" t="str">
            <v>ออกใบอนุญาตแล้ว</v>
          </cell>
          <cell r="F338">
            <v>3580100064035</v>
          </cell>
          <cell r="G338" t="str">
            <v>34</v>
          </cell>
          <cell r="H338" t="str">
            <v>-</v>
          </cell>
          <cell r="I338" t="str">
            <v>-</v>
          </cell>
          <cell r="J338" t="str">
            <v>7</v>
          </cell>
          <cell r="K338" t="str">
            <v xml:space="preserve">กระดังงา   </v>
          </cell>
          <cell r="L338" t="str">
            <v xml:space="preserve">สทิงพระ   </v>
          </cell>
          <cell r="M338" t="str">
            <v xml:space="preserve">สงขลา   </v>
          </cell>
          <cell r="N338" t="str">
            <v>90190</v>
          </cell>
          <cell r="O338" t="str">
            <v>093621362</v>
          </cell>
          <cell r="P338" t="str">
            <v>masitoh013@hotmail.com</v>
          </cell>
          <cell r="Q338" t="str">
            <v>2017-06-18</v>
          </cell>
          <cell r="R338" t="str">
            <v>2020-06-17</v>
          </cell>
          <cell r="S338" t="str">
            <v>อุทัยฟาร์ม</v>
          </cell>
          <cell r="T338" t="str">
            <v>34</v>
          </cell>
          <cell r="U338" t="str">
            <v>-</v>
          </cell>
          <cell r="V338" t="str">
            <v>-</v>
          </cell>
          <cell r="W338" t="str">
            <v>7</v>
          </cell>
          <cell r="X338" t="str">
            <v xml:space="preserve">จะทิ้งพระ   </v>
          </cell>
          <cell r="Y338" t="str">
            <v xml:space="preserve">สทิงพระ   </v>
          </cell>
          <cell r="Z338" t="str">
            <v>สงขลา</v>
          </cell>
        </row>
        <row r="339">
          <cell r="A339" t="e">
            <v>#N/A</v>
          </cell>
          <cell r="B339" t="str">
            <v>Ref0100000385</v>
          </cell>
          <cell r="C339" t="str">
            <v>บริษัท ฟาร์มฟรุ๊ต จำกัด</v>
          </cell>
          <cell r="D339" t="str">
            <v>NULL</v>
          </cell>
          <cell r="E339" t="str">
            <v>ยกเลิกคำขอแล้ว</v>
          </cell>
          <cell r="F339">
            <v>325559000601</v>
          </cell>
          <cell r="G339" t="str">
            <v>4</v>
          </cell>
          <cell r="H339" t="str">
            <v>ราษฎร์วิทยา</v>
          </cell>
          <cell r="I339" t="str">
            <v>สุริยราช</v>
          </cell>
          <cell r="J339" t="str">
            <v>-</v>
          </cell>
          <cell r="K339" t="str">
            <v xml:space="preserve">ในเมือง   </v>
          </cell>
          <cell r="L339" t="str">
            <v xml:space="preserve">เมืองสุรินทร์   </v>
          </cell>
          <cell r="M339" t="str">
            <v xml:space="preserve">สุรินทร์   </v>
          </cell>
          <cell r="N339" t="str">
            <v>32000</v>
          </cell>
          <cell r="O339" t="str">
            <v>0862474587</v>
          </cell>
          <cell r="P339" t="str">
            <v>iampentor@gmail.com</v>
          </cell>
          <cell r="Q339" t="str">
            <v>NULL</v>
          </cell>
          <cell r="R339" t="str">
            <v>NULL</v>
          </cell>
          <cell r="S339" t="str">
            <v>บริษัท ฟาร์มฟรุ๊ต จำกัด</v>
          </cell>
          <cell r="T339" t="str">
            <v>153</v>
          </cell>
          <cell r="U339" t="str">
            <v>-</v>
          </cell>
          <cell r="V339" t="str">
            <v>-</v>
          </cell>
          <cell r="W339" t="str">
            <v>13</v>
          </cell>
          <cell r="X339" t="str">
            <v xml:space="preserve">บ้านซ่อง   </v>
          </cell>
          <cell r="Y339" t="str">
            <v xml:space="preserve">พนมสารคาม   </v>
          </cell>
          <cell r="Z339" t="str">
            <v>ฉะเชิงเทรา</v>
          </cell>
        </row>
        <row r="340">
          <cell r="A340">
            <v>301</v>
          </cell>
          <cell r="B340" t="str">
            <v>Ref0100000386</v>
          </cell>
          <cell r="C340" t="str">
            <v>บริษัท บีเอส เวิลด์ ฟู้ด จำกัด</v>
          </cell>
          <cell r="D340" t="str">
            <v>ACFS90460200024</v>
          </cell>
          <cell r="E340" t="str">
            <v>ออกใบอนุญาตแล้ว</v>
          </cell>
          <cell r="F340">
            <v>865558000417</v>
          </cell>
          <cell r="G340" t="str">
            <v>299</v>
          </cell>
          <cell r="H340" t="str">
            <v>-</v>
          </cell>
          <cell r="I340" t="str">
            <v>-</v>
          </cell>
          <cell r="J340" t="str">
            <v>12</v>
          </cell>
          <cell r="K340" t="str">
            <v xml:space="preserve">นาขา   </v>
          </cell>
          <cell r="L340" t="str">
            <v xml:space="preserve">หลังสวน   </v>
          </cell>
          <cell r="M340" t="str">
            <v xml:space="preserve">ชุมพร   </v>
          </cell>
          <cell r="N340" t="str">
            <v>86110</v>
          </cell>
          <cell r="O340" t="str">
            <v>085-5117677</v>
          </cell>
          <cell r="P340" t="str">
            <v>bsworldfood.cp@gmail.com</v>
          </cell>
          <cell r="Q340" t="str">
            <v>2017-07-30</v>
          </cell>
          <cell r="R340" t="str">
            <v>2020-07-29</v>
          </cell>
          <cell r="S340" t="str">
            <v>บริษัท บีเอส เวิลด์ ฟู้ด จำกัด</v>
          </cell>
          <cell r="T340" t="str">
            <v>299</v>
          </cell>
          <cell r="U340" t="str">
            <v>-</v>
          </cell>
          <cell r="V340" t="str">
            <v>-</v>
          </cell>
          <cell r="W340" t="str">
            <v>-</v>
          </cell>
          <cell r="X340" t="str">
            <v xml:space="preserve">นาขา   </v>
          </cell>
          <cell r="Y340" t="str">
            <v xml:space="preserve">หลังสวน   </v>
          </cell>
          <cell r="Z340" t="str">
            <v>ชุมพร</v>
          </cell>
        </row>
        <row r="341">
          <cell r="A341">
            <v>302</v>
          </cell>
          <cell r="B341" t="str">
            <v>Ref0100000387</v>
          </cell>
          <cell r="C341" t="str">
            <v>บริษัท ไห่หยางไทยฟู้ดอินเตอร์เนชั่นแนล จำกัด</v>
          </cell>
          <cell r="D341" t="str">
            <v>ACFS90460200025</v>
          </cell>
          <cell r="E341" t="str">
            <v>ออกใบอนุญาตแล้ว</v>
          </cell>
          <cell r="F341">
            <v>865559001026</v>
          </cell>
          <cell r="G341" t="str">
            <v>9/34</v>
          </cell>
          <cell r="H341" t="str">
            <v>-</v>
          </cell>
          <cell r="I341" t="str">
            <v>-</v>
          </cell>
          <cell r="J341" t="str">
            <v>1</v>
          </cell>
          <cell r="K341" t="str">
            <v xml:space="preserve">ขุนกระทิง   </v>
          </cell>
          <cell r="L341" t="str">
            <v xml:space="preserve">เมืองชุมพร   </v>
          </cell>
          <cell r="M341" t="str">
            <v xml:space="preserve">ชุมพร   </v>
          </cell>
          <cell r="N341" t="str">
            <v>86190</v>
          </cell>
          <cell r="O341" t="str">
            <v>077534053</v>
          </cell>
          <cell r="P341" t="str">
            <v>077534053@acfs.go.th</v>
          </cell>
          <cell r="Q341" t="str">
            <v>2017-07-30</v>
          </cell>
          <cell r="R341" t="str">
            <v>2020-07-29</v>
          </cell>
          <cell r="S341" t="str">
            <v>บริษัท ไห่หยางไทยฟู้ดอินเตอร์เนชั่นแนล จำกัด</v>
          </cell>
          <cell r="T341" t="str">
            <v>9/34</v>
          </cell>
          <cell r="U341" t="str">
            <v>-</v>
          </cell>
          <cell r="V341" t="str">
            <v>-</v>
          </cell>
          <cell r="W341" t="str">
            <v>1</v>
          </cell>
          <cell r="X341" t="str">
            <v xml:space="preserve">ขุนกระทิง   </v>
          </cell>
          <cell r="Y341" t="str">
            <v xml:space="preserve">เมืองชุมพร   </v>
          </cell>
          <cell r="Z341" t="str">
            <v>ชุมพร</v>
          </cell>
        </row>
        <row r="342">
          <cell r="A342">
            <v>303</v>
          </cell>
          <cell r="B342" t="str">
            <v>Ref0100000388</v>
          </cell>
          <cell r="C342" t="str">
            <v>บริษัท สวนทวีทรัพย์ ฟู้ด จำกัด</v>
          </cell>
          <cell r="D342" t="str">
            <v>ACFS90460200026</v>
          </cell>
          <cell r="E342" t="str">
            <v>ออกใบอนุญาตแล้ว</v>
          </cell>
          <cell r="F342">
            <v>865559000020</v>
          </cell>
          <cell r="G342" t="str">
            <v>50</v>
          </cell>
          <cell r="H342" t="str">
            <v>-</v>
          </cell>
          <cell r="I342" t="str">
            <v>-</v>
          </cell>
          <cell r="J342" t="str">
            <v>5</v>
          </cell>
          <cell r="K342" t="str">
            <v xml:space="preserve">ทะเลทรัพย์   </v>
          </cell>
          <cell r="L342" t="str">
            <v xml:space="preserve">ปะทิว   </v>
          </cell>
          <cell r="M342" t="str">
            <v xml:space="preserve">ชุมพร   </v>
          </cell>
          <cell r="N342" t="str">
            <v>86160</v>
          </cell>
          <cell r="O342" t="str">
            <v>0631957689</v>
          </cell>
          <cell r="P342" t="str">
            <v>suantaweesupfood@hotmail.com</v>
          </cell>
          <cell r="Q342" t="str">
            <v>2017-07-30</v>
          </cell>
          <cell r="R342" t="str">
            <v>2020-07-29</v>
          </cell>
          <cell r="S342" t="str">
            <v>บริษัท สวนทวีทรัพย์ ฟู้ด จำกัด</v>
          </cell>
          <cell r="T342" t="str">
            <v>50</v>
          </cell>
          <cell r="U342" t="str">
            <v xml:space="preserve"> -</v>
          </cell>
          <cell r="V342" t="str">
            <v xml:space="preserve"> -</v>
          </cell>
          <cell r="W342" t="str">
            <v>5</v>
          </cell>
          <cell r="X342" t="str">
            <v xml:space="preserve">ทะเลทรัพย์   </v>
          </cell>
          <cell r="Y342" t="str">
            <v xml:space="preserve">ปะทิว   </v>
          </cell>
          <cell r="Z342" t="str">
            <v>ชุมพร</v>
          </cell>
        </row>
        <row r="343">
          <cell r="A343" t="e">
            <v>#N/A</v>
          </cell>
          <cell r="B343" t="str">
            <v>Ref0100000389</v>
          </cell>
          <cell r="C343" t="str">
            <v>บริษัท สามารถโฟรเซ่นฟู้ดส์ จำกัด</v>
          </cell>
          <cell r="D343" t="str">
            <v>NULL</v>
          </cell>
          <cell r="E343" t="str">
            <v>ยกเลิกคำขอแล้ว</v>
          </cell>
          <cell r="F343">
            <v>865543000017</v>
          </cell>
          <cell r="G343" t="str">
            <v>43/3</v>
          </cell>
          <cell r="J343" t="str">
            <v>1</v>
          </cell>
          <cell r="K343" t="str">
            <v xml:space="preserve">ท่ายาง   </v>
          </cell>
          <cell r="L343" t="str">
            <v xml:space="preserve">เมืองชุมพร   </v>
          </cell>
          <cell r="M343" t="str">
            <v xml:space="preserve">ชุมพร   </v>
          </cell>
          <cell r="N343" t="str">
            <v>86120</v>
          </cell>
          <cell r="O343" t="str">
            <v>077522361</v>
          </cell>
          <cell r="P343" t="str">
            <v>samartfood@gmail.com</v>
          </cell>
          <cell r="Q343" t="str">
            <v>NULL</v>
          </cell>
          <cell r="R343" t="str">
            <v>NULL</v>
          </cell>
          <cell r="S343" t="str">
            <v>บริษัท สามารถ โฟรเซ่น ฟู้ดส์ จำกัด</v>
          </cell>
          <cell r="T343" t="str">
            <v>43/3</v>
          </cell>
          <cell r="W343" t="str">
            <v>1</v>
          </cell>
          <cell r="X343" t="str">
            <v xml:space="preserve">ท่ายาง   </v>
          </cell>
          <cell r="Y343" t="str">
            <v xml:space="preserve">เมืองชุมพร   </v>
          </cell>
          <cell r="Z343" t="str">
            <v>ชุมพร</v>
          </cell>
        </row>
        <row r="344">
          <cell r="A344">
            <v>304</v>
          </cell>
          <cell r="B344" t="str">
            <v>Ref0100000390</v>
          </cell>
          <cell r="C344" t="str">
            <v>บริษัท เอเชีย อินเตอร์บิสซิเนส จำกัด</v>
          </cell>
          <cell r="D344" t="str">
            <v>ACFS90460200027</v>
          </cell>
          <cell r="E344" t="str">
            <v>ออกใบอนุญาตแล้ว</v>
          </cell>
          <cell r="F344">
            <v>865542000161</v>
          </cell>
          <cell r="G344" t="str">
            <v>55</v>
          </cell>
          <cell r="H344" t="str">
            <v>-</v>
          </cell>
          <cell r="I344" t="str">
            <v>-</v>
          </cell>
          <cell r="J344" t="str">
            <v>7</v>
          </cell>
          <cell r="K344" t="str">
            <v xml:space="preserve">วังไผ่   </v>
          </cell>
          <cell r="L344" t="str">
            <v xml:space="preserve">เมืองชุมพร   </v>
          </cell>
          <cell r="M344" t="str">
            <v xml:space="preserve">ชุมพร   </v>
          </cell>
          <cell r="N344" t="str">
            <v>86000</v>
          </cell>
          <cell r="O344" t="str">
            <v>077-576316-9</v>
          </cell>
          <cell r="P344" t="str">
            <v>bk_group@hotmail.com</v>
          </cell>
          <cell r="Q344" t="str">
            <v>2017-07-30</v>
          </cell>
          <cell r="R344" t="str">
            <v>2020-07-29</v>
          </cell>
          <cell r="S344" t="str">
            <v>บริษัท เอเชีย อินเตอร์บิสซิเนส จำกัด</v>
          </cell>
          <cell r="T344" t="str">
            <v>55</v>
          </cell>
          <cell r="U344" t="str">
            <v>-</v>
          </cell>
          <cell r="V344" t="str">
            <v>-</v>
          </cell>
          <cell r="W344" t="str">
            <v>7</v>
          </cell>
          <cell r="X344" t="str">
            <v xml:space="preserve">วังไผ่   </v>
          </cell>
          <cell r="Y344" t="str">
            <v xml:space="preserve">เมืองชุมพร   </v>
          </cell>
          <cell r="Z344" t="str">
            <v>ชุมพร</v>
          </cell>
        </row>
        <row r="345">
          <cell r="A345">
            <v>305</v>
          </cell>
          <cell r="B345" t="str">
            <v>Ref0100000391</v>
          </cell>
          <cell r="C345" t="str">
            <v>บริษัท สามารถ โฟรเซ่น ฟู้ดส์ จำกัด</v>
          </cell>
          <cell r="D345" t="str">
            <v>ACFS90460200028</v>
          </cell>
          <cell r="E345" t="str">
            <v>ออกใบอนุญาตแล้ว</v>
          </cell>
          <cell r="F345">
            <v>865543000017</v>
          </cell>
          <cell r="G345" t="str">
            <v>43/3</v>
          </cell>
          <cell r="H345" t="str">
            <v>-</v>
          </cell>
          <cell r="I345" t="str">
            <v>-</v>
          </cell>
          <cell r="J345" t="str">
            <v>1</v>
          </cell>
          <cell r="K345" t="str">
            <v xml:space="preserve">ท่ายาง   </v>
          </cell>
          <cell r="L345" t="str">
            <v xml:space="preserve">เมืองชุมพร   </v>
          </cell>
          <cell r="M345" t="str">
            <v xml:space="preserve">ชุมพร   </v>
          </cell>
          <cell r="N345" t="str">
            <v>86120</v>
          </cell>
          <cell r="O345" t="str">
            <v>077522361</v>
          </cell>
          <cell r="P345" t="str">
            <v>samartfood@gmail.com</v>
          </cell>
          <cell r="Q345" t="str">
            <v>2017-07-30</v>
          </cell>
          <cell r="R345" t="str">
            <v>2020-07-29</v>
          </cell>
          <cell r="S345" t="str">
            <v>บริษัท สามารถ โฟรเซ่น ฟู้ดส์ จำกัด</v>
          </cell>
          <cell r="T345" t="str">
            <v>43/3</v>
          </cell>
          <cell r="U345" t="str">
            <v>-</v>
          </cell>
          <cell r="V345" t="str">
            <v>-</v>
          </cell>
          <cell r="W345" t="str">
            <v>1</v>
          </cell>
          <cell r="X345" t="str">
            <v xml:space="preserve">ท่ายาง   </v>
          </cell>
          <cell r="Y345" t="str">
            <v xml:space="preserve">เมืองชุมพร   </v>
          </cell>
          <cell r="Z345" t="str">
            <v>ชุมพร</v>
          </cell>
        </row>
        <row r="346">
          <cell r="A346">
            <v>306</v>
          </cell>
          <cell r="B346" t="str">
            <v>Ref0100000392</v>
          </cell>
          <cell r="C346" t="str">
            <v>บริษัท ฟาร์มฟรุ๊ต จำกัด</v>
          </cell>
          <cell r="D346" t="str">
            <v>ACFS90460200029</v>
          </cell>
          <cell r="E346" t="str">
            <v>ออกใบอนุญาตแล้ว</v>
          </cell>
          <cell r="F346">
            <v>325559000601</v>
          </cell>
          <cell r="G346" t="str">
            <v>153</v>
          </cell>
          <cell r="H346" t="str">
            <v>-</v>
          </cell>
          <cell r="I346" t="str">
            <v>-</v>
          </cell>
          <cell r="J346" t="str">
            <v>13</v>
          </cell>
          <cell r="K346" t="str">
            <v xml:space="preserve">บ้านซ่อง   </v>
          </cell>
          <cell r="L346" t="str">
            <v xml:space="preserve">พนมสารคาม   </v>
          </cell>
          <cell r="M346" t="str">
            <v xml:space="preserve">ฉะเชิงเทรา   </v>
          </cell>
          <cell r="N346" t="str">
            <v>24120</v>
          </cell>
          <cell r="O346" t="str">
            <v>0862474587</v>
          </cell>
          <cell r="P346" t="str">
            <v>iampentor@gmail.com</v>
          </cell>
          <cell r="Q346" t="str">
            <v>2017-07-30</v>
          </cell>
          <cell r="R346" t="str">
            <v>2020-07-29</v>
          </cell>
          <cell r="S346" t="str">
            <v>บริษัท ฟาร์มฟรุ๊ต จำกัด</v>
          </cell>
          <cell r="T346" t="str">
            <v>153</v>
          </cell>
          <cell r="U346" t="str">
            <v>-</v>
          </cell>
          <cell r="V346" t="str">
            <v>-</v>
          </cell>
          <cell r="W346" t="str">
            <v>13</v>
          </cell>
          <cell r="X346" t="str">
            <v xml:space="preserve">บ้านซ่อง   </v>
          </cell>
          <cell r="Y346" t="str">
            <v xml:space="preserve">พนมสารคาม   </v>
          </cell>
          <cell r="Z346" t="str">
            <v>ฉะเชิงเทรา</v>
          </cell>
        </row>
        <row r="347">
          <cell r="A347">
            <v>307</v>
          </cell>
          <cell r="B347" t="str">
            <v>Ref0100000393</v>
          </cell>
          <cell r="C347" t="str">
            <v>บริษัท ไทย อกริ ฟู้ดส์ จำกัด (มหาชน)</v>
          </cell>
          <cell r="D347" t="str">
            <v>ACFS90460200030</v>
          </cell>
          <cell r="E347" t="str">
            <v>ออกใบอนุญาตแล้ว</v>
          </cell>
          <cell r="F347">
            <v>107537001439</v>
          </cell>
          <cell r="G347" t="str">
            <v>155/1</v>
          </cell>
          <cell r="H347" t="str">
            <v>-</v>
          </cell>
          <cell r="I347" t="str">
            <v>เทพารักษ์</v>
          </cell>
          <cell r="J347" t="str">
            <v>1</v>
          </cell>
          <cell r="K347" t="str">
            <v xml:space="preserve">บางเสาธง   </v>
          </cell>
          <cell r="L347" t="str">
            <v xml:space="preserve">บางเสาธง   </v>
          </cell>
          <cell r="M347" t="str">
            <v xml:space="preserve">สมุทรปราการ   </v>
          </cell>
          <cell r="N347" t="str">
            <v>10540</v>
          </cell>
          <cell r="O347" t="str">
            <v>023154172-8</v>
          </cell>
          <cell r="P347" t="str">
            <v>chatlada@thaiagri.com</v>
          </cell>
          <cell r="Q347" t="str">
            <v>2017-07-30</v>
          </cell>
          <cell r="R347" t="str">
            <v>2020-07-29</v>
          </cell>
          <cell r="S347" t="str">
            <v>บริษัท ไทย อกริ ฟู้ดส์ จำกัด (มหาชน)</v>
          </cell>
          <cell r="T347" t="str">
            <v>155/1</v>
          </cell>
          <cell r="U347" t="str">
            <v>-</v>
          </cell>
          <cell r="V347" t="str">
            <v>เทพารักษ์</v>
          </cell>
          <cell r="W347" t="str">
            <v>1</v>
          </cell>
          <cell r="X347" t="str">
            <v xml:space="preserve">บางเสาธง   </v>
          </cell>
          <cell r="Y347" t="str">
            <v xml:space="preserve">บางเสาธง   </v>
          </cell>
          <cell r="Z347" t="str">
            <v>สมุทรปราการ</v>
          </cell>
        </row>
        <row r="348">
          <cell r="A348">
            <v>308</v>
          </cell>
          <cell r="B348" t="str">
            <v>Ref0100000394</v>
          </cell>
          <cell r="C348" t="str">
            <v>บริษัท เอ็ม บิซ แกรนด์ จำกัด</v>
          </cell>
          <cell r="D348" t="str">
            <v>ACFS90460200031</v>
          </cell>
          <cell r="E348" t="str">
            <v>ออกใบอนุญาตแล้ว</v>
          </cell>
          <cell r="F348">
            <v>135554013332</v>
          </cell>
          <cell r="G348" t="str">
            <v>308</v>
          </cell>
          <cell r="H348" t="str">
            <v>-</v>
          </cell>
          <cell r="I348" t="str">
            <v>-</v>
          </cell>
          <cell r="J348" t="str">
            <v>11</v>
          </cell>
          <cell r="K348" t="str">
            <v xml:space="preserve">นาขา   </v>
          </cell>
          <cell r="L348" t="str">
            <v xml:space="preserve">หลังสวน   </v>
          </cell>
          <cell r="M348" t="str">
            <v xml:space="preserve">ชุมพร   </v>
          </cell>
          <cell r="N348" t="str">
            <v>86110</v>
          </cell>
          <cell r="O348" t="str">
            <v>077510518</v>
          </cell>
          <cell r="P348" t="str">
            <v>phattranit_p@pen-mlogistics.com</v>
          </cell>
          <cell r="Q348" t="str">
            <v>2017-07-30</v>
          </cell>
          <cell r="R348" t="str">
            <v>2020-07-29</v>
          </cell>
          <cell r="S348" t="str">
            <v>บริษัท เอ็ม บิซ แกรนด์ จำกัด</v>
          </cell>
          <cell r="T348" t="str">
            <v xml:space="preserve">308 </v>
          </cell>
          <cell r="U348" t="str">
            <v>-</v>
          </cell>
          <cell r="V348" t="str">
            <v>-</v>
          </cell>
          <cell r="W348" t="str">
            <v>11</v>
          </cell>
          <cell r="X348" t="str">
            <v xml:space="preserve">นาขา   </v>
          </cell>
          <cell r="Y348" t="str">
            <v xml:space="preserve">หลังสวน   </v>
          </cell>
          <cell r="Z348" t="str">
            <v>ชุมพร</v>
          </cell>
        </row>
        <row r="349">
          <cell r="A349" t="e">
            <v>#N/A</v>
          </cell>
          <cell r="B349" t="str">
            <v>Ref0100000395</v>
          </cell>
          <cell r="C349" t="str">
            <v xml:space="preserve">บริษัท เทียนขำ แดรี่ คอร์ปอร์เรชั่น จำกัด </v>
          </cell>
          <cell r="D349" t="str">
            <v>NULL</v>
          </cell>
          <cell r="E349" t="str">
            <v>ยกเลิกคำขอแล้ว</v>
          </cell>
          <cell r="F349">
            <v>305546000021</v>
          </cell>
          <cell r="G349" t="str">
            <v>136</v>
          </cell>
          <cell r="H349" t="str">
            <v>-</v>
          </cell>
          <cell r="I349" t="str">
            <v>-</v>
          </cell>
          <cell r="J349" t="str">
            <v>13</v>
          </cell>
          <cell r="K349" t="str">
            <v xml:space="preserve">ลำพญากลาง   </v>
          </cell>
          <cell r="L349" t="str">
            <v xml:space="preserve">มวกเหล็ก   </v>
          </cell>
          <cell r="M349" t="str">
            <v>สระบุรี</v>
          </cell>
          <cell r="N349" t="str">
            <v>30130</v>
          </cell>
          <cell r="O349" t="str">
            <v>0895768294</v>
          </cell>
          <cell r="P349" t="str">
            <v>ddp.tk@tkdairy.com</v>
          </cell>
          <cell r="Q349" t="str">
            <v>NULL</v>
          </cell>
          <cell r="R349" t="str">
            <v>NULL</v>
          </cell>
          <cell r="S349" t="str">
            <v>บริษัท  เทียนขำ แดรี่ คอร์ปอร์เรชั่น จำกัด</v>
          </cell>
          <cell r="T349" t="str">
            <v>136</v>
          </cell>
          <cell r="W349" t="str">
            <v>13</v>
          </cell>
          <cell r="X349" t="str">
            <v xml:space="preserve">ลำพญากลาง   </v>
          </cell>
          <cell r="Y349" t="str">
            <v xml:space="preserve">มวกเหล็ก   </v>
          </cell>
          <cell r="Z349" t="str">
            <v>สระบุรี</v>
          </cell>
        </row>
        <row r="350">
          <cell r="A350" t="e">
            <v>#N/A</v>
          </cell>
          <cell r="B350" t="str">
            <v>Ref0100000396</v>
          </cell>
          <cell r="C350" t="str">
            <v>สหกรณ์โคนมสีคิ้ว จำกัด</v>
          </cell>
          <cell r="D350" t="str">
            <v>NULL</v>
          </cell>
          <cell r="E350" t="str">
            <v>ยกเลิกคำขอแล้ว</v>
          </cell>
          <cell r="F350">
            <v>3300900895138</v>
          </cell>
          <cell r="G350" t="str">
            <v>114/7</v>
          </cell>
          <cell r="H350" t="str">
            <v>-</v>
          </cell>
          <cell r="I350" t="str">
            <v>-</v>
          </cell>
          <cell r="J350" t="str">
            <v>3</v>
          </cell>
          <cell r="K350" t="str">
            <v xml:space="preserve">ลาดบัวขาว   </v>
          </cell>
          <cell r="L350" t="str">
            <v xml:space="preserve">สีคิ้ว   </v>
          </cell>
          <cell r="M350" t="str">
            <v xml:space="preserve">นครราชสีมา   </v>
          </cell>
          <cell r="N350" t="str">
            <v>30340</v>
          </cell>
          <cell r="O350" t="str">
            <v>0899475531</v>
          </cell>
          <cell r="P350" t="str">
            <v>sk_coop@hotmail.com</v>
          </cell>
          <cell r="Q350" t="str">
            <v>NULL</v>
          </cell>
          <cell r="R350" t="str">
            <v>NULL</v>
          </cell>
          <cell r="S350" t="str">
            <v>สหกรณ์โคนมสีคิ้ว จำกัด</v>
          </cell>
          <cell r="T350" t="str">
            <v>114/7</v>
          </cell>
          <cell r="U350" t="str">
            <v>-</v>
          </cell>
          <cell r="V350" t="str">
            <v>-</v>
          </cell>
          <cell r="W350" t="str">
            <v>3</v>
          </cell>
          <cell r="X350" t="str">
            <v xml:space="preserve">ลาดบัวขาว   </v>
          </cell>
          <cell r="Y350" t="str">
            <v xml:space="preserve">สีคิ้ว   </v>
          </cell>
          <cell r="Z350" t="str">
            <v>นครราชสีมา</v>
          </cell>
        </row>
        <row r="351">
          <cell r="A351">
            <v>309</v>
          </cell>
          <cell r="B351" t="str">
            <v>Ref0100000397</v>
          </cell>
          <cell r="C351" t="str">
            <v xml:space="preserve">บริษัท เทียนขำ แดรี่ คอร์ปอร์เรชั่น จำกัด </v>
          </cell>
          <cell r="D351" t="str">
            <v>ACFS64010200075</v>
          </cell>
          <cell r="E351" t="str">
            <v>ออกใบอนุญาตแล้ว</v>
          </cell>
          <cell r="F351">
            <v>305546000021</v>
          </cell>
          <cell r="G351" t="str">
            <v>136</v>
          </cell>
          <cell r="H351" t="str">
            <v>-</v>
          </cell>
          <cell r="I351" t="str">
            <v>-</v>
          </cell>
          <cell r="J351" t="str">
            <v>13</v>
          </cell>
          <cell r="K351" t="str">
            <v xml:space="preserve">ลำพญากลาง   </v>
          </cell>
          <cell r="L351" t="str">
            <v xml:space="preserve">มวกเหล็ก   </v>
          </cell>
          <cell r="M351" t="str">
            <v>สระบุรี</v>
          </cell>
          <cell r="N351" t="str">
            <v>30130</v>
          </cell>
          <cell r="O351" t="str">
            <v>0895768294</v>
          </cell>
          <cell r="P351" t="str">
            <v>ddp.tk@tkdairy.com</v>
          </cell>
          <cell r="Q351" t="str">
            <v>2017-10-17</v>
          </cell>
          <cell r="R351" t="str">
            <v>2020-10-16</v>
          </cell>
          <cell r="S351" t="str">
            <v>บริษัท  เทียนขำ แดรี่ คอร์ปอร์เรชั่น จำกัด</v>
          </cell>
          <cell r="T351" t="str">
            <v>136</v>
          </cell>
          <cell r="U351" t="str">
            <v>-</v>
          </cell>
          <cell r="V351" t="str">
            <v>-</v>
          </cell>
          <cell r="W351" t="str">
            <v>13</v>
          </cell>
          <cell r="X351" t="str">
            <v xml:space="preserve">ลำพญากลาง   </v>
          </cell>
          <cell r="Y351" t="str">
            <v xml:space="preserve">มวกเหล็ก   </v>
          </cell>
          <cell r="Z351" t="str">
            <v>สระบุรี</v>
          </cell>
        </row>
        <row r="352">
          <cell r="A352">
            <v>310</v>
          </cell>
          <cell r="B352" t="str">
            <v>Ref0100000398</v>
          </cell>
          <cell r="C352" t="str">
            <v xml:space="preserve">บริษัท เทียนขำ แดรี่ คอร์ปอร์เรชั่น จำกัด </v>
          </cell>
          <cell r="D352" t="str">
            <v>ACFS64010200074</v>
          </cell>
          <cell r="E352" t="str">
            <v>ออกใบอนุญาตแล้ว</v>
          </cell>
          <cell r="F352">
            <v>305546000021</v>
          </cell>
          <cell r="G352" t="str">
            <v>136</v>
          </cell>
          <cell r="H352" t="str">
            <v>-</v>
          </cell>
          <cell r="I352" t="str">
            <v>-</v>
          </cell>
          <cell r="J352" t="str">
            <v>13</v>
          </cell>
          <cell r="K352" t="str">
            <v xml:space="preserve">ลำพญากลาง   </v>
          </cell>
          <cell r="L352" t="str">
            <v xml:space="preserve">มวกเหล็ก   </v>
          </cell>
          <cell r="M352" t="str">
            <v>สระบุรี</v>
          </cell>
          <cell r="N352" t="str">
            <v>30130</v>
          </cell>
          <cell r="O352" t="str">
            <v>0895768294</v>
          </cell>
          <cell r="P352" t="str">
            <v>ddp.tk@tkdairy.com</v>
          </cell>
          <cell r="Q352" t="str">
            <v>2017-10-17</v>
          </cell>
          <cell r="R352" t="str">
            <v>2020-10-16</v>
          </cell>
          <cell r="S352" t="str">
            <v xml:space="preserve">บริษัท เทียนขำ แดรี่ คอร์ปอร์เรชั่น จำกัด (สาขาหนองตอตะเคียน) </v>
          </cell>
          <cell r="T352" t="str">
            <v>264</v>
          </cell>
          <cell r="U352" t="str">
            <v>-</v>
          </cell>
          <cell r="V352" t="str">
            <v>-</v>
          </cell>
          <cell r="W352" t="str">
            <v>7</v>
          </cell>
          <cell r="X352" t="str">
            <v xml:space="preserve">ลำพญากลาง   </v>
          </cell>
          <cell r="Y352" t="str">
            <v xml:space="preserve">มวกเหล็ก   </v>
          </cell>
          <cell r="Z352" t="str">
            <v>สระบุรี</v>
          </cell>
        </row>
        <row r="353">
          <cell r="A353">
            <v>311</v>
          </cell>
          <cell r="B353" t="str">
            <v>Ref0100000399</v>
          </cell>
          <cell r="C353" t="str">
            <v xml:space="preserve">บริษัท เทียนขำ แดรี่ คอร์ปอร์เรชั่น จำกัด </v>
          </cell>
          <cell r="D353" t="str">
            <v>ACFS64010200076</v>
          </cell>
          <cell r="E353" t="str">
            <v>ออกใบอนุญาตแล้ว</v>
          </cell>
          <cell r="F353">
            <v>305546000021</v>
          </cell>
          <cell r="G353" t="str">
            <v>136</v>
          </cell>
          <cell r="H353" t="str">
            <v>-</v>
          </cell>
          <cell r="I353" t="str">
            <v>-</v>
          </cell>
          <cell r="J353" t="str">
            <v>13</v>
          </cell>
          <cell r="K353" t="str">
            <v xml:space="preserve">ลำพญากลาง   </v>
          </cell>
          <cell r="L353" t="str">
            <v xml:space="preserve">มวกเหล็ก   </v>
          </cell>
          <cell r="M353" t="str">
            <v>สระบุรี</v>
          </cell>
          <cell r="N353" t="str">
            <v>30130</v>
          </cell>
          <cell r="O353" t="str">
            <v>0895768294</v>
          </cell>
          <cell r="P353" t="str">
            <v>ddp.tk@tkdairy.com</v>
          </cell>
          <cell r="Q353" t="str">
            <v>2017-10-17</v>
          </cell>
          <cell r="R353" t="str">
            <v>2020-10-16</v>
          </cell>
          <cell r="S353" t="str">
            <v>บริษัท เทียนขำ แดรี่ คอร์ปอร์เรชั่น จำกัด  (สาขาหนองสาหร่าย)</v>
          </cell>
          <cell r="T353" t="str">
            <v>26</v>
          </cell>
          <cell r="U353" t="str">
            <v>-</v>
          </cell>
          <cell r="V353" t="str">
            <v>-</v>
          </cell>
          <cell r="W353" t="str">
            <v>24</v>
          </cell>
          <cell r="X353" t="str">
            <v xml:space="preserve">หนองสาหร่าย   </v>
          </cell>
          <cell r="Y353" t="str">
            <v xml:space="preserve">ปากช่อง   </v>
          </cell>
          <cell r="Z353" t="str">
            <v>นครราชสีมา</v>
          </cell>
        </row>
        <row r="354">
          <cell r="A354">
            <v>312</v>
          </cell>
          <cell r="B354" t="str">
            <v>Ref0100000400</v>
          </cell>
          <cell r="C354" t="str">
            <v>สหกรณ์โคนมสีคิ้ว จำกัด</v>
          </cell>
          <cell r="D354" t="str">
            <v>ACFS64010200080</v>
          </cell>
          <cell r="E354" t="str">
            <v>ออกใบอนุญาตแล้ว</v>
          </cell>
          <cell r="F354">
            <v>3000000225501</v>
          </cell>
          <cell r="G354" t="str">
            <v>114/7</v>
          </cell>
          <cell r="H354" t="str">
            <v>-</v>
          </cell>
          <cell r="I354" t="str">
            <v>-</v>
          </cell>
          <cell r="J354" t="str">
            <v>3</v>
          </cell>
          <cell r="K354" t="str">
            <v xml:space="preserve">ลาดบัวขาว   </v>
          </cell>
          <cell r="L354" t="str">
            <v xml:space="preserve">สีคิ้ว   </v>
          </cell>
          <cell r="M354" t="str">
            <v xml:space="preserve">นครราชสีมา   </v>
          </cell>
          <cell r="N354" t="str">
            <v>30340</v>
          </cell>
          <cell r="O354" t="str">
            <v>044-249417,0879669309</v>
          </cell>
          <cell r="P354" t="str">
            <v>sk_coop@hotmail.com</v>
          </cell>
          <cell r="Q354" t="str">
            <v>2017-10-17</v>
          </cell>
          <cell r="R354" t="str">
            <v>2020-10-16</v>
          </cell>
          <cell r="S354" t="str">
            <v>สหกรณ์โคนมสีคิ้ว จำกัด</v>
          </cell>
          <cell r="T354" t="str">
            <v>114/7</v>
          </cell>
          <cell r="U354" t="str">
            <v>-</v>
          </cell>
          <cell r="V354" t="str">
            <v>-</v>
          </cell>
          <cell r="W354" t="str">
            <v>3</v>
          </cell>
          <cell r="X354" t="str">
            <v xml:space="preserve">ลาดบัวขาว   </v>
          </cell>
          <cell r="Y354" t="str">
            <v xml:space="preserve">สีคิ้ว   </v>
          </cell>
          <cell r="Z354" t="str">
            <v>นครราชสีมา</v>
          </cell>
        </row>
        <row r="355">
          <cell r="A355">
            <v>313</v>
          </cell>
          <cell r="B355" t="str">
            <v>Ref0100000401</v>
          </cell>
          <cell r="C355" t="str">
            <v xml:space="preserve">บริษัท คลองไทร แดรี่ จำกัด </v>
          </cell>
          <cell r="D355" t="str">
            <v>ACFS64010200049</v>
          </cell>
          <cell r="E355" t="str">
            <v>ออกใบอนุญาตแล้ว</v>
          </cell>
          <cell r="F355">
            <v>195551000205</v>
          </cell>
          <cell r="G355" t="str">
            <v>140</v>
          </cell>
          <cell r="H355" t="str">
            <v>-</v>
          </cell>
          <cell r="I355" t="str">
            <v>-</v>
          </cell>
          <cell r="J355" t="str">
            <v>1</v>
          </cell>
          <cell r="K355" t="str">
            <v xml:space="preserve">หนองย่างเสือ   </v>
          </cell>
          <cell r="L355" t="str">
            <v xml:space="preserve">มวกเหล็ก   </v>
          </cell>
          <cell r="M355" t="str">
            <v>สระบุรี</v>
          </cell>
          <cell r="N355" t="str">
            <v>18180</v>
          </cell>
          <cell r="O355" t="str">
            <v>0895768294</v>
          </cell>
          <cell r="P355" t="str">
            <v>ddp.tk@tkdairy.com</v>
          </cell>
          <cell r="Q355" t="str">
            <v>2017-10-17</v>
          </cell>
          <cell r="R355" t="str">
            <v>2020-10-16</v>
          </cell>
          <cell r="S355" t="str">
            <v xml:space="preserve">บริษัท คลองไทร แดรี่ จำกัด </v>
          </cell>
          <cell r="T355" t="str">
            <v>140</v>
          </cell>
          <cell r="U355" t="str">
            <v>-</v>
          </cell>
          <cell r="V355" t="str">
            <v>-</v>
          </cell>
          <cell r="W355" t="str">
            <v>1</v>
          </cell>
          <cell r="X355" t="str">
            <v xml:space="preserve">หนองย่างเสือ   </v>
          </cell>
          <cell r="Y355" t="str">
            <v xml:space="preserve">มวกเหล็ก   </v>
          </cell>
          <cell r="Z355" t="str">
            <v>สระบุรี</v>
          </cell>
        </row>
        <row r="356">
          <cell r="A356">
            <v>314</v>
          </cell>
          <cell r="B356" t="str">
            <v>Ref0100000402</v>
          </cell>
          <cell r="C356" t="str">
            <v>สหกรณ์โคนมเสิงสาง  จำกัด</v>
          </cell>
          <cell r="D356" t="str">
            <v>ACFS64010200081</v>
          </cell>
          <cell r="E356" t="str">
            <v>ออกใบอนุญาตแล้ว</v>
          </cell>
          <cell r="F356">
            <v>5310500009994</v>
          </cell>
          <cell r="G356" t="str">
            <v>160</v>
          </cell>
          <cell r="H356" t="str">
            <v>-</v>
          </cell>
          <cell r="I356" t="str">
            <v>เสิงสาง-ปะคำ</v>
          </cell>
          <cell r="J356" t="str">
            <v>15</v>
          </cell>
          <cell r="K356" t="str">
            <v xml:space="preserve">กุดโบสถ์   </v>
          </cell>
          <cell r="L356" t="str">
            <v xml:space="preserve">เสิงสาง   </v>
          </cell>
          <cell r="M356" t="str">
            <v xml:space="preserve">นครราชสีมา   </v>
          </cell>
          <cell r="N356" t="str">
            <v>30330</v>
          </cell>
          <cell r="O356" t="str">
            <v>044-457049</v>
          </cell>
          <cell r="P356" t="str">
            <v>konumsoengsang@hotmail.co.th</v>
          </cell>
          <cell r="Q356" t="str">
            <v>2017-10-17</v>
          </cell>
          <cell r="R356" t="str">
            <v>2020-10-16</v>
          </cell>
          <cell r="S356" t="str">
            <v>สหกรณ์โคนมเสิงสาง  จำกัด</v>
          </cell>
          <cell r="T356" t="str">
            <v>160</v>
          </cell>
          <cell r="U356" t="str">
            <v>-</v>
          </cell>
          <cell r="V356" t="str">
            <v>เสิงสาง-ปะคำ</v>
          </cell>
          <cell r="W356" t="str">
            <v>15</v>
          </cell>
          <cell r="X356" t="str">
            <v xml:space="preserve">กุดโบสถ์   </v>
          </cell>
          <cell r="Y356" t="str">
            <v xml:space="preserve">เสิงสาง   </v>
          </cell>
          <cell r="Z356" t="str">
            <v>นครราชสีมา</v>
          </cell>
        </row>
        <row r="357">
          <cell r="A357">
            <v>315</v>
          </cell>
          <cell r="B357" t="str">
            <v>Ref0100000403</v>
          </cell>
          <cell r="C357" t="str">
            <v>สหกรณ์การเกษตรเมืองสุพรรณบุรี จำกัด</v>
          </cell>
          <cell r="D357" t="str">
            <v>ACFS64010200082</v>
          </cell>
          <cell r="E357" t="str">
            <v>ออกใบอนุญาตแล้ว</v>
          </cell>
          <cell r="F357">
            <v>994000528426</v>
          </cell>
          <cell r="G357" t="str">
            <v>21/2</v>
          </cell>
          <cell r="H357" t="str">
            <v>-</v>
          </cell>
          <cell r="I357" t="str">
            <v>อู่ยา-ดอนเจดีย์</v>
          </cell>
          <cell r="J357" t="str">
            <v>5</v>
          </cell>
          <cell r="K357" t="str">
            <v xml:space="preserve">สระแก้ว   </v>
          </cell>
          <cell r="L357" t="str">
            <v xml:space="preserve">เมืองสุพรรณบุรี   </v>
          </cell>
          <cell r="M357" t="str">
            <v xml:space="preserve">สุพรรณบุรี   </v>
          </cell>
          <cell r="N357" t="str">
            <v>72230</v>
          </cell>
          <cell r="O357" t="str">
            <v>0806500404</v>
          </cell>
          <cell r="P357" t="str">
            <v>suphanmilkcoop@hotmail.com</v>
          </cell>
          <cell r="Q357" t="str">
            <v>2017-10-17</v>
          </cell>
          <cell r="R357" t="str">
            <v>2020-10-16</v>
          </cell>
          <cell r="S357" t="str">
            <v>สหกรณ์การเกษตรเมืองสุพรรณบุรี จำกัด</v>
          </cell>
          <cell r="T357" t="str">
            <v>21/2</v>
          </cell>
          <cell r="U357" t="str">
            <v>-</v>
          </cell>
          <cell r="V357" t="str">
            <v>อู่ยา-ดอนเจดีย์</v>
          </cell>
          <cell r="W357" t="str">
            <v>5</v>
          </cell>
          <cell r="X357" t="str">
            <v xml:space="preserve">สระแก้ว   </v>
          </cell>
          <cell r="Y357" t="str">
            <v xml:space="preserve">เมืองสุพรรณบุรี   </v>
          </cell>
          <cell r="Z357" t="str">
            <v>สุพรรณบุรี</v>
          </cell>
        </row>
        <row r="358">
          <cell r="A358">
            <v>316</v>
          </cell>
          <cell r="B358" t="str">
            <v>Ref0100000404</v>
          </cell>
          <cell r="C358" t="str">
            <v>สหกรณ์ผู้เลี้ยงโคนมโคกก่อ จำกัด</v>
          </cell>
          <cell r="D358" t="str">
            <v>ACFS64010200083</v>
          </cell>
          <cell r="E358" t="str">
            <v>ออกใบอนุญาตแล้ว</v>
          </cell>
          <cell r="F358">
            <v>994000956771</v>
          </cell>
          <cell r="G358" t="str">
            <v>175</v>
          </cell>
          <cell r="H358" t="str">
            <v>-</v>
          </cell>
          <cell r="I358" t="str">
            <v>-</v>
          </cell>
          <cell r="J358" t="str">
            <v>1</v>
          </cell>
          <cell r="K358" t="str">
            <v xml:space="preserve">โคกก่อ   </v>
          </cell>
          <cell r="L358" t="str">
            <v xml:space="preserve">เมืองมหาสารคาม   </v>
          </cell>
          <cell r="M358" t="str">
            <v xml:space="preserve">มหาสารคาม   </v>
          </cell>
          <cell r="N358" t="str">
            <v>44000</v>
          </cell>
          <cell r="O358" t="str">
            <v>043-784103</v>
          </cell>
          <cell r="P358" t="str">
            <v>kk.milk@hotmail.com</v>
          </cell>
          <cell r="Q358" t="str">
            <v>2017-10-17</v>
          </cell>
          <cell r="R358" t="str">
            <v>2020-10-16</v>
          </cell>
          <cell r="S358" t="str">
            <v>สหกรณ์ผู้เลี้ยงโคนมโคกก่อ จำกัด (สาขาอำเภอเมือง)</v>
          </cell>
          <cell r="T358" t="str">
            <v>175</v>
          </cell>
          <cell r="U358" t="str">
            <v>-</v>
          </cell>
          <cell r="V358" t="str">
            <v>-</v>
          </cell>
          <cell r="W358" t="str">
            <v>1</v>
          </cell>
          <cell r="X358" t="str">
            <v xml:space="preserve">โคกก่อ   </v>
          </cell>
          <cell r="Y358" t="str">
            <v xml:space="preserve">เมืองมหาสารคาม   </v>
          </cell>
          <cell r="Z358" t="str">
            <v>มหาสารคาม</v>
          </cell>
        </row>
        <row r="359">
          <cell r="A359" t="e">
            <v>#N/A</v>
          </cell>
          <cell r="B359" t="str">
            <v>Ref0100000405</v>
          </cell>
          <cell r="C359" t="str">
            <v>สหกรณ์การเกษตรเขาใหญ่ จำกัด</v>
          </cell>
          <cell r="D359" t="str">
            <v>NULL</v>
          </cell>
          <cell r="E359" t="str">
            <v>ยกเลิกคำขอแล้ว</v>
          </cell>
          <cell r="F359">
            <v>994001073015</v>
          </cell>
          <cell r="G359" t="str">
            <v>1/2</v>
          </cell>
          <cell r="J359" t="str">
            <v>9</v>
          </cell>
          <cell r="K359" t="str">
            <v xml:space="preserve">คลองม่วง   </v>
          </cell>
          <cell r="L359" t="str">
            <v xml:space="preserve">ปากช่อง   </v>
          </cell>
          <cell r="M359" t="str">
            <v xml:space="preserve">นครราชสีมา   </v>
          </cell>
          <cell r="N359" t="str">
            <v>30130</v>
          </cell>
          <cell r="O359" t="str">
            <v>086-2468070</v>
          </cell>
          <cell r="P359" t="str">
            <v>CO.opkhaoyai@gmail.com</v>
          </cell>
          <cell r="Q359" t="str">
            <v>NULL</v>
          </cell>
          <cell r="R359" t="str">
            <v>NULL</v>
          </cell>
          <cell r="S359" t="str">
            <v>สหกรณ์การเกษตรเขาใหญ่ จำกัด</v>
          </cell>
          <cell r="T359" t="str">
            <v>1/2</v>
          </cell>
          <cell r="W359" t="str">
            <v>9</v>
          </cell>
          <cell r="X359" t="str">
            <v xml:space="preserve">คลองม่วง   </v>
          </cell>
          <cell r="Y359" t="str">
            <v xml:space="preserve">ปากช่อง   </v>
          </cell>
          <cell r="Z359" t="str">
            <v>นครราชสีมา</v>
          </cell>
        </row>
        <row r="360">
          <cell r="A360">
            <v>317</v>
          </cell>
          <cell r="B360" t="str">
            <v>Ref0100000406</v>
          </cell>
          <cell r="C360" t="str">
            <v>สหกรณ์โคนมแม่ลาว จำกัด</v>
          </cell>
          <cell r="D360" t="str">
            <v>ACFS64010200085</v>
          </cell>
          <cell r="E360" t="str">
            <v>ออกใบอนุญาตแล้ว</v>
          </cell>
          <cell r="F360">
            <v>994000098383</v>
          </cell>
          <cell r="G360" t="str">
            <v>110</v>
          </cell>
          <cell r="H360" t="str">
            <v>-</v>
          </cell>
          <cell r="I360" t="str">
            <v>-</v>
          </cell>
          <cell r="J360" t="str">
            <v>2</v>
          </cell>
          <cell r="K360" t="str">
            <v xml:space="preserve">ป่าก่อดำ   </v>
          </cell>
          <cell r="L360" t="str">
            <v xml:space="preserve">แม่ลาว   </v>
          </cell>
          <cell r="M360" t="str">
            <v xml:space="preserve">เชียงราย   </v>
          </cell>
          <cell r="N360" t="str">
            <v>57250</v>
          </cell>
          <cell r="O360" t="str">
            <v>053-778022</v>
          </cell>
          <cell r="P360" t="str">
            <v>comaelao@hotmail.com</v>
          </cell>
          <cell r="Q360" t="str">
            <v>2017-10-17</v>
          </cell>
          <cell r="R360" t="str">
            <v>2020-10-16</v>
          </cell>
          <cell r="S360" t="str">
            <v>สหกรณ์โคนมแม่ลาว จำกัด</v>
          </cell>
          <cell r="T360" t="str">
            <v>110</v>
          </cell>
          <cell r="U360" t="str">
            <v>-</v>
          </cell>
          <cell r="V360" t="str">
            <v>-</v>
          </cell>
          <cell r="W360" t="str">
            <v>2</v>
          </cell>
          <cell r="X360" t="str">
            <v xml:space="preserve">ป่าก่อดำ   </v>
          </cell>
          <cell r="Y360" t="str">
            <v xml:space="preserve">แม่ลาว   </v>
          </cell>
          <cell r="Z360" t="str">
            <v>เชียงราย</v>
          </cell>
        </row>
        <row r="361">
          <cell r="A361">
            <v>318</v>
          </cell>
          <cell r="B361" t="str">
            <v>Ref0100000407</v>
          </cell>
          <cell r="C361" t="str">
            <v>สหกรณ์โคนมกุยบุรี จำกัด</v>
          </cell>
          <cell r="D361" t="str">
            <v>ACFS64010200086</v>
          </cell>
          <cell r="E361" t="str">
            <v>ออกใบอนุญาตแล้ว</v>
          </cell>
          <cell r="F361">
            <v>3770200246575</v>
          </cell>
          <cell r="G361" t="str">
            <v>110/2</v>
          </cell>
          <cell r="H361" t="str">
            <v>-</v>
          </cell>
          <cell r="I361" t="str">
            <v>-</v>
          </cell>
          <cell r="J361" t="str">
            <v>1</v>
          </cell>
          <cell r="K361" t="str">
            <v xml:space="preserve">กุยบุรี   </v>
          </cell>
          <cell r="L361" t="str">
            <v xml:space="preserve">กุยบุรี   </v>
          </cell>
          <cell r="M361" t="str">
            <v xml:space="preserve">ประจวบคีรีขันธ์   </v>
          </cell>
          <cell r="N361" t="str">
            <v>77150</v>
          </cell>
          <cell r="O361" t="str">
            <v>032-681036</v>
          </cell>
          <cell r="P361" t="str">
            <v>thanakrit1580@gmail.com</v>
          </cell>
          <cell r="Q361" t="str">
            <v>2017-10-17</v>
          </cell>
          <cell r="R361" t="str">
            <v>2020-10-16</v>
          </cell>
          <cell r="S361" t="str">
            <v>สหกรณ์โคนมกุยบุรี จำกัด</v>
          </cell>
          <cell r="T361" t="str">
            <v>110/2</v>
          </cell>
          <cell r="U361" t="str">
            <v>-</v>
          </cell>
          <cell r="V361" t="str">
            <v>-</v>
          </cell>
          <cell r="W361" t="str">
            <v>1</v>
          </cell>
          <cell r="X361" t="str">
            <v xml:space="preserve">กุยบุรี   </v>
          </cell>
          <cell r="Y361" t="str">
            <v xml:space="preserve">กุยบุรี   </v>
          </cell>
          <cell r="Z361" t="str">
            <v>ประจวบคีรีขันธ์</v>
          </cell>
        </row>
        <row r="362">
          <cell r="A362">
            <v>319</v>
          </cell>
          <cell r="B362" t="str">
            <v>Ref0100000408</v>
          </cell>
          <cell r="C362" t="str">
            <v>นางสาวชิชชญา ดิษเสถียร</v>
          </cell>
          <cell r="D362" t="str">
            <v>ACFS74320200044</v>
          </cell>
          <cell r="E362" t="str">
            <v>ออกใบอนุญาตแล้ว</v>
          </cell>
          <cell r="F362">
            <v>1770200079125</v>
          </cell>
          <cell r="G362" t="str">
            <v>88/75</v>
          </cell>
          <cell r="H362" t="str">
            <v>-</v>
          </cell>
          <cell r="I362" t="str">
            <v>-</v>
          </cell>
          <cell r="J362" t="str">
            <v>5</v>
          </cell>
          <cell r="K362" t="str">
            <v xml:space="preserve">โพไร่หวาน   </v>
          </cell>
          <cell r="L362" t="str">
            <v xml:space="preserve">เมืองเพชรบุรี   </v>
          </cell>
          <cell r="M362" t="str">
            <v xml:space="preserve">เพชรบุรี   </v>
          </cell>
          <cell r="N362" t="str">
            <v>76000</v>
          </cell>
          <cell r="O362" t="str">
            <v>0639366551</v>
          </cell>
          <cell r="P362" t="str">
            <v>cchichchayaa@gmail.com</v>
          </cell>
          <cell r="Q362" t="str">
            <v>2017-06-18</v>
          </cell>
          <cell r="R362" t="str">
            <v>2020-06-17</v>
          </cell>
          <cell r="S362" t="str">
            <v>ชิชชญาฟาร์ม</v>
          </cell>
          <cell r="T362" t="str">
            <v>9</v>
          </cell>
          <cell r="U362" t="str">
            <v>-</v>
          </cell>
          <cell r="V362" t="str">
            <v>-</v>
          </cell>
          <cell r="W362" t="str">
            <v>6</v>
          </cell>
          <cell r="X362" t="str">
            <v xml:space="preserve">หาดเจ้าสำราญ   </v>
          </cell>
          <cell r="Y362" t="str">
            <v xml:space="preserve">เมืองเพชรบุรี   </v>
          </cell>
          <cell r="Z362" t="str">
            <v>เพชรบุรี</v>
          </cell>
        </row>
        <row r="363">
          <cell r="A363">
            <v>320</v>
          </cell>
          <cell r="B363" t="str">
            <v>Ref0100000409</v>
          </cell>
          <cell r="C363" t="str">
            <v>นายณัฐพล เพ็ชรนิล</v>
          </cell>
          <cell r="D363" t="str">
            <v>ACFS74320200045</v>
          </cell>
          <cell r="E363" t="str">
            <v>ออกใบอนุญาตแล้ว</v>
          </cell>
          <cell r="F363">
            <v>3820300002928</v>
          </cell>
          <cell r="G363" t="str">
            <v>60/3</v>
          </cell>
          <cell r="H363" t="str">
            <v>มะลิวรรณอุทิศ</v>
          </cell>
          <cell r="I363" t="str">
            <v>-</v>
          </cell>
          <cell r="J363" t="str">
            <v>5</v>
          </cell>
          <cell r="K363" t="str">
            <v xml:space="preserve">ไม้ขาว   </v>
          </cell>
          <cell r="L363" t="str">
            <v xml:space="preserve">ถลาง   </v>
          </cell>
          <cell r="M363" t="str">
            <v xml:space="preserve">ภูเก็ต   </v>
          </cell>
          <cell r="N363" t="str">
            <v>83110</v>
          </cell>
          <cell r="O363" t="str">
            <v>081-5369112</v>
          </cell>
          <cell r="P363" t="str">
            <v>s.k.h@hotmail.co.th</v>
          </cell>
          <cell r="Q363" t="str">
            <v>2017-06-18</v>
          </cell>
          <cell r="R363" t="str">
            <v>2020-06-17</v>
          </cell>
          <cell r="S363" t="str">
            <v>ทรายแก้ว แฮชเชอรี่</v>
          </cell>
          <cell r="T363" t="str">
            <v>60/3</v>
          </cell>
          <cell r="U363" t="str">
            <v>มะลิวรรณอุทิศ</v>
          </cell>
          <cell r="V363" t="str">
            <v>-</v>
          </cell>
          <cell r="W363" t="str">
            <v>5</v>
          </cell>
          <cell r="X363" t="str">
            <v xml:space="preserve">ไม้ขาว   </v>
          </cell>
          <cell r="Y363" t="str">
            <v xml:space="preserve">ถลาง   </v>
          </cell>
          <cell r="Z363" t="str">
            <v>ภูเก็ต</v>
          </cell>
        </row>
        <row r="364">
          <cell r="A364">
            <v>321</v>
          </cell>
          <cell r="B364" t="str">
            <v>Ref0100000410</v>
          </cell>
          <cell r="C364" t="str">
            <v>นายธนภณ แสงสุบิน</v>
          </cell>
          <cell r="D364" t="str">
            <v>ACFS74320200046</v>
          </cell>
          <cell r="E364" t="str">
            <v>ออกใบอนุญาตแล้ว</v>
          </cell>
          <cell r="F364">
            <v>3240400248541</v>
          </cell>
          <cell r="G364" t="str">
            <v>95/25</v>
          </cell>
          <cell r="H364" t="str">
            <v>-</v>
          </cell>
          <cell r="I364" t="str">
            <v>-</v>
          </cell>
          <cell r="J364" t="str">
            <v>1</v>
          </cell>
          <cell r="K364" t="str">
            <v xml:space="preserve">แสมสาร   </v>
          </cell>
          <cell r="L364" t="str">
            <v xml:space="preserve">สัตหีบ   </v>
          </cell>
          <cell r="M364" t="str">
            <v xml:space="preserve">ชลบุรี   </v>
          </cell>
          <cell r="N364" t="str">
            <v>20180</v>
          </cell>
          <cell r="O364" t="str">
            <v>0623284389</v>
          </cell>
          <cell r="P364" t="str">
            <v>ppjinoros@hotmail.com</v>
          </cell>
          <cell r="Q364" t="str">
            <v>2017-06-19</v>
          </cell>
          <cell r="R364" t="str">
            <v>2020-06-18</v>
          </cell>
          <cell r="S364" t="str">
            <v>สิบแสนฟาร์ม</v>
          </cell>
          <cell r="T364" t="str">
            <v>95/25</v>
          </cell>
          <cell r="U364" t="str">
            <v>-</v>
          </cell>
          <cell r="V364" t="str">
            <v>-</v>
          </cell>
          <cell r="W364" t="str">
            <v>1</v>
          </cell>
          <cell r="X364" t="str">
            <v xml:space="preserve">แสมสาร   </v>
          </cell>
          <cell r="Y364" t="str">
            <v xml:space="preserve">สัตหีบ   </v>
          </cell>
          <cell r="Z364" t="str">
            <v>ชลบุรี</v>
          </cell>
        </row>
        <row r="365">
          <cell r="A365">
            <v>322</v>
          </cell>
          <cell r="B365" t="str">
            <v>Ref0100000411</v>
          </cell>
          <cell r="C365" t="str">
            <v>นายบรรจง นิสภวาณิชย์</v>
          </cell>
          <cell r="D365" t="str">
            <v>ACFS74320200047</v>
          </cell>
          <cell r="E365" t="str">
            <v>ออกใบอนุญาตแล้ว</v>
          </cell>
          <cell r="F365">
            <v>3240300533597</v>
          </cell>
          <cell r="G365" t="str">
            <v>59</v>
          </cell>
          <cell r="H365" t="str">
            <v>-</v>
          </cell>
          <cell r="I365" t="str">
            <v>-</v>
          </cell>
          <cell r="J365" t="str">
            <v>3</v>
          </cell>
          <cell r="K365" t="str">
            <v xml:space="preserve">บางซ่อน   </v>
          </cell>
          <cell r="L365" t="str">
            <v xml:space="preserve">บ้านโพธิ์   </v>
          </cell>
          <cell r="M365" t="str">
            <v xml:space="preserve">ฉะเชิงเทรา   </v>
          </cell>
          <cell r="N365" t="str">
            <v>24140</v>
          </cell>
          <cell r="O365" t="str">
            <v>0816366362</v>
          </cell>
          <cell r="P365" t="str">
            <v>bunjonk@gmail.com</v>
          </cell>
          <cell r="Q365" t="str">
            <v>2017-06-18</v>
          </cell>
          <cell r="R365" t="str">
            <v>2020-06-17</v>
          </cell>
          <cell r="S365" t="str">
            <v>บรรจงฟาร์ม</v>
          </cell>
          <cell r="T365" t="str">
            <v>59</v>
          </cell>
          <cell r="U365" t="str">
            <v>-</v>
          </cell>
          <cell r="V365" t="str">
            <v>-</v>
          </cell>
          <cell r="W365" t="str">
            <v>3</v>
          </cell>
          <cell r="X365" t="str">
            <v xml:space="preserve">บางซ่อน   </v>
          </cell>
          <cell r="Y365" t="str">
            <v xml:space="preserve">บ้านโพธิ์   </v>
          </cell>
          <cell r="Z365" t="str">
            <v>ฉะเชิงเทรา</v>
          </cell>
        </row>
        <row r="366">
          <cell r="A366">
            <v>323</v>
          </cell>
          <cell r="B366" t="str">
            <v>Ref0100000412</v>
          </cell>
          <cell r="C366" t="str">
            <v>บริษัท ไทย อันดามัน ซีฟู้ด จำกัด</v>
          </cell>
          <cell r="D366" t="str">
            <v>ACFS74320200050</v>
          </cell>
          <cell r="E366" t="str">
            <v>ออกใบอนุญาตแล้ว</v>
          </cell>
          <cell r="F366">
            <v>825560000038</v>
          </cell>
          <cell r="G366" t="str">
            <v>32/29</v>
          </cell>
          <cell r="H366" t="str">
            <v>-</v>
          </cell>
          <cell r="I366" t="str">
            <v>-</v>
          </cell>
          <cell r="J366" t="str">
            <v>5</v>
          </cell>
          <cell r="K366" t="str">
            <v xml:space="preserve">โคกกลอย   </v>
          </cell>
          <cell r="L366" t="str">
            <v xml:space="preserve">ตะกั่วทุ่ง   </v>
          </cell>
          <cell r="M366" t="str">
            <v xml:space="preserve">พังงา   </v>
          </cell>
          <cell r="N366" t="str">
            <v>82140</v>
          </cell>
          <cell r="O366" t="str">
            <v>099-9257749</v>
          </cell>
          <cell r="P366" t="str">
            <v>rungtawan.Fuengsanga@gmail.com</v>
          </cell>
          <cell r="Q366" t="str">
            <v>2017-06-18</v>
          </cell>
          <cell r="R366" t="str">
            <v>2020-06-17</v>
          </cell>
          <cell r="S366" t="str">
            <v>เขาปิหลายฟาร์ม</v>
          </cell>
          <cell r="T366" t="str">
            <v>32/29</v>
          </cell>
          <cell r="U366" t="str">
            <v>-</v>
          </cell>
          <cell r="V366" t="str">
            <v>-</v>
          </cell>
          <cell r="W366" t="str">
            <v>5</v>
          </cell>
          <cell r="X366" t="str">
            <v xml:space="preserve">โคกกลอย   </v>
          </cell>
          <cell r="Y366" t="str">
            <v xml:space="preserve">ตะกั่วทุ่ง   </v>
          </cell>
          <cell r="Z366" t="str">
            <v>พังงา</v>
          </cell>
        </row>
        <row r="367">
          <cell r="A367">
            <v>324</v>
          </cell>
          <cell r="B367" t="str">
            <v>Ref0100000413</v>
          </cell>
          <cell r="C367" t="str">
            <v>บริษัท เจริญโภคภัณฑ์อาหาร จำกัด (มหาชน)</v>
          </cell>
          <cell r="D367" t="str">
            <v>ACFS74320200048</v>
          </cell>
          <cell r="E367" t="str">
            <v>ออกใบอนุญาตแล้ว</v>
          </cell>
          <cell r="F367">
            <v>107537000246</v>
          </cell>
          <cell r="G367" t="str">
            <v>313</v>
          </cell>
          <cell r="H367" t="str">
            <v>-</v>
          </cell>
          <cell r="I367" t="str">
            <v>สีลม</v>
          </cell>
          <cell r="J367" t="str">
            <v>-</v>
          </cell>
          <cell r="K367" t="str">
            <v xml:space="preserve">สีลม   </v>
          </cell>
          <cell r="L367" t="str">
            <v xml:space="preserve">บางรัก   </v>
          </cell>
          <cell r="M367" t="str">
            <v xml:space="preserve">กรุงเทพมหานคร   </v>
          </cell>
          <cell r="N367" t="str">
            <v>10500</v>
          </cell>
          <cell r="O367" t="str">
            <v>089-1050466</v>
          </cell>
          <cell r="P367" t="str">
            <v>monthein.k@cpf.co.th</v>
          </cell>
          <cell r="Q367" t="str">
            <v>2017-06-18</v>
          </cell>
          <cell r="R367" t="str">
            <v>2020-06-17</v>
          </cell>
          <cell r="S367" t="str">
            <v>โรงเพาะฟักลูกกุ้งสิชล</v>
          </cell>
          <cell r="T367" t="str">
            <v>83/3</v>
          </cell>
          <cell r="U367" t="str">
            <v>-</v>
          </cell>
          <cell r="V367" t="str">
            <v>-</v>
          </cell>
          <cell r="W367" t="str">
            <v>8</v>
          </cell>
          <cell r="X367" t="str">
            <v xml:space="preserve">ทุ่งใส   </v>
          </cell>
          <cell r="Y367" t="str">
            <v xml:space="preserve">สิชล   </v>
          </cell>
          <cell r="Z367" t="str">
            <v>นครศรีธรรมราช</v>
          </cell>
        </row>
        <row r="368">
          <cell r="A368">
            <v>325</v>
          </cell>
          <cell r="B368" t="str">
            <v>Ref0100000414</v>
          </cell>
          <cell r="C368" t="str">
            <v>นางนวลจันทร์ ทรงแตง</v>
          </cell>
          <cell r="D368" t="str">
            <v>ACFS74320200049</v>
          </cell>
          <cell r="E368" t="str">
            <v>ออกใบอนุญาตแล้ว</v>
          </cell>
          <cell r="F368">
            <v>3200100919823</v>
          </cell>
          <cell r="G368" t="str">
            <v>7/9</v>
          </cell>
          <cell r="H368" t="str">
            <v>-</v>
          </cell>
          <cell r="I368" t="str">
            <v>-</v>
          </cell>
          <cell r="J368" t="str">
            <v>5</v>
          </cell>
          <cell r="K368" t="str">
            <v xml:space="preserve">เหมือง   </v>
          </cell>
          <cell r="L368" t="str">
            <v xml:space="preserve">เมืองชลบุรี   </v>
          </cell>
          <cell r="M368" t="str">
            <v xml:space="preserve">ชลบุรี   </v>
          </cell>
          <cell r="N368" t="str">
            <v>20130</v>
          </cell>
          <cell r="O368" t="str">
            <v>076-451453,083-3810274</v>
          </cell>
          <cell r="P368" t="str">
            <v>N.pnongnit@gmail.com</v>
          </cell>
          <cell r="Q368" t="str">
            <v>2017-06-18</v>
          </cell>
          <cell r="R368" t="str">
            <v>2020-06-17</v>
          </cell>
          <cell r="S368" t="str">
            <v>เดอะเบส ฟาร์ม (อโนชา ฟาร์ม)</v>
          </cell>
          <cell r="T368" t="str">
            <v>34/2</v>
          </cell>
          <cell r="U368" t="str">
            <v>-</v>
          </cell>
          <cell r="V368" t="str">
            <v>-</v>
          </cell>
          <cell r="W368" t="str">
            <v>6</v>
          </cell>
          <cell r="X368" t="str">
            <v xml:space="preserve">โคกกลอย   </v>
          </cell>
          <cell r="Y368" t="str">
            <v xml:space="preserve">ตะกั่วทุ่ง   </v>
          </cell>
          <cell r="Z368" t="str">
            <v>พังงา</v>
          </cell>
        </row>
        <row r="369">
          <cell r="A369">
            <v>326</v>
          </cell>
          <cell r="B369" t="str">
            <v>Ref0100000415</v>
          </cell>
          <cell r="C369" t="str">
            <v>นายอำพน สาธิตศิลป์</v>
          </cell>
          <cell r="D369" t="str">
            <v>ACFS74320200051</v>
          </cell>
          <cell r="E369" t="str">
            <v>ออกใบอนุญาตแล้ว</v>
          </cell>
          <cell r="F369">
            <v>3101801319484</v>
          </cell>
          <cell r="G369" t="str">
            <v>1/12</v>
          </cell>
          <cell r="H369" t="str">
            <v>-</v>
          </cell>
          <cell r="I369" t="str">
            <v>วิเศษ</v>
          </cell>
          <cell r="J369" t="str">
            <v>2</v>
          </cell>
          <cell r="K369" t="str">
            <v xml:space="preserve">ราไวย์   </v>
          </cell>
          <cell r="L369" t="str">
            <v xml:space="preserve">เมืองภูเก็ต   </v>
          </cell>
          <cell r="M369" t="str">
            <v xml:space="preserve">ภูเก็ต   </v>
          </cell>
          <cell r="N369" t="str">
            <v>83130</v>
          </cell>
          <cell r="O369" t="str">
            <v>076613655</v>
          </cell>
          <cell r="P369" t="str">
            <v>thai-pacific@hotmail.com</v>
          </cell>
          <cell r="Q369" t="str">
            <v>2017-06-18</v>
          </cell>
          <cell r="R369" t="str">
            <v>2020-06-17</v>
          </cell>
          <cell r="S369" t="str">
            <v>ไทยแปซิฟิก อควาคัลเจอร์</v>
          </cell>
          <cell r="T369" t="str">
            <v>1/17</v>
          </cell>
          <cell r="U369" t="str">
            <v>-</v>
          </cell>
          <cell r="V369" t="str">
            <v>วิเศษ</v>
          </cell>
          <cell r="W369" t="str">
            <v>2</v>
          </cell>
          <cell r="X369" t="str">
            <v xml:space="preserve">ราไวย์   </v>
          </cell>
          <cell r="Y369" t="str">
            <v xml:space="preserve">เมืองภูเก็ต   </v>
          </cell>
          <cell r="Z369" t="str">
            <v>ภูเก็ต</v>
          </cell>
        </row>
        <row r="370">
          <cell r="A370">
            <v>327</v>
          </cell>
          <cell r="B370" t="str">
            <v>Ref0100000416</v>
          </cell>
          <cell r="C370" t="str">
            <v>นายอำพน สาธิตศิลป์</v>
          </cell>
          <cell r="D370" t="str">
            <v>ACFS74320200052</v>
          </cell>
          <cell r="E370" t="str">
            <v>ออกใบอนุญาตแล้ว</v>
          </cell>
          <cell r="F370">
            <v>3101801319484</v>
          </cell>
          <cell r="G370" t="str">
            <v>1/12</v>
          </cell>
          <cell r="H370" t="str">
            <v>-</v>
          </cell>
          <cell r="I370" t="str">
            <v>วิเศษ</v>
          </cell>
          <cell r="J370" t="str">
            <v>2</v>
          </cell>
          <cell r="K370" t="str">
            <v xml:space="preserve">ราไวย์   </v>
          </cell>
          <cell r="L370" t="str">
            <v xml:space="preserve">เมืองภูเก็ต   </v>
          </cell>
          <cell r="M370" t="str">
            <v xml:space="preserve">ภูเก็ต   </v>
          </cell>
          <cell r="N370" t="str">
            <v>83130</v>
          </cell>
          <cell r="O370" t="str">
            <v>076613655</v>
          </cell>
          <cell r="P370" t="str">
            <v>thai-pacific@hotmail.com</v>
          </cell>
          <cell r="Q370" t="str">
            <v>2017-06-18</v>
          </cell>
          <cell r="R370" t="str">
            <v>2020-06-17</v>
          </cell>
          <cell r="S370" t="str">
            <v>ไทยแปซิฟิก14</v>
          </cell>
          <cell r="T370" t="str">
            <v>58/3</v>
          </cell>
          <cell r="U370" t="str">
            <v>รั้วแฝด</v>
          </cell>
          <cell r="V370" t="str">
            <v>วิเศษ</v>
          </cell>
          <cell r="W370" t="str">
            <v>6</v>
          </cell>
          <cell r="X370" t="str">
            <v xml:space="preserve">ราไวย์   </v>
          </cell>
          <cell r="Y370" t="str">
            <v xml:space="preserve">เมืองภูเก็ต   </v>
          </cell>
          <cell r="Z370" t="str">
            <v>ภูเก็ต</v>
          </cell>
        </row>
        <row r="371">
          <cell r="A371">
            <v>328</v>
          </cell>
          <cell r="B371" t="str">
            <v>Ref0100000417</v>
          </cell>
          <cell r="C371" t="str">
            <v>นายอำพน สาธิตศิลป์</v>
          </cell>
          <cell r="D371" t="str">
            <v>ACFS74320200053</v>
          </cell>
          <cell r="E371" t="str">
            <v>ออกใบอนุญาตแล้ว</v>
          </cell>
          <cell r="F371">
            <v>3101801319484</v>
          </cell>
          <cell r="G371" t="str">
            <v>1/12</v>
          </cell>
          <cell r="H371" t="str">
            <v>-</v>
          </cell>
          <cell r="I371" t="str">
            <v>วิเศษ</v>
          </cell>
          <cell r="J371" t="str">
            <v>2</v>
          </cell>
          <cell r="K371" t="str">
            <v xml:space="preserve">ราไวย์   </v>
          </cell>
          <cell r="L371" t="str">
            <v xml:space="preserve">เมืองภูเก็ต   </v>
          </cell>
          <cell r="M371" t="str">
            <v xml:space="preserve">ภูเก็ต   </v>
          </cell>
          <cell r="N371" t="str">
            <v>83130</v>
          </cell>
          <cell r="O371" t="str">
            <v>076613655</v>
          </cell>
          <cell r="P371" t="str">
            <v>thai-pacific@hotmail.com</v>
          </cell>
          <cell r="Q371" t="str">
            <v>2017-06-18</v>
          </cell>
          <cell r="R371" t="str">
            <v>2020-06-17</v>
          </cell>
          <cell r="S371" t="str">
            <v>ไทยแปซิฟิก15</v>
          </cell>
          <cell r="T371" t="str">
            <v>10</v>
          </cell>
          <cell r="U371" t="str">
            <v>แหลมพรหมเทพ1</v>
          </cell>
          <cell r="V371" t="str">
            <v>วิเศษ</v>
          </cell>
          <cell r="W371" t="str">
            <v>6</v>
          </cell>
          <cell r="X371" t="str">
            <v xml:space="preserve">ราไวย์   </v>
          </cell>
          <cell r="Y371" t="str">
            <v xml:space="preserve">เมืองภูเก็ต   </v>
          </cell>
          <cell r="Z371" t="str">
            <v>ภูเก็ต</v>
          </cell>
        </row>
        <row r="372">
          <cell r="A372" t="e">
            <v>#N/A</v>
          </cell>
          <cell r="B372" t="str">
            <v>Ref0100000418</v>
          </cell>
          <cell r="C372" t="str">
            <v>นายวิชัย บุญสาย</v>
          </cell>
          <cell r="D372" t="str">
            <v>NULL</v>
          </cell>
          <cell r="E372" t="str">
            <v>ยกเลิกคำขอแล้ว</v>
          </cell>
          <cell r="F372">
            <v>3200100299451</v>
          </cell>
          <cell r="G372" t="str">
            <v>208</v>
          </cell>
          <cell r="I372" t="str">
            <v>บางแสนล่าง</v>
          </cell>
          <cell r="K372" t="str">
            <v xml:space="preserve">แสนสุข   </v>
          </cell>
          <cell r="L372" t="str">
            <v xml:space="preserve">เมืองชลบุรี   </v>
          </cell>
          <cell r="M372" t="str">
            <v xml:space="preserve">ชลบุรี   </v>
          </cell>
          <cell r="N372" t="str">
            <v>20130</v>
          </cell>
          <cell r="O372" t="str">
            <v>0819494479</v>
          </cell>
          <cell r="P372" t="str">
            <v>edelweissx.x@hotmail.com</v>
          </cell>
          <cell r="Q372" t="str">
            <v>NULL</v>
          </cell>
          <cell r="R372" t="str">
            <v>NULL</v>
          </cell>
          <cell r="S372" t="str">
            <v>ชูชัยฟาร์ม</v>
          </cell>
          <cell r="T372" t="str">
            <v>208</v>
          </cell>
          <cell r="V372" t="str">
            <v>บางแสนล่าง</v>
          </cell>
          <cell r="X372" t="str">
            <v xml:space="preserve">แสนสุข   </v>
          </cell>
          <cell r="Y372" t="str">
            <v xml:space="preserve">เมืองชลบุรี   </v>
          </cell>
          <cell r="Z372" t="str">
            <v>ชลบุรี</v>
          </cell>
        </row>
        <row r="373">
          <cell r="A373" t="e">
            <v>#N/A</v>
          </cell>
          <cell r="B373" t="str">
            <v>Ref0100000420</v>
          </cell>
          <cell r="C373" t="str">
            <v>ห้างหุ้นส่วนสามัญเจ้าของฟาร์มโคนมวังไทร</v>
          </cell>
          <cell r="D373" t="str">
            <v>NULL</v>
          </cell>
          <cell r="E373" t="str">
            <v>ยกเลิกคำขอแล้ว</v>
          </cell>
          <cell r="F373">
            <v>992002275728</v>
          </cell>
          <cell r="G373" t="str">
            <v>90/1</v>
          </cell>
          <cell r="H373" t="str">
            <v>-</v>
          </cell>
          <cell r="I373" t="str">
            <v>-</v>
          </cell>
          <cell r="J373" t="str">
            <v>10</v>
          </cell>
          <cell r="K373" t="str">
            <v xml:space="preserve">หนองสาหร่าย   </v>
          </cell>
          <cell r="L373" t="str">
            <v xml:space="preserve">ปากช่อง   </v>
          </cell>
          <cell r="M373" t="str">
            <v xml:space="preserve">นครราชสีมา   </v>
          </cell>
          <cell r="N373" t="str">
            <v>30130</v>
          </cell>
          <cell r="O373" t="str">
            <v>061-1979462</v>
          </cell>
          <cell r="P373" t="str">
            <v>kasemsap.90@gmail.com</v>
          </cell>
          <cell r="Q373" t="str">
            <v>NULL</v>
          </cell>
          <cell r="R373" t="str">
            <v>NULL</v>
          </cell>
          <cell r="S373" t="str">
            <v>ห้างหุ้นส่วนสามัญเจ้าของฟาร์มโคนมวังไทร</v>
          </cell>
          <cell r="T373" t="str">
            <v>90/1</v>
          </cell>
          <cell r="U373" t="str">
            <v>-</v>
          </cell>
          <cell r="V373" t="str">
            <v>-</v>
          </cell>
          <cell r="W373" t="str">
            <v>10</v>
          </cell>
          <cell r="X373" t="str">
            <v xml:space="preserve">หนองสาหร่าย   </v>
          </cell>
          <cell r="Y373" t="str">
            <v xml:space="preserve">ปากช่อง   </v>
          </cell>
          <cell r="Z373" t="str">
            <v>นครราชสีมา</v>
          </cell>
        </row>
        <row r="374">
          <cell r="A374" t="e">
            <v>#N/A</v>
          </cell>
          <cell r="B374" t="str">
            <v>Ref0100000421</v>
          </cell>
          <cell r="C374" t="str">
            <v>ห้างหุ้นส่วนสามัญเจ้าของฟาร์มโคนมวังไทร</v>
          </cell>
          <cell r="D374" t="str">
            <v>NULL</v>
          </cell>
          <cell r="E374" t="str">
            <v>ยกเลิกคำขอแล้ว</v>
          </cell>
          <cell r="F374">
            <v>992002275728</v>
          </cell>
          <cell r="G374" t="str">
            <v>90/1</v>
          </cell>
          <cell r="H374" t="str">
            <v>-</v>
          </cell>
          <cell r="I374" t="str">
            <v>-</v>
          </cell>
          <cell r="J374" t="str">
            <v>10</v>
          </cell>
          <cell r="K374" t="str">
            <v xml:space="preserve">หนองสาหร่าย   </v>
          </cell>
          <cell r="L374" t="str">
            <v xml:space="preserve">ปากช่อง   </v>
          </cell>
          <cell r="M374" t="str">
            <v xml:space="preserve">นครราชสีมา   </v>
          </cell>
          <cell r="N374" t="str">
            <v>30130</v>
          </cell>
          <cell r="O374" t="str">
            <v>061-1979462</v>
          </cell>
          <cell r="P374" t="str">
            <v>kasemsap.90@gmail.com</v>
          </cell>
          <cell r="Q374" t="str">
            <v>NULL</v>
          </cell>
          <cell r="R374" t="str">
            <v>NULL</v>
          </cell>
          <cell r="S374" t="str">
            <v>ห้างหุ้นส่วนสามัญเจ้าของฟาร์มโคนมวังไทร</v>
          </cell>
          <cell r="T374" t="str">
            <v>90/1</v>
          </cell>
          <cell r="U374" t="str">
            <v>-</v>
          </cell>
          <cell r="V374" t="str">
            <v>-</v>
          </cell>
          <cell r="W374" t="str">
            <v>10</v>
          </cell>
          <cell r="X374" t="str">
            <v xml:space="preserve">หนองสาหร่าย   </v>
          </cell>
          <cell r="Y374" t="str">
            <v xml:space="preserve">ปากช่อง   </v>
          </cell>
          <cell r="Z374" t="str">
            <v>นครราชสีมา</v>
          </cell>
        </row>
        <row r="375">
          <cell r="A375">
            <v>329</v>
          </cell>
          <cell r="B375" t="str">
            <v>Ref0100000422</v>
          </cell>
          <cell r="C375" t="str">
            <v>นางสาวกัญญ์ปภัส สิรวิชญ์ชัยกร</v>
          </cell>
          <cell r="D375" t="str">
            <v>ACFS74320200054</v>
          </cell>
          <cell r="E375" t="str">
            <v>ออกใบอนุญาตแล้ว</v>
          </cell>
          <cell r="F375">
            <v>8571584104881</v>
          </cell>
          <cell r="G375" t="str">
            <v>54/9</v>
          </cell>
          <cell r="H375" t="str">
            <v>รั่วแฝด</v>
          </cell>
          <cell r="I375" t="str">
            <v>วิเศษ</v>
          </cell>
          <cell r="J375" t="str">
            <v>6</v>
          </cell>
          <cell r="K375" t="str">
            <v xml:space="preserve">ราไวย์   </v>
          </cell>
          <cell r="L375" t="str">
            <v xml:space="preserve">เมืองภูเก็ต   </v>
          </cell>
          <cell r="M375" t="str">
            <v xml:space="preserve">ภูเก็ต   </v>
          </cell>
          <cell r="N375" t="str">
            <v>83130</v>
          </cell>
          <cell r="O375" t="str">
            <v>0815372523</v>
          </cell>
          <cell r="P375" t="str">
            <v>hongsa_t@hotmail.com</v>
          </cell>
          <cell r="Q375" t="str">
            <v>2017-06-18</v>
          </cell>
          <cell r="R375" t="str">
            <v>2020-06-17</v>
          </cell>
          <cell r="S375" t="str">
            <v>ชลลดา ฟาร์ม1</v>
          </cell>
          <cell r="T375" t="str">
            <v>54/9</v>
          </cell>
          <cell r="U375" t="str">
            <v>รั่วแฝด</v>
          </cell>
          <cell r="V375" t="str">
            <v>วิเศษ</v>
          </cell>
          <cell r="W375" t="str">
            <v>6</v>
          </cell>
          <cell r="X375" t="str">
            <v xml:space="preserve">ราไวย์   </v>
          </cell>
          <cell r="Y375" t="str">
            <v xml:space="preserve">เมืองภูเก็ต   </v>
          </cell>
          <cell r="Z375" t="str">
            <v>ภูเก็ต</v>
          </cell>
        </row>
        <row r="376">
          <cell r="A376">
            <v>330</v>
          </cell>
          <cell r="B376" t="str">
            <v>Ref0100000423</v>
          </cell>
          <cell r="C376" t="str">
            <v>นายพิพัฒน์ เลิศพิชิตกุล</v>
          </cell>
          <cell r="D376" t="str">
            <v>ACFS74320200055</v>
          </cell>
          <cell r="E376" t="str">
            <v>ออกใบอนุญาตแล้ว</v>
          </cell>
          <cell r="F376">
            <v>3102100860538</v>
          </cell>
          <cell r="G376" t="str">
            <v>66</v>
          </cell>
          <cell r="H376" t="str">
            <v>-</v>
          </cell>
          <cell r="I376" t="str">
            <v>-</v>
          </cell>
          <cell r="J376" t="str">
            <v>8</v>
          </cell>
          <cell r="K376" t="str">
            <v xml:space="preserve">ท่าสะอ้าน   </v>
          </cell>
          <cell r="L376" t="str">
            <v xml:space="preserve">บางปะกง   </v>
          </cell>
          <cell r="M376" t="str">
            <v xml:space="preserve">ฉะเชิงเทรา   </v>
          </cell>
          <cell r="N376" t="str">
            <v>24130</v>
          </cell>
          <cell r="O376" t="str">
            <v>0830749465</v>
          </cell>
          <cell r="P376" t="str">
            <v>kobmanee@gmail.com</v>
          </cell>
          <cell r="Q376" t="str">
            <v>2017-06-18</v>
          </cell>
          <cell r="R376" t="str">
            <v>2020-06-17</v>
          </cell>
          <cell r="S376" t="str">
            <v>พี.พี. ฟาร์ม</v>
          </cell>
          <cell r="T376" t="str">
            <v>66</v>
          </cell>
          <cell r="U376" t="str">
            <v>บ้านท่าไข่ 5</v>
          </cell>
          <cell r="V376" t="str">
            <v>-</v>
          </cell>
          <cell r="W376" t="str">
            <v>-</v>
          </cell>
          <cell r="X376" t="str">
            <v xml:space="preserve">ท่าสะอ้าน   </v>
          </cell>
          <cell r="Y376" t="str">
            <v xml:space="preserve">บางปะกง   </v>
          </cell>
          <cell r="Z376" t="str">
            <v>ฉะเชิงเทรา</v>
          </cell>
        </row>
        <row r="377">
          <cell r="A377">
            <v>331</v>
          </cell>
          <cell r="B377" t="str">
            <v>Ref0100000424</v>
          </cell>
          <cell r="C377" t="str">
            <v>บริษัท ทริปเปิ้ล พี ฟู้ดส์ จำกัด</v>
          </cell>
          <cell r="D377" t="str">
            <v>ACFS90460200032</v>
          </cell>
          <cell r="E377" t="str">
            <v>ออกใบอนุญาตแล้ว</v>
          </cell>
          <cell r="F377">
            <v>745555003734</v>
          </cell>
          <cell r="G377" t="str">
            <v>89/4-5</v>
          </cell>
          <cell r="H377" t="str">
            <v>-</v>
          </cell>
          <cell r="I377" t="str">
            <v>-</v>
          </cell>
          <cell r="J377" t="str">
            <v>2</v>
          </cell>
          <cell r="K377" t="str">
            <v xml:space="preserve">กาหลง   </v>
          </cell>
          <cell r="L377" t="str">
            <v xml:space="preserve">เมืองสมุทรสาคร   </v>
          </cell>
          <cell r="M377" t="str">
            <v xml:space="preserve">สมุทรสาคร   </v>
          </cell>
          <cell r="N377" t="str">
            <v>74000</v>
          </cell>
          <cell r="O377" t="str">
            <v>0984056964</v>
          </cell>
          <cell r="P377" t="str">
            <v>pickperm@hotmail.com</v>
          </cell>
          <cell r="Q377" t="str">
            <v>2017-07-30</v>
          </cell>
          <cell r="R377" t="str">
            <v>2020-07-29</v>
          </cell>
          <cell r="S377" t="str">
            <v>บริษัท ทริปเปิ้ล พี ฟู้ดส์ จำกัด</v>
          </cell>
          <cell r="T377" t="str">
            <v>89/4-5</v>
          </cell>
          <cell r="U377" t="str">
            <v>-</v>
          </cell>
          <cell r="V377" t="str">
            <v>-</v>
          </cell>
          <cell r="W377" t="str">
            <v>2</v>
          </cell>
          <cell r="X377" t="str">
            <v xml:space="preserve">กาหลง   </v>
          </cell>
          <cell r="Y377" t="str">
            <v xml:space="preserve">เมืองสมุทรสาคร   </v>
          </cell>
          <cell r="Z377" t="str">
            <v>สมุทรสาคร</v>
          </cell>
        </row>
        <row r="378">
          <cell r="A378">
            <v>332</v>
          </cell>
          <cell r="B378" t="str">
            <v>Ref0100000425</v>
          </cell>
          <cell r="C378" t="str">
            <v>นายคำ ยางดี</v>
          </cell>
          <cell r="D378" t="str">
            <v>ACFS74320200056</v>
          </cell>
          <cell r="E378" t="str">
            <v>ออกใบอนุญาตแล้ว</v>
          </cell>
          <cell r="F378">
            <v>3501600199968</v>
          </cell>
          <cell r="G378" t="str">
            <v>24/10</v>
          </cell>
          <cell r="H378" t="str">
            <v>-</v>
          </cell>
          <cell r="I378" t="str">
            <v>-</v>
          </cell>
          <cell r="J378" t="str">
            <v>5</v>
          </cell>
          <cell r="K378" t="str">
            <v xml:space="preserve">ราไวย์   </v>
          </cell>
          <cell r="L378" t="str">
            <v xml:space="preserve">เมืองภูเก็ต   </v>
          </cell>
          <cell r="M378" t="str">
            <v xml:space="preserve">ภูเก็ต   </v>
          </cell>
          <cell r="N378" t="str">
            <v>83000</v>
          </cell>
          <cell r="O378" t="str">
            <v>0819790586,  0803864107</v>
          </cell>
          <cell r="P378" t="str">
            <v>pennapa2608@hotmail.com</v>
          </cell>
          <cell r="Q378" t="str">
            <v>2017-06-18</v>
          </cell>
          <cell r="R378" t="str">
            <v>2020-06-17</v>
          </cell>
          <cell r="S378" t="str">
            <v>ฟาร์มเก็บทรัพย์ 2</v>
          </cell>
          <cell r="T378" t="str">
            <v>24/10</v>
          </cell>
          <cell r="U378" t="str">
            <v>-</v>
          </cell>
          <cell r="V378" t="str">
            <v>-</v>
          </cell>
          <cell r="W378" t="str">
            <v>5</v>
          </cell>
          <cell r="X378" t="str">
            <v xml:space="preserve">ราไวย์   </v>
          </cell>
          <cell r="Y378" t="str">
            <v xml:space="preserve">เมืองภูเก็ต   </v>
          </cell>
          <cell r="Z378" t="str">
            <v>ภูเก็ต</v>
          </cell>
        </row>
        <row r="379">
          <cell r="A379" t="e">
            <v>#N/A</v>
          </cell>
          <cell r="B379" t="str">
            <v>Ref0100000426</v>
          </cell>
          <cell r="C379" t="str">
            <v>สหกรณ์โคนมโนนสุวรรณ  จำกัด</v>
          </cell>
          <cell r="D379" t="str">
            <v>NULL</v>
          </cell>
          <cell r="E379" t="str">
            <v>เอกสารไม่ครบถ้วน</v>
          </cell>
          <cell r="F379">
            <v>994000318553</v>
          </cell>
          <cell r="G379" t="str">
            <v>80/1</v>
          </cell>
          <cell r="H379" t="str">
            <v>-</v>
          </cell>
          <cell r="I379" t="str">
            <v>หัวถนน-ดอนอะราง</v>
          </cell>
          <cell r="J379" t="str">
            <v>3</v>
          </cell>
          <cell r="K379" t="str">
            <v xml:space="preserve">โกรกแก้ว   </v>
          </cell>
          <cell r="L379" t="str">
            <v xml:space="preserve">โนนสุวรรณ   </v>
          </cell>
          <cell r="M379" t="str">
            <v xml:space="preserve">บุรีรัมย์   </v>
          </cell>
          <cell r="N379" t="str">
            <v>31110</v>
          </cell>
          <cell r="O379" t="str">
            <v>044-607213</v>
          </cell>
          <cell r="P379" t="str">
            <v>Nonsuwan.mcc@gmail.com</v>
          </cell>
          <cell r="Q379" t="str">
            <v>NULL</v>
          </cell>
          <cell r="R379" t="str">
            <v>NULL</v>
          </cell>
          <cell r="S379" t="str">
            <v>สหกรณ์โคนมโนนสุวรรณ</v>
          </cell>
          <cell r="T379" t="str">
            <v>80/1</v>
          </cell>
          <cell r="V379" t="str">
            <v>หัวถนน-ดอนอาราง</v>
          </cell>
          <cell r="W379" t="str">
            <v>3</v>
          </cell>
          <cell r="X379" t="str">
            <v xml:space="preserve">โกรกแก้ว   </v>
          </cell>
          <cell r="Y379" t="str">
            <v xml:space="preserve">โนนสุวรรณ   </v>
          </cell>
          <cell r="Z379" t="str">
            <v>บุรีรัมย์</v>
          </cell>
        </row>
        <row r="380">
          <cell r="A380">
            <v>333</v>
          </cell>
          <cell r="B380" t="str">
            <v>Ref0100000427</v>
          </cell>
          <cell r="C380" t="str">
            <v>สหกรณ์โคนมโนนสุวรรณ  จำกัด</v>
          </cell>
          <cell r="D380" t="str">
            <v>ACFS64010200174</v>
          </cell>
          <cell r="E380" t="str">
            <v>ออกใบอนุญาตแล้ว</v>
          </cell>
          <cell r="F380">
            <v>994000318553</v>
          </cell>
          <cell r="G380" t="str">
            <v>80/1</v>
          </cell>
          <cell r="H380" t="str">
            <v>-</v>
          </cell>
          <cell r="I380" t="str">
            <v>หัวถนน-ดอนอะราง</v>
          </cell>
          <cell r="J380" t="str">
            <v>3</v>
          </cell>
          <cell r="K380" t="str">
            <v xml:space="preserve">โกรกแก้ว   </v>
          </cell>
          <cell r="L380" t="str">
            <v xml:space="preserve">โนนสุวรรณ   </v>
          </cell>
          <cell r="M380" t="str">
            <v xml:space="preserve">บุรีรัมย์   </v>
          </cell>
          <cell r="N380" t="str">
            <v>31110</v>
          </cell>
          <cell r="O380" t="str">
            <v>044-607213</v>
          </cell>
          <cell r="P380" t="str">
            <v>Nonsuwan.mcc@gmail.com</v>
          </cell>
          <cell r="Q380" t="str">
            <v>2017-10-17</v>
          </cell>
          <cell r="R380" t="str">
            <v>2020-10-16</v>
          </cell>
          <cell r="S380" t="str">
            <v>สหกรณ์โคนมโนนสุวรรณ  จำกัด</v>
          </cell>
          <cell r="T380" t="str">
            <v>80/1</v>
          </cell>
          <cell r="U380" t="str">
            <v>-</v>
          </cell>
          <cell r="V380" t="str">
            <v>หัวถนน-ดอนอะราง</v>
          </cell>
          <cell r="W380" t="str">
            <v>3</v>
          </cell>
          <cell r="X380" t="str">
            <v xml:space="preserve">โกรกแก้ว   </v>
          </cell>
          <cell r="Y380" t="str">
            <v xml:space="preserve">โนนสุวรรณ   </v>
          </cell>
          <cell r="Z380" t="str">
            <v>บุรีรัมย์</v>
          </cell>
        </row>
        <row r="381">
          <cell r="A381">
            <v>334</v>
          </cell>
          <cell r="B381" t="str">
            <v>Ref0100000428</v>
          </cell>
          <cell r="C381" t="str">
            <v xml:space="preserve">ห้างหุ้นส่วนจำกัด ขามสะแกแสง แดรี่ </v>
          </cell>
          <cell r="D381" t="str">
            <v>ACFS64010200087</v>
          </cell>
          <cell r="E381" t="str">
            <v>ออกใบอนุญาตแล้ว</v>
          </cell>
          <cell r="F381">
            <v>303559001215</v>
          </cell>
          <cell r="G381" t="str">
            <v>60</v>
          </cell>
          <cell r="H381" t="str">
            <v>-</v>
          </cell>
          <cell r="I381" t="str">
            <v>-</v>
          </cell>
          <cell r="J381" t="str">
            <v>11</v>
          </cell>
          <cell r="K381" t="str">
            <v xml:space="preserve">ชีวึก   </v>
          </cell>
          <cell r="L381" t="str">
            <v xml:space="preserve">ขามสะแกแสง   </v>
          </cell>
          <cell r="M381" t="str">
            <v xml:space="preserve">นครราชสีมา   </v>
          </cell>
          <cell r="N381" t="str">
            <v>30290</v>
          </cell>
          <cell r="O381" t="str">
            <v>0933197884</v>
          </cell>
          <cell r="P381" t="str">
            <v>khamsakaesang2559@gmail.com</v>
          </cell>
          <cell r="Q381" t="str">
            <v>2017-10-17</v>
          </cell>
          <cell r="R381" t="str">
            <v>2020-10-16</v>
          </cell>
          <cell r="S381" t="str">
            <v>ห้างหุ้นส่วนจำกัด ขามสะแกแสง แดรี่ (สำนักงานใหญ่)</v>
          </cell>
          <cell r="T381" t="str">
            <v>60</v>
          </cell>
          <cell r="U381" t="str">
            <v>-</v>
          </cell>
          <cell r="V381" t="str">
            <v>-</v>
          </cell>
          <cell r="W381" t="str">
            <v>11</v>
          </cell>
          <cell r="X381" t="str">
            <v xml:space="preserve">ชีวึก   </v>
          </cell>
          <cell r="Y381" t="str">
            <v xml:space="preserve">ขามสะแกแสง   </v>
          </cell>
          <cell r="Z381" t="str">
            <v>นครราชสีมา</v>
          </cell>
        </row>
        <row r="382">
          <cell r="A382" t="e">
            <v>#N/A</v>
          </cell>
          <cell r="B382" t="str">
            <v>Ref0100000430</v>
          </cell>
          <cell r="C382" t="str">
            <v>นายจำรัส ปานพิมพ์</v>
          </cell>
          <cell r="D382" t="str">
            <v>NULL</v>
          </cell>
          <cell r="E382" t="str">
            <v>เอกสารไม่ครบถ้วน</v>
          </cell>
          <cell r="F382">
            <v>3350100257609</v>
          </cell>
          <cell r="G382" t="str">
            <v>44/24</v>
          </cell>
          <cell r="J382" t="str">
            <v>6</v>
          </cell>
          <cell r="K382" t="str">
            <v xml:space="preserve">เทพกระษัตรี   </v>
          </cell>
          <cell r="L382" t="str">
            <v xml:space="preserve">ถลาง   </v>
          </cell>
          <cell r="M382" t="str">
            <v xml:space="preserve">ภูเก็ต   </v>
          </cell>
          <cell r="N382" t="str">
            <v>83110</v>
          </cell>
          <cell r="O382" t="str">
            <v>0819587995</v>
          </cell>
          <cell r="P382" t="str">
            <v>junjirakulduang1990@gmail.com</v>
          </cell>
          <cell r="Q382" t="str">
            <v>NULL</v>
          </cell>
          <cell r="R382" t="str">
            <v>NULL</v>
          </cell>
          <cell r="S382" t="str">
            <v>เค 1 ฟาร์ม</v>
          </cell>
          <cell r="T382" t="str">
            <v>161/5</v>
          </cell>
          <cell r="W382" t="str">
            <v>3</v>
          </cell>
          <cell r="X382" t="str">
            <v xml:space="preserve">ไม้ขาว   </v>
          </cell>
          <cell r="Y382" t="str">
            <v xml:space="preserve">ถลาง   </v>
          </cell>
          <cell r="Z382" t="str">
            <v>ภูเก็ต</v>
          </cell>
        </row>
        <row r="383">
          <cell r="A383">
            <v>335</v>
          </cell>
          <cell r="B383" t="str">
            <v>Ref0100000431</v>
          </cell>
          <cell r="C383" t="str">
            <v>นายไพรี พาหะ</v>
          </cell>
          <cell r="D383" t="str">
            <v>ACFS74320200061</v>
          </cell>
          <cell r="E383" t="str">
            <v>ออกใบอนุญาตแล้ว</v>
          </cell>
          <cell r="F383">
            <v>3411400230731</v>
          </cell>
          <cell r="G383" t="str">
            <v>191/1</v>
          </cell>
          <cell r="H383" t="str">
            <v>-</v>
          </cell>
          <cell r="I383" t="str">
            <v>-</v>
          </cell>
          <cell r="J383" t="str">
            <v>6</v>
          </cell>
          <cell r="K383" t="str">
            <v xml:space="preserve">กร่ำ   </v>
          </cell>
          <cell r="L383" t="str">
            <v xml:space="preserve">แกลง   </v>
          </cell>
          <cell r="M383" t="str">
            <v xml:space="preserve">ระยอง   </v>
          </cell>
          <cell r="N383" t="str">
            <v>21190</v>
          </cell>
          <cell r="O383" t="str">
            <v>0815360959/0871036005</v>
          </cell>
          <cell r="P383" t="str">
            <v>eastern_marin@hotmail.com</v>
          </cell>
          <cell r="Q383" t="str">
            <v>2017-06-21</v>
          </cell>
          <cell r="R383" t="str">
            <v>2020-06-20</v>
          </cell>
          <cell r="S383" t="str">
            <v>อีสเทิร์น มารีน</v>
          </cell>
          <cell r="T383" t="str">
            <v>191/1</v>
          </cell>
          <cell r="U383" t="str">
            <v>สินสมุทร 1</v>
          </cell>
          <cell r="V383" t="str">
            <v>-</v>
          </cell>
          <cell r="W383" t="str">
            <v>6</v>
          </cell>
          <cell r="X383" t="str">
            <v xml:space="preserve">กร่ำ   </v>
          </cell>
          <cell r="Y383" t="str">
            <v xml:space="preserve">แกลง   </v>
          </cell>
          <cell r="Z383" t="str">
            <v>ระยอง</v>
          </cell>
        </row>
        <row r="384">
          <cell r="A384">
            <v>336</v>
          </cell>
          <cell r="B384" t="str">
            <v>Ref0100000432</v>
          </cell>
          <cell r="C384" t="str">
            <v>นางสาวชฎาภรณ์ รัชนิพนธ์</v>
          </cell>
          <cell r="D384" t="str">
            <v>ACFS74320200058</v>
          </cell>
          <cell r="E384" t="str">
            <v>ออกใบอนุญาตแล้ว</v>
          </cell>
          <cell r="F384">
            <v>3840300164791</v>
          </cell>
          <cell r="G384" t="str">
            <v>117/3</v>
          </cell>
          <cell r="H384" t="str">
            <v>-</v>
          </cell>
          <cell r="I384" t="str">
            <v>-</v>
          </cell>
          <cell r="J384" t="str">
            <v>10</v>
          </cell>
          <cell r="K384" t="str">
            <v xml:space="preserve">ดอนสัก   </v>
          </cell>
          <cell r="L384" t="str">
            <v xml:space="preserve">ดอนสัก   </v>
          </cell>
          <cell r="M384" t="str">
            <v xml:space="preserve">สุราษฎร์ธานี   </v>
          </cell>
          <cell r="N384" t="str">
            <v>84220</v>
          </cell>
          <cell r="O384" t="str">
            <v>061-2359513</v>
          </cell>
          <cell r="P384" t="str">
            <v>goffpii@gmail.com</v>
          </cell>
          <cell r="Q384" t="str">
            <v>2017-06-19</v>
          </cell>
          <cell r="R384" t="str">
            <v>2020-06-18</v>
          </cell>
          <cell r="S384" t="str">
            <v>ดอนสักฟาร์ม</v>
          </cell>
          <cell r="T384" t="str">
            <v>117/3</v>
          </cell>
          <cell r="U384" t="str">
            <v>-</v>
          </cell>
          <cell r="V384" t="str">
            <v>-</v>
          </cell>
          <cell r="W384" t="str">
            <v>10</v>
          </cell>
          <cell r="X384" t="str">
            <v xml:space="preserve">ดอนสัก   </v>
          </cell>
          <cell r="Y384" t="str">
            <v xml:space="preserve">ดอนสัก   </v>
          </cell>
          <cell r="Z384" t="str">
            <v>สุราษฎร์ธานี</v>
          </cell>
        </row>
        <row r="385">
          <cell r="A385">
            <v>337</v>
          </cell>
          <cell r="B385" t="str">
            <v>Ref0100000433</v>
          </cell>
          <cell r="C385" t="str">
            <v>นางโจอัน นากรณ์</v>
          </cell>
          <cell r="D385" t="str">
            <v>ACFS74320200060</v>
          </cell>
          <cell r="E385" t="str">
            <v>ออกใบอนุญาตแล้ว</v>
          </cell>
          <cell r="F385">
            <v>3480500009407</v>
          </cell>
          <cell r="G385" t="str">
            <v>93</v>
          </cell>
          <cell r="H385" t="str">
            <v>-</v>
          </cell>
          <cell r="I385" t="str">
            <v>-</v>
          </cell>
          <cell r="J385" t="str">
            <v>2</v>
          </cell>
          <cell r="K385" t="str">
            <v xml:space="preserve">ชากพง   </v>
          </cell>
          <cell r="L385" t="str">
            <v xml:space="preserve">แกลง   </v>
          </cell>
          <cell r="M385" t="str">
            <v xml:space="preserve">ระยอง   </v>
          </cell>
          <cell r="N385" t="str">
            <v>21190</v>
          </cell>
          <cell r="O385" t="str">
            <v>0875417620</v>
          </cell>
          <cell r="P385" t="str">
            <v>seasamui@hotmail.com</v>
          </cell>
          <cell r="Q385" t="str">
            <v>2017-06-20</v>
          </cell>
          <cell r="R385" t="str">
            <v>2020-06-19</v>
          </cell>
          <cell r="S385" t="str">
            <v>ไบโอเทคฟาร์ม</v>
          </cell>
          <cell r="T385" t="str">
            <v>93</v>
          </cell>
          <cell r="U385" t="str">
            <v>-</v>
          </cell>
          <cell r="V385" t="str">
            <v>แกรง-กร่ำ-เพ</v>
          </cell>
          <cell r="W385" t="str">
            <v>2</v>
          </cell>
          <cell r="X385" t="str">
            <v xml:space="preserve">ชากพง   </v>
          </cell>
          <cell r="Y385" t="str">
            <v xml:space="preserve">แกลง   </v>
          </cell>
          <cell r="Z385" t="str">
            <v>ระยอง</v>
          </cell>
        </row>
        <row r="386">
          <cell r="A386">
            <v>338</v>
          </cell>
          <cell r="B386" t="str">
            <v>Ref0100000434</v>
          </cell>
          <cell r="C386" t="str">
            <v>นายจำรัส ปานพิมพ์</v>
          </cell>
          <cell r="D386" t="str">
            <v>ACFS74320200057</v>
          </cell>
          <cell r="E386" t="str">
            <v>ยกเลิกใบอนุญาตแบบถาวร</v>
          </cell>
          <cell r="F386">
            <v>3350100257609</v>
          </cell>
          <cell r="G386" t="str">
            <v>44/24</v>
          </cell>
          <cell r="H386" t="str">
            <v>-</v>
          </cell>
          <cell r="I386" t="str">
            <v>-</v>
          </cell>
          <cell r="J386" t="str">
            <v>6</v>
          </cell>
          <cell r="K386" t="str">
            <v xml:space="preserve">เทพกระษัตรี   </v>
          </cell>
          <cell r="L386" t="str">
            <v xml:space="preserve">ถลาง   </v>
          </cell>
          <cell r="M386" t="str">
            <v xml:space="preserve">ภูเก็ต   </v>
          </cell>
          <cell r="N386" t="str">
            <v>83110</v>
          </cell>
          <cell r="O386" t="str">
            <v>0819587995</v>
          </cell>
          <cell r="P386" t="str">
            <v>junjirakulduang1990@gmail.com</v>
          </cell>
          <cell r="Q386" t="str">
            <v>2017-06-19</v>
          </cell>
          <cell r="R386" t="str">
            <v>2020-06-18</v>
          </cell>
          <cell r="S386" t="str">
            <v>เค1ฟาร์ม</v>
          </cell>
          <cell r="T386" t="str">
            <v>161/5</v>
          </cell>
          <cell r="U386" t="str">
            <v>-</v>
          </cell>
          <cell r="V386" t="str">
            <v>-</v>
          </cell>
          <cell r="W386" t="str">
            <v>3</v>
          </cell>
          <cell r="X386" t="str">
            <v xml:space="preserve">ไม้ขาว   </v>
          </cell>
          <cell r="Y386" t="str">
            <v xml:space="preserve">ถลาง   </v>
          </cell>
          <cell r="Z386" t="str">
            <v>ภูเก็ต</v>
          </cell>
        </row>
        <row r="387">
          <cell r="A387">
            <v>339</v>
          </cell>
          <cell r="B387" t="str">
            <v>Ref0100000435</v>
          </cell>
          <cell r="C387" t="str">
            <v>นายวิชัย บุญสาย</v>
          </cell>
          <cell r="D387" t="str">
            <v>ACFS74320200062</v>
          </cell>
          <cell r="E387" t="str">
            <v>ออกใบอนุญาตแล้ว</v>
          </cell>
          <cell r="F387">
            <v>3200100299451</v>
          </cell>
          <cell r="G387" t="str">
            <v>208</v>
          </cell>
          <cell r="H387" t="str">
            <v>-</v>
          </cell>
          <cell r="I387" t="str">
            <v>บางแสนล่าง</v>
          </cell>
          <cell r="J387" t="str">
            <v>-</v>
          </cell>
          <cell r="K387" t="str">
            <v xml:space="preserve">แสนสุข   </v>
          </cell>
          <cell r="L387" t="str">
            <v xml:space="preserve">เมืองชลบุรี   </v>
          </cell>
          <cell r="M387" t="str">
            <v xml:space="preserve">ชลบุรี   </v>
          </cell>
          <cell r="N387" t="str">
            <v>20130</v>
          </cell>
          <cell r="O387" t="str">
            <v>0819494479</v>
          </cell>
          <cell r="P387" t="str">
            <v>edelweissx.x@hotmail.com</v>
          </cell>
          <cell r="Q387" t="str">
            <v>2017-06-22</v>
          </cell>
          <cell r="R387" t="str">
            <v>2020-06-21</v>
          </cell>
          <cell r="S387" t="str">
            <v>ชูชัยฟาร์ม</v>
          </cell>
          <cell r="T387" t="str">
            <v>208</v>
          </cell>
          <cell r="U387" t="str">
            <v>-</v>
          </cell>
          <cell r="V387" t="str">
            <v>บางแสนล่าง</v>
          </cell>
          <cell r="W387" t="str">
            <v>-</v>
          </cell>
          <cell r="X387" t="str">
            <v xml:space="preserve">แสนสุข   </v>
          </cell>
          <cell r="Y387" t="str">
            <v xml:space="preserve">เมืองชลบุรี   </v>
          </cell>
          <cell r="Z387" t="str">
            <v>ชลบุรี</v>
          </cell>
        </row>
        <row r="388">
          <cell r="A388">
            <v>340</v>
          </cell>
          <cell r="B388" t="str">
            <v>Ref0100000436</v>
          </cell>
          <cell r="C388" t="str">
            <v>นายสุชาติ ศรีประสม</v>
          </cell>
          <cell r="D388" t="str">
            <v>ACFS74320200059</v>
          </cell>
          <cell r="E388" t="str">
            <v>ออกใบอนุญาตแล้ว</v>
          </cell>
          <cell r="F388">
            <v>3900900635408</v>
          </cell>
          <cell r="G388" t="str">
            <v>57/20</v>
          </cell>
          <cell r="H388" t="str">
            <v>-</v>
          </cell>
          <cell r="I388" t="str">
            <v>-</v>
          </cell>
          <cell r="J388" t="str">
            <v>6</v>
          </cell>
          <cell r="K388" t="str">
            <v xml:space="preserve">บางพระ   </v>
          </cell>
          <cell r="L388" t="str">
            <v xml:space="preserve">ศรีราชา   </v>
          </cell>
          <cell r="M388" t="str">
            <v xml:space="preserve">ชลบุรี   </v>
          </cell>
          <cell r="N388" t="str">
            <v>20110</v>
          </cell>
          <cell r="O388" t="str">
            <v>0819968393</v>
          </cell>
          <cell r="P388" t="str">
            <v>dam.muangchon@gmail.com</v>
          </cell>
          <cell r="Q388" t="str">
            <v>2017-06-19</v>
          </cell>
          <cell r="R388" t="str">
            <v>2020-06-18</v>
          </cell>
          <cell r="S388" t="str">
            <v>สุชาติฟาร์ม 4</v>
          </cell>
          <cell r="T388" t="str">
            <v>57/20</v>
          </cell>
          <cell r="U388" t="str">
            <v>-</v>
          </cell>
          <cell r="V388" t="str">
            <v>-</v>
          </cell>
          <cell r="W388" t="str">
            <v>6</v>
          </cell>
          <cell r="X388" t="str">
            <v xml:space="preserve">บางพระ   </v>
          </cell>
          <cell r="Y388" t="str">
            <v xml:space="preserve">ศรีราชา   </v>
          </cell>
          <cell r="Z388" t="str">
            <v>ชลบุรี</v>
          </cell>
        </row>
        <row r="389">
          <cell r="A389">
            <v>341</v>
          </cell>
          <cell r="B389" t="str">
            <v>Ref0100000437</v>
          </cell>
          <cell r="C389" t="str">
            <v>สหกรณ์ผู้เลี้ยงโคนมโคกก่อ จำกัด</v>
          </cell>
          <cell r="D389" t="str">
            <v>ACFS64010200084</v>
          </cell>
          <cell r="E389" t="str">
            <v>ออกใบอนุญาตแล้ว</v>
          </cell>
          <cell r="F389">
            <v>994000956771</v>
          </cell>
          <cell r="G389" t="str">
            <v>175</v>
          </cell>
          <cell r="H389" t="str">
            <v>-</v>
          </cell>
          <cell r="I389" t="str">
            <v>-</v>
          </cell>
          <cell r="J389" t="str">
            <v>1</v>
          </cell>
          <cell r="K389" t="str">
            <v xml:space="preserve">โคกก่อ   </v>
          </cell>
          <cell r="L389" t="str">
            <v xml:space="preserve">เมืองมหาสารคาม   </v>
          </cell>
          <cell r="M389" t="str">
            <v xml:space="preserve">มหาสารคาม   </v>
          </cell>
          <cell r="N389" t="str">
            <v>44000</v>
          </cell>
          <cell r="O389" t="str">
            <v>043-784103</v>
          </cell>
          <cell r="P389" t="str">
            <v>kk.milk@hotmail.com</v>
          </cell>
          <cell r="Q389" t="str">
            <v>2017-10-17</v>
          </cell>
          <cell r="R389" t="str">
            <v>2020-10-16</v>
          </cell>
          <cell r="S389" t="str">
            <v>สหกรณ์ผู้เลี้ยงโคนมโคกก่อ จำกัด (สาขาบรบือ)</v>
          </cell>
          <cell r="T389" t="str">
            <v>213</v>
          </cell>
          <cell r="U389" t="str">
            <v>-</v>
          </cell>
          <cell r="V389" t="str">
            <v>-</v>
          </cell>
          <cell r="W389" t="str">
            <v>2</v>
          </cell>
          <cell r="X389" t="str">
            <v xml:space="preserve">โนนราษี   </v>
          </cell>
          <cell r="Y389" t="str">
            <v xml:space="preserve">บรบือ   </v>
          </cell>
          <cell r="Z389" t="str">
            <v>มหาสารคาม</v>
          </cell>
        </row>
        <row r="390">
          <cell r="A390">
            <v>342</v>
          </cell>
          <cell r="B390" t="str">
            <v>Ref0100000438</v>
          </cell>
          <cell r="C390" t="str">
            <v>นายสงัด เลิศล้ำ</v>
          </cell>
          <cell r="D390" t="str">
            <v>ACFS64010200088</v>
          </cell>
          <cell r="E390" t="str">
            <v>ออกใบอนุญาตแล้ว</v>
          </cell>
          <cell r="F390">
            <v>3302000123459</v>
          </cell>
          <cell r="G390" t="str">
            <v>85</v>
          </cell>
          <cell r="H390" t="str">
            <v>-</v>
          </cell>
          <cell r="I390" t="str">
            <v>-</v>
          </cell>
          <cell r="J390" t="str">
            <v>5</v>
          </cell>
          <cell r="K390" t="str">
            <v xml:space="preserve">โพนสูง   </v>
          </cell>
          <cell r="L390" t="str">
            <v xml:space="preserve">สว่างแดนดิน   </v>
          </cell>
          <cell r="M390" t="str">
            <v xml:space="preserve">สกลนคร   </v>
          </cell>
          <cell r="N390" t="str">
            <v>47110</v>
          </cell>
          <cell r="O390" t="str">
            <v>092-1524840</v>
          </cell>
          <cell r="P390" t="str">
            <v>0921524840@gmail.com</v>
          </cell>
          <cell r="Q390" t="str">
            <v>2017-10-17</v>
          </cell>
          <cell r="R390" t="str">
            <v>2020-10-16</v>
          </cell>
          <cell r="S390" t="str">
            <v>ศูนย์รวบรวมน้ำนมดิบอุบลรัตน์ - เขาสวนกวาง</v>
          </cell>
          <cell r="T390" t="str">
            <v>84</v>
          </cell>
          <cell r="U390" t="str">
            <v>-</v>
          </cell>
          <cell r="V390" t="str">
            <v>-</v>
          </cell>
          <cell r="W390" t="str">
            <v>8</v>
          </cell>
          <cell r="X390" t="str">
            <v xml:space="preserve">ศรีสุขสำราญ   </v>
          </cell>
          <cell r="Y390" t="str">
            <v xml:space="preserve">อุบลรัตน์   </v>
          </cell>
          <cell r="Z390" t="str">
            <v>ขอนแก่น</v>
          </cell>
        </row>
        <row r="391">
          <cell r="A391">
            <v>343</v>
          </cell>
          <cell r="B391" t="str">
            <v>Ref0100000439</v>
          </cell>
          <cell r="C391" t="str">
            <v>บริษัท มิลเลี่ยนแนร์ฟรีซดราย จำกัด</v>
          </cell>
          <cell r="D391" t="str">
            <v>ACFS90460200033</v>
          </cell>
          <cell r="E391" t="str">
            <v>ออกใบอนุญาตแล้ว</v>
          </cell>
          <cell r="F391">
            <v>135558021381</v>
          </cell>
          <cell r="G391" t="str">
            <v>36/317</v>
          </cell>
          <cell r="H391" t="str">
            <v>-</v>
          </cell>
          <cell r="I391" t="str">
            <v>-</v>
          </cell>
          <cell r="J391" t="str">
            <v>10</v>
          </cell>
          <cell r="K391" t="str">
            <v xml:space="preserve">คลองสอง   </v>
          </cell>
          <cell r="L391" t="str">
            <v xml:space="preserve">คลองหลวง   </v>
          </cell>
          <cell r="M391" t="str">
            <v xml:space="preserve">ปทุมธานี   </v>
          </cell>
          <cell r="N391" t="str">
            <v>12120</v>
          </cell>
          <cell r="O391" t="str">
            <v>0863499040</v>
          </cell>
          <cell r="P391" t="str">
            <v>natdanai.td@gmail.com</v>
          </cell>
          <cell r="Q391" t="str">
            <v>2017-07-30</v>
          </cell>
          <cell r="R391" t="str">
            <v>2020-07-29</v>
          </cell>
          <cell r="S391" t="str">
            <v>บริษัท มิลเลี่ยนแนร์ฟรีซดราย จำกัด</v>
          </cell>
          <cell r="T391" t="str">
            <v>36/317</v>
          </cell>
          <cell r="U391" t="str">
            <v>-</v>
          </cell>
          <cell r="V391" t="str">
            <v>-</v>
          </cell>
          <cell r="W391" t="str">
            <v>10</v>
          </cell>
          <cell r="X391" t="str">
            <v xml:space="preserve">คลองสอง   </v>
          </cell>
          <cell r="Y391" t="str">
            <v xml:space="preserve">คลองหลวง   </v>
          </cell>
          <cell r="Z391" t="str">
            <v>ปทุมธานี</v>
          </cell>
        </row>
        <row r="392">
          <cell r="A392">
            <v>344</v>
          </cell>
          <cell r="B392" t="str">
            <v>Ref0100000440</v>
          </cell>
          <cell r="C392" t="str">
            <v>สหกรณ์โคนมขอนแก่น จำกัด</v>
          </cell>
          <cell r="D392" t="str">
            <v>ACFS64010200089</v>
          </cell>
          <cell r="E392" t="str">
            <v>ออกใบอนุญาตแล้ว</v>
          </cell>
          <cell r="F392">
            <v>994000400381</v>
          </cell>
          <cell r="G392" t="str">
            <v>241</v>
          </cell>
          <cell r="H392" t="str">
            <v>บ้านซำจาน</v>
          </cell>
          <cell r="I392" t="str">
            <v>มิตรภาพ</v>
          </cell>
          <cell r="J392" t="str">
            <v>8</v>
          </cell>
          <cell r="K392" t="str">
            <v xml:space="preserve">บ้านค้อ   </v>
          </cell>
          <cell r="L392" t="str">
            <v xml:space="preserve">เมืองขอนแก่น   </v>
          </cell>
          <cell r="M392" t="str">
            <v xml:space="preserve">ขอนแก่น   </v>
          </cell>
          <cell r="N392" t="str">
            <v>40000</v>
          </cell>
          <cell r="O392" t="str">
            <v>0989156211</v>
          </cell>
          <cell r="P392" t="str">
            <v>kkc_cop@hotmail.co.th</v>
          </cell>
          <cell r="Q392" t="str">
            <v>2017-10-17</v>
          </cell>
          <cell r="R392" t="str">
            <v>2020-10-16</v>
          </cell>
          <cell r="S392" t="str">
            <v>สหกรณ์โคนมขอนแก่น จำกัด</v>
          </cell>
          <cell r="T392" t="str">
            <v>241</v>
          </cell>
          <cell r="U392" t="str">
            <v>บ้านซำจาน</v>
          </cell>
          <cell r="V392" t="str">
            <v>มิตรภาพ</v>
          </cell>
          <cell r="W392" t="str">
            <v>8</v>
          </cell>
          <cell r="X392" t="str">
            <v xml:space="preserve">บ้านค้อ   </v>
          </cell>
          <cell r="Y392" t="str">
            <v xml:space="preserve">เมืองขอนแก่น   </v>
          </cell>
          <cell r="Z392" t="str">
            <v>ขอนแก่น</v>
          </cell>
        </row>
        <row r="393">
          <cell r="A393" t="e">
            <v>#N/A</v>
          </cell>
          <cell r="B393" t="str">
            <v>Ref0100000441</v>
          </cell>
          <cell r="C393" t="str">
            <v>บริษัท มิลเลี่ยนแนร์ฟรีซดราย จำกัด</v>
          </cell>
          <cell r="D393" t="str">
            <v>NULL</v>
          </cell>
          <cell r="E393" t="str">
            <v>ยกเลิกคำขอแล้ว</v>
          </cell>
          <cell r="F393">
            <v>135558021381</v>
          </cell>
          <cell r="G393" t="str">
            <v>36/317</v>
          </cell>
          <cell r="J393" t="str">
            <v>10</v>
          </cell>
          <cell r="K393" t="str">
            <v xml:space="preserve">คลองสอง   </v>
          </cell>
          <cell r="L393" t="str">
            <v xml:space="preserve">คลองหลวง   </v>
          </cell>
          <cell r="M393" t="str">
            <v xml:space="preserve">ปทุมธานี   </v>
          </cell>
          <cell r="N393" t="str">
            <v>12120</v>
          </cell>
          <cell r="O393" t="str">
            <v>0863499040</v>
          </cell>
          <cell r="P393" t="str">
            <v>natdanai.td@gmail.com</v>
          </cell>
          <cell r="Q393" t="str">
            <v>NULL</v>
          </cell>
          <cell r="R393" t="str">
            <v>NULL</v>
          </cell>
          <cell r="S393" t="str">
            <v>บริษัท มิลเลี่ยนแนร์ฟรีซดราย จำกัด</v>
          </cell>
          <cell r="T393" t="str">
            <v>36/317</v>
          </cell>
          <cell r="W393" t="str">
            <v>10</v>
          </cell>
          <cell r="X393" t="str">
            <v xml:space="preserve">คลองสอง   </v>
          </cell>
          <cell r="Y393" t="str">
            <v xml:space="preserve">คลองหลวง   </v>
          </cell>
          <cell r="Z393" t="str">
            <v>ปทุมธานี</v>
          </cell>
        </row>
        <row r="394">
          <cell r="A394">
            <v>345</v>
          </cell>
          <cell r="B394" t="str">
            <v>Ref0100000442</v>
          </cell>
          <cell r="C394" t="str">
            <v>สหกรณ์โคนมขอนแก่น จำกัด</v>
          </cell>
          <cell r="D394" t="str">
            <v>ACFS64010200090</v>
          </cell>
          <cell r="E394" t="str">
            <v>ออกใบอนุญาตแล้ว</v>
          </cell>
          <cell r="F394">
            <v>994000400381</v>
          </cell>
          <cell r="G394" t="str">
            <v>241</v>
          </cell>
          <cell r="H394" t="str">
            <v>บ้านซำจาน</v>
          </cell>
          <cell r="I394" t="str">
            <v>มิตรภาพ</v>
          </cell>
          <cell r="J394" t="str">
            <v>8</v>
          </cell>
          <cell r="K394" t="str">
            <v xml:space="preserve">บ้านค้อ   </v>
          </cell>
          <cell r="L394" t="str">
            <v xml:space="preserve">เมืองขอนแก่น   </v>
          </cell>
          <cell r="M394" t="str">
            <v xml:space="preserve">ขอนแก่น   </v>
          </cell>
          <cell r="N394" t="str">
            <v>40000</v>
          </cell>
          <cell r="O394" t="str">
            <v>0989156211</v>
          </cell>
          <cell r="P394" t="str">
            <v>kkc_cop@hotmail.co.th</v>
          </cell>
          <cell r="Q394" t="str">
            <v>2017-10-17</v>
          </cell>
          <cell r="R394" t="str">
            <v>2020-10-16</v>
          </cell>
          <cell r="S394" t="str">
            <v>กลุ่มเกษตรกรก้าวหน้าสหกรณ์โคนมขอนแก่น จำกัด</v>
          </cell>
          <cell r="T394" t="str">
            <v>32</v>
          </cell>
          <cell r="U394" t="str">
            <v>-</v>
          </cell>
          <cell r="V394" t="str">
            <v>-</v>
          </cell>
          <cell r="W394" t="str">
            <v>22</v>
          </cell>
          <cell r="X394" t="str">
            <v xml:space="preserve">ท่าพระ   </v>
          </cell>
          <cell r="Y394" t="str">
            <v xml:space="preserve">เมืองขอนแก่น   </v>
          </cell>
          <cell r="Z394" t="str">
            <v>ขอนแก่น</v>
          </cell>
        </row>
        <row r="395">
          <cell r="A395">
            <v>346</v>
          </cell>
          <cell r="B395" t="str">
            <v>Ref0100000443</v>
          </cell>
          <cell r="C395" t="str">
            <v>นายมนูญ นาคสุวรรณ</v>
          </cell>
          <cell r="D395" t="str">
            <v>ACFS64010200191</v>
          </cell>
          <cell r="E395" t="str">
            <v>ออกใบอนุญาตแล้ว</v>
          </cell>
          <cell r="F395">
            <v>3720901109523</v>
          </cell>
          <cell r="G395" t="str">
            <v>116</v>
          </cell>
          <cell r="H395" t="str">
            <v>-</v>
          </cell>
          <cell r="I395" t="str">
            <v>-</v>
          </cell>
          <cell r="J395" t="str">
            <v>5</v>
          </cell>
          <cell r="K395" t="str">
            <v xml:space="preserve">พังทุย   </v>
          </cell>
          <cell r="L395" t="str">
            <v xml:space="preserve">น้ำพอง   </v>
          </cell>
          <cell r="M395" t="str">
            <v xml:space="preserve">ขอนแก่น   </v>
          </cell>
          <cell r="N395" t="str">
            <v>40310</v>
          </cell>
          <cell r="O395" t="str">
            <v>0899018733</v>
          </cell>
          <cell r="P395" t="str">
            <v>sukarin2510@gmail.com</v>
          </cell>
          <cell r="Q395" t="str">
            <v>2018-06-22</v>
          </cell>
          <cell r="R395" t="str">
            <v>2021-06-21</v>
          </cell>
          <cell r="S395" t="str">
            <v>ศูนย์รวบรวมน้ำนมดิบพังทุย จำกัด</v>
          </cell>
          <cell r="T395" t="str">
            <v>116</v>
          </cell>
          <cell r="U395" t="str">
            <v>-</v>
          </cell>
          <cell r="V395" t="str">
            <v>-</v>
          </cell>
          <cell r="W395" t="str">
            <v>5</v>
          </cell>
          <cell r="X395" t="str">
            <v xml:space="preserve">พังทุย   </v>
          </cell>
          <cell r="Y395" t="str">
            <v xml:space="preserve">น้ำพอง   </v>
          </cell>
          <cell r="Z395" t="str">
            <v>ขอนแก่น</v>
          </cell>
        </row>
        <row r="396">
          <cell r="A396">
            <v>347</v>
          </cell>
          <cell r="B396" t="str">
            <v>Ref0100000444</v>
          </cell>
          <cell r="C396" t="str">
            <v>กลุ่มเกษตรกรผู้เลี้ยงโคนมนาศรี-ดงเค็ง</v>
          </cell>
          <cell r="D396" t="str">
            <v>ACFS64010200092</v>
          </cell>
          <cell r="E396" t="str">
            <v>ออกใบอนุญาตแล้ว</v>
          </cell>
          <cell r="F396">
            <v>3400700138707</v>
          </cell>
          <cell r="G396" t="str">
            <v>136</v>
          </cell>
          <cell r="H396" t="str">
            <v>-</v>
          </cell>
          <cell r="I396" t="str">
            <v>-</v>
          </cell>
          <cell r="J396" t="str">
            <v>3</v>
          </cell>
          <cell r="K396" t="str">
            <v xml:space="preserve">สะอาด   </v>
          </cell>
          <cell r="L396" t="str">
            <v xml:space="preserve">น้ำพอง   </v>
          </cell>
          <cell r="M396" t="str">
            <v xml:space="preserve">ขอนแก่น   </v>
          </cell>
          <cell r="N396" t="str">
            <v>40310</v>
          </cell>
          <cell r="O396" t="str">
            <v>099-5070636</v>
          </cell>
          <cell r="P396" t="str">
            <v>nsdkgroup@gmail.com</v>
          </cell>
          <cell r="Q396" t="str">
            <v>2017-10-17</v>
          </cell>
          <cell r="R396" t="str">
            <v>2020-10-16</v>
          </cell>
          <cell r="S396" t="str">
            <v>กลุ่มเกษตรกรผู้เลี้ยงโคนมนาศรี-ดงเค็ง</v>
          </cell>
          <cell r="T396" t="str">
            <v>136</v>
          </cell>
          <cell r="U396" t="str">
            <v>-</v>
          </cell>
          <cell r="V396" t="str">
            <v>-</v>
          </cell>
          <cell r="W396" t="str">
            <v>3</v>
          </cell>
          <cell r="X396" t="str">
            <v xml:space="preserve">สะอาด   </v>
          </cell>
          <cell r="Y396" t="str">
            <v xml:space="preserve">น้ำพอง   </v>
          </cell>
          <cell r="Z396" t="str">
            <v>ขอนแก่น</v>
          </cell>
        </row>
        <row r="397">
          <cell r="A397">
            <v>348</v>
          </cell>
          <cell r="B397" t="str">
            <v>Ref0100000445</v>
          </cell>
          <cell r="C397" t="str">
            <v>สหกรณ์โคนมหล่มสัก  จำกัด</v>
          </cell>
          <cell r="D397" t="str">
            <v>ACFS64010200091</v>
          </cell>
          <cell r="E397" t="str">
            <v>ออกใบอนุญาตแล้ว</v>
          </cell>
          <cell r="F397">
            <v>3670301308763</v>
          </cell>
          <cell r="G397" t="str">
            <v>232/2</v>
          </cell>
          <cell r="H397" t="str">
            <v>-</v>
          </cell>
          <cell r="I397" t="str">
            <v>-</v>
          </cell>
          <cell r="J397" t="str">
            <v>17</v>
          </cell>
          <cell r="K397" t="str">
            <v xml:space="preserve">ปากช่อง   </v>
          </cell>
          <cell r="L397" t="str">
            <v xml:space="preserve">หล่มสัก   </v>
          </cell>
          <cell r="M397" t="str">
            <v xml:space="preserve">เพชรบูรณ์   </v>
          </cell>
          <cell r="N397" t="str">
            <v>67110</v>
          </cell>
          <cell r="O397" t="str">
            <v>056756037</v>
          </cell>
          <cell r="P397" t="str">
            <v>pee_nooy@hotmail.co.th</v>
          </cell>
          <cell r="Q397" t="str">
            <v>2017-10-17</v>
          </cell>
          <cell r="R397" t="str">
            <v>2020-10-16</v>
          </cell>
          <cell r="S397" t="str">
            <v>สหกรณ์โคนมหล่มสัก  จำกัด</v>
          </cell>
          <cell r="T397" t="str">
            <v>232/2</v>
          </cell>
          <cell r="U397" t="str">
            <v>-</v>
          </cell>
          <cell r="V397" t="str">
            <v>-</v>
          </cell>
          <cell r="W397" t="str">
            <v>17</v>
          </cell>
          <cell r="X397" t="str">
            <v xml:space="preserve">ปากช่อง   </v>
          </cell>
          <cell r="Y397" t="str">
            <v xml:space="preserve">หล่มสัก   </v>
          </cell>
          <cell r="Z397" t="str">
            <v>เพชรบูรณ์</v>
          </cell>
        </row>
        <row r="398">
          <cell r="A398">
            <v>349</v>
          </cell>
          <cell r="B398" t="str">
            <v>Ref0100000446</v>
          </cell>
          <cell r="C398" t="str">
            <v>สหกรณ์ผู้เลี้ยงโคนมมหาสารคาม จำกัด</v>
          </cell>
          <cell r="D398" t="str">
            <v>ACFS64010200108</v>
          </cell>
          <cell r="E398" t="str">
            <v>ออกใบอนุญาตแล้ว</v>
          </cell>
          <cell r="F398">
            <v>3440400433169</v>
          </cell>
          <cell r="G398" t="str">
            <v>90</v>
          </cell>
          <cell r="H398" t="str">
            <v>-</v>
          </cell>
          <cell r="I398" t="str">
            <v>-</v>
          </cell>
          <cell r="J398" t="str">
            <v>19</v>
          </cell>
          <cell r="K398" t="str">
            <v xml:space="preserve">ศรีสุข   </v>
          </cell>
          <cell r="L398" t="str">
            <v xml:space="preserve">กันทรวิชัย   </v>
          </cell>
          <cell r="M398" t="str">
            <v xml:space="preserve">มหาสารคาม   </v>
          </cell>
          <cell r="N398" t="str">
            <v>44150</v>
          </cell>
          <cell r="O398" t="str">
            <v>081-0514218</v>
          </cell>
          <cell r="P398" t="str">
            <v>2517a1a@gmail.com</v>
          </cell>
          <cell r="Q398" t="str">
            <v>2017-10-17</v>
          </cell>
          <cell r="R398" t="str">
            <v>2020-10-16</v>
          </cell>
          <cell r="S398" t="str">
            <v>สหกรณ์ผู้เลี้ยงโคนมมหาสารคาม จำกัด</v>
          </cell>
          <cell r="T398" t="str">
            <v>98</v>
          </cell>
          <cell r="U398" t="str">
            <v>-</v>
          </cell>
          <cell r="V398" t="str">
            <v>ถีนานนท์</v>
          </cell>
          <cell r="W398" t="str">
            <v>13</v>
          </cell>
          <cell r="X398" t="str">
            <v xml:space="preserve">ขามเฒ่าพัฒนา   </v>
          </cell>
          <cell r="Y398" t="str">
            <v xml:space="preserve">กันทรวิชัย   </v>
          </cell>
          <cell r="Z398" t="str">
            <v>มหาสารคาม</v>
          </cell>
        </row>
        <row r="399">
          <cell r="A399">
            <v>350</v>
          </cell>
          <cell r="B399" t="str">
            <v>Ref0100000447</v>
          </cell>
          <cell r="C399" t="str">
            <v>นายคณาวิทย์ ปะทะโน</v>
          </cell>
          <cell r="D399" t="str">
            <v>ACFS64010200133</v>
          </cell>
          <cell r="E399" t="str">
            <v>ออกใบอนุญาตแล้ว</v>
          </cell>
          <cell r="F399">
            <v>3440700021591</v>
          </cell>
          <cell r="G399" t="str">
            <v>261</v>
          </cell>
          <cell r="H399" t="str">
            <v>-</v>
          </cell>
          <cell r="I399" t="str">
            <v>-</v>
          </cell>
          <cell r="J399" t="str">
            <v>3</v>
          </cell>
          <cell r="K399" t="str">
            <v xml:space="preserve">น้ำพอง   </v>
          </cell>
          <cell r="L399" t="str">
            <v xml:space="preserve">น้ำพอง   </v>
          </cell>
          <cell r="M399" t="str">
            <v xml:space="preserve">ขอนแก่น   </v>
          </cell>
          <cell r="N399" t="str">
            <v>41310</v>
          </cell>
          <cell r="O399" t="str">
            <v>089-9018741</v>
          </cell>
          <cell r="P399" t="str">
            <v>Nvdpo_patano@hotmail.com</v>
          </cell>
          <cell r="Q399" t="str">
            <v>2017-10-17</v>
          </cell>
          <cell r="R399" t="str">
            <v>2020-10-16</v>
          </cell>
          <cell r="S399" t="str">
            <v>ศูนย์รวบรวมน้ำนมดิบน้ำพอง</v>
          </cell>
          <cell r="T399" t="str">
            <v>261</v>
          </cell>
          <cell r="U399" t="str">
            <v>-</v>
          </cell>
          <cell r="V399" t="str">
            <v>-</v>
          </cell>
          <cell r="W399" t="str">
            <v>3</v>
          </cell>
          <cell r="X399" t="str">
            <v xml:space="preserve">น้ำพอง   </v>
          </cell>
          <cell r="Y399" t="str">
            <v xml:space="preserve">น้ำพอง   </v>
          </cell>
          <cell r="Z399" t="str">
            <v>ขอนแก่น</v>
          </cell>
        </row>
        <row r="400">
          <cell r="A400">
            <v>351</v>
          </cell>
          <cell r="B400" t="str">
            <v>Ref0100000448</v>
          </cell>
          <cell r="C400" t="str">
            <v>นายศักดิ์นคร นามคง</v>
          </cell>
          <cell r="D400" t="str">
            <v>ACFS64010200109</v>
          </cell>
          <cell r="E400" t="str">
            <v>ออกใบอนุญาตแล้ว</v>
          </cell>
          <cell r="F400">
            <v>3350500138160</v>
          </cell>
          <cell r="G400" t="str">
            <v>166</v>
          </cell>
          <cell r="H400" t="str">
            <v>-</v>
          </cell>
          <cell r="I400" t="str">
            <v>-</v>
          </cell>
          <cell r="J400" t="str">
            <v>6</v>
          </cell>
          <cell r="K400" t="str">
            <v xml:space="preserve">ห้วยยาง   </v>
          </cell>
          <cell r="L400" t="str">
            <v xml:space="preserve">กระนวน   </v>
          </cell>
          <cell r="M400" t="str">
            <v xml:space="preserve">ขอนแก่น   </v>
          </cell>
          <cell r="N400" t="str">
            <v>40170</v>
          </cell>
          <cell r="O400" t="str">
            <v>0899018731</v>
          </cell>
          <cell r="P400" t="str">
            <v>sakrakonn@gmail.com</v>
          </cell>
          <cell r="Q400" t="str">
            <v>2017-10-17</v>
          </cell>
          <cell r="R400" t="str">
            <v>2020-10-16</v>
          </cell>
          <cell r="S400" t="str">
            <v>ศูนย์รวบรวมน้ำนมดิบกระนวน</v>
          </cell>
          <cell r="T400" t="str">
            <v>166</v>
          </cell>
          <cell r="U400" t="str">
            <v>-</v>
          </cell>
          <cell r="V400" t="str">
            <v>-</v>
          </cell>
          <cell r="W400" t="str">
            <v>6</v>
          </cell>
          <cell r="X400" t="str">
            <v xml:space="preserve">ห้วยยาง   </v>
          </cell>
          <cell r="Y400" t="str">
            <v xml:space="preserve">กระนวน   </v>
          </cell>
          <cell r="Z400" t="str">
            <v>ขอนแก่น</v>
          </cell>
        </row>
        <row r="401">
          <cell r="A401">
            <v>352</v>
          </cell>
          <cell r="B401" t="str">
            <v>Ref0100000449</v>
          </cell>
          <cell r="C401" t="str">
            <v>สหกรณ์โคนมอุดรธานี จำกัด</v>
          </cell>
          <cell r="D401" t="str">
            <v>ACFS64010200110</v>
          </cell>
          <cell r="E401" t="str">
            <v>ออกใบอนุญาตแล้ว</v>
          </cell>
          <cell r="F401">
            <v>994000369191</v>
          </cell>
          <cell r="G401" t="str">
            <v>196/2</v>
          </cell>
          <cell r="H401" t="str">
            <v>-</v>
          </cell>
          <cell r="I401" t="str">
            <v>มิตรภาพอุดร-ขอนแก่น</v>
          </cell>
          <cell r="J401" t="str">
            <v>3</v>
          </cell>
          <cell r="K401" t="str">
            <v xml:space="preserve">โนนสูง   </v>
          </cell>
          <cell r="L401" t="str">
            <v xml:space="preserve">เมืองอุดรธานี   </v>
          </cell>
          <cell r="M401" t="str">
            <v xml:space="preserve">อุดรธานี   </v>
          </cell>
          <cell r="N401" t="str">
            <v>41330</v>
          </cell>
          <cell r="O401" t="str">
            <v>081-0586667</v>
          </cell>
          <cell r="P401" t="str">
            <v>Ud.dairy@gmail.com</v>
          </cell>
          <cell r="Q401" t="str">
            <v>2017-10-17</v>
          </cell>
          <cell r="R401" t="str">
            <v>2020-10-16</v>
          </cell>
          <cell r="S401" t="str">
            <v>สหกรณ์โคนมอุดรธานี จำกัด</v>
          </cell>
          <cell r="T401" t="str">
            <v>196/2</v>
          </cell>
          <cell r="U401" t="str">
            <v>-</v>
          </cell>
          <cell r="V401" t="str">
            <v>มิตรภาพอุดร-ขอนแก่น</v>
          </cell>
          <cell r="W401" t="str">
            <v>3</v>
          </cell>
          <cell r="X401" t="str">
            <v xml:space="preserve">โนนสูง   </v>
          </cell>
          <cell r="Y401" t="str">
            <v xml:space="preserve">เมืองอุดรธานี   </v>
          </cell>
          <cell r="Z401" t="str">
            <v>อุดรธานี</v>
          </cell>
        </row>
        <row r="402">
          <cell r="A402" t="e">
            <v>#N/A</v>
          </cell>
          <cell r="B402" t="str">
            <v>Ref0100000450</v>
          </cell>
          <cell r="C402" t="str">
            <v>นายทรงกลด พรหมบิน</v>
          </cell>
          <cell r="D402" t="str">
            <v>NULL</v>
          </cell>
          <cell r="E402" t="str">
            <v>ยกเลิกคำขอแล้ว</v>
          </cell>
          <cell r="F402">
            <v>3470101444584</v>
          </cell>
          <cell r="G402" t="str">
            <v>162</v>
          </cell>
          <cell r="J402" t="str">
            <v>8</v>
          </cell>
          <cell r="K402" t="str">
            <v xml:space="preserve">ทุ่งใหญ่   </v>
          </cell>
          <cell r="L402" t="str">
            <v xml:space="preserve">ทุ่งฝน   </v>
          </cell>
          <cell r="M402" t="str">
            <v xml:space="preserve">อุดรธานี   </v>
          </cell>
          <cell r="N402" t="str">
            <v>41310</v>
          </cell>
          <cell r="O402" t="str">
            <v>089-9018743</v>
          </cell>
          <cell r="P402" t="str">
            <v>Perm-tam@hotmail.com</v>
          </cell>
          <cell r="Q402" t="str">
            <v>NULL</v>
          </cell>
          <cell r="R402" t="str">
            <v>NULL</v>
          </cell>
          <cell r="S402" t="str">
            <v>ศูนย์รวบรวมน้ำนมดิบทุ่งฝน</v>
          </cell>
          <cell r="T402" t="str">
            <v>162</v>
          </cell>
          <cell r="W402" t="str">
            <v>8</v>
          </cell>
          <cell r="X402" t="str">
            <v xml:space="preserve">ทุ่งใหญ่   </v>
          </cell>
          <cell r="Y402" t="str">
            <v xml:space="preserve">ทุ่งฝน   </v>
          </cell>
          <cell r="Z402" t="str">
            <v>อุดรธานี</v>
          </cell>
        </row>
        <row r="403">
          <cell r="A403">
            <v>353</v>
          </cell>
          <cell r="B403" t="str">
            <v>Ref0100000451</v>
          </cell>
          <cell r="C403" t="str">
            <v>นายวัฒนา มายูร</v>
          </cell>
          <cell r="D403" t="str">
            <v>ACFS64010200051</v>
          </cell>
          <cell r="E403" t="str">
            <v>ออกใบอนุญาตแล้ว</v>
          </cell>
          <cell r="F403">
            <v>3470500073041</v>
          </cell>
          <cell r="G403" t="str">
            <v>74</v>
          </cell>
          <cell r="H403" t="str">
            <v>-</v>
          </cell>
          <cell r="I403" t="str">
            <v>-</v>
          </cell>
          <cell r="J403" t="str">
            <v>6</v>
          </cell>
          <cell r="K403" t="str">
            <v xml:space="preserve">หนองอ้อ   </v>
          </cell>
          <cell r="L403" t="str">
            <v xml:space="preserve">หนองวัวซอ   </v>
          </cell>
          <cell r="M403" t="str">
            <v xml:space="preserve">อุดรธานี   </v>
          </cell>
          <cell r="N403" t="str">
            <v>41220</v>
          </cell>
          <cell r="O403" t="str">
            <v>0854659509</v>
          </cell>
          <cell r="P403" t="str">
            <v>perm_tam@hotmail.com</v>
          </cell>
          <cell r="Q403" t="str">
            <v>2017-10-17</v>
          </cell>
          <cell r="R403" t="str">
            <v>2020-10-16</v>
          </cell>
          <cell r="S403" t="str">
            <v>ศูนย์รวบรวมน้ำนมดิบหนองวัวซอ</v>
          </cell>
          <cell r="T403" t="str">
            <v>74</v>
          </cell>
          <cell r="U403" t="str">
            <v>-</v>
          </cell>
          <cell r="V403" t="str">
            <v>-</v>
          </cell>
          <cell r="W403" t="str">
            <v>6</v>
          </cell>
          <cell r="X403" t="str">
            <v xml:space="preserve">หนองอ้อ   </v>
          </cell>
          <cell r="Y403" t="str">
            <v xml:space="preserve">หนองวัวซอ   </v>
          </cell>
          <cell r="Z403" t="str">
            <v>อุดรธานี</v>
          </cell>
        </row>
        <row r="404">
          <cell r="A404">
            <v>354</v>
          </cell>
          <cell r="B404" t="str">
            <v>Ref0100000452</v>
          </cell>
          <cell r="C404" t="str">
            <v>นายสมชาย กริ่งกระโทก</v>
          </cell>
          <cell r="D404" t="str">
            <v>ACFS64010200052</v>
          </cell>
          <cell r="E404" t="str">
            <v>ออกใบอนุญาตแล้ว</v>
          </cell>
          <cell r="F404">
            <v>3300200170751</v>
          </cell>
          <cell r="G404" t="str">
            <v>250</v>
          </cell>
          <cell r="H404" t="str">
            <v>-</v>
          </cell>
          <cell r="I404" t="str">
            <v>-</v>
          </cell>
          <cell r="J404" t="str">
            <v>1</v>
          </cell>
          <cell r="K404" t="str">
            <v xml:space="preserve">หัวนาคำ   </v>
          </cell>
          <cell r="L404" t="str">
            <v xml:space="preserve">ศรีธาตุ   </v>
          </cell>
          <cell r="M404" t="str">
            <v xml:space="preserve">อุดรธานี   </v>
          </cell>
          <cell r="N404" t="str">
            <v>41230</v>
          </cell>
          <cell r="O404" t="str">
            <v>0899018740</v>
          </cell>
          <cell r="P404" t="str">
            <v>perm_tam@hotmail.com</v>
          </cell>
          <cell r="Q404" t="str">
            <v>2017-10-17</v>
          </cell>
          <cell r="R404" t="str">
            <v>2020-10-16</v>
          </cell>
          <cell r="S404" t="str">
            <v>ศูนย์รวบรวมน้ำนมดิบศรีธาตุ</v>
          </cell>
          <cell r="T404" t="str">
            <v>250</v>
          </cell>
          <cell r="U404" t="str">
            <v>-</v>
          </cell>
          <cell r="V404" t="str">
            <v>-</v>
          </cell>
          <cell r="W404" t="str">
            <v>1</v>
          </cell>
          <cell r="X404" t="str">
            <v xml:space="preserve">หัวนาคำ   </v>
          </cell>
          <cell r="Y404" t="str">
            <v xml:space="preserve">ศรีธาตุ   </v>
          </cell>
          <cell r="Z404" t="str">
            <v>อุดรธานี</v>
          </cell>
        </row>
        <row r="405">
          <cell r="A405">
            <v>355</v>
          </cell>
          <cell r="B405" t="str">
            <v>Ref0100000453</v>
          </cell>
          <cell r="C405" t="str">
            <v>นายทรงกรด พรหมบิน</v>
          </cell>
          <cell r="D405" t="str">
            <v>ACFS64010200177</v>
          </cell>
          <cell r="E405" t="str">
            <v>ออกใบอนุญาตแล้ว</v>
          </cell>
          <cell r="F405">
            <v>3470101444584</v>
          </cell>
          <cell r="G405" t="str">
            <v>162</v>
          </cell>
          <cell r="H405" t="str">
            <v>-</v>
          </cell>
          <cell r="I405" t="str">
            <v>-</v>
          </cell>
          <cell r="J405" t="str">
            <v>8</v>
          </cell>
          <cell r="K405" t="str">
            <v xml:space="preserve">ทุ่งใหญ่   </v>
          </cell>
          <cell r="L405" t="str">
            <v xml:space="preserve">ทุ่งฝน   </v>
          </cell>
          <cell r="M405" t="str">
            <v xml:space="preserve">อุดรธานี   </v>
          </cell>
          <cell r="N405" t="str">
            <v>41310</v>
          </cell>
          <cell r="O405" t="str">
            <v>089-9018743</v>
          </cell>
          <cell r="P405" t="str">
            <v>Perm-tam@hotmail.com</v>
          </cell>
          <cell r="Q405" t="str">
            <v>2017-10-17</v>
          </cell>
          <cell r="R405" t="str">
            <v>2020-10-16</v>
          </cell>
          <cell r="S405" t="str">
            <v>ศูนย์รวบรวมน้ำนมดิบทุ่งฝน</v>
          </cell>
          <cell r="T405" t="str">
            <v>162</v>
          </cell>
          <cell r="U405" t="str">
            <v>-</v>
          </cell>
          <cell r="V405" t="str">
            <v>-</v>
          </cell>
          <cell r="W405" t="str">
            <v>8</v>
          </cell>
          <cell r="X405" t="str">
            <v xml:space="preserve">ทุ่งใหญ่   </v>
          </cell>
          <cell r="Y405" t="str">
            <v xml:space="preserve">ทุ่งฝน   </v>
          </cell>
          <cell r="Z405" t="str">
            <v>อุดรธานี</v>
          </cell>
        </row>
        <row r="406">
          <cell r="A406">
            <v>356</v>
          </cell>
          <cell r="B406" t="str">
            <v>Ref0100000454</v>
          </cell>
          <cell r="C406" t="str">
            <v>นายเตียง พิรุณ</v>
          </cell>
          <cell r="D406" t="str">
            <v>ACFS64010200111</v>
          </cell>
          <cell r="E406" t="str">
            <v>ออกใบอนุญาตแล้ว</v>
          </cell>
          <cell r="F406">
            <v>3400100629394</v>
          </cell>
          <cell r="G406" t="str">
            <v>10</v>
          </cell>
          <cell r="H406" t="str">
            <v>-</v>
          </cell>
          <cell r="I406" t="str">
            <v>-</v>
          </cell>
          <cell r="J406" t="str">
            <v>11</v>
          </cell>
          <cell r="K406" t="str">
            <v xml:space="preserve">โนนท่อน   </v>
          </cell>
          <cell r="L406" t="str">
            <v xml:space="preserve">เมืองขอนแก่น   </v>
          </cell>
          <cell r="M406" t="str">
            <v xml:space="preserve">ขอนแก่น   </v>
          </cell>
          <cell r="N406" t="str">
            <v>40000</v>
          </cell>
          <cell r="O406" t="str">
            <v>088-5571523</v>
          </cell>
          <cell r="P406" t="str">
            <v>KDFFARM2557@gmail.com</v>
          </cell>
          <cell r="Q406" t="str">
            <v>2017-10-17</v>
          </cell>
          <cell r="R406" t="str">
            <v>2020-10-16</v>
          </cell>
          <cell r="S406" t="str">
            <v>ศูนย์กลุ่มวิสาหกิจชุมชนเกษตรกรผู้เลี้ยงโคนมทรัพย์เจริญ</v>
          </cell>
          <cell r="T406" t="str">
            <v>10</v>
          </cell>
          <cell r="U406" t="str">
            <v>-</v>
          </cell>
          <cell r="V406" t="str">
            <v>-</v>
          </cell>
          <cell r="W406" t="str">
            <v>11</v>
          </cell>
          <cell r="X406" t="str">
            <v xml:space="preserve">โนนท่อน   </v>
          </cell>
          <cell r="Y406" t="str">
            <v xml:space="preserve">เมืองขอนแก่น   </v>
          </cell>
          <cell r="Z406" t="str">
            <v>ขอนแก่น</v>
          </cell>
        </row>
        <row r="407">
          <cell r="A407">
            <v>357</v>
          </cell>
          <cell r="B407" t="str">
            <v>Ref0100000455</v>
          </cell>
          <cell r="C407" t="str">
            <v>สหกรณ์โคนมไทย-เดนมาร์ค ปากช่อง จำกัด</v>
          </cell>
          <cell r="D407" t="str">
            <v>ACFS64010200112</v>
          </cell>
          <cell r="E407" t="str">
            <v>ออกใบอนุญาตแล้ว</v>
          </cell>
          <cell r="F407">
            <v>3302100216891</v>
          </cell>
          <cell r="G407" t="str">
            <v>18</v>
          </cell>
          <cell r="H407" t="str">
            <v>-</v>
          </cell>
          <cell r="I407" t="str">
            <v>-</v>
          </cell>
          <cell r="J407" t="str">
            <v>1</v>
          </cell>
          <cell r="K407" t="str">
            <v xml:space="preserve">หนองน้ำแดง   </v>
          </cell>
          <cell r="L407" t="str">
            <v xml:space="preserve">ปากช่อง   </v>
          </cell>
          <cell r="M407" t="str">
            <v xml:space="preserve">นครราชสีมา   </v>
          </cell>
          <cell r="N407" t="str">
            <v>30130</v>
          </cell>
          <cell r="O407" t="str">
            <v>044328220/0611284598</v>
          </cell>
          <cell r="P407" t="str">
            <v>tdm.pc.coop@gmail.com</v>
          </cell>
          <cell r="Q407" t="str">
            <v>2017-10-17</v>
          </cell>
          <cell r="R407" t="str">
            <v>2020-10-16</v>
          </cell>
          <cell r="S407" t="str">
            <v>สหกรณ์โคนมไทย-เดนมาร์ค ปากช่อง จำกัด</v>
          </cell>
          <cell r="T407" t="str">
            <v>18</v>
          </cell>
          <cell r="U407" t="str">
            <v>-</v>
          </cell>
          <cell r="V407" t="str">
            <v>-</v>
          </cell>
          <cell r="W407" t="str">
            <v>1</v>
          </cell>
          <cell r="X407" t="str">
            <v xml:space="preserve">หนองน้ำแดง   </v>
          </cell>
          <cell r="Y407" t="str">
            <v xml:space="preserve">ปากช่อง   </v>
          </cell>
          <cell r="Z407" t="str">
            <v>นครราชสีมา</v>
          </cell>
        </row>
        <row r="408">
          <cell r="A408">
            <v>358</v>
          </cell>
          <cell r="B408" t="str">
            <v>Ref0100000456</v>
          </cell>
          <cell r="C408" t="str">
            <v>สหกรณ์การเกษตรสีคิ้ว จำกัด</v>
          </cell>
          <cell r="D408" t="str">
            <v>ACFS64010200113</v>
          </cell>
          <cell r="E408" t="str">
            <v>ออกใบอนุญาตแล้ว</v>
          </cell>
          <cell r="F408">
            <v>3302100946414</v>
          </cell>
          <cell r="G408" t="str">
            <v>400</v>
          </cell>
          <cell r="H408" t="str">
            <v>-</v>
          </cell>
          <cell r="I408" t="str">
            <v>-</v>
          </cell>
          <cell r="J408" t="str">
            <v>1</v>
          </cell>
          <cell r="K408" t="str">
            <v xml:space="preserve">สีคิ้ว   </v>
          </cell>
          <cell r="L408" t="str">
            <v xml:space="preserve">สีคิ้ว   </v>
          </cell>
          <cell r="M408" t="str">
            <v xml:space="preserve">นครราชสีมา   </v>
          </cell>
          <cell r="N408" t="str">
            <v>30140</v>
          </cell>
          <cell r="O408" t="str">
            <v>0812657816</v>
          </cell>
          <cell r="P408" t="str">
            <v>douang2512@gmail.com</v>
          </cell>
          <cell r="Q408" t="str">
            <v>2017-10-17</v>
          </cell>
          <cell r="R408" t="str">
            <v>2020-10-16</v>
          </cell>
          <cell r="S408" t="str">
            <v>สหกรณ์การเกษตรสีคิ้ว จำกัด</v>
          </cell>
          <cell r="T408" t="str">
            <v>400</v>
          </cell>
          <cell r="U408" t="str">
            <v>-</v>
          </cell>
          <cell r="V408" t="str">
            <v xml:space="preserve"> -</v>
          </cell>
          <cell r="W408" t="str">
            <v>1</v>
          </cell>
          <cell r="X408" t="str">
            <v xml:space="preserve">สีคิ้ว   </v>
          </cell>
          <cell r="Y408" t="str">
            <v xml:space="preserve">สีคิ้ว   </v>
          </cell>
          <cell r="Z408" t="str">
            <v>นครราชสีมา</v>
          </cell>
        </row>
        <row r="409">
          <cell r="A409" t="e">
            <v>#N/A</v>
          </cell>
          <cell r="B409" t="str">
            <v>Ref0100000457</v>
          </cell>
          <cell r="C409" t="str">
            <v>สหกรณ์โคนมไทย-เดนมาร์ค จำกัด</v>
          </cell>
          <cell r="D409" t="str">
            <v>NULL</v>
          </cell>
          <cell r="E409" t="str">
            <v>ยกเลิกคำขอแล้ว</v>
          </cell>
          <cell r="F409">
            <v>994000310544</v>
          </cell>
          <cell r="G409" t="str">
            <v>313/3</v>
          </cell>
          <cell r="J409" t="str">
            <v>10</v>
          </cell>
          <cell r="K409" t="str">
            <v xml:space="preserve">มะเกลือใหม่   </v>
          </cell>
          <cell r="L409" t="str">
            <v xml:space="preserve">สูงเนิน   </v>
          </cell>
          <cell r="M409" t="str">
            <v xml:space="preserve">นครราชสีมา   </v>
          </cell>
          <cell r="N409" t="str">
            <v>30170</v>
          </cell>
          <cell r="O409" t="str">
            <v>062-1814385</v>
          </cell>
          <cell r="P409" t="str">
            <v>thaidenmarksungnoen@gmail.com</v>
          </cell>
          <cell r="Q409" t="str">
            <v>NULL</v>
          </cell>
          <cell r="R409" t="str">
            <v>NULL</v>
          </cell>
          <cell r="S409" t="str">
            <v>สหกรณ์โคนมไทย-เดนมาร์ค จำกัด</v>
          </cell>
          <cell r="T409" t="str">
            <v>313/3</v>
          </cell>
          <cell r="W409" t="str">
            <v>10</v>
          </cell>
          <cell r="X409" t="str">
            <v xml:space="preserve">มะเกลือใหม่   </v>
          </cell>
          <cell r="Y409" t="str">
            <v xml:space="preserve">สูงเนิน   </v>
          </cell>
          <cell r="Z409" t="str">
            <v>นครราชสีมา</v>
          </cell>
        </row>
        <row r="410">
          <cell r="A410">
            <v>359</v>
          </cell>
          <cell r="B410" t="str">
            <v>Ref0100000458</v>
          </cell>
          <cell r="C410" t="str">
            <v>สหกรณ์โคนมไทย-เดนมาร์ค สูงเนิน จำกัด</v>
          </cell>
          <cell r="D410" t="str">
            <v>ACFS64010200114</v>
          </cell>
          <cell r="E410" t="str">
            <v>ออกใบอนุญาตแล้ว</v>
          </cell>
          <cell r="F410">
            <v>994000310544</v>
          </cell>
          <cell r="G410" t="str">
            <v>313/3</v>
          </cell>
          <cell r="H410" t="str">
            <v>-</v>
          </cell>
          <cell r="I410" t="str">
            <v>-</v>
          </cell>
          <cell r="J410" t="str">
            <v>10</v>
          </cell>
          <cell r="K410" t="str">
            <v xml:space="preserve">มะเกลือใหม่   </v>
          </cell>
          <cell r="L410" t="str">
            <v xml:space="preserve">สูงเนิน   </v>
          </cell>
          <cell r="M410" t="str">
            <v xml:space="preserve">นครราชสีมา   </v>
          </cell>
          <cell r="N410" t="str">
            <v>30170</v>
          </cell>
          <cell r="O410" t="str">
            <v>062-1814385</v>
          </cell>
          <cell r="P410" t="str">
            <v>thaidenmarksungnoen@gmail.com</v>
          </cell>
          <cell r="Q410" t="str">
            <v>2017-10-17</v>
          </cell>
          <cell r="R410" t="str">
            <v>2020-10-16</v>
          </cell>
          <cell r="S410" t="str">
            <v>สหกรณ์โคนมไทย-เดนมาร์ค สูงเนิน จำกัด</v>
          </cell>
          <cell r="T410" t="str">
            <v>313/3</v>
          </cell>
          <cell r="U410" t="str">
            <v>-</v>
          </cell>
          <cell r="V410" t="str">
            <v>-</v>
          </cell>
          <cell r="W410" t="str">
            <v>10</v>
          </cell>
          <cell r="X410" t="str">
            <v xml:space="preserve">มะเกลือใหม่   </v>
          </cell>
          <cell r="Y410" t="str">
            <v xml:space="preserve">สูงเนิน   </v>
          </cell>
          <cell r="Z410" t="str">
            <v>นครราชสีมา</v>
          </cell>
        </row>
        <row r="411">
          <cell r="A411">
            <v>360</v>
          </cell>
          <cell r="B411" t="str">
            <v>Ref0100000459</v>
          </cell>
          <cell r="C411" t="str">
            <v>สหกรณ์โคนมพิมาย  จำกัด</v>
          </cell>
          <cell r="D411" t="str">
            <v>ACFS64010200141</v>
          </cell>
          <cell r="E411" t="str">
            <v>ออกใบอนุญาตแล้ว</v>
          </cell>
          <cell r="F411">
            <v>994000310293</v>
          </cell>
          <cell r="G411" t="str">
            <v>64</v>
          </cell>
          <cell r="H411" t="str">
            <v>-</v>
          </cell>
          <cell r="I411" t="str">
            <v>พิมาย-หินดาด</v>
          </cell>
          <cell r="J411" t="str">
            <v>13</v>
          </cell>
          <cell r="K411" t="str">
            <v xml:space="preserve">ในเมือง   </v>
          </cell>
          <cell r="L411" t="str">
            <v xml:space="preserve">พิมาย   </v>
          </cell>
          <cell r="M411" t="str">
            <v xml:space="preserve">นครราชสีมา   </v>
          </cell>
          <cell r="N411" t="str">
            <v>30110</v>
          </cell>
          <cell r="O411" t="str">
            <v>044-471927, 044-200268</v>
          </cell>
          <cell r="P411" t="str">
            <v>phimaidairy_coop@hotmail.com</v>
          </cell>
          <cell r="Q411" t="str">
            <v>2017-10-17</v>
          </cell>
          <cell r="R411" t="str">
            <v>2020-10-16</v>
          </cell>
          <cell r="S411" t="str">
            <v>สหกรณ์โคนมพิมาย จำกัด</v>
          </cell>
          <cell r="T411" t="str">
            <v>64</v>
          </cell>
          <cell r="U411" t="str">
            <v>-</v>
          </cell>
          <cell r="V411" t="str">
            <v>พิมาย-หินดาด</v>
          </cell>
          <cell r="W411" t="str">
            <v>13</v>
          </cell>
          <cell r="X411" t="str">
            <v xml:space="preserve">ในเมือง   </v>
          </cell>
          <cell r="Y411" t="str">
            <v xml:space="preserve">พิมาย   </v>
          </cell>
          <cell r="Z411" t="str">
            <v>นครราชสีมา</v>
          </cell>
        </row>
        <row r="412">
          <cell r="A412">
            <v>361</v>
          </cell>
          <cell r="B412" t="str">
            <v>Ref0100000460</v>
          </cell>
          <cell r="C412" t="str">
            <v>สหกรณ์โคนมชุมพวง จำกัด</v>
          </cell>
          <cell r="D412" t="str">
            <v>ACFS64010200115</v>
          </cell>
          <cell r="E412" t="str">
            <v>ออกใบอนุญาตแล้ว</v>
          </cell>
          <cell r="F412">
            <v>994001080160</v>
          </cell>
          <cell r="G412" t="str">
            <v>425</v>
          </cell>
          <cell r="H412" t="str">
            <v xml:space="preserve"> -</v>
          </cell>
          <cell r="I412" t="str">
            <v xml:space="preserve"> -</v>
          </cell>
          <cell r="J412" t="str">
            <v>1</v>
          </cell>
          <cell r="K412" t="str">
            <v xml:space="preserve">ชุมพวง   </v>
          </cell>
          <cell r="L412" t="str">
            <v xml:space="preserve">ชุมพวง   </v>
          </cell>
          <cell r="M412" t="str">
            <v xml:space="preserve">นครราชสีมา   </v>
          </cell>
          <cell r="N412" t="str">
            <v>30270</v>
          </cell>
          <cell r="O412" t="str">
            <v xml:space="preserve"> 0819663615</v>
          </cell>
          <cell r="P412" t="str">
            <v>chumpuang.dairy@gmail.com</v>
          </cell>
          <cell r="Q412" t="str">
            <v>2017-10-17</v>
          </cell>
          <cell r="R412" t="str">
            <v>2020-10-16</v>
          </cell>
          <cell r="S412" t="str">
            <v>สหกรณ์โคนมชุมพวง จำกัด</v>
          </cell>
          <cell r="T412" t="str">
            <v>425</v>
          </cell>
          <cell r="U412" t="str">
            <v>-</v>
          </cell>
          <cell r="V412" t="str">
            <v>-</v>
          </cell>
          <cell r="W412" t="str">
            <v>1</v>
          </cell>
          <cell r="X412" t="str">
            <v xml:space="preserve">ชุมพวง   </v>
          </cell>
          <cell r="Y412" t="str">
            <v xml:space="preserve">ชุมพวง   </v>
          </cell>
          <cell r="Z412" t="str">
            <v>นครราชสีมา</v>
          </cell>
        </row>
        <row r="413">
          <cell r="A413">
            <v>362</v>
          </cell>
          <cell r="B413" t="str">
            <v>Ref0100000461</v>
          </cell>
          <cell r="C413" t="str">
            <v>สหกรณ์โคนมจังหวัดชัยภูมิ จำกัด</v>
          </cell>
          <cell r="D413" t="str">
            <v>ACFS64010200116</v>
          </cell>
          <cell r="E413" t="str">
            <v>ออกใบอนุญาตแล้ว</v>
          </cell>
          <cell r="F413">
            <v>994000812035</v>
          </cell>
          <cell r="G413" t="str">
            <v>96</v>
          </cell>
          <cell r="H413" t="str">
            <v>-</v>
          </cell>
          <cell r="I413" t="str">
            <v>ชัยภูมิ-ชุมแพ</v>
          </cell>
          <cell r="J413" t="str">
            <v>6</v>
          </cell>
          <cell r="K413" t="str">
            <v xml:space="preserve">ห้วยไร่   </v>
          </cell>
          <cell r="L413" t="str">
            <v xml:space="preserve">คอนสวรรค์   </v>
          </cell>
          <cell r="M413" t="str">
            <v xml:space="preserve">ชัยภูมิ   </v>
          </cell>
          <cell r="N413" t="str">
            <v>36140</v>
          </cell>
          <cell r="O413" t="str">
            <v>0856117710</v>
          </cell>
          <cell r="P413" t="str">
            <v>CDC-KO@hotmail.com</v>
          </cell>
          <cell r="Q413" t="str">
            <v>2017-10-17</v>
          </cell>
          <cell r="R413" t="str">
            <v>2020-10-16</v>
          </cell>
          <cell r="S413" t="str">
            <v>สหกรณ์โคนมจังหวัดชัยภูมิ จำกัด</v>
          </cell>
          <cell r="T413" t="str">
            <v>96</v>
          </cell>
          <cell r="U413" t="str">
            <v>-</v>
          </cell>
          <cell r="V413" t="str">
            <v>ชัยภูมิ-ชุมแพ</v>
          </cell>
          <cell r="W413" t="str">
            <v>6</v>
          </cell>
          <cell r="X413" t="str">
            <v xml:space="preserve">ห้วยไร่   </v>
          </cell>
          <cell r="Y413" t="str">
            <v xml:space="preserve">คอนสวรรค์   </v>
          </cell>
          <cell r="Z413" t="str">
            <v>ชัยภูมิ</v>
          </cell>
        </row>
        <row r="414">
          <cell r="A414">
            <v>363</v>
          </cell>
          <cell r="B414" t="str">
            <v>Ref0100000462</v>
          </cell>
          <cell r="C414" t="str">
            <v>สหกรณ์โคนมรัตนบุรี จำกัด</v>
          </cell>
          <cell r="D414" t="str">
            <v>ACFS64010200117</v>
          </cell>
          <cell r="E414" t="str">
            <v>ออกใบอนุญาตแล้ว</v>
          </cell>
          <cell r="F414">
            <v>3320700226071</v>
          </cell>
          <cell r="G414" t="str">
            <v>129</v>
          </cell>
          <cell r="H414" t="str">
            <v>-</v>
          </cell>
          <cell r="I414" t="str">
            <v>-</v>
          </cell>
          <cell r="J414" t="str">
            <v>3</v>
          </cell>
          <cell r="K414" t="str">
            <v xml:space="preserve">รัตนบุรี   </v>
          </cell>
          <cell r="L414" t="str">
            <v xml:space="preserve">รัตนบุรี   </v>
          </cell>
          <cell r="M414" t="str">
            <v xml:space="preserve">สุรินทร์   </v>
          </cell>
          <cell r="N414" t="str">
            <v>32130</v>
          </cell>
          <cell r="O414" t="str">
            <v>044536198</v>
          </cell>
          <cell r="P414" t="str">
            <v>sanit_anan@hotmail.com</v>
          </cell>
          <cell r="Q414" t="str">
            <v>2017-10-17</v>
          </cell>
          <cell r="R414" t="str">
            <v>2020-10-16</v>
          </cell>
          <cell r="S414" t="str">
            <v>สหกรณ์โคนมรัตนบุรี จำกัด</v>
          </cell>
          <cell r="T414" t="str">
            <v>129</v>
          </cell>
          <cell r="U414" t="str">
            <v>-</v>
          </cell>
          <cell r="V414" t="str">
            <v>-</v>
          </cell>
          <cell r="W414" t="str">
            <v>3</v>
          </cell>
          <cell r="X414" t="str">
            <v xml:space="preserve">รัตนบุรี   </v>
          </cell>
          <cell r="Y414" t="str">
            <v xml:space="preserve">รัตนบุรี   </v>
          </cell>
          <cell r="Z414" t="str">
            <v>สุรินทร์</v>
          </cell>
        </row>
        <row r="415">
          <cell r="A415">
            <v>364</v>
          </cell>
          <cell r="B415" t="str">
            <v>Ref0100000463</v>
          </cell>
          <cell r="C415" t="str">
            <v>สหกรณ์โคนมไทยมิลค์ จำกัด</v>
          </cell>
          <cell r="D415" t="str">
            <v>ACFS64010200118</v>
          </cell>
          <cell r="E415" t="str">
            <v>ออกใบอนุญาตแล้ว</v>
          </cell>
          <cell r="F415">
            <v>994000237545</v>
          </cell>
          <cell r="G415" t="str">
            <v>59</v>
          </cell>
          <cell r="H415" t="str">
            <v>-</v>
          </cell>
          <cell r="I415" t="str">
            <v>ปากช่อง-ลำสมพุง</v>
          </cell>
          <cell r="J415" t="str">
            <v>18</v>
          </cell>
          <cell r="K415" t="str">
            <v xml:space="preserve">ลำพญากลาง   </v>
          </cell>
          <cell r="L415" t="str">
            <v xml:space="preserve">มวกเหล็ก   </v>
          </cell>
          <cell r="M415" t="str">
            <v>สระบุรี</v>
          </cell>
          <cell r="N415" t="str">
            <v>30130</v>
          </cell>
          <cell r="O415" t="str">
            <v>0833358133</v>
          </cell>
          <cell r="P415" t="str">
            <v>thaimilkcoop@hotmail.com</v>
          </cell>
          <cell r="Q415" t="str">
            <v>2017-10-17</v>
          </cell>
          <cell r="R415" t="str">
            <v>2020-10-16</v>
          </cell>
          <cell r="S415" t="str">
            <v>สหกรณ์โคนมไทยมิลค์ จำกัด</v>
          </cell>
          <cell r="T415" t="str">
            <v>59</v>
          </cell>
          <cell r="U415" t="str">
            <v>-</v>
          </cell>
          <cell r="V415" t="str">
            <v>ปากช่อง-ลำสมพุง</v>
          </cell>
          <cell r="W415" t="str">
            <v>18</v>
          </cell>
          <cell r="X415" t="str">
            <v xml:space="preserve">ลำพญากลาง   </v>
          </cell>
          <cell r="Y415" t="str">
            <v xml:space="preserve">มวกเหล็ก   </v>
          </cell>
          <cell r="Z415" t="str">
            <v>สระบุรี</v>
          </cell>
        </row>
        <row r="416">
          <cell r="A416">
            <v>365</v>
          </cell>
          <cell r="B416" t="str">
            <v>Ref0100000464</v>
          </cell>
          <cell r="C416" t="str">
            <v>สหกรณ์โคนมไทย-เดนมาร์ค (ลำพญากลาง) จำกัด</v>
          </cell>
          <cell r="D416" t="str">
            <v>ACFS64010200119</v>
          </cell>
          <cell r="E416" t="str">
            <v>ออกใบอนุญาตแล้ว</v>
          </cell>
          <cell r="F416">
            <v>994000237499</v>
          </cell>
          <cell r="G416" t="str">
            <v>76</v>
          </cell>
          <cell r="H416" t="str">
            <v>-</v>
          </cell>
          <cell r="I416" t="str">
            <v>-</v>
          </cell>
          <cell r="J416" t="str">
            <v>1</v>
          </cell>
          <cell r="K416" t="str">
            <v xml:space="preserve">ลำพญากลาง   </v>
          </cell>
          <cell r="L416" t="str">
            <v xml:space="preserve">มวกเหล็ก   </v>
          </cell>
          <cell r="M416" t="str">
            <v>สระบุรี</v>
          </cell>
          <cell r="N416" t="str">
            <v>30130</v>
          </cell>
          <cell r="O416" t="str">
            <v>036721455</v>
          </cell>
          <cell r="P416" t="str">
            <v>tdl_mk@hotmail.com</v>
          </cell>
          <cell r="Q416" t="str">
            <v>2017-10-17</v>
          </cell>
          <cell r="R416" t="str">
            <v>2020-10-16</v>
          </cell>
          <cell r="S416" t="str">
            <v>สหกรณ์โคนมไทย-เดนมาร์ค (ลำพญากลาง) จำกัด</v>
          </cell>
          <cell r="T416" t="str">
            <v>76</v>
          </cell>
          <cell r="U416" t="str">
            <v>-</v>
          </cell>
          <cell r="V416" t="str">
            <v>-</v>
          </cell>
          <cell r="W416" t="str">
            <v>1</v>
          </cell>
          <cell r="X416" t="str">
            <v xml:space="preserve">ลำพญากลาง   </v>
          </cell>
          <cell r="Y416" t="str">
            <v xml:space="preserve">มวกเหล็ก   </v>
          </cell>
          <cell r="Z416" t="str">
            <v>สระบุรี</v>
          </cell>
        </row>
        <row r="417">
          <cell r="A417">
            <v>366</v>
          </cell>
          <cell r="B417" t="str">
            <v>Ref0100000465</v>
          </cell>
          <cell r="C417" t="str">
            <v>สหกรณ์โคนมขามทะเลสอ จำกัด</v>
          </cell>
          <cell r="D417" t="str">
            <v>ACFS64010200120</v>
          </cell>
          <cell r="E417" t="str">
            <v>ออกใบอนุญาตแล้ว</v>
          </cell>
          <cell r="F417">
            <v>994000310633</v>
          </cell>
          <cell r="G417" t="str">
            <v>146</v>
          </cell>
          <cell r="H417" t="str">
            <v>-</v>
          </cell>
          <cell r="I417" t="str">
            <v>-</v>
          </cell>
          <cell r="J417" t="str">
            <v>2</v>
          </cell>
          <cell r="K417" t="str">
            <v xml:space="preserve">ขามทะเลสอ   </v>
          </cell>
          <cell r="L417" t="str">
            <v xml:space="preserve">ขามทะเลสอ   </v>
          </cell>
          <cell r="M417" t="str">
            <v xml:space="preserve">นครราชสีมา   </v>
          </cell>
          <cell r="N417" t="str">
            <v>30280</v>
          </cell>
          <cell r="O417" t="str">
            <v>044397112</v>
          </cell>
          <cell r="P417" t="str">
            <v>044397112@acfs.go.th</v>
          </cell>
          <cell r="Q417" t="str">
            <v>2017-10-17</v>
          </cell>
          <cell r="R417" t="str">
            <v>2020-10-16</v>
          </cell>
          <cell r="S417" t="str">
            <v>สหกรณ์โคนมขามทะเลสอ จำกัด</v>
          </cell>
          <cell r="T417" t="str">
            <v>146</v>
          </cell>
          <cell r="U417" t="str">
            <v>-</v>
          </cell>
          <cell r="V417" t="str">
            <v>-</v>
          </cell>
          <cell r="W417" t="str">
            <v>2</v>
          </cell>
          <cell r="X417" t="str">
            <v xml:space="preserve">ขามทะเลสอ   </v>
          </cell>
          <cell r="Y417" t="str">
            <v xml:space="preserve">ขามทะเลสอ   </v>
          </cell>
          <cell r="Z417" t="str">
            <v>นครราชสีมา</v>
          </cell>
        </row>
        <row r="418">
          <cell r="A418">
            <v>367</v>
          </cell>
          <cell r="B418" t="str">
            <v>Ref0100000466</v>
          </cell>
          <cell r="C418" t="str">
            <v>นางศิริวรรณ หันจรัส</v>
          </cell>
          <cell r="D418" t="str">
            <v>ACFS64010200121</v>
          </cell>
          <cell r="E418" t="str">
            <v>ออกใบอนุญาตแล้ว</v>
          </cell>
          <cell r="F418">
            <v>3302100564678</v>
          </cell>
          <cell r="G418" t="str">
            <v>5</v>
          </cell>
          <cell r="H418" t="str">
            <v>-</v>
          </cell>
          <cell r="I418" t="str">
            <v>-</v>
          </cell>
          <cell r="J418" t="str">
            <v>8</v>
          </cell>
          <cell r="K418" t="str">
            <v xml:space="preserve">หนองสาหร่าย   </v>
          </cell>
          <cell r="L418" t="str">
            <v xml:space="preserve">ปากช่อง   </v>
          </cell>
          <cell r="M418" t="str">
            <v xml:space="preserve">นครราชสีมา   </v>
          </cell>
          <cell r="N418" t="str">
            <v>30130</v>
          </cell>
          <cell r="O418" t="str">
            <v>0851047184, 044000992</v>
          </cell>
          <cell r="P418" t="str">
            <v>SIRWANHUN@outlook.co.th</v>
          </cell>
          <cell r="Q418" t="str">
            <v>2017-10-17</v>
          </cell>
          <cell r="R418" t="str">
            <v>2020-10-16</v>
          </cell>
          <cell r="S418" t="str">
            <v>วิสาหกิจชุมชนกลุ่มผู้เลี้ยงโคนมปากช่อง (หนองสาหร่าย)</v>
          </cell>
          <cell r="T418" t="str">
            <v>5</v>
          </cell>
          <cell r="U418" t="str">
            <v>-</v>
          </cell>
          <cell r="V418" t="str">
            <v>-</v>
          </cell>
          <cell r="W418" t="str">
            <v>8</v>
          </cell>
          <cell r="X418" t="str">
            <v xml:space="preserve">หนองสาหร่าย   </v>
          </cell>
          <cell r="Y418" t="str">
            <v xml:space="preserve">ปากช่อง   </v>
          </cell>
          <cell r="Z418" t="str">
            <v>นครราชสีมา</v>
          </cell>
        </row>
        <row r="419">
          <cell r="A419">
            <v>368</v>
          </cell>
          <cell r="B419" t="str">
            <v>Ref0100000467</v>
          </cell>
          <cell r="C419" t="str">
            <v>นางศิริวรรณ หันจรัส</v>
          </cell>
          <cell r="D419" t="str">
            <v>ACFS64010200122</v>
          </cell>
          <cell r="E419" t="str">
            <v>ออกใบอนุญาตแล้ว</v>
          </cell>
          <cell r="F419">
            <v>3302100564678</v>
          </cell>
          <cell r="G419" t="str">
            <v>5</v>
          </cell>
          <cell r="H419" t="str">
            <v>-</v>
          </cell>
          <cell r="I419" t="str">
            <v>-</v>
          </cell>
          <cell r="J419" t="str">
            <v>8</v>
          </cell>
          <cell r="K419" t="str">
            <v xml:space="preserve">หนองสาหร่าย   </v>
          </cell>
          <cell r="L419" t="str">
            <v xml:space="preserve">ปากช่อง   </v>
          </cell>
          <cell r="M419" t="str">
            <v xml:space="preserve">นครราชสีมา   </v>
          </cell>
          <cell r="N419" t="str">
            <v>30130</v>
          </cell>
          <cell r="O419" t="str">
            <v>0851047184, 044000992</v>
          </cell>
          <cell r="P419" t="str">
            <v>SIRWANHUN@outlook.co.th</v>
          </cell>
          <cell r="Q419" t="str">
            <v>2017-10-17</v>
          </cell>
          <cell r="R419" t="str">
            <v>2020-10-16</v>
          </cell>
          <cell r="S419" t="str">
            <v>วิสาหกิจชุมชนกลุ่มผู้เลี้ยงโคนมปากช่อง (คลองตาลอง)</v>
          </cell>
          <cell r="T419" t="str">
            <v>158</v>
          </cell>
          <cell r="U419" t="str">
            <v>-</v>
          </cell>
          <cell r="V419" t="str">
            <v>-</v>
          </cell>
          <cell r="W419" t="str">
            <v>1</v>
          </cell>
          <cell r="X419" t="str">
            <v xml:space="preserve">ปากช่อง   </v>
          </cell>
          <cell r="Y419" t="str">
            <v xml:space="preserve">ปากช่อง   </v>
          </cell>
          <cell r="Z419" t="str">
            <v>นครราชสีมา</v>
          </cell>
        </row>
        <row r="420">
          <cell r="A420">
            <v>369</v>
          </cell>
          <cell r="B420" t="str">
            <v>Ref0100000468</v>
          </cell>
          <cell r="C420" t="str">
            <v>นางกรภัทร์ แผลงฤทธิ์</v>
          </cell>
          <cell r="D420" t="str">
            <v>ACFS64010200123</v>
          </cell>
          <cell r="E420" t="str">
            <v>ออกใบอนุญาตแล้ว</v>
          </cell>
          <cell r="F420">
            <v>3640900368933</v>
          </cell>
          <cell r="G420" t="str">
            <v>273</v>
          </cell>
          <cell r="H420" t="str">
            <v xml:space="preserve"> -</v>
          </cell>
          <cell r="I420" t="str">
            <v>-</v>
          </cell>
          <cell r="J420" t="str">
            <v>7</v>
          </cell>
          <cell r="K420" t="str">
            <v xml:space="preserve">พลกรัง   </v>
          </cell>
          <cell r="L420" t="str">
            <v xml:space="preserve">เมืองนครราชสีมา   </v>
          </cell>
          <cell r="M420" t="str">
            <v xml:space="preserve">นครราชสีมา   </v>
          </cell>
          <cell r="N420" t="str">
            <v>30000</v>
          </cell>
          <cell r="O420" t="str">
            <v>0848365050</v>
          </cell>
          <cell r="P420" t="str">
            <v>konom_pkg@hotmail.com</v>
          </cell>
          <cell r="Q420" t="str">
            <v>2017-10-17</v>
          </cell>
          <cell r="R420" t="str">
            <v>2020-10-16</v>
          </cell>
          <cell r="S420" t="str">
            <v>วิสาหกิจชุมชนกลุ่มผู้เลี้ยงโคนมตำบลพลกรัง</v>
          </cell>
          <cell r="T420" t="str">
            <v>273</v>
          </cell>
          <cell r="U420" t="str">
            <v>-</v>
          </cell>
          <cell r="V420" t="str">
            <v>-</v>
          </cell>
          <cell r="W420" t="str">
            <v>7</v>
          </cell>
          <cell r="X420" t="str">
            <v xml:space="preserve">พลกรัง   </v>
          </cell>
          <cell r="Y420" t="str">
            <v xml:space="preserve">เมืองนครราชสีมา   </v>
          </cell>
          <cell r="Z420" t="str">
            <v>นครราชสีมา</v>
          </cell>
        </row>
        <row r="421">
          <cell r="A421">
            <v>370</v>
          </cell>
          <cell r="B421" t="str">
            <v>Ref0100000469</v>
          </cell>
          <cell r="C421" t="str">
            <v>บริษัท พีแอนด์ดี โกลบอลฟรุ้ต จำกัด</v>
          </cell>
          <cell r="D421" t="str">
            <v>ACFS90460200034</v>
          </cell>
          <cell r="E421" t="str">
            <v>ออกใบอนุญาตแล้ว</v>
          </cell>
          <cell r="F421">
            <v>505558002323</v>
          </cell>
          <cell r="G421" t="str">
            <v>284</v>
          </cell>
          <cell r="H421" t="str">
            <v>เทศบาล56/7</v>
          </cell>
          <cell r="I421" t="str">
            <v>-</v>
          </cell>
          <cell r="J421" t="str">
            <v>8</v>
          </cell>
          <cell r="K421" t="str">
            <v xml:space="preserve">แม่อาย   </v>
          </cell>
          <cell r="L421" t="str">
            <v xml:space="preserve">แม่อาย   </v>
          </cell>
          <cell r="M421" t="str">
            <v xml:space="preserve">เชียงใหม่   </v>
          </cell>
          <cell r="N421" t="str">
            <v>50280</v>
          </cell>
          <cell r="O421" t="str">
            <v>089-4648686</v>
          </cell>
          <cell r="P421" t="str">
            <v>srimokjahm@gmail.com</v>
          </cell>
          <cell r="Q421" t="str">
            <v>2017-07-30</v>
          </cell>
          <cell r="R421" t="str">
            <v>2020-07-29</v>
          </cell>
          <cell r="S421" t="str">
            <v xml:space="preserve">บริษัท พีแอนด์ดี โกลบอลฟรุ้ต จำกัด </v>
          </cell>
          <cell r="T421" t="str">
            <v>284</v>
          </cell>
          <cell r="U421" t="str">
            <v>เทศบาล 56/7</v>
          </cell>
          <cell r="V421" t="str">
            <v>-</v>
          </cell>
          <cell r="W421" t="str">
            <v>8</v>
          </cell>
          <cell r="X421" t="str">
            <v xml:space="preserve">แม่อาย   </v>
          </cell>
          <cell r="Y421" t="str">
            <v xml:space="preserve">แม่อาย   </v>
          </cell>
          <cell r="Z421" t="str">
            <v>เชียงใหม่</v>
          </cell>
        </row>
        <row r="422">
          <cell r="A422">
            <v>371</v>
          </cell>
          <cell r="B422" t="str">
            <v>Ref0100000470</v>
          </cell>
          <cell r="C422" t="str">
            <v>บริษัท เมธากิจ จำกัด</v>
          </cell>
          <cell r="D422" t="str">
            <v>ACFS90460200035</v>
          </cell>
          <cell r="E422" t="str">
            <v>ออกใบอนุญาตแล้ว</v>
          </cell>
          <cell r="F422">
            <v>515556000404</v>
          </cell>
          <cell r="G422" t="str">
            <v>35/15</v>
          </cell>
          <cell r="H422" t="str">
            <v>-</v>
          </cell>
          <cell r="I422" t="str">
            <v>-</v>
          </cell>
          <cell r="J422" t="str">
            <v>10</v>
          </cell>
          <cell r="K422" t="str">
            <v xml:space="preserve">คลองสอง   </v>
          </cell>
          <cell r="L422" t="str">
            <v xml:space="preserve">คลองหลวง   </v>
          </cell>
          <cell r="M422" t="str">
            <v xml:space="preserve">ปทุมธานี   </v>
          </cell>
          <cell r="N422" t="str">
            <v>12120</v>
          </cell>
          <cell r="O422" t="str">
            <v>0809981324</v>
          </cell>
          <cell r="P422" t="str">
            <v>methakit59@hotmail.com</v>
          </cell>
          <cell r="Q422" t="str">
            <v>2017-07-30</v>
          </cell>
          <cell r="R422" t="str">
            <v>2020-07-29</v>
          </cell>
          <cell r="S422" t="str">
            <v>บริษัท เมธากิจ จำกัด</v>
          </cell>
          <cell r="T422" t="str">
            <v>35/15</v>
          </cell>
          <cell r="U422" t="str">
            <v>-</v>
          </cell>
          <cell r="V422" t="str">
            <v>-</v>
          </cell>
          <cell r="W422" t="str">
            <v>-</v>
          </cell>
          <cell r="X422" t="str">
            <v xml:space="preserve">คลองสอง   </v>
          </cell>
          <cell r="Y422" t="str">
            <v xml:space="preserve">คลองหลวง   </v>
          </cell>
          <cell r="Z422" t="str">
            <v>ปทุมธานี</v>
          </cell>
        </row>
        <row r="423">
          <cell r="A423">
            <v>372</v>
          </cell>
          <cell r="B423" t="str">
            <v>Ref0100000471</v>
          </cell>
          <cell r="C423" t="str">
            <v>บริษัท ไทย โน๋ง เม่า ฟู้ด จำกัด</v>
          </cell>
          <cell r="D423" t="str">
            <v>ACFS90460200036</v>
          </cell>
          <cell r="E423" t="str">
            <v>ออกใบอนุญาตแล้ว</v>
          </cell>
          <cell r="F423">
            <v>215559000874</v>
          </cell>
          <cell r="G423" t="str">
            <v>7/521</v>
          </cell>
          <cell r="H423" t="str">
            <v>-</v>
          </cell>
          <cell r="I423" t="str">
            <v>-</v>
          </cell>
          <cell r="J423" t="str">
            <v>6</v>
          </cell>
          <cell r="K423" t="str">
            <v xml:space="preserve">มาบยางพร   </v>
          </cell>
          <cell r="L423" t="str">
            <v xml:space="preserve">ปลวกแดง   </v>
          </cell>
          <cell r="M423" t="str">
            <v xml:space="preserve">ระยอง   </v>
          </cell>
          <cell r="N423" t="str">
            <v>21140</v>
          </cell>
          <cell r="O423" t="str">
            <v>038-017265</v>
          </cell>
          <cell r="P423" t="str">
            <v>wantana5209@gmail.com</v>
          </cell>
          <cell r="Q423" t="str">
            <v>2017-07-30</v>
          </cell>
          <cell r="R423" t="str">
            <v>2020-07-29</v>
          </cell>
          <cell r="S423" t="str">
            <v>บริษัท ไทย โน๋ง เม่า ฟู้ด จำกัด</v>
          </cell>
          <cell r="T423" t="str">
            <v>7/521</v>
          </cell>
          <cell r="U423" t="str">
            <v>-</v>
          </cell>
          <cell r="V423" t="str">
            <v>-</v>
          </cell>
          <cell r="W423" t="str">
            <v>6</v>
          </cell>
          <cell r="X423" t="str">
            <v xml:space="preserve">มาบยางพร   </v>
          </cell>
          <cell r="Y423" t="str">
            <v xml:space="preserve">ปลวกแดง   </v>
          </cell>
          <cell r="Z423" t="str">
            <v>ระยอง</v>
          </cell>
        </row>
        <row r="424">
          <cell r="A424">
            <v>373</v>
          </cell>
          <cell r="B424" t="str">
            <v>Ref0100000472</v>
          </cell>
          <cell r="C424" t="str">
            <v>บริษัท พญาเย็น แดรี่ จำกัด</v>
          </cell>
          <cell r="D424" t="str">
            <v>ACFS64010200007</v>
          </cell>
          <cell r="E424" t="str">
            <v>ออกใบอนุญาตแล้ว</v>
          </cell>
          <cell r="F424">
            <v>305551000653</v>
          </cell>
          <cell r="G424" t="str">
            <v>59/8</v>
          </cell>
          <cell r="H424" t="str">
            <v>-</v>
          </cell>
          <cell r="I424" t="str">
            <v>-</v>
          </cell>
          <cell r="J424" t="str">
            <v>2</v>
          </cell>
          <cell r="K424" t="str">
            <v xml:space="preserve">พญาเย็น   </v>
          </cell>
          <cell r="L424" t="str">
            <v xml:space="preserve">ปากช่อง   </v>
          </cell>
          <cell r="M424" t="str">
            <v xml:space="preserve">นครราชสีมา   </v>
          </cell>
          <cell r="N424" t="str">
            <v>30320</v>
          </cell>
          <cell r="O424" t="str">
            <v>0885414691</v>
          </cell>
          <cell r="P424" t="str">
            <v>payayendairy2008@gmail.com</v>
          </cell>
          <cell r="Q424" t="str">
            <v>2017-10-17</v>
          </cell>
          <cell r="R424" t="str">
            <v>2020-10-16</v>
          </cell>
          <cell r="S424" t="str">
            <v xml:space="preserve">บริษัท พญาเย็น แดรี่ จำกัด (สาขา2) </v>
          </cell>
          <cell r="T424" t="str">
            <v>244</v>
          </cell>
          <cell r="U424" t="str">
            <v>-</v>
          </cell>
          <cell r="V424" t="str">
            <v>-</v>
          </cell>
          <cell r="W424" t="str">
            <v>9</v>
          </cell>
          <cell r="X424" t="str">
            <v xml:space="preserve">ลำพญากลาง   </v>
          </cell>
          <cell r="Y424" t="str">
            <v xml:space="preserve">มวกเหล็ก   </v>
          </cell>
          <cell r="Z424" t="str">
            <v>สระบุรี</v>
          </cell>
        </row>
        <row r="425">
          <cell r="A425">
            <v>374</v>
          </cell>
          <cell r="B425" t="str">
            <v>Ref0100000473</v>
          </cell>
          <cell r="C425" t="str">
            <v>สหกรณ์โคนมนครบาลเพชรบูรณ์ จำกัด</v>
          </cell>
          <cell r="D425" t="str">
            <v>ACFS64010200124</v>
          </cell>
          <cell r="E425" t="str">
            <v>ออกใบอนุญาตแล้ว</v>
          </cell>
          <cell r="F425">
            <v>3801600411590</v>
          </cell>
          <cell r="G425" t="str">
            <v>99/9</v>
          </cell>
          <cell r="H425" t="str">
            <v>-</v>
          </cell>
          <cell r="I425" t="str">
            <v>สระบุรี-หล่มสััก</v>
          </cell>
          <cell r="J425" t="str">
            <v>10</v>
          </cell>
          <cell r="K425" t="str">
            <v xml:space="preserve">สะเดียง   </v>
          </cell>
          <cell r="L425" t="str">
            <v xml:space="preserve">เมืองเพชรบูรณ์   </v>
          </cell>
          <cell r="M425" t="str">
            <v xml:space="preserve">เพชรบูรณ์   </v>
          </cell>
          <cell r="N425" t="str">
            <v>67000</v>
          </cell>
          <cell r="O425" t="str">
            <v>0968063263</v>
          </cell>
          <cell r="P425" t="str">
            <v>chanida091124@gmail.com</v>
          </cell>
          <cell r="Q425" t="str">
            <v>2017-10-17</v>
          </cell>
          <cell r="R425" t="str">
            <v>2020-10-16</v>
          </cell>
          <cell r="S425" t="str">
            <v>สหกรณ์โคนมนครบาลเพชรบูรณ์ จำกัด</v>
          </cell>
          <cell r="T425" t="str">
            <v>99/9</v>
          </cell>
          <cell r="U425" t="str">
            <v>-</v>
          </cell>
          <cell r="V425" t="str">
            <v>สระบุรี-หล่มสัก</v>
          </cell>
          <cell r="W425" t="str">
            <v>10</v>
          </cell>
          <cell r="X425" t="str">
            <v xml:space="preserve">สะเดียง   </v>
          </cell>
          <cell r="Y425" t="str">
            <v xml:space="preserve">เมืองเพชรบูรณ์   </v>
          </cell>
          <cell r="Z425" t="str">
            <v>เพชรบูรณ์</v>
          </cell>
        </row>
        <row r="426">
          <cell r="A426">
            <v>375</v>
          </cell>
          <cell r="B426" t="str">
            <v>Ref0100000474</v>
          </cell>
          <cell r="C426" t="str">
            <v>สหกรณ์โคนมตากฟ้า จำกัด</v>
          </cell>
          <cell r="D426" t="str">
            <v>ACFS64010200125</v>
          </cell>
          <cell r="E426" t="str">
            <v>ออกใบอนุญาตแล้ว</v>
          </cell>
          <cell r="F426">
            <v>994000012209</v>
          </cell>
          <cell r="G426" t="str">
            <v>50</v>
          </cell>
          <cell r="H426" t="str">
            <v>-</v>
          </cell>
          <cell r="I426" t="str">
            <v>ตากฟ้า-ท่าตะโก</v>
          </cell>
          <cell r="J426" t="str">
            <v>1</v>
          </cell>
          <cell r="K426" t="str">
            <v xml:space="preserve">พุนกยูง   </v>
          </cell>
          <cell r="L426" t="str">
            <v xml:space="preserve">ตากฟ้า   </v>
          </cell>
          <cell r="M426" t="str">
            <v xml:space="preserve">นครสวรรค์   </v>
          </cell>
          <cell r="N426" t="str">
            <v>60190</v>
          </cell>
          <cell r="O426" t="str">
            <v>056242195</v>
          </cell>
          <cell r="P426" t="str">
            <v>coop_takfa@hotmail.com</v>
          </cell>
          <cell r="Q426" t="str">
            <v>2017-10-17</v>
          </cell>
          <cell r="R426" t="str">
            <v>2020-10-16</v>
          </cell>
          <cell r="S426" t="str">
            <v>สหกรณ์โคนมตากฟ้า จำกัด</v>
          </cell>
          <cell r="T426" t="str">
            <v>50</v>
          </cell>
          <cell r="U426" t="str">
            <v>-</v>
          </cell>
          <cell r="V426" t="str">
            <v>ตากฟ้า-ท่าตะโก</v>
          </cell>
          <cell r="W426" t="str">
            <v>1</v>
          </cell>
          <cell r="X426" t="str">
            <v xml:space="preserve">พุนกยูง   </v>
          </cell>
          <cell r="Y426" t="str">
            <v xml:space="preserve">ตากฟ้า   </v>
          </cell>
          <cell r="Z426" t="str">
            <v>นครสวรรค์</v>
          </cell>
        </row>
        <row r="427">
          <cell r="A427">
            <v>376</v>
          </cell>
          <cell r="B427" t="str">
            <v>Ref0100000475</v>
          </cell>
          <cell r="C427" t="str">
            <v>บริษัท บางกอกดีไฮเดรทมารีนโปรดัก จำกัด</v>
          </cell>
          <cell r="D427" t="str">
            <v>ACFS90460200037</v>
          </cell>
          <cell r="E427" t="str">
            <v>ออกใบอนุญาตแล้ว</v>
          </cell>
          <cell r="F427">
            <v>105529018016</v>
          </cell>
          <cell r="G427" t="str">
            <v>33/3</v>
          </cell>
          <cell r="H427" t="str">
            <v>-</v>
          </cell>
          <cell r="I427" t="str">
            <v>ลาดหลุมแก้ว-ปทุมธานี</v>
          </cell>
          <cell r="J427" t="str">
            <v>8</v>
          </cell>
          <cell r="K427" t="str">
            <v xml:space="preserve">คูบางหลวง   </v>
          </cell>
          <cell r="L427" t="str">
            <v xml:space="preserve">ลาดหลุมแก้ว   </v>
          </cell>
          <cell r="M427" t="str">
            <v xml:space="preserve">ปทุมธานี   </v>
          </cell>
          <cell r="N427" t="str">
            <v>12140</v>
          </cell>
          <cell r="O427" t="str">
            <v>02-581-7691-6</v>
          </cell>
          <cell r="P427" t="str">
            <v>bdmp@truemail.co.th</v>
          </cell>
          <cell r="Q427" t="str">
            <v>2017-07-30</v>
          </cell>
          <cell r="R427" t="str">
            <v>2020-07-29</v>
          </cell>
          <cell r="S427" t="str">
            <v>บริษัท บางกอกดีไฮเดรทมารีนโปรดัก จำกัด</v>
          </cell>
          <cell r="T427" t="str">
            <v>33/3</v>
          </cell>
          <cell r="U427" t="str">
            <v>-</v>
          </cell>
          <cell r="V427" t="str">
            <v>ลาดหลุมแก้ว-ปทุมธานี</v>
          </cell>
          <cell r="W427" t="str">
            <v>8</v>
          </cell>
          <cell r="X427" t="str">
            <v xml:space="preserve">คูบางหลวง   </v>
          </cell>
          <cell r="Y427" t="str">
            <v xml:space="preserve">ลาดหลุมแก้ว   </v>
          </cell>
          <cell r="Z427" t="str">
            <v>ปทุมธานี</v>
          </cell>
        </row>
        <row r="428">
          <cell r="A428">
            <v>377</v>
          </cell>
          <cell r="B428" t="str">
            <v>Ref0100000476</v>
          </cell>
          <cell r="C428" t="str">
            <v>บริษัท โจ-ลี่ แฟมิลี่ จำกัด</v>
          </cell>
          <cell r="D428" t="str">
            <v>ACFS90460200038</v>
          </cell>
          <cell r="E428" t="str">
            <v>ออกใบอนุญาตแล้ว</v>
          </cell>
          <cell r="F428">
            <v>105553051311</v>
          </cell>
          <cell r="G428" t="str">
            <v>99/265</v>
          </cell>
          <cell r="H428" t="str">
            <v>-</v>
          </cell>
          <cell r="I428" t="str">
            <v>-</v>
          </cell>
          <cell r="J428" t="str">
            <v>2</v>
          </cell>
          <cell r="K428" t="str">
            <v xml:space="preserve">พันท้ายนรสิงห์   </v>
          </cell>
          <cell r="L428" t="str">
            <v xml:space="preserve">เมืองสมุทรสาคร   </v>
          </cell>
          <cell r="M428" t="str">
            <v xml:space="preserve">สมุทรสาคร   </v>
          </cell>
          <cell r="N428" t="str">
            <v>74000</v>
          </cell>
          <cell r="O428" t="str">
            <v>034 871 825</v>
          </cell>
          <cell r="P428" t="str">
            <v>info@welbsnack.com</v>
          </cell>
          <cell r="Q428" t="str">
            <v>2017-07-30</v>
          </cell>
          <cell r="R428" t="str">
            <v>2020-07-29</v>
          </cell>
          <cell r="S428" t="str">
            <v>บริษัท โจ-ลี่ แฟมิลี่ จำกัด</v>
          </cell>
          <cell r="T428" t="str">
            <v>99/265</v>
          </cell>
          <cell r="U428" t="str">
            <v>โครงการเสรีแฟคทอรี่</v>
          </cell>
          <cell r="V428" t="str">
            <v>พันท้ายนรสิงห์</v>
          </cell>
          <cell r="W428" t="str">
            <v>2</v>
          </cell>
          <cell r="X428" t="str">
            <v xml:space="preserve">พันท้ายนรสิงห์   </v>
          </cell>
          <cell r="Y428" t="str">
            <v xml:space="preserve">เมืองสมุทรสาคร   </v>
          </cell>
          <cell r="Z428" t="str">
            <v>สมุทรสาคร</v>
          </cell>
        </row>
        <row r="429">
          <cell r="A429">
            <v>378</v>
          </cell>
          <cell r="B429" t="str">
            <v>Ref0100000477</v>
          </cell>
          <cell r="C429" t="str">
            <v>นางศิราณี คัมภีระมนต์</v>
          </cell>
          <cell r="D429" t="str">
            <v>ACFS10040200162</v>
          </cell>
          <cell r="E429" t="str">
            <v>ออกใบอนุญาตแล้ว</v>
          </cell>
          <cell r="F429">
            <v>3510400437627</v>
          </cell>
          <cell r="G429" t="str">
            <v>191/1</v>
          </cell>
          <cell r="H429" t="str">
            <v>-</v>
          </cell>
          <cell r="I429" t="str">
            <v>-</v>
          </cell>
          <cell r="J429" t="str">
            <v>1</v>
          </cell>
          <cell r="K429" t="str">
            <v xml:space="preserve">ป่าไผ่   </v>
          </cell>
          <cell r="L429" t="str">
            <v xml:space="preserve">ลี้   </v>
          </cell>
          <cell r="M429" t="str">
            <v xml:space="preserve">ลำพูน   </v>
          </cell>
          <cell r="N429" t="str">
            <v>51110</v>
          </cell>
          <cell r="O429" t="str">
            <v>0819931246</v>
          </cell>
          <cell r="P429" t="str">
            <v>siranee1771@gmail.com</v>
          </cell>
          <cell r="Q429" t="str">
            <v>2017-07-18</v>
          </cell>
          <cell r="R429" t="str">
            <v>2020-07-17</v>
          </cell>
          <cell r="S429" t="str">
            <v>โกดังศิราณี</v>
          </cell>
          <cell r="T429" t="str">
            <v>191/1</v>
          </cell>
          <cell r="U429" t="str">
            <v>-</v>
          </cell>
          <cell r="V429" t="str">
            <v>-</v>
          </cell>
          <cell r="W429" t="str">
            <v>1</v>
          </cell>
          <cell r="X429" t="str">
            <v xml:space="preserve">ป่าไผ่   </v>
          </cell>
          <cell r="Y429" t="str">
            <v xml:space="preserve">ลี้   </v>
          </cell>
          <cell r="Z429" t="str">
            <v>ลำพูน</v>
          </cell>
        </row>
        <row r="430">
          <cell r="A430">
            <v>379</v>
          </cell>
          <cell r="B430" t="str">
            <v>Ref0100000478</v>
          </cell>
          <cell r="C430" t="str">
            <v>สหกรณ์โคนมศรีเทพ  จำกัด</v>
          </cell>
          <cell r="D430" t="str">
            <v>ACFS64010200127</v>
          </cell>
          <cell r="E430" t="str">
            <v>ออกใบอนุญาตแล้ว</v>
          </cell>
          <cell r="F430">
            <v>994000149824</v>
          </cell>
          <cell r="G430" t="str">
            <v>109</v>
          </cell>
          <cell r="H430" t="str">
            <v>-</v>
          </cell>
          <cell r="I430" t="str">
            <v>-</v>
          </cell>
          <cell r="J430" t="str">
            <v>12</v>
          </cell>
          <cell r="K430" t="str">
            <v xml:space="preserve">สระกรวด   </v>
          </cell>
          <cell r="L430" t="str">
            <v xml:space="preserve">ศรีเทพ   </v>
          </cell>
          <cell r="M430" t="str">
            <v xml:space="preserve">เพชรบูรณ์   </v>
          </cell>
          <cell r="N430" t="str">
            <v>67170</v>
          </cell>
          <cell r="O430" t="str">
            <v>059799090</v>
          </cell>
          <cell r="P430" t="str">
            <v>conomsri@hotmail.com</v>
          </cell>
          <cell r="Q430" t="str">
            <v>2017-10-17</v>
          </cell>
          <cell r="R430" t="str">
            <v>2020-10-16</v>
          </cell>
          <cell r="S430" t="str">
            <v>สหกรณ์โคนมศรีเทพ จำกัด</v>
          </cell>
          <cell r="T430" t="str">
            <v>109</v>
          </cell>
          <cell r="U430" t="str">
            <v>-</v>
          </cell>
          <cell r="V430" t="str">
            <v>-</v>
          </cell>
          <cell r="W430" t="str">
            <v>12</v>
          </cell>
          <cell r="X430" t="str">
            <v xml:space="preserve">สระกรวด   </v>
          </cell>
          <cell r="Y430" t="str">
            <v xml:space="preserve">ศรีเทพ   </v>
          </cell>
          <cell r="Z430" t="str">
            <v>เพชรบูรณ์</v>
          </cell>
        </row>
        <row r="431">
          <cell r="A431" t="e">
            <v>#N/A</v>
          </cell>
          <cell r="B431" t="str">
            <v>Ref0100000479</v>
          </cell>
          <cell r="C431" t="str">
            <v>บริษัท ท๊อป เฟรช อินเตอร์เนชั่นแนล จำกัด</v>
          </cell>
          <cell r="D431" t="str">
            <v>NULL</v>
          </cell>
          <cell r="E431" t="str">
            <v>เอกสารไม่ครบถ้วน</v>
          </cell>
          <cell r="F431">
            <v>105555182740</v>
          </cell>
          <cell r="G431" t="str">
            <v>27/75</v>
          </cell>
          <cell r="J431" t="str">
            <v>9</v>
          </cell>
          <cell r="K431" t="str">
            <v xml:space="preserve">บึง   </v>
          </cell>
          <cell r="L431" t="str">
            <v xml:space="preserve">ศรีราชา   </v>
          </cell>
          <cell r="M431" t="str">
            <v xml:space="preserve">ชลบุรี   </v>
          </cell>
          <cell r="N431" t="str">
            <v>20230</v>
          </cell>
          <cell r="O431" t="str">
            <v>038190718</v>
          </cell>
          <cell r="P431" t="str">
            <v>topfreshth@gmail.com</v>
          </cell>
          <cell r="Q431" t="str">
            <v>NULL</v>
          </cell>
          <cell r="R431" t="str">
            <v>NULL</v>
          </cell>
          <cell r="S431" t="str">
            <v xml:space="preserve">ท๊อป เฟรช อินเตอร์เนชั่นแนล จำกัด </v>
          </cell>
          <cell r="T431" t="str">
            <v>27/75</v>
          </cell>
          <cell r="W431" t="str">
            <v>9</v>
          </cell>
          <cell r="X431" t="str">
            <v xml:space="preserve">บึง   </v>
          </cell>
          <cell r="Y431" t="str">
            <v xml:space="preserve">ศรีราชา   </v>
          </cell>
          <cell r="Z431" t="str">
            <v>ชลบุรี</v>
          </cell>
        </row>
        <row r="432">
          <cell r="A432">
            <v>380</v>
          </cell>
          <cell r="B432" t="str">
            <v>Ref0100000480</v>
          </cell>
          <cell r="C432" t="str">
            <v>สหกรณ์การเกษตรตากฟ้า จำกัด</v>
          </cell>
          <cell r="D432" t="str">
            <v>ACFS64010200126</v>
          </cell>
          <cell r="E432" t="str">
            <v>ออกใบอนุญาตแล้ว</v>
          </cell>
          <cell r="F432">
            <v>994000515804</v>
          </cell>
          <cell r="G432" t="str">
            <v>7</v>
          </cell>
          <cell r="H432" t="str">
            <v>-</v>
          </cell>
          <cell r="I432" t="str">
            <v>-</v>
          </cell>
          <cell r="J432" t="str">
            <v>1</v>
          </cell>
          <cell r="K432" t="str">
            <v xml:space="preserve">ตากฟ้า   </v>
          </cell>
          <cell r="L432" t="str">
            <v xml:space="preserve">ตากฟ้า   </v>
          </cell>
          <cell r="M432" t="str">
            <v xml:space="preserve">นครสวรรค์   </v>
          </cell>
          <cell r="N432" t="str">
            <v>60190</v>
          </cell>
          <cell r="O432" t="str">
            <v>056-241067</v>
          </cell>
          <cell r="P432" t="str">
            <v>sahakhontakfa1506@hotmail.com</v>
          </cell>
          <cell r="Q432" t="str">
            <v>2017-10-17</v>
          </cell>
          <cell r="R432" t="str">
            <v>2020-10-16</v>
          </cell>
          <cell r="S432" t="str">
            <v>สหกรณ์การเกษตรตากฟ้า จำกัด</v>
          </cell>
          <cell r="T432" t="str">
            <v>7</v>
          </cell>
          <cell r="U432" t="str">
            <v>-</v>
          </cell>
          <cell r="V432" t="str">
            <v>-</v>
          </cell>
          <cell r="W432" t="str">
            <v>1</v>
          </cell>
          <cell r="X432" t="str">
            <v xml:space="preserve">ตากฟ้า   </v>
          </cell>
          <cell r="Y432" t="str">
            <v xml:space="preserve">ตากฟ้า   </v>
          </cell>
          <cell r="Z432" t="str">
            <v>นครสวรรค์</v>
          </cell>
        </row>
        <row r="433">
          <cell r="A433">
            <v>381</v>
          </cell>
          <cell r="B433" t="str">
            <v>Ref0100000481</v>
          </cell>
          <cell r="C433" t="str">
            <v>บริษัท ท๊อป เฟรช อินเตอร์เนชั่นแนล จำกัด</v>
          </cell>
          <cell r="D433" t="str">
            <v>ACFS90460200055</v>
          </cell>
          <cell r="E433" t="str">
            <v>ออกใบอนุญาตแล้ว</v>
          </cell>
          <cell r="F433">
            <v>105555182740</v>
          </cell>
          <cell r="G433" t="str">
            <v>27/75</v>
          </cell>
          <cell r="H433" t="str">
            <v>-</v>
          </cell>
          <cell r="I433" t="str">
            <v>-</v>
          </cell>
          <cell r="J433" t="str">
            <v>8</v>
          </cell>
          <cell r="K433" t="str">
            <v xml:space="preserve">บึง   </v>
          </cell>
          <cell r="L433" t="str">
            <v xml:space="preserve">ศรีราชา   </v>
          </cell>
          <cell r="M433" t="str">
            <v xml:space="preserve">ชลบุรี   </v>
          </cell>
          <cell r="N433" t="str">
            <v>20230</v>
          </cell>
          <cell r="O433" t="str">
            <v>038190718</v>
          </cell>
          <cell r="P433" t="str">
            <v>topfreshth@gmail.com</v>
          </cell>
          <cell r="Q433" t="str">
            <v>2017-08-21</v>
          </cell>
          <cell r="R433" t="str">
            <v>2020-08-20</v>
          </cell>
          <cell r="S433" t="str">
            <v xml:space="preserve">บริษัท ท๊อป เฟรช อินเตอร์เนชั่นแนล จำกัด </v>
          </cell>
          <cell r="T433" t="str">
            <v>27/75</v>
          </cell>
          <cell r="U433" t="str">
            <v>-</v>
          </cell>
          <cell r="V433" t="str">
            <v>-</v>
          </cell>
          <cell r="W433" t="str">
            <v>8</v>
          </cell>
          <cell r="X433" t="str">
            <v xml:space="preserve">บึง   </v>
          </cell>
          <cell r="Y433" t="str">
            <v xml:space="preserve">ศรีราชา   </v>
          </cell>
          <cell r="Z433" t="str">
            <v>ชลบุรี</v>
          </cell>
        </row>
        <row r="434">
          <cell r="A434">
            <v>382</v>
          </cell>
          <cell r="B434" t="str">
            <v>Ref0100000482</v>
          </cell>
          <cell r="C434" t="str">
            <v>ห้างหุ้นส่วนจำกัด อ่าวน้อยแดรี่</v>
          </cell>
          <cell r="D434" t="str">
            <v>ACFS64010200129</v>
          </cell>
          <cell r="E434" t="str">
            <v>ออกใบอนุญาตแล้ว</v>
          </cell>
          <cell r="F434">
            <v>773553000957</v>
          </cell>
          <cell r="G434" t="str">
            <v>33/1</v>
          </cell>
          <cell r="H434" t="str">
            <v>-</v>
          </cell>
          <cell r="I434" t="str">
            <v>-</v>
          </cell>
          <cell r="J434" t="str">
            <v>7</v>
          </cell>
          <cell r="K434" t="str">
            <v xml:space="preserve">อ่าวน้อย   </v>
          </cell>
          <cell r="L434" t="str">
            <v xml:space="preserve">เมืองประจวบคีรีขันธ์   </v>
          </cell>
          <cell r="M434" t="str">
            <v xml:space="preserve">ประจวบคีรีขันธ์   </v>
          </cell>
          <cell r="N434" t="str">
            <v>77210</v>
          </cell>
          <cell r="O434" t="str">
            <v>0827265019</v>
          </cell>
          <cell r="P434" t="str">
            <v>boonroum55@gmail.com</v>
          </cell>
          <cell r="Q434" t="str">
            <v>2017-10-17</v>
          </cell>
          <cell r="R434" t="str">
            <v>2020-10-16</v>
          </cell>
          <cell r="S434" t="str">
            <v>ห้างหุ้นส่วนจำกัด อ่าวน้อยแดรี่</v>
          </cell>
          <cell r="T434" t="str">
            <v>33/1</v>
          </cell>
          <cell r="U434" t="str">
            <v>-</v>
          </cell>
          <cell r="V434" t="str">
            <v>-</v>
          </cell>
          <cell r="W434" t="str">
            <v>7</v>
          </cell>
          <cell r="X434" t="str">
            <v xml:space="preserve">อ่าวน้อย   </v>
          </cell>
          <cell r="Y434" t="str">
            <v xml:space="preserve">เมืองประจวบคีรีขันธ์   </v>
          </cell>
          <cell r="Z434" t="str">
            <v>ประจวบคีรีขันธ์</v>
          </cell>
        </row>
        <row r="435">
          <cell r="A435">
            <v>383</v>
          </cell>
          <cell r="B435" t="str">
            <v>Ref0100000484</v>
          </cell>
          <cell r="C435" t="str">
            <v>นายรัส หมื่นสุข</v>
          </cell>
          <cell r="D435" t="str">
            <v>ACFS64010200130</v>
          </cell>
          <cell r="E435" t="str">
            <v>ออกใบอนุญาตแล้ว</v>
          </cell>
          <cell r="F435">
            <v>3609800127517</v>
          </cell>
          <cell r="G435" t="str">
            <v>46</v>
          </cell>
          <cell r="H435" t="str">
            <v xml:space="preserve"> -</v>
          </cell>
          <cell r="I435" t="str">
            <v xml:space="preserve"> -</v>
          </cell>
          <cell r="J435" t="str">
            <v>7</v>
          </cell>
          <cell r="K435" t="str">
            <v xml:space="preserve">อ่าวน้อย   </v>
          </cell>
          <cell r="L435" t="str">
            <v xml:space="preserve">เมืองประจวบคีรีขันธ์   </v>
          </cell>
          <cell r="M435" t="str">
            <v xml:space="preserve">ประจวบคีรีขันธ์   </v>
          </cell>
          <cell r="N435" t="str">
            <v>77120</v>
          </cell>
          <cell r="O435" t="str">
            <v>0899193824</v>
          </cell>
          <cell r="P435" t="str">
            <v>0899193824@acfs.go.th</v>
          </cell>
          <cell r="Q435" t="str">
            <v>2017-10-17</v>
          </cell>
          <cell r="R435" t="str">
            <v>2020-10-16</v>
          </cell>
          <cell r="S435" t="str">
            <v>กลุ่มผู้เลี้ยงโคนมประจวบคีรีขันธ์</v>
          </cell>
          <cell r="T435" t="str">
            <v>46</v>
          </cell>
          <cell r="U435" t="str">
            <v>-</v>
          </cell>
          <cell r="V435" t="str">
            <v>-</v>
          </cell>
          <cell r="W435" t="str">
            <v>7</v>
          </cell>
          <cell r="X435" t="str">
            <v xml:space="preserve">อ่าวน้อย   </v>
          </cell>
          <cell r="Y435" t="str">
            <v xml:space="preserve">เมืองประจวบคีรีขันธ์   </v>
          </cell>
          <cell r="Z435" t="str">
            <v>ประจวบคีรีขันธ์</v>
          </cell>
        </row>
        <row r="436">
          <cell r="A436">
            <v>384</v>
          </cell>
          <cell r="B436" t="str">
            <v>Ref0100000485</v>
          </cell>
          <cell r="C436" t="str">
            <v>สหกรณ์โคนมไทย-เดนมาร์ค อ่าวน้อย จำกัด</v>
          </cell>
          <cell r="D436" t="str">
            <v>ACFS64010200131</v>
          </cell>
          <cell r="E436" t="str">
            <v>ออกใบอนุญาตแล้ว</v>
          </cell>
          <cell r="F436">
            <v>994000694709</v>
          </cell>
          <cell r="G436" t="str">
            <v>81/5</v>
          </cell>
          <cell r="H436" t="str">
            <v>-</v>
          </cell>
          <cell r="I436" t="str">
            <v>วนาพัฒนะ</v>
          </cell>
          <cell r="J436" t="str">
            <v>15</v>
          </cell>
          <cell r="K436" t="str">
            <v xml:space="preserve">อ่าวน้อย   </v>
          </cell>
          <cell r="L436" t="str">
            <v xml:space="preserve">เมืองประจวบคีรีขันธ์   </v>
          </cell>
          <cell r="M436" t="str">
            <v xml:space="preserve">ประจวบคีรีขันธ์   </v>
          </cell>
          <cell r="N436" t="str">
            <v>77210</v>
          </cell>
          <cell r="O436" t="str">
            <v>032-812126</v>
          </cell>
          <cell r="P436" t="str">
            <v>wongwanc@hotmail.com</v>
          </cell>
          <cell r="Q436" t="str">
            <v>2017-10-17</v>
          </cell>
          <cell r="R436" t="str">
            <v>2020-10-16</v>
          </cell>
          <cell r="S436" t="str">
            <v>สหกรณ์โคนมไทย-เดนมาร์ค อ่าวน้อย จำกัด</v>
          </cell>
          <cell r="T436" t="str">
            <v>81/5</v>
          </cell>
          <cell r="U436" t="str">
            <v>-</v>
          </cell>
          <cell r="V436" t="str">
            <v>วนาพัฒนะ</v>
          </cell>
          <cell r="W436" t="str">
            <v>15</v>
          </cell>
          <cell r="X436" t="str">
            <v xml:space="preserve">อ่าวน้อย   </v>
          </cell>
          <cell r="Y436" t="str">
            <v xml:space="preserve">เมืองประจวบคีรีขันธ์   </v>
          </cell>
          <cell r="Z436" t="str">
            <v>ประจวบคีรีขันธ์</v>
          </cell>
        </row>
        <row r="437">
          <cell r="A437">
            <v>385</v>
          </cell>
          <cell r="B437" t="str">
            <v>Ref0100000486</v>
          </cell>
          <cell r="C437" t="str">
            <v>สหกรณ์โคนมไทย-เดนมาร์ค อ่าวน้อย จำกัด</v>
          </cell>
          <cell r="D437" t="str">
            <v>ACFS64010200132</v>
          </cell>
          <cell r="E437" t="str">
            <v>ออกใบอนุญาตแล้ว</v>
          </cell>
          <cell r="F437">
            <v>994000694709</v>
          </cell>
          <cell r="G437" t="str">
            <v>81/5</v>
          </cell>
          <cell r="H437" t="str">
            <v>-</v>
          </cell>
          <cell r="I437" t="str">
            <v>วนาพัฒนะ</v>
          </cell>
          <cell r="J437" t="str">
            <v>15</v>
          </cell>
          <cell r="K437" t="str">
            <v xml:space="preserve">อ่าวน้อย   </v>
          </cell>
          <cell r="L437" t="str">
            <v xml:space="preserve">เมืองประจวบคีรีขันธ์   </v>
          </cell>
          <cell r="M437" t="str">
            <v xml:space="preserve">ประจวบคีรีขันธ์   </v>
          </cell>
          <cell r="N437" t="str">
            <v>77210</v>
          </cell>
          <cell r="O437" t="str">
            <v>032-812126</v>
          </cell>
          <cell r="P437" t="str">
            <v>wongwanc@hotmail.com</v>
          </cell>
          <cell r="Q437" t="str">
            <v>2017-10-17</v>
          </cell>
          <cell r="R437" t="str">
            <v>2020-10-16</v>
          </cell>
          <cell r="S437" t="str">
            <v>สหกรณ์โคนมไทย-เดนมาร์ค อ่าวน้อย จำกัด (ศูนย์สวนขวัญ)</v>
          </cell>
          <cell r="T437" t="str">
            <v>164/2</v>
          </cell>
          <cell r="U437" t="str">
            <v>-</v>
          </cell>
          <cell r="V437" t="str">
            <v>-</v>
          </cell>
          <cell r="W437" t="str">
            <v>7</v>
          </cell>
          <cell r="X437" t="str">
            <v xml:space="preserve">คลองวาฬ   </v>
          </cell>
          <cell r="Y437" t="str">
            <v xml:space="preserve">เมืองประจวบคีรีขันธ์   </v>
          </cell>
          <cell r="Z437" t="str">
            <v>ประจวบคีรีขันธ์</v>
          </cell>
        </row>
        <row r="438">
          <cell r="A438">
            <v>386</v>
          </cell>
          <cell r="B438" t="str">
            <v>Ref0100000487</v>
          </cell>
          <cell r="C438" t="str">
            <v>สหกรณ์โคนมบางสะพาน จำกัด</v>
          </cell>
          <cell r="D438" t="str">
            <v>ACFS64010200140</v>
          </cell>
          <cell r="E438" t="str">
            <v>ออกใบอนุญาตแล้ว</v>
          </cell>
          <cell r="F438">
            <v>3770500972964</v>
          </cell>
          <cell r="G438" t="str">
            <v>49/1</v>
          </cell>
          <cell r="H438" t="str">
            <v>-</v>
          </cell>
          <cell r="I438" t="str">
            <v>-</v>
          </cell>
          <cell r="J438" t="str">
            <v>1</v>
          </cell>
          <cell r="K438" t="str">
            <v xml:space="preserve">ทองมงคล   </v>
          </cell>
          <cell r="L438" t="str">
            <v xml:space="preserve">บางสะพาน   </v>
          </cell>
          <cell r="M438" t="str">
            <v xml:space="preserve">ประจวบคีรีขันธ์   </v>
          </cell>
          <cell r="N438" t="str">
            <v>77230</v>
          </cell>
          <cell r="O438" t="str">
            <v>0899196285</v>
          </cell>
          <cell r="P438" t="str">
            <v>buddy_coop@hotmail.com</v>
          </cell>
          <cell r="Q438" t="str">
            <v>2017-10-17</v>
          </cell>
          <cell r="R438" t="str">
            <v>2020-10-16</v>
          </cell>
          <cell r="S438" t="str">
            <v>สหกรณ์โคนมบางสะพาน จำกัด</v>
          </cell>
          <cell r="T438" t="str">
            <v>49/1</v>
          </cell>
          <cell r="U438" t="str">
            <v>-</v>
          </cell>
          <cell r="V438" t="str">
            <v>-</v>
          </cell>
          <cell r="W438" t="str">
            <v>1</v>
          </cell>
          <cell r="X438" t="str">
            <v xml:space="preserve">ทองมงคล   </v>
          </cell>
          <cell r="Y438" t="str">
            <v xml:space="preserve">บางสะพาน   </v>
          </cell>
          <cell r="Z438" t="str">
            <v>ประจวบคีรีขันธ์</v>
          </cell>
        </row>
        <row r="439">
          <cell r="A439">
            <v>387</v>
          </cell>
          <cell r="B439" t="str">
            <v>Ref0100000488</v>
          </cell>
          <cell r="C439" t="str">
            <v>สหกรณ์โคนมหนองโพราชบุรี จำกัด (ในพระบรมราชูปถัมภ์)</v>
          </cell>
          <cell r="D439" t="str">
            <v>ACFS64010200001</v>
          </cell>
          <cell r="E439" t="str">
            <v>ออกใบอนุญาตแล้ว</v>
          </cell>
          <cell r="F439">
            <v>994000535805</v>
          </cell>
          <cell r="G439" t="str">
            <v>119</v>
          </cell>
          <cell r="H439" t="str">
            <v>-</v>
          </cell>
          <cell r="I439" t="str">
            <v>-</v>
          </cell>
          <cell r="J439" t="str">
            <v>3</v>
          </cell>
          <cell r="K439" t="str">
            <v xml:space="preserve">หนองโพ   </v>
          </cell>
          <cell r="L439" t="str">
            <v xml:space="preserve">โพธาราม   </v>
          </cell>
          <cell r="M439" t="str">
            <v xml:space="preserve">ราชบุรี   </v>
          </cell>
          <cell r="N439" t="str">
            <v>70120</v>
          </cell>
          <cell r="O439" t="str">
            <v>032389234</v>
          </cell>
          <cell r="P439" t="str">
            <v>QMS.NONGPHO@GMAIL.COM</v>
          </cell>
          <cell r="Q439" t="str">
            <v>2017-10-17</v>
          </cell>
          <cell r="R439" t="str">
            <v>2020-10-16</v>
          </cell>
          <cell r="S439" t="str">
            <v>สหกรณ์โคนมหนองโพราชบุรี จำกัด (ในพระบรมราชูปถัมภ์)</v>
          </cell>
          <cell r="T439" t="str">
            <v>119</v>
          </cell>
          <cell r="U439" t="str">
            <v>-</v>
          </cell>
          <cell r="V439" t="str">
            <v>-</v>
          </cell>
          <cell r="W439" t="str">
            <v>3</v>
          </cell>
          <cell r="X439" t="str">
            <v xml:space="preserve">หนองโพ   </v>
          </cell>
          <cell r="Y439" t="str">
            <v xml:space="preserve">โพธาราม   </v>
          </cell>
          <cell r="Z439" t="str">
            <v>ราชบุรี</v>
          </cell>
        </row>
        <row r="440">
          <cell r="A440">
            <v>388</v>
          </cell>
          <cell r="B440" t="str">
            <v>Ref0100000489</v>
          </cell>
          <cell r="C440" t="str">
            <v>นายขุนดอน ชูชาติ</v>
          </cell>
          <cell r="D440" t="str">
            <v>ACFS64010200142</v>
          </cell>
          <cell r="E440" t="str">
            <v>ออกใบอนุญาตแล้ว</v>
          </cell>
          <cell r="F440">
            <v>5770700017661</v>
          </cell>
          <cell r="G440" t="str">
            <v>76</v>
          </cell>
          <cell r="H440" t="str">
            <v>-</v>
          </cell>
          <cell r="I440" t="str">
            <v>-</v>
          </cell>
          <cell r="J440" t="str">
            <v>8</v>
          </cell>
          <cell r="K440" t="str">
            <v xml:space="preserve">ห้วยสัตว์ใหญ่   </v>
          </cell>
          <cell r="L440" t="str">
            <v xml:space="preserve">หัวหิน   </v>
          </cell>
          <cell r="M440" t="str">
            <v xml:space="preserve">ประจวบคีรีขันธ์   </v>
          </cell>
          <cell r="N440" t="str">
            <v>77110</v>
          </cell>
          <cell r="O440" t="str">
            <v>0844668473</v>
          </cell>
          <cell r="P440" t="str">
            <v>khandonn30@gmail.com</v>
          </cell>
          <cell r="Q440" t="str">
            <v>2017-10-17</v>
          </cell>
          <cell r="R440" t="str">
            <v>2020-10-16</v>
          </cell>
          <cell r="S440" t="str">
            <v>วิสาหกิจชุมชนกลุ่มผู้เลี้ยงโคนมบ้านเฉลิมราชพัฒนา</v>
          </cell>
          <cell r="T440" t="str">
            <v>76</v>
          </cell>
          <cell r="U440" t="str">
            <v>-</v>
          </cell>
          <cell r="V440" t="str">
            <v>-</v>
          </cell>
          <cell r="W440" t="str">
            <v>8</v>
          </cell>
          <cell r="X440" t="str">
            <v xml:space="preserve">ห้วยสัตว์ใหญ่   </v>
          </cell>
          <cell r="Y440" t="str">
            <v xml:space="preserve">หัวหิน   </v>
          </cell>
          <cell r="Z440" t="str">
            <v>ประจวบคีรีขันธ์</v>
          </cell>
        </row>
        <row r="441">
          <cell r="A441">
            <v>389</v>
          </cell>
          <cell r="B441" t="str">
            <v>Ref0100000490</v>
          </cell>
          <cell r="C441" t="str">
            <v>สหกรณ์โคนมไทย-เดนมาร์ค ห้วยสัตว์ใหญ่ จำกัด</v>
          </cell>
          <cell r="D441" t="str">
            <v>ACFS64010200143</v>
          </cell>
          <cell r="E441" t="str">
            <v>ออกใบอนุญาตแล้ว</v>
          </cell>
          <cell r="F441">
            <v>994000549644</v>
          </cell>
          <cell r="G441" t="str">
            <v>103</v>
          </cell>
          <cell r="H441" t="str">
            <v>-</v>
          </cell>
          <cell r="I441" t="str">
            <v>-</v>
          </cell>
          <cell r="J441" t="str">
            <v>2</v>
          </cell>
          <cell r="K441" t="str">
            <v xml:space="preserve">ห้วยสัตว์ใหญ่   </v>
          </cell>
          <cell r="L441" t="str">
            <v xml:space="preserve">หัวหิน   </v>
          </cell>
          <cell r="M441" t="str">
            <v xml:space="preserve">ประจวบคีรีขันธ์   </v>
          </cell>
          <cell r="N441" t="str">
            <v>77110</v>
          </cell>
          <cell r="O441" t="str">
            <v>0813758034</v>
          </cell>
          <cell r="P441" t="str">
            <v>huaysatyaidairy@hotmail.com</v>
          </cell>
          <cell r="Q441" t="str">
            <v>2017-10-17</v>
          </cell>
          <cell r="R441" t="str">
            <v>2020-10-16</v>
          </cell>
          <cell r="S441" t="str">
            <v>สหกรณ์โคนมไทย-เดนมาร์ค ห้วยสัตว์ใหญ่ จำกัด</v>
          </cell>
          <cell r="T441" t="str">
            <v>103</v>
          </cell>
          <cell r="U441" t="str">
            <v>-</v>
          </cell>
          <cell r="V441" t="str">
            <v>-</v>
          </cell>
          <cell r="W441" t="str">
            <v>2</v>
          </cell>
          <cell r="X441" t="str">
            <v xml:space="preserve">ห้วยสัตว์ใหญ่   </v>
          </cell>
          <cell r="Y441" t="str">
            <v xml:space="preserve">หัวหิน   </v>
          </cell>
          <cell r="Z441" t="str">
            <v>ประจวบคีรีขันธ์</v>
          </cell>
        </row>
        <row r="442">
          <cell r="A442">
            <v>390</v>
          </cell>
          <cell r="B442" t="str">
            <v>Ref0100000491</v>
          </cell>
          <cell r="C442" t="str">
            <v>สหกรณ์โคนมไทย-เดนมาร์ค ห้วยสัตว์ใหญ่ จำกัด</v>
          </cell>
          <cell r="D442" t="str">
            <v>ACFS64010200144</v>
          </cell>
          <cell r="E442" t="str">
            <v>ออกใบอนุญาตแล้ว</v>
          </cell>
          <cell r="F442">
            <v>994000549644</v>
          </cell>
          <cell r="G442" t="str">
            <v>103</v>
          </cell>
          <cell r="H442" t="str">
            <v>-</v>
          </cell>
          <cell r="I442" t="str">
            <v>-</v>
          </cell>
          <cell r="J442" t="str">
            <v>2</v>
          </cell>
          <cell r="K442" t="str">
            <v xml:space="preserve">ห้วยสัตว์ใหญ่   </v>
          </cell>
          <cell r="L442" t="str">
            <v xml:space="preserve">หัวหิน   </v>
          </cell>
          <cell r="M442" t="str">
            <v xml:space="preserve">ประจวบคีรีขันธ์   </v>
          </cell>
          <cell r="N442" t="str">
            <v>77110</v>
          </cell>
          <cell r="O442" t="str">
            <v>0813758034</v>
          </cell>
          <cell r="P442" t="str">
            <v>huaysatyaidairy@hotmail.com</v>
          </cell>
          <cell r="Q442" t="str">
            <v>2017-10-17</v>
          </cell>
          <cell r="R442" t="str">
            <v>2020-10-16</v>
          </cell>
          <cell r="S442" t="str">
            <v>สหกรณ์โคนมไทย-เดนมาร์ค ห้วยสัตว์ใหญ่ จำกัด (สาขาป่าเด็ง)</v>
          </cell>
          <cell r="T442" t="str">
            <v>204</v>
          </cell>
          <cell r="U442" t="str">
            <v>-</v>
          </cell>
          <cell r="V442" t="str">
            <v>-</v>
          </cell>
          <cell r="W442" t="str">
            <v>6</v>
          </cell>
          <cell r="X442" t="str">
            <v xml:space="preserve">ป่าเด็ง   </v>
          </cell>
          <cell r="Y442" t="str">
            <v xml:space="preserve">แก่งกระจาน   </v>
          </cell>
          <cell r="Z442" t="str">
            <v>เพชรบุรี</v>
          </cell>
        </row>
        <row r="443">
          <cell r="A443">
            <v>391</v>
          </cell>
          <cell r="B443" t="str">
            <v>Ref0100000492</v>
          </cell>
          <cell r="C443" t="str">
            <v>สหกรณ์โคนมไทย-เดนมาร์ค บ้านเนินดินแดง จำกัด</v>
          </cell>
          <cell r="D443" t="str">
            <v>ACFS64010200145</v>
          </cell>
          <cell r="E443" t="str">
            <v>ออกใบอนุญาตแล้ว</v>
          </cell>
          <cell r="F443">
            <v>993000141199</v>
          </cell>
          <cell r="G443" t="str">
            <v>70/9</v>
          </cell>
          <cell r="H443" t="str">
            <v>-</v>
          </cell>
          <cell r="I443" t="str">
            <v>-</v>
          </cell>
          <cell r="J443" t="str">
            <v>12</v>
          </cell>
          <cell r="K443" t="str">
            <v xml:space="preserve">ห้วยยาง   </v>
          </cell>
          <cell r="L443" t="str">
            <v xml:space="preserve">ทับสะแก   </v>
          </cell>
          <cell r="M443" t="str">
            <v xml:space="preserve">ประจวบคีรีขันธ์   </v>
          </cell>
          <cell r="N443" t="str">
            <v>77130</v>
          </cell>
          <cell r="O443" t="str">
            <v>0813780465</v>
          </cell>
          <cell r="P443" t="str">
            <v>neandindang@gmail.com</v>
          </cell>
          <cell r="Q443" t="str">
            <v>2017-10-17</v>
          </cell>
          <cell r="R443" t="str">
            <v>2020-10-16</v>
          </cell>
          <cell r="S443" t="str">
            <v>สหกรณ์โคนมไทย-เดนมาร์ค บ้านเนินดินแดง จำกัด</v>
          </cell>
          <cell r="T443" t="str">
            <v>70/9</v>
          </cell>
          <cell r="U443" t="str">
            <v>-</v>
          </cell>
          <cell r="V443" t="str">
            <v>-</v>
          </cell>
          <cell r="W443" t="str">
            <v>12</v>
          </cell>
          <cell r="X443" t="str">
            <v xml:space="preserve">ห้วยยาง   </v>
          </cell>
          <cell r="Y443" t="str">
            <v xml:space="preserve">ทับสะแก   </v>
          </cell>
          <cell r="Z443" t="str">
            <v>ประจวบคีรีขันธ์</v>
          </cell>
        </row>
        <row r="444">
          <cell r="A444">
            <v>392</v>
          </cell>
          <cell r="B444" t="str">
            <v>Ref0100000493</v>
          </cell>
          <cell r="C444" t="str">
            <v>นางจิดาภา  เจียวยี่</v>
          </cell>
          <cell r="D444" t="str">
            <v>ACFS64010200151</v>
          </cell>
          <cell r="E444" t="str">
            <v>ออกใบอนุญาตแล้ว</v>
          </cell>
          <cell r="F444">
            <v>3719900092226</v>
          </cell>
          <cell r="G444" t="str">
            <v>205</v>
          </cell>
          <cell r="H444" t="str">
            <v>-</v>
          </cell>
          <cell r="I444" t="str">
            <v>-</v>
          </cell>
          <cell r="J444" t="str">
            <v>2</v>
          </cell>
          <cell r="K444" t="str">
            <v xml:space="preserve">สามพระยา   </v>
          </cell>
          <cell r="L444" t="str">
            <v xml:space="preserve">ชะอำ   </v>
          </cell>
          <cell r="M444" t="str">
            <v xml:space="preserve">เพชรบุรี   </v>
          </cell>
          <cell r="N444" t="str">
            <v>76120</v>
          </cell>
          <cell r="O444" t="str">
            <v>0815717669,0882770812</v>
          </cell>
          <cell r="P444" t="str">
            <v>k.ponglek25@gmail.com</v>
          </cell>
          <cell r="Q444" t="str">
            <v>2017-10-17</v>
          </cell>
          <cell r="R444" t="str">
            <v>2020-10-16</v>
          </cell>
          <cell r="S444" t="str">
            <v>กลุ่มเกษตรกรโคนมชะอำ</v>
          </cell>
          <cell r="T444" t="str">
            <v>205</v>
          </cell>
          <cell r="U444" t="str">
            <v>-</v>
          </cell>
          <cell r="V444" t="str">
            <v>-</v>
          </cell>
          <cell r="W444" t="str">
            <v>2</v>
          </cell>
          <cell r="X444" t="str">
            <v xml:space="preserve">สามพระยา   </v>
          </cell>
          <cell r="Y444" t="str">
            <v xml:space="preserve">ชะอำ   </v>
          </cell>
          <cell r="Z444" t="str">
            <v>เพชรบุรี</v>
          </cell>
        </row>
        <row r="445">
          <cell r="A445">
            <v>393</v>
          </cell>
          <cell r="B445" t="str">
            <v>Ref0100000494</v>
          </cell>
          <cell r="C445" t="str">
            <v>นายชลอ พีระณรงค์</v>
          </cell>
          <cell r="D445" t="str">
            <v>ACFS64010200152</v>
          </cell>
          <cell r="E445" t="str">
            <v>ออกใบอนุญาตแล้ว</v>
          </cell>
          <cell r="F445">
            <v>3760500812983</v>
          </cell>
          <cell r="G445" t="str">
            <v>123</v>
          </cell>
          <cell r="H445" t="str">
            <v>-</v>
          </cell>
          <cell r="I445" t="str">
            <v>-</v>
          </cell>
          <cell r="J445" t="str">
            <v>4</v>
          </cell>
          <cell r="K445" t="str">
            <v xml:space="preserve">ป่าเด็ง   </v>
          </cell>
          <cell r="L445" t="str">
            <v xml:space="preserve">แก่งกระจาน   </v>
          </cell>
          <cell r="M445" t="str">
            <v xml:space="preserve">เพชรบุรี   </v>
          </cell>
          <cell r="N445" t="str">
            <v>76170</v>
          </cell>
          <cell r="O445" t="str">
            <v>0924409455</v>
          </cell>
          <cell r="P445" t="str">
            <v>suree_tree@hotmail.com</v>
          </cell>
          <cell r="Q445" t="str">
            <v>2017-10-17</v>
          </cell>
          <cell r="R445" t="str">
            <v>2020-10-16</v>
          </cell>
          <cell r="S445" t="str">
            <v>วิสาหกิจชุมชนกลุ่มผู้เลี้ยงโคนมพอเพียง</v>
          </cell>
          <cell r="T445" t="str">
            <v>123</v>
          </cell>
          <cell r="U445" t="str">
            <v>-</v>
          </cell>
          <cell r="V445" t="str">
            <v>-</v>
          </cell>
          <cell r="W445" t="str">
            <v>4</v>
          </cell>
          <cell r="X445" t="str">
            <v xml:space="preserve">ป่าเด็ง   </v>
          </cell>
          <cell r="Y445" t="str">
            <v xml:space="preserve">แก่งกระจาน   </v>
          </cell>
          <cell r="Z445" t="str">
            <v>เพชรบุรี</v>
          </cell>
        </row>
        <row r="446">
          <cell r="A446">
            <v>394</v>
          </cell>
          <cell r="B446" t="str">
            <v>Ref0100000496</v>
          </cell>
          <cell r="C446" t="str">
            <v>สหกรณ์โคมนมชะอำ-ห้วยทราย จำกัด</v>
          </cell>
          <cell r="D446" t="str">
            <v>ACFS64010200146</v>
          </cell>
          <cell r="E446" t="str">
            <v>ออกใบอนุญาตแล้ว</v>
          </cell>
          <cell r="F446">
            <v>3760400126131</v>
          </cell>
          <cell r="G446" t="str">
            <v>699/29</v>
          </cell>
          <cell r="H446" t="str">
            <v>-</v>
          </cell>
          <cell r="I446" t="str">
            <v>เพชรเกษม (ชะอำ-ปราณบุรี)</v>
          </cell>
          <cell r="J446" t="str">
            <v>-</v>
          </cell>
          <cell r="K446" t="str">
            <v xml:space="preserve">ชะอำ   </v>
          </cell>
          <cell r="L446" t="str">
            <v xml:space="preserve">ชะอำ   </v>
          </cell>
          <cell r="M446" t="str">
            <v xml:space="preserve">เพชรบุรี   </v>
          </cell>
          <cell r="N446" t="str">
            <v>76120</v>
          </cell>
          <cell r="O446" t="str">
            <v>032471956/0912640486</v>
          </cell>
          <cell r="P446" t="str">
            <v>COOP_MAITREE@hotmail.com</v>
          </cell>
          <cell r="Q446" t="str">
            <v>2017-10-17</v>
          </cell>
          <cell r="R446" t="str">
            <v>2020-10-16</v>
          </cell>
          <cell r="S446" t="str">
            <v>สหกรณ์โคนมชะอำ-ห้วยทราย จำกัด (ศูนย์รับน้ำนมดิบห้วยทราย)</v>
          </cell>
          <cell r="T446" t="str">
            <v>-</v>
          </cell>
          <cell r="U446" t="str">
            <v>-</v>
          </cell>
          <cell r="V446" t="str">
            <v>-</v>
          </cell>
          <cell r="W446" t="str">
            <v>8</v>
          </cell>
          <cell r="X446" t="str">
            <v xml:space="preserve">สามพระยา   </v>
          </cell>
          <cell r="Y446" t="str">
            <v xml:space="preserve">ชะอำ   </v>
          </cell>
          <cell r="Z446" t="str">
            <v>เพชรบุรี</v>
          </cell>
        </row>
        <row r="447">
          <cell r="A447">
            <v>395</v>
          </cell>
          <cell r="B447" t="str">
            <v>Ref0100000497</v>
          </cell>
          <cell r="C447" t="str">
            <v>สหกรณ์โคมนมชะอำ-ห้วยทราย จำกัด</v>
          </cell>
          <cell r="D447" t="str">
            <v>ACFS64010200147</v>
          </cell>
          <cell r="E447" t="str">
            <v>ออกใบอนุญาตแล้ว</v>
          </cell>
          <cell r="F447">
            <v>3760400126131</v>
          </cell>
          <cell r="G447" t="str">
            <v>699/29</v>
          </cell>
          <cell r="H447" t="str">
            <v>-</v>
          </cell>
          <cell r="I447" t="str">
            <v>เพชรเกษม (ชะอำ-ปราณบุรี)</v>
          </cell>
          <cell r="J447" t="str">
            <v>-</v>
          </cell>
          <cell r="K447" t="str">
            <v xml:space="preserve">ชะอำ   </v>
          </cell>
          <cell r="L447" t="str">
            <v xml:space="preserve">ชะอำ   </v>
          </cell>
          <cell r="M447" t="str">
            <v xml:space="preserve">เพชรบุรี   </v>
          </cell>
          <cell r="N447" t="str">
            <v>76120</v>
          </cell>
          <cell r="O447" t="str">
            <v>032471956/0912640486</v>
          </cell>
          <cell r="P447" t="str">
            <v>COOP_MAITREE@hotmail.com</v>
          </cell>
          <cell r="Q447" t="str">
            <v>2017-10-17</v>
          </cell>
          <cell r="R447" t="str">
            <v>2020-10-16</v>
          </cell>
          <cell r="S447" t="str">
            <v>สหกรณ์โคนมชะอำ-ห้วยทราย จำกัด</v>
          </cell>
          <cell r="T447" t="str">
            <v>699/29</v>
          </cell>
          <cell r="U447" t="str">
            <v>-</v>
          </cell>
          <cell r="V447" t="str">
            <v>เพชรเกษม (ชะอำ-ปราณบุรี)</v>
          </cell>
          <cell r="W447" t="str">
            <v>-</v>
          </cell>
          <cell r="X447" t="str">
            <v xml:space="preserve">ชะอำ   </v>
          </cell>
          <cell r="Y447" t="str">
            <v xml:space="preserve">ชะอำ   </v>
          </cell>
          <cell r="Z447" t="str">
            <v>เพชรบุรี</v>
          </cell>
        </row>
        <row r="448">
          <cell r="A448">
            <v>396</v>
          </cell>
          <cell r="B448" t="str">
            <v>Ref0100000498</v>
          </cell>
          <cell r="C448" t="str">
            <v>ห้างหุ้นส่วนสามัญเจ้าของฟาร์มโคนมวังไทร</v>
          </cell>
          <cell r="D448" t="str">
            <v>ACFS64010200148</v>
          </cell>
          <cell r="E448" t="str">
            <v>ออกใบอนุญาตแล้ว</v>
          </cell>
          <cell r="F448">
            <v>301583100400</v>
          </cell>
          <cell r="G448" t="str">
            <v>90/1</v>
          </cell>
          <cell r="H448" t="str">
            <v>-</v>
          </cell>
          <cell r="I448" t="str">
            <v>-</v>
          </cell>
          <cell r="J448" t="str">
            <v>10</v>
          </cell>
          <cell r="K448" t="str">
            <v xml:space="preserve">หนองสาหร่าย   </v>
          </cell>
          <cell r="L448" t="str">
            <v xml:space="preserve">ปากช่อง   </v>
          </cell>
          <cell r="M448" t="str">
            <v xml:space="preserve">นครราชสีมา   </v>
          </cell>
          <cell r="N448" t="str">
            <v>30130</v>
          </cell>
          <cell r="O448" t="str">
            <v>061-1979462</v>
          </cell>
          <cell r="P448" t="str">
            <v>kasemsap.90@gmail.com</v>
          </cell>
          <cell r="Q448" t="str">
            <v>2017-10-17</v>
          </cell>
          <cell r="R448" t="str">
            <v>2020-10-16</v>
          </cell>
          <cell r="S448" t="str">
            <v>ห้างหุ้นส่วนสามัญเจ้าของฟาร์มโคนมวังไทร</v>
          </cell>
          <cell r="T448" t="str">
            <v>90/1</v>
          </cell>
          <cell r="U448" t="str">
            <v>-</v>
          </cell>
          <cell r="V448" t="str">
            <v>-</v>
          </cell>
          <cell r="W448" t="str">
            <v>10</v>
          </cell>
          <cell r="X448" t="str">
            <v xml:space="preserve">หนองสาหร่าย   </v>
          </cell>
          <cell r="Y448" t="str">
            <v xml:space="preserve">ปากช่อง   </v>
          </cell>
          <cell r="Z448" t="str">
            <v>นครราชสีมา</v>
          </cell>
        </row>
        <row r="449">
          <cell r="A449">
            <v>397</v>
          </cell>
          <cell r="B449" t="str">
            <v>Ref0100000499</v>
          </cell>
          <cell r="C449" t="str">
            <v>นางสาวพิศมัย สิทธิโชคชัยสุข</v>
          </cell>
          <cell r="D449" t="str">
            <v>ACFS90460200065</v>
          </cell>
          <cell r="E449" t="str">
            <v>ออกใบอนุญาตแล้ว</v>
          </cell>
          <cell r="F449">
            <v>3700400940513</v>
          </cell>
          <cell r="G449" t="str">
            <v>138/3</v>
          </cell>
          <cell r="H449" t="str">
            <v>-</v>
          </cell>
          <cell r="I449" t="str">
            <v>-</v>
          </cell>
          <cell r="J449" t="str">
            <v>10</v>
          </cell>
          <cell r="K449" t="str">
            <v xml:space="preserve">เจดีย์หัก   </v>
          </cell>
          <cell r="L449" t="str">
            <v xml:space="preserve">เมืองราชบุรี   </v>
          </cell>
          <cell r="M449" t="str">
            <v xml:space="preserve">ราชบุรี   </v>
          </cell>
          <cell r="N449" t="str">
            <v>70000</v>
          </cell>
          <cell r="O449" t="str">
            <v>0619546888</v>
          </cell>
          <cell r="P449" t="str">
            <v>pissamaisitti@gmail.com</v>
          </cell>
          <cell r="Q449" t="str">
            <v>2017-11-06</v>
          </cell>
          <cell r="R449" t="str">
            <v>2020-11-05</v>
          </cell>
          <cell r="S449" t="str">
            <v>พิศมัยปอกผลไม้</v>
          </cell>
          <cell r="T449" t="str">
            <v>138/3</v>
          </cell>
          <cell r="U449" t="str">
            <v>-</v>
          </cell>
          <cell r="V449" t="str">
            <v>-</v>
          </cell>
          <cell r="W449" t="str">
            <v>10</v>
          </cell>
          <cell r="X449" t="str">
            <v xml:space="preserve">เจดีย์หัก   </v>
          </cell>
          <cell r="Y449" t="str">
            <v xml:space="preserve">เมืองราชบุรี   </v>
          </cell>
          <cell r="Z449" t="str">
            <v>ราชบุรี</v>
          </cell>
        </row>
        <row r="450">
          <cell r="A450" t="e">
            <v>#N/A</v>
          </cell>
          <cell r="B450" t="str">
            <v>Ref0100000500</v>
          </cell>
          <cell r="C450" t="str">
            <v>บริษัท ธนยาอินเตอร์เนชั่นแนล จำกัด</v>
          </cell>
          <cell r="D450" t="str">
            <v>NULL</v>
          </cell>
          <cell r="E450" t="str">
            <v>ยกเลิกคำขอแล้ว</v>
          </cell>
          <cell r="F450">
            <v>105534072970</v>
          </cell>
          <cell r="G450" t="str">
            <v>273</v>
          </cell>
          <cell r="H450" t="str">
            <v>พระราม3 ซอย 53</v>
          </cell>
          <cell r="I450" t="str">
            <v>พระราม 3</v>
          </cell>
          <cell r="K450" t="str">
            <v xml:space="preserve">บางโพงพาง   </v>
          </cell>
          <cell r="L450" t="str">
            <v xml:space="preserve">ยานนาวา   </v>
          </cell>
          <cell r="M450" t="str">
            <v xml:space="preserve">กรุงเทพมหานคร   </v>
          </cell>
          <cell r="N450" t="str">
            <v>10120</v>
          </cell>
          <cell r="O450" t="str">
            <v>026823588</v>
          </cell>
          <cell r="P450" t="str">
            <v>sunbrand888@solana.co.th</v>
          </cell>
          <cell r="Q450" t="str">
            <v>NULL</v>
          </cell>
          <cell r="R450" t="str">
            <v>NULL</v>
          </cell>
          <cell r="S450" t="str">
            <v>บริษัท ธนยาอินเตอร์เนชั่นแนล จำกัด</v>
          </cell>
          <cell r="T450" t="str">
            <v>273</v>
          </cell>
          <cell r="U450" t="str">
            <v>พระราม 3 ซอย 53</v>
          </cell>
          <cell r="V450" t="str">
            <v>ถนนพระราม 3</v>
          </cell>
          <cell r="X450" t="str">
            <v xml:space="preserve">บางโพงพาง   </v>
          </cell>
          <cell r="Y450" t="str">
            <v xml:space="preserve">ยานนาวา   </v>
          </cell>
          <cell r="Z450" t="str">
            <v>กรุงเทพมหานคร</v>
          </cell>
        </row>
        <row r="451">
          <cell r="A451">
            <v>398</v>
          </cell>
          <cell r="B451" t="str">
            <v>Ref0100000501</v>
          </cell>
          <cell r="C451" t="str">
            <v>บริษัท ธนยาอินเตอร์เนชั่นแนล จำกัด</v>
          </cell>
          <cell r="D451" t="str">
            <v>ACFS90460200039</v>
          </cell>
          <cell r="E451" t="str">
            <v>ออกใบอนุญาตแล้ว</v>
          </cell>
          <cell r="F451">
            <v>105534072970</v>
          </cell>
          <cell r="G451" t="str">
            <v>273</v>
          </cell>
          <cell r="H451" t="str">
            <v>พระราม3 ซอย 53</v>
          </cell>
          <cell r="I451" t="str">
            <v>พระราม 3</v>
          </cell>
          <cell r="J451" t="str">
            <v>-</v>
          </cell>
          <cell r="K451" t="str">
            <v xml:space="preserve">บางโพงพาง   </v>
          </cell>
          <cell r="L451" t="str">
            <v xml:space="preserve">ยานนาวา   </v>
          </cell>
          <cell r="M451" t="str">
            <v xml:space="preserve">กรุงเทพมหานคร   </v>
          </cell>
          <cell r="N451" t="str">
            <v>10120</v>
          </cell>
          <cell r="O451" t="str">
            <v>026823588</v>
          </cell>
          <cell r="P451" t="str">
            <v>sunbrand888@solana.co.th</v>
          </cell>
          <cell r="Q451" t="str">
            <v>2017-07-31</v>
          </cell>
          <cell r="R451" t="str">
            <v>2020-07-30</v>
          </cell>
          <cell r="S451" t="str">
            <v>บริษัท ธนยาอินเตอร์เนชั่นแนล จำกัด</v>
          </cell>
          <cell r="T451" t="str">
            <v>273</v>
          </cell>
          <cell r="U451" t="str">
            <v>พระราม 3 ซอย 53</v>
          </cell>
          <cell r="V451" t="str">
            <v>พระราม 3</v>
          </cell>
          <cell r="W451" t="str">
            <v>-</v>
          </cell>
          <cell r="X451" t="str">
            <v xml:space="preserve">บางโพงพาง   </v>
          </cell>
          <cell r="Y451" t="str">
            <v xml:space="preserve">ยานนาวา   </v>
          </cell>
          <cell r="Z451" t="str">
            <v>กรุงเทพมหานคร</v>
          </cell>
        </row>
        <row r="452">
          <cell r="A452" t="e">
            <v>#N/A</v>
          </cell>
          <cell r="B452" t="str">
            <v>Ref0100000502</v>
          </cell>
          <cell r="C452" t="str">
            <v>บริษัท  ถกลศรีฟาร์ม  จำกัด</v>
          </cell>
          <cell r="D452" t="str">
            <v>NULL</v>
          </cell>
          <cell r="E452" t="str">
            <v>เอกสารไม่ครบถ้วน</v>
          </cell>
          <cell r="F452">
            <v>105509003471</v>
          </cell>
          <cell r="G452" t="str">
            <v>55</v>
          </cell>
          <cell r="H452" t="str">
            <v>สุขุมวิท 39</v>
          </cell>
          <cell r="I452" t="str">
            <v>สุขุมวิท</v>
          </cell>
          <cell r="K452" t="str">
            <v xml:space="preserve">คลองตันเหนือ   </v>
          </cell>
          <cell r="L452" t="str">
            <v xml:space="preserve">วัฒนา   </v>
          </cell>
          <cell r="M452" t="str">
            <v xml:space="preserve">กรุงเทพมหานคร   </v>
          </cell>
          <cell r="N452" t="str">
            <v>10110</v>
          </cell>
          <cell r="O452" t="str">
            <v>022588888</v>
          </cell>
          <cell r="P452" t="str">
            <v>nunnapat@biopharm.co.th</v>
          </cell>
          <cell r="Q452" t="str">
            <v>NULL</v>
          </cell>
          <cell r="R452" t="str">
            <v>NULL</v>
          </cell>
          <cell r="S452" t="str">
            <v xml:space="preserve">โรงงานถกลศรีฟาร์ม </v>
          </cell>
          <cell r="T452" t="str">
            <v>18429</v>
          </cell>
          <cell r="V452" t="str">
            <v>สระบุรี-หล่มสัก</v>
          </cell>
          <cell r="W452" t="str">
            <v>3</v>
          </cell>
          <cell r="X452" t="str">
            <v xml:space="preserve">คลองกระจัง   </v>
          </cell>
          <cell r="Y452" t="str">
            <v xml:space="preserve">ศรีเทพ   </v>
          </cell>
          <cell r="Z452" t="str">
            <v>เพชรบูรณ์</v>
          </cell>
        </row>
        <row r="453">
          <cell r="A453">
            <v>399</v>
          </cell>
          <cell r="B453" t="str">
            <v>Ref0100000503</v>
          </cell>
          <cell r="C453" t="str">
            <v>บริษัท ควีน โฟรเซ่น ฟรุต จำกัด</v>
          </cell>
          <cell r="D453" t="str">
            <v>ACFS90460200040</v>
          </cell>
          <cell r="E453" t="str">
            <v>ออกใบอนุญาตแล้ว</v>
          </cell>
          <cell r="F453">
            <v>105558174250</v>
          </cell>
          <cell r="G453" t="str">
            <v>99/55</v>
          </cell>
          <cell r="H453" t="str">
            <v>-</v>
          </cell>
          <cell r="I453" t="str">
            <v>-</v>
          </cell>
          <cell r="J453" t="str">
            <v>9</v>
          </cell>
          <cell r="K453" t="str">
            <v xml:space="preserve">คลองสอง   </v>
          </cell>
          <cell r="L453" t="str">
            <v xml:space="preserve">คลองหลวง   </v>
          </cell>
          <cell r="M453" t="str">
            <v xml:space="preserve">ปทุมธานี   </v>
          </cell>
          <cell r="N453" t="str">
            <v>12120</v>
          </cell>
          <cell r="O453" t="str">
            <v>0992292265</v>
          </cell>
          <cell r="P453" t="str">
            <v>queenfrozenfruit@hotmail.com</v>
          </cell>
          <cell r="Q453" t="str">
            <v>2017-08-01</v>
          </cell>
          <cell r="R453" t="str">
            <v>2020-07-31</v>
          </cell>
          <cell r="S453" t="str">
            <v>บริษัท ควีน โฟเซ่น ฟรุต จำกัด</v>
          </cell>
          <cell r="T453" t="str">
            <v>99/55</v>
          </cell>
          <cell r="U453" t="str">
            <v>-</v>
          </cell>
          <cell r="V453" t="str">
            <v>-</v>
          </cell>
          <cell r="W453" t="str">
            <v>-</v>
          </cell>
          <cell r="X453" t="str">
            <v xml:space="preserve">คลองสอง   </v>
          </cell>
          <cell r="Y453" t="str">
            <v xml:space="preserve">คลองหลวง   </v>
          </cell>
          <cell r="Z453" t="str">
            <v>ปทุมธานี</v>
          </cell>
        </row>
        <row r="454">
          <cell r="A454">
            <v>400</v>
          </cell>
          <cell r="B454" t="str">
            <v>Ref0100000504</v>
          </cell>
          <cell r="C454" t="str">
            <v>บริษัท จีแอนด์เอ ไทยฟรุ๊ต จำกัด</v>
          </cell>
          <cell r="D454" t="str">
            <v>ACFS90460200044</v>
          </cell>
          <cell r="E454" t="str">
            <v>ออกใบอนุญาตแล้ว</v>
          </cell>
          <cell r="F454">
            <v>865559000127</v>
          </cell>
          <cell r="G454" t="str">
            <v>180</v>
          </cell>
          <cell r="H454" t="str">
            <v>-</v>
          </cell>
          <cell r="I454" t="str">
            <v>-</v>
          </cell>
          <cell r="J454" t="str">
            <v>3</v>
          </cell>
          <cell r="K454" t="str">
            <v xml:space="preserve">ทรัพย์อนันต์   </v>
          </cell>
          <cell r="L454" t="str">
            <v xml:space="preserve">ท่าแซะ   </v>
          </cell>
          <cell r="M454" t="str">
            <v xml:space="preserve">ชุมพร   </v>
          </cell>
          <cell r="N454" t="str">
            <v>86140</v>
          </cell>
          <cell r="O454" t="str">
            <v>0862782323</v>
          </cell>
          <cell r="P454" t="str">
            <v>wichan112524@gmail.com</v>
          </cell>
          <cell r="Q454" t="str">
            <v>2017-08-03</v>
          </cell>
          <cell r="R454" t="str">
            <v>2020-08-02</v>
          </cell>
          <cell r="S454" t="str">
            <v>บริษัท จีแอนด์เอ ไทยฟรุ๊ต จำกัด</v>
          </cell>
          <cell r="T454" t="str">
            <v>180</v>
          </cell>
          <cell r="U454" t="str">
            <v>-</v>
          </cell>
          <cell r="V454" t="str">
            <v>-</v>
          </cell>
          <cell r="W454" t="str">
            <v>3</v>
          </cell>
          <cell r="X454" t="str">
            <v xml:space="preserve">ทรัพย์อนันต์   </v>
          </cell>
          <cell r="Y454" t="str">
            <v xml:space="preserve">ท่าแซะ   </v>
          </cell>
          <cell r="Z454" t="str">
            <v>ชุมพร</v>
          </cell>
        </row>
        <row r="455">
          <cell r="A455">
            <v>401</v>
          </cell>
          <cell r="B455" t="str">
            <v>Ref0100000505</v>
          </cell>
          <cell r="C455" t="str">
            <v>บริษท ไทยมารีน โฟรเซนฟู้ดส์ จำกัด</v>
          </cell>
          <cell r="D455" t="str">
            <v>ACFS90460200041</v>
          </cell>
          <cell r="E455" t="str">
            <v>ออกใบอนุญาตแล้ว</v>
          </cell>
          <cell r="F455">
            <v>745547000411</v>
          </cell>
          <cell r="G455" t="str">
            <v xml:space="preserve">4/1 </v>
          </cell>
          <cell r="H455" t="str">
            <v>-</v>
          </cell>
          <cell r="I455" t="str">
            <v>-</v>
          </cell>
          <cell r="J455" t="str">
            <v>7</v>
          </cell>
          <cell r="K455" t="str">
            <v xml:space="preserve">ท่าจีน   </v>
          </cell>
          <cell r="L455" t="str">
            <v xml:space="preserve">เมืองสมุทรสาคร   </v>
          </cell>
          <cell r="M455" t="str">
            <v xml:space="preserve">สมุทรสาคร   </v>
          </cell>
          <cell r="N455" t="str">
            <v>74000</v>
          </cell>
          <cell r="O455" t="str">
            <v>034-497509-10</v>
          </cell>
          <cell r="P455" t="str">
            <v>tmf@hotmail.co.th</v>
          </cell>
          <cell r="Q455" t="str">
            <v>2017-08-03</v>
          </cell>
          <cell r="R455" t="str">
            <v>2020-08-02</v>
          </cell>
          <cell r="S455" t="str">
            <v>บริษัท ไทยมารีน โฟรเซนฟูดส์ จำกัด</v>
          </cell>
          <cell r="T455" t="str">
            <v>4/1</v>
          </cell>
          <cell r="U455" t="str">
            <v>-</v>
          </cell>
          <cell r="V455" t="str">
            <v>-</v>
          </cell>
          <cell r="W455" t="str">
            <v>7</v>
          </cell>
          <cell r="X455" t="str">
            <v xml:space="preserve">ท่าจีน   </v>
          </cell>
          <cell r="Y455" t="str">
            <v xml:space="preserve">เมืองสมุทรสาคร   </v>
          </cell>
          <cell r="Z455" t="str">
            <v>สมุทรสาคร</v>
          </cell>
        </row>
        <row r="456">
          <cell r="A456">
            <v>402</v>
          </cell>
          <cell r="B456" t="str">
            <v>Ref0100000506</v>
          </cell>
          <cell r="C456" t="str">
            <v xml:space="preserve">บริษัท ทรี ซีซั่น ฟรุ๊ตส์ อินดัสตรี้ จำกัด </v>
          </cell>
          <cell r="D456" t="str">
            <v>ACFS90460200043</v>
          </cell>
          <cell r="E456" t="str">
            <v>ออกใบอนุญาตแล้ว</v>
          </cell>
          <cell r="F456">
            <v>105553102463</v>
          </cell>
          <cell r="G456" t="str">
            <v>1069,1071,10</v>
          </cell>
          <cell r="H456" t="str">
            <v>-</v>
          </cell>
          <cell r="I456" t="str">
            <v>พระราม 9</v>
          </cell>
          <cell r="J456" t="str">
            <v>-</v>
          </cell>
          <cell r="K456" t="str">
            <v xml:space="preserve">สวนหลวง   </v>
          </cell>
          <cell r="L456" t="str">
            <v xml:space="preserve">สวนหลวง   </v>
          </cell>
          <cell r="M456" t="str">
            <v xml:space="preserve">กรุงเทพมหานคร   </v>
          </cell>
          <cell r="N456" t="str">
            <v>10250</v>
          </cell>
          <cell r="O456" t="str">
            <v>023004285</v>
          </cell>
          <cell r="P456" t="str">
            <v>aeow@thaiaochi.com</v>
          </cell>
          <cell r="Q456" t="str">
            <v>2017-08-04</v>
          </cell>
          <cell r="R456" t="str">
            <v>2020-08-03</v>
          </cell>
          <cell r="S456" t="str">
            <v>บริษัท ทรี ซีซั่น ฟรุ๊ตส์ อินดัสตรี้ จำกัด</v>
          </cell>
          <cell r="T456" t="str">
            <v>1</v>
          </cell>
          <cell r="U456" t="str">
            <v>-</v>
          </cell>
          <cell r="V456" t="str">
            <v>-</v>
          </cell>
          <cell r="W456" t="str">
            <v>1</v>
          </cell>
          <cell r="X456" t="str">
            <v xml:space="preserve">หนองเสือช้าง   </v>
          </cell>
          <cell r="Y456" t="str">
            <v xml:space="preserve">หนองใหญ่   </v>
          </cell>
          <cell r="Z456" t="str">
            <v>ชลบุรี</v>
          </cell>
        </row>
        <row r="457">
          <cell r="A457">
            <v>403</v>
          </cell>
          <cell r="B457" t="str">
            <v>Ref0100000507</v>
          </cell>
          <cell r="C457" t="str">
            <v>บริษัท ภาสพร จำกัด</v>
          </cell>
          <cell r="D457" t="str">
            <v>ACFS90460200042</v>
          </cell>
          <cell r="E457" t="str">
            <v>ยกเลิกใบอนุญาตแบบถาวร</v>
          </cell>
          <cell r="F457">
            <v>225544000148</v>
          </cell>
          <cell r="G457" t="str">
            <v>128/2</v>
          </cell>
          <cell r="H457" t="str">
            <v>-</v>
          </cell>
          <cell r="I457" t="str">
            <v>-</v>
          </cell>
          <cell r="J457" t="str">
            <v>4</v>
          </cell>
          <cell r="K457" t="str">
            <v xml:space="preserve">เขาวัว   </v>
          </cell>
          <cell r="L457" t="str">
            <v xml:space="preserve">ท่าใหม่   </v>
          </cell>
          <cell r="M457" t="str">
            <v xml:space="preserve">จันทบุรี   </v>
          </cell>
          <cell r="N457" t="str">
            <v>22120</v>
          </cell>
          <cell r="O457" t="str">
            <v>0862909992</v>
          </cell>
          <cell r="P457" t="str">
            <v>passaporn@passaporn.com</v>
          </cell>
          <cell r="Q457" t="str">
            <v>2017-08-05</v>
          </cell>
          <cell r="R457" t="str">
            <v>2020-08-04</v>
          </cell>
          <cell r="S457" t="str">
            <v>บริษัท ภาสพร จำกัด</v>
          </cell>
          <cell r="T457" t="str">
            <v>128/2</v>
          </cell>
          <cell r="U457" t="str">
            <v>-</v>
          </cell>
          <cell r="V457" t="str">
            <v>-</v>
          </cell>
          <cell r="W457" t="str">
            <v>4</v>
          </cell>
          <cell r="X457" t="str">
            <v xml:space="preserve">เขาวัว   </v>
          </cell>
          <cell r="Y457" t="str">
            <v xml:space="preserve">ท่าใหม่   </v>
          </cell>
          <cell r="Z457" t="str">
            <v>จันทบุรี</v>
          </cell>
        </row>
        <row r="458">
          <cell r="A458">
            <v>404</v>
          </cell>
          <cell r="B458" t="str">
            <v>Ref0100000508</v>
          </cell>
          <cell r="C458" t="str">
            <v>บริษัท นุต มณีทรัพย์ จำกัด</v>
          </cell>
          <cell r="D458" t="str">
            <v>ACFS90460200048</v>
          </cell>
          <cell r="E458" t="str">
            <v>ออกใบอนุญาตแล้ว</v>
          </cell>
          <cell r="F458">
            <v>865558000719</v>
          </cell>
          <cell r="G458" t="str">
            <v>412/29</v>
          </cell>
          <cell r="H458" t="str">
            <v>-</v>
          </cell>
          <cell r="I458" t="str">
            <v>-</v>
          </cell>
          <cell r="J458" t="str">
            <v>4</v>
          </cell>
          <cell r="K458" t="str">
            <v xml:space="preserve">วังตะกอ   </v>
          </cell>
          <cell r="L458" t="str">
            <v xml:space="preserve">หลังสวน   </v>
          </cell>
          <cell r="M458" t="str">
            <v xml:space="preserve">ชุมพร   </v>
          </cell>
          <cell r="N458" t="str">
            <v>86110</v>
          </cell>
          <cell r="O458" t="str">
            <v>0899395809</v>
          </cell>
          <cell r="P458" t="str">
            <v>nkanda123@hotmail.com</v>
          </cell>
          <cell r="Q458" t="str">
            <v>2017-08-11</v>
          </cell>
          <cell r="R458" t="str">
            <v>2020-08-10</v>
          </cell>
          <cell r="S458" t="str">
            <v>บริษัท นุต มณีทรัพย์จำกัด</v>
          </cell>
          <cell r="T458" t="str">
            <v>412/29</v>
          </cell>
          <cell r="U458" t="str">
            <v>-</v>
          </cell>
          <cell r="V458" t="str">
            <v>-</v>
          </cell>
          <cell r="W458" t="str">
            <v>4</v>
          </cell>
          <cell r="X458" t="str">
            <v xml:space="preserve">วังตะกอ   </v>
          </cell>
          <cell r="Y458" t="str">
            <v xml:space="preserve">หลังสวน   </v>
          </cell>
          <cell r="Z458" t="str">
            <v>ชุมพร</v>
          </cell>
        </row>
        <row r="459">
          <cell r="A459">
            <v>405</v>
          </cell>
          <cell r="B459" t="str">
            <v>Ref0100000509</v>
          </cell>
          <cell r="C459" t="str">
            <v>ห้างหุ้นส่วนจำกัด ไอทีเอส สวีท คอร์น</v>
          </cell>
          <cell r="D459" t="str">
            <v>ACFS90460200045</v>
          </cell>
          <cell r="E459" t="str">
            <v>ออกใบอนุญาตแล้ว</v>
          </cell>
          <cell r="F459">
            <v>743556000567</v>
          </cell>
          <cell r="G459" t="str">
            <v>89/36</v>
          </cell>
          <cell r="H459" t="str">
            <v>-</v>
          </cell>
          <cell r="I459" t="str">
            <v>พระราม 2</v>
          </cell>
          <cell r="J459" t="str">
            <v>-</v>
          </cell>
          <cell r="K459" t="str">
            <v xml:space="preserve">กาหลง   </v>
          </cell>
          <cell r="L459" t="str">
            <v xml:space="preserve">เมืองสมุทรสาคร   </v>
          </cell>
          <cell r="M459" t="str">
            <v xml:space="preserve">สมุทรสาคร   </v>
          </cell>
          <cell r="N459" t="str">
            <v>74000</v>
          </cell>
          <cell r="O459" t="str">
            <v>0875912971</v>
          </cell>
          <cell r="P459" t="str">
            <v>heropeeruch@yahoo.com</v>
          </cell>
          <cell r="Q459" t="str">
            <v>2017-08-07</v>
          </cell>
          <cell r="R459" t="str">
            <v>2020-08-06</v>
          </cell>
          <cell r="S459" t="str">
            <v>วิรัชชัย  ศิลาสัมฤทธิ์ผล</v>
          </cell>
          <cell r="T459" t="str">
            <v>199</v>
          </cell>
          <cell r="U459" t="str">
            <v>-</v>
          </cell>
          <cell r="V459" t="str">
            <v>-</v>
          </cell>
          <cell r="W459" t="str">
            <v>7</v>
          </cell>
          <cell r="X459" t="str">
            <v xml:space="preserve">ห้วยขวาง   </v>
          </cell>
          <cell r="Y459" t="str">
            <v xml:space="preserve">กำแพงแสน   </v>
          </cell>
          <cell r="Z459" t="str">
            <v>นครปฐม</v>
          </cell>
        </row>
        <row r="460">
          <cell r="A460" t="e">
            <v>#N/A</v>
          </cell>
          <cell r="B460" t="str">
            <v>Ref0100000510</v>
          </cell>
          <cell r="C460" t="str">
            <v>KPP Fruit</v>
          </cell>
          <cell r="D460" t="str">
            <v>NULL</v>
          </cell>
          <cell r="E460" t="str">
            <v>ยกเลิกคำขอแล้ว</v>
          </cell>
          <cell r="F460">
            <v>115556008905</v>
          </cell>
          <cell r="G460" t="str">
            <v>9/11</v>
          </cell>
          <cell r="K460" t="str">
            <v xml:space="preserve">คลองสอง   </v>
          </cell>
          <cell r="L460" t="str">
            <v xml:space="preserve">คลองหลวง   </v>
          </cell>
          <cell r="M460" t="str">
            <v xml:space="preserve">ปทุมธานี   </v>
          </cell>
          <cell r="N460" t="str">
            <v>12120</v>
          </cell>
          <cell r="O460" t="str">
            <v>0845353697</v>
          </cell>
          <cell r="P460" t="str">
            <v>Kppcorporation@gmail.com</v>
          </cell>
          <cell r="Q460" t="str">
            <v>NULL</v>
          </cell>
          <cell r="R460" t="str">
            <v>NULL</v>
          </cell>
          <cell r="S460" t="str">
            <v>KPP Fruit</v>
          </cell>
          <cell r="T460" t="str">
            <v>9/11</v>
          </cell>
          <cell r="X460" t="str">
            <v xml:space="preserve">คลองสอง   </v>
          </cell>
          <cell r="Y460" t="str">
            <v xml:space="preserve">คลองหลวง   </v>
          </cell>
          <cell r="Z460" t="str">
            <v>ปทุมธานี</v>
          </cell>
        </row>
        <row r="461">
          <cell r="A461">
            <v>406</v>
          </cell>
          <cell r="B461" t="str">
            <v>Ref0100000511</v>
          </cell>
          <cell r="C461" t="str">
            <v>บริษัท ไรซิง (ไทยแลนด์) จำกัด</v>
          </cell>
          <cell r="D461" t="str">
            <v>ACFS90460200046</v>
          </cell>
          <cell r="E461" t="str">
            <v>ออกใบอนุญาตแล้ว</v>
          </cell>
          <cell r="F461">
            <v>105547011176</v>
          </cell>
          <cell r="G461" t="str">
            <v>56/15</v>
          </cell>
          <cell r="H461" t="str">
            <v>-</v>
          </cell>
          <cell r="I461" t="str">
            <v>นิมิตรใหม่</v>
          </cell>
          <cell r="J461" t="str">
            <v>1</v>
          </cell>
          <cell r="K461" t="str">
            <v xml:space="preserve">ทรายกองดิน   </v>
          </cell>
          <cell r="L461" t="str">
            <v xml:space="preserve">คลองสามวา   </v>
          </cell>
          <cell r="M461" t="str">
            <v xml:space="preserve">กรุงเทพมหานคร   </v>
          </cell>
          <cell r="N461" t="str">
            <v>10510</v>
          </cell>
          <cell r="O461" t="str">
            <v>025436931-2</v>
          </cell>
          <cell r="P461" t="str">
            <v>tisomchai@yahoo.com</v>
          </cell>
          <cell r="Q461" t="str">
            <v>2017-08-10</v>
          </cell>
          <cell r="R461" t="str">
            <v>2020-08-09</v>
          </cell>
          <cell r="S461" t="str">
            <v>บริษัท  ไรซิง (ไทยแลนด์)  จำกัด</v>
          </cell>
          <cell r="T461" t="str">
            <v>ุ64/5-6</v>
          </cell>
          <cell r="U461" t="str">
            <v>-</v>
          </cell>
          <cell r="V461" t="str">
            <v>-</v>
          </cell>
          <cell r="W461" t="str">
            <v>9</v>
          </cell>
          <cell r="X461" t="str">
            <v xml:space="preserve">บ้านซ่อง   </v>
          </cell>
          <cell r="Y461" t="str">
            <v xml:space="preserve">พนมสารคาม   </v>
          </cell>
          <cell r="Z461" t="str">
            <v>ฉะเชิงเทรา</v>
          </cell>
        </row>
        <row r="462">
          <cell r="A462" t="e">
            <v>#N/A</v>
          </cell>
          <cell r="B462" t="str">
            <v>Ref0100000512</v>
          </cell>
          <cell r="C462" t="str">
            <v>KPP Fruit</v>
          </cell>
          <cell r="D462" t="str">
            <v>NULL</v>
          </cell>
          <cell r="E462" t="str">
            <v>ยกเลิกคำขอแล้ว</v>
          </cell>
          <cell r="F462">
            <v>115556008905</v>
          </cell>
          <cell r="G462" t="str">
            <v>9/11</v>
          </cell>
          <cell r="K462" t="str">
            <v xml:space="preserve">คลองสอง   </v>
          </cell>
          <cell r="L462" t="str">
            <v xml:space="preserve">คลองหลวง   </v>
          </cell>
          <cell r="M462" t="str">
            <v xml:space="preserve">ปทุมธานี   </v>
          </cell>
          <cell r="N462" t="str">
            <v>12120</v>
          </cell>
          <cell r="O462" t="str">
            <v>0845353697</v>
          </cell>
          <cell r="P462" t="str">
            <v>Kppcorporation@gmail.com</v>
          </cell>
          <cell r="Q462" t="str">
            <v>NULL</v>
          </cell>
          <cell r="R462" t="str">
            <v>NULL</v>
          </cell>
          <cell r="S462" t="str">
            <v>KPP Fruit</v>
          </cell>
          <cell r="T462" t="str">
            <v>9/11</v>
          </cell>
          <cell r="X462" t="str">
            <v xml:space="preserve">คลองสอง   </v>
          </cell>
          <cell r="Y462" t="str">
            <v xml:space="preserve">คลองหลวง   </v>
          </cell>
          <cell r="Z462" t="str">
            <v>ปทุมธานี</v>
          </cell>
        </row>
        <row r="463">
          <cell r="A463">
            <v>407</v>
          </cell>
          <cell r="B463" t="str">
            <v>Ref0100000513</v>
          </cell>
          <cell r="C463" t="str">
            <v>บริษัท มายฟูดส์ จำกัด</v>
          </cell>
          <cell r="D463" t="str">
            <v>ACFS90460200047</v>
          </cell>
          <cell r="E463" t="str">
            <v>ออกใบอนุญาตแล้ว</v>
          </cell>
          <cell r="F463">
            <v>105555056418</v>
          </cell>
          <cell r="G463" t="str">
            <v>81/25</v>
          </cell>
          <cell r="H463" t="str">
            <v>21/4</v>
          </cell>
          <cell r="I463" t="str">
            <v>เทพารักษ์</v>
          </cell>
          <cell r="J463" t="str">
            <v>5</v>
          </cell>
          <cell r="K463" t="str">
            <v xml:space="preserve">บางเมืองใหม่   </v>
          </cell>
          <cell r="L463" t="str">
            <v xml:space="preserve">เมืองสมุทรปราการ   </v>
          </cell>
          <cell r="M463" t="str">
            <v xml:space="preserve">สมุทรปราการ   </v>
          </cell>
          <cell r="N463" t="str">
            <v>10270</v>
          </cell>
          <cell r="O463" t="str">
            <v>0812416311</v>
          </cell>
          <cell r="P463" t="str">
            <v>wikorn.12@gmail.com</v>
          </cell>
          <cell r="Q463" t="str">
            <v>2017-08-11</v>
          </cell>
          <cell r="R463" t="str">
            <v>2020-08-10</v>
          </cell>
          <cell r="S463" t="str">
            <v>บริษัท มายฟูดส์ จำกัด</v>
          </cell>
          <cell r="T463" t="str">
            <v>81/25</v>
          </cell>
          <cell r="U463" t="str">
            <v>21/4</v>
          </cell>
          <cell r="V463" t="str">
            <v>เทพารักษ์</v>
          </cell>
          <cell r="W463" t="str">
            <v>5</v>
          </cell>
          <cell r="X463" t="str">
            <v xml:space="preserve">บางเมืองใหม่   </v>
          </cell>
          <cell r="Y463" t="str">
            <v xml:space="preserve">เมืองสมุทรปราการ   </v>
          </cell>
          <cell r="Z463" t="str">
            <v>สมุทรปราการ</v>
          </cell>
        </row>
        <row r="464">
          <cell r="A464">
            <v>408</v>
          </cell>
          <cell r="B464" t="str">
            <v>Ref0100000514</v>
          </cell>
          <cell r="C464" t="str">
            <v>บริษัท ซีทีเอ็กซ์ โฮลดิ้ง จำกัด</v>
          </cell>
          <cell r="D464" t="str">
            <v>ACFS90460200049</v>
          </cell>
          <cell r="E464" t="str">
            <v>ออกใบอนุญาตแล้ว</v>
          </cell>
          <cell r="F464">
            <v>105552059815</v>
          </cell>
          <cell r="G464" t="str">
            <v>37/3</v>
          </cell>
          <cell r="H464" t="str">
            <v>-</v>
          </cell>
          <cell r="I464" t="str">
            <v>-</v>
          </cell>
          <cell r="J464" t="str">
            <v>11</v>
          </cell>
          <cell r="K464" t="str">
            <v xml:space="preserve">คลองสอง   </v>
          </cell>
          <cell r="L464" t="str">
            <v xml:space="preserve">คลองหลวง   </v>
          </cell>
          <cell r="M464" t="str">
            <v xml:space="preserve">ปทุมธานี   </v>
          </cell>
          <cell r="N464" t="str">
            <v>12120</v>
          </cell>
          <cell r="O464" t="str">
            <v>028951761 ต่อ 705</v>
          </cell>
          <cell r="P464" t="str">
            <v>thienchai@cititex.co.th</v>
          </cell>
          <cell r="Q464" t="str">
            <v>2017-08-16</v>
          </cell>
          <cell r="R464" t="str">
            <v>2020-08-15</v>
          </cell>
          <cell r="S464" t="str">
            <v>บริษัท ซีทีเอ็กซ์ โฮลดิ้ง จำกัด</v>
          </cell>
          <cell r="T464" t="str">
            <v>37/3</v>
          </cell>
          <cell r="U464" t="str">
            <v>-</v>
          </cell>
          <cell r="V464" t="str">
            <v>-</v>
          </cell>
          <cell r="W464" t="str">
            <v>11</v>
          </cell>
          <cell r="X464" t="str">
            <v xml:space="preserve">คลองสอง   </v>
          </cell>
          <cell r="Y464" t="str">
            <v xml:space="preserve">คลองหลวง   </v>
          </cell>
          <cell r="Z464" t="str">
            <v>ปทุมธานี</v>
          </cell>
        </row>
        <row r="465">
          <cell r="A465" t="e">
            <v>#N/A</v>
          </cell>
          <cell r="B465" t="str">
            <v>Ref0100000515</v>
          </cell>
          <cell r="C465" t="str">
            <v>บริษัท มิสเตอร์ฟรุ๊ตตี้ จำกัด</v>
          </cell>
          <cell r="D465" t="str">
            <v>NULL</v>
          </cell>
          <cell r="E465" t="str">
            <v>เอกสารไม่ครบถ้วน</v>
          </cell>
          <cell r="F465">
            <v>105558026421</v>
          </cell>
          <cell r="G465" t="str">
            <v>152</v>
          </cell>
          <cell r="I465" t="str">
            <v>เพชรบุรี</v>
          </cell>
          <cell r="K465" t="str">
            <v xml:space="preserve">ถนนเพชรบุรี   </v>
          </cell>
          <cell r="L465" t="str">
            <v xml:space="preserve">ราชเทวี   </v>
          </cell>
          <cell r="M465" t="str">
            <v xml:space="preserve">กรุงเทพมหานคร   </v>
          </cell>
          <cell r="N465" t="str">
            <v>10400</v>
          </cell>
          <cell r="O465" t="str">
            <v>0819199911</v>
          </cell>
          <cell r="P465" t="str">
            <v>mrfruitythailand@gmail.com</v>
          </cell>
          <cell r="Q465" t="str">
            <v>NULL</v>
          </cell>
          <cell r="R465" t="str">
            <v>NULL</v>
          </cell>
          <cell r="S465" t="str">
            <v>บริษัท มิสเตอร์ฟรุ๊ตตี้ จำกัด</v>
          </cell>
          <cell r="T465" t="str">
            <v>555</v>
          </cell>
          <cell r="U465" t="str">
            <v>-</v>
          </cell>
          <cell r="V465" t="str">
            <v>-</v>
          </cell>
          <cell r="W465" t="str">
            <v>11</v>
          </cell>
          <cell r="X465" t="str">
            <v xml:space="preserve">คลองหนึ่ง   </v>
          </cell>
          <cell r="Y465" t="str">
            <v xml:space="preserve">คลองหลวง   </v>
          </cell>
          <cell r="Z465" t="str">
            <v>ปทุมธานี</v>
          </cell>
        </row>
        <row r="466">
          <cell r="A466" t="e">
            <v>#N/A</v>
          </cell>
          <cell r="B466" t="str">
            <v>Ref0100000516</v>
          </cell>
          <cell r="C466" t="str">
            <v>บริษัท กรีนรูฟดีไซน์ จำกัด</v>
          </cell>
          <cell r="D466" t="str">
            <v>NULL</v>
          </cell>
          <cell r="E466" t="str">
            <v>เอกสารไม่ครบถ้วน</v>
          </cell>
          <cell r="F466">
            <v>135555012747</v>
          </cell>
          <cell r="G466" t="str">
            <v>199/72</v>
          </cell>
          <cell r="H466" t="str">
            <v>เปียร์นนทร์</v>
          </cell>
          <cell r="I466" t="str">
            <v>ประชาอุทิศ</v>
          </cell>
          <cell r="J466" t="str">
            <v>3</v>
          </cell>
          <cell r="K466" t="str">
            <v xml:space="preserve">คูคต   </v>
          </cell>
          <cell r="L466" t="str">
            <v xml:space="preserve">ลำลูกกา   </v>
          </cell>
          <cell r="M466" t="str">
            <v xml:space="preserve">ปทุมธานี   </v>
          </cell>
          <cell r="N466" t="str">
            <v>12130</v>
          </cell>
          <cell r="O466" t="str">
            <v>087-1006662</v>
          </cell>
          <cell r="P466" t="str">
            <v>underloof@gmail.com</v>
          </cell>
          <cell r="Q466" t="str">
            <v>NULL</v>
          </cell>
          <cell r="R466" t="str">
            <v>NULL</v>
          </cell>
          <cell r="S466" t="str">
            <v>บริษัท ไรซิง (ไทยแลนด์)</v>
          </cell>
          <cell r="T466" t="str">
            <v>64/5-6</v>
          </cell>
          <cell r="U466" t="str">
            <v>-</v>
          </cell>
          <cell r="V466" t="str">
            <v>-</v>
          </cell>
          <cell r="W466" t="str">
            <v>9</v>
          </cell>
          <cell r="X466" t="str">
            <v xml:space="preserve">บ้านซ่อง   </v>
          </cell>
          <cell r="Y466" t="str">
            <v xml:space="preserve">พนมสารคาม   </v>
          </cell>
          <cell r="Z466" t="str">
            <v>ฉะเชิงเทรา</v>
          </cell>
        </row>
        <row r="467">
          <cell r="A467" t="e">
            <v>#N/A</v>
          </cell>
          <cell r="B467" t="str">
            <v>Ref0100000517</v>
          </cell>
          <cell r="C467" t="str">
            <v>บริษัท ดี เอ็ม ฟาร์ม จำกัด</v>
          </cell>
          <cell r="D467" t="str">
            <v>NULL</v>
          </cell>
          <cell r="E467" t="str">
            <v>ยกเลิกคำขอแล้ว</v>
          </cell>
          <cell r="F467">
            <v>735540000106</v>
          </cell>
          <cell r="G467" t="str">
            <v>438</v>
          </cell>
          <cell r="H467" t="str">
            <v>-</v>
          </cell>
          <cell r="I467" t="str">
            <v>-</v>
          </cell>
          <cell r="J467" t="str">
            <v>1</v>
          </cell>
          <cell r="K467" t="str">
            <v xml:space="preserve">กุยบุรี   </v>
          </cell>
          <cell r="L467" t="str">
            <v xml:space="preserve">กุยบุรี   </v>
          </cell>
          <cell r="M467" t="str">
            <v xml:space="preserve">ประจวบคีรีขันธ์   </v>
          </cell>
          <cell r="N467" t="str">
            <v>77150</v>
          </cell>
          <cell r="O467" t="str">
            <v>032681216</v>
          </cell>
          <cell r="P467" t="str">
            <v>dmf-mcc@hotmail.com</v>
          </cell>
          <cell r="Q467" t="str">
            <v>NULL</v>
          </cell>
          <cell r="R467" t="str">
            <v>NULL</v>
          </cell>
          <cell r="S467" t="str">
            <v>บริษัท ดี เอ็ม ฟาร์ม จำกัด</v>
          </cell>
          <cell r="T467" t="str">
            <v>438</v>
          </cell>
          <cell r="U467" t="str">
            <v>จวนบน</v>
          </cell>
          <cell r="V467" t="str">
            <v>เพชรเกษม</v>
          </cell>
          <cell r="W467" t="str">
            <v>1</v>
          </cell>
          <cell r="X467" t="str">
            <v xml:space="preserve">กุยบุรี   </v>
          </cell>
          <cell r="Y467" t="str">
            <v xml:space="preserve">กุยบุรี   </v>
          </cell>
          <cell r="Z467" t="str">
            <v>ประจวบคีรีขันธ์</v>
          </cell>
        </row>
        <row r="468">
          <cell r="A468">
            <v>409</v>
          </cell>
          <cell r="B468" t="str">
            <v>Ref0100000518</v>
          </cell>
          <cell r="C468" t="str">
            <v>บริษัท ตรีมูรติฟรูทส์ จำกัด</v>
          </cell>
          <cell r="D468" t="str">
            <v>ACFS90460200051</v>
          </cell>
          <cell r="E468" t="str">
            <v>ออกใบอนุญาตแล้ว</v>
          </cell>
          <cell r="F468">
            <v>135558010427</v>
          </cell>
          <cell r="G468" t="str">
            <v>32/25</v>
          </cell>
          <cell r="H468" t="str">
            <v>เทพกุญชร 17</v>
          </cell>
          <cell r="I468" t="str">
            <v>เทพกุญชร 1</v>
          </cell>
          <cell r="J468" t="str">
            <v>10</v>
          </cell>
          <cell r="K468" t="str">
            <v xml:space="preserve">คลองหนึ่ง   </v>
          </cell>
          <cell r="L468" t="str">
            <v xml:space="preserve">คลองหลวง   </v>
          </cell>
          <cell r="M468" t="str">
            <v xml:space="preserve">ปทุมธานี   </v>
          </cell>
          <cell r="N468" t="str">
            <v>12120</v>
          </cell>
          <cell r="O468" t="str">
            <v>0863359664</v>
          </cell>
          <cell r="P468" t="str">
            <v>yoohoo.s@hotmail.com</v>
          </cell>
          <cell r="Q468" t="str">
            <v>2017-08-18</v>
          </cell>
          <cell r="R468" t="str">
            <v>2020-08-17</v>
          </cell>
          <cell r="S468" t="str">
            <v>บริษัท ตรีมูรติฟรูทส์ จำกัด</v>
          </cell>
          <cell r="T468" t="str">
            <v>32/25</v>
          </cell>
          <cell r="U468" t="str">
            <v>เทพกุญชร 17</v>
          </cell>
          <cell r="V468" t="str">
            <v>เทพกุญชร 1</v>
          </cell>
          <cell r="W468" t="str">
            <v>10</v>
          </cell>
          <cell r="X468" t="str">
            <v xml:space="preserve">คลองหนึ่ง   </v>
          </cell>
          <cell r="Y468" t="str">
            <v xml:space="preserve">คลองหลวง   </v>
          </cell>
          <cell r="Z468" t="str">
            <v>ปทุมธานี</v>
          </cell>
        </row>
        <row r="469">
          <cell r="A469">
            <v>410</v>
          </cell>
          <cell r="B469" t="str">
            <v>Ref0100000519</v>
          </cell>
          <cell r="C469" t="str">
            <v>บริษัท อู๋ เจี่ย มู่ ไทย เทรดดิ้ง จำกัด</v>
          </cell>
          <cell r="D469" t="str">
            <v>ACFS90460200052</v>
          </cell>
          <cell r="E469" t="str">
            <v>ออกใบอนุญาตแล้ว</v>
          </cell>
          <cell r="F469">
            <v>205553006684</v>
          </cell>
          <cell r="G469" t="str">
            <v>211</v>
          </cell>
          <cell r="H469" t="str">
            <v>-</v>
          </cell>
          <cell r="I469" t="str">
            <v>-</v>
          </cell>
          <cell r="J469" t="str">
            <v>6</v>
          </cell>
          <cell r="K469" t="str">
            <v xml:space="preserve">ทุ่งควายกิน   </v>
          </cell>
          <cell r="L469" t="str">
            <v xml:space="preserve">แกลง   </v>
          </cell>
          <cell r="M469" t="str">
            <v xml:space="preserve">ระยอง   </v>
          </cell>
          <cell r="N469" t="str">
            <v>21110</v>
          </cell>
          <cell r="O469" t="str">
            <v>0811761533</v>
          </cell>
          <cell r="P469" t="str">
            <v>reefer1@safco.co.th</v>
          </cell>
          <cell r="Q469" t="str">
            <v>2017-08-21</v>
          </cell>
          <cell r="R469" t="str">
            <v>2020-08-20</v>
          </cell>
          <cell r="S469" t="str">
            <v>บริษัท อู๋ เจี่ย มู่ ไทย เทรดดิ้ง จำกัด</v>
          </cell>
          <cell r="T469" t="str">
            <v>211</v>
          </cell>
          <cell r="U469" t="str">
            <v>-</v>
          </cell>
          <cell r="V469" t="str">
            <v>-</v>
          </cell>
          <cell r="W469" t="str">
            <v>6</v>
          </cell>
          <cell r="X469" t="str">
            <v xml:space="preserve">ทุ่งควายกิน   </v>
          </cell>
          <cell r="Y469" t="str">
            <v xml:space="preserve">แกลง   </v>
          </cell>
          <cell r="Z469" t="str">
            <v>ระยอง</v>
          </cell>
        </row>
        <row r="470">
          <cell r="A470" t="e">
            <v>#N/A</v>
          </cell>
          <cell r="B470" t="str">
            <v>Ref0100000521</v>
          </cell>
          <cell r="C470" t="str">
            <v>บริษัท สมิงฟูดส์ จำกัด</v>
          </cell>
          <cell r="D470" t="str">
            <v>NULL</v>
          </cell>
          <cell r="E470" t="str">
            <v>ยกเลิกคำขอแล้ว</v>
          </cell>
          <cell r="F470">
            <v>775545000155</v>
          </cell>
          <cell r="G470" t="str">
            <v>64/1</v>
          </cell>
          <cell r="J470" t="str">
            <v>5</v>
          </cell>
          <cell r="K470" t="str">
            <v xml:space="preserve">ทุ่งนนทรี   </v>
          </cell>
          <cell r="L470" t="str">
            <v xml:space="preserve">เขาสมิง   </v>
          </cell>
          <cell r="M470" t="str">
            <v xml:space="preserve">ตราด   </v>
          </cell>
          <cell r="N470" t="str">
            <v>23130</v>
          </cell>
          <cell r="O470" t="str">
            <v>039-619328-29</v>
          </cell>
          <cell r="P470" t="str">
            <v>factory@samingfoods.com</v>
          </cell>
          <cell r="Q470" t="str">
            <v>NULL</v>
          </cell>
          <cell r="R470" t="str">
            <v>NULL</v>
          </cell>
          <cell r="S470" t="str">
            <v>บริษัท สมิงฟูดส์ จำกัด</v>
          </cell>
          <cell r="T470" t="str">
            <v>64/1</v>
          </cell>
          <cell r="W470" t="str">
            <v>5</v>
          </cell>
          <cell r="X470" t="str">
            <v xml:space="preserve">ตลาดยอด   </v>
          </cell>
          <cell r="Y470" t="str">
            <v xml:space="preserve">จตุจักร   </v>
          </cell>
          <cell r="Z470" t="str">
            <v>ตราด</v>
          </cell>
        </row>
        <row r="471">
          <cell r="A471" t="e">
            <v>#N/A</v>
          </cell>
          <cell r="B471" t="str">
            <v>Ref0100000522</v>
          </cell>
          <cell r="C471" t="str">
            <v>บริษัท สมิงฟูดส์ จำกัด</v>
          </cell>
          <cell r="D471" t="str">
            <v>NULL</v>
          </cell>
          <cell r="E471" t="str">
            <v>ยกเลิกคำขอแล้ว</v>
          </cell>
          <cell r="F471">
            <v>775545000155</v>
          </cell>
          <cell r="G471" t="str">
            <v>64/1</v>
          </cell>
          <cell r="J471" t="str">
            <v>5</v>
          </cell>
          <cell r="K471" t="str">
            <v xml:space="preserve">ทุ่งนนทรี   </v>
          </cell>
          <cell r="L471" t="str">
            <v xml:space="preserve">เขาสมิง   </v>
          </cell>
          <cell r="M471" t="str">
            <v xml:space="preserve">ตราด   </v>
          </cell>
          <cell r="N471" t="str">
            <v>23130</v>
          </cell>
          <cell r="O471" t="str">
            <v>039-619328-29</v>
          </cell>
          <cell r="P471" t="str">
            <v>factory@samingfoods.com</v>
          </cell>
          <cell r="Q471" t="str">
            <v>NULL</v>
          </cell>
          <cell r="R471" t="str">
            <v>NULL</v>
          </cell>
          <cell r="S471" t="str">
            <v>บริษัท สมิงฟูดส์ จำกัด</v>
          </cell>
          <cell r="T471" t="str">
            <v>64/1</v>
          </cell>
          <cell r="W471" t="str">
            <v>5</v>
          </cell>
          <cell r="X471" t="str">
            <v xml:space="preserve">ทุ่งนนทรี   </v>
          </cell>
          <cell r="Y471" t="str">
            <v xml:space="preserve">เขาสมิง   </v>
          </cell>
          <cell r="Z471" t="str">
            <v>ตราด</v>
          </cell>
        </row>
        <row r="472">
          <cell r="A472">
            <v>411</v>
          </cell>
          <cell r="B472" t="str">
            <v>Ref0100000523</v>
          </cell>
          <cell r="C472" t="str">
            <v>บริษัท สมิงฟูดส์ จำกัด</v>
          </cell>
          <cell r="D472" t="str">
            <v>ACFS90460200050</v>
          </cell>
          <cell r="E472" t="str">
            <v>ออกใบอนุญาตแล้ว</v>
          </cell>
          <cell r="F472">
            <v>775545000155</v>
          </cell>
          <cell r="G472" t="str">
            <v>64/1</v>
          </cell>
          <cell r="H472" t="str">
            <v>-</v>
          </cell>
          <cell r="I472" t="str">
            <v>-</v>
          </cell>
          <cell r="J472" t="str">
            <v>5</v>
          </cell>
          <cell r="K472" t="str">
            <v xml:space="preserve">ทุ่งนนทรี   </v>
          </cell>
          <cell r="L472" t="str">
            <v xml:space="preserve">เขาสมิง   </v>
          </cell>
          <cell r="M472" t="str">
            <v xml:space="preserve">ตราด   </v>
          </cell>
          <cell r="N472" t="str">
            <v>23130</v>
          </cell>
          <cell r="O472" t="str">
            <v>039-619328-29</v>
          </cell>
          <cell r="P472" t="str">
            <v>factory@samingfoods.com</v>
          </cell>
          <cell r="Q472" t="str">
            <v>2017-08-18</v>
          </cell>
          <cell r="R472" t="str">
            <v>2020-08-17</v>
          </cell>
          <cell r="S472" t="str">
            <v>บริษัท สมิงฟูดส์ จำกัด</v>
          </cell>
          <cell r="T472" t="str">
            <v>64/1</v>
          </cell>
          <cell r="U472" t="str">
            <v>-</v>
          </cell>
          <cell r="V472" t="str">
            <v>-</v>
          </cell>
          <cell r="W472" t="str">
            <v>5</v>
          </cell>
          <cell r="X472" t="str">
            <v xml:space="preserve">ทุ่งนนทรี   </v>
          </cell>
          <cell r="Y472" t="str">
            <v xml:space="preserve">เขาสมิง   </v>
          </cell>
          <cell r="Z472" t="str">
            <v>ตราด</v>
          </cell>
        </row>
        <row r="473">
          <cell r="A473">
            <v>412</v>
          </cell>
          <cell r="B473" t="str">
            <v>Ref0100000524</v>
          </cell>
          <cell r="C473" t="str">
            <v>บริษัท ดี เอ็ม ฟาร์ม จำกัด</v>
          </cell>
          <cell r="D473" t="str">
            <v>ACFS64010200149</v>
          </cell>
          <cell r="E473" t="str">
            <v>ออกใบอนุญาตแล้ว</v>
          </cell>
          <cell r="F473">
            <v>735540000106</v>
          </cell>
          <cell r="G473" t="str">
            <v>137/6</v>
          </cell>
          <cell r="H473" t="str">
            <v>-</v>
          </cell>
          <cell r="I473" t="str">
            <v>พุธทมลฑลสาย8</v>
          </cell>
          <cell r="J473" t="str">
            <v>1</v>
          </cell>
          <cell r="K473" t="str">
            <v xml:space="preserve">ขุนแก้ว   </v>
          </cell>
          <cell r="L473" t="str">
            <v xml:space="preserve">นครชัยศรี   </v>
          </cell>
          <cell r="M473" t="str">
            <v xml:space="preserve">นครปฐม   </v>
          </cell>
          <cell r="N473" t="str">
            <v>73120</v>
          </cell>
          <cell r="O473" t="str">
            <v>032681216</v>
          </cell>
          <cell r="P473" t="str">
            <v>dmf-mcc@hotmail.com</v>
          </cell>
          <cell r="Q473" t="str">
            <v>2017-10-17</v>
          </cell>
          <cell r="R473" t="str">
            <v>2020-10-16</v>
          </cell>
          <cell r="S473" t="str">
            <v>บริษัท ดี เอ็ม ฟาร์ม จำกัด</v>
          </cell>
          <cell r="T473" t="str">
            <v>438</v>
          </cell>
          <cell r="U473" t="str">
            <v>จวนบน</v>
          </cell>
          <cell r="V473" t="str">
            <v>เพชรเกษม</v>
          </cell>
          <cell r="W473" t="str">
            <v>1</v>
          </cell>
          <cell r="X473" t="str">
            <v xml:space="preserve">กุยบุรี   </v>
          </cell>
          <cell r="Y473" t="str">
            <v xml:space="preserve">กุยบุรี   </v>
          </cell>
          <cell r="Z473" t="str">
            <v>ประจวบคีรีขันธ์</v>
          </cell>
        </row>
        <row r="474">
          <cell r="A474">
            <v>413</v>
          </cell>
          <cell r="B474" t="str">
            <v>Ref0100000525</v>
          </cell>
          <cell r="C474" t="str">
            <v>ห้างหุ้นส่วนจำกัด สยาม เอส ซี ที</v>
          </cell>
          <cell r="D474" t="str">
            <v>ACFS90460200060</v>
          </cell>
          <cell r="E474" t="str">
            <v>ออกใบอนุญาตแล้ว</v>
          </cell>
          <cell r="F474">
            <v>573546000647</v>
          </cell>
          <cell r="G474" t="str">
            <v>45/319</v>
          </cell>
          <cell r="H474" t="str">
            <v>-</v>
          </cell>
          <cell r="I474" t="str">
            <v>-</v>
          </cell>
          <cell r="J474" t="str">
            <v>10</v>
          </cell>
          <cell r="K474" t="str">
            <v xml:space="preserve">คลองสอง   </v>
          </cell>
          <cell r="L474" t="str">
            <v xml:space="preserve">คลองหลวง   </v>
          </cell>
          <cell r="M474" t="str">
            <v xml:space="preserve">ปทุมธานี   </v>
          </cell>
          <cell r="N474" t="str">
            <v>12120</v>
          </cell>
          <cell r="O474" t="str">
            <v>021528845-6</v>
          </cell>
          <cell r="P474" t="str">
            <v>siamsct@siamsct.com</v>
          </cell>
          <cell r="Q474" t="str">
            <v>2017-09-11</v>
          </cell>
          <cell r="R474" t="str">
            <v>2020-09-10</v>
          </cell>
          <cell r="S474" t="str">
            <v>บริษัท หนงไทยอินเตอร์เนชั่นแนล จำกัด</v>
          </cell>
          <cell r="T474" t="str">
            <v>45/319</v>
          </cell>
          <cell r="U474" t="str">
            <v>-</v>
          </cell>
          <cell r="V474" t="str">
            <v>-</v>
          </cell>
          <cell r="W474" t="str">
            <v>10</v>
          </cell>
          <cell r="X474" t="str">
            <v xml:space="preserve">คลองสอง   </v>
          </cell>
          <cell r="Y474" t="str">
            <v xml:space="preserve">คลองหลวง   </v>
          </cell>
          <cell r="Z474" t="str">
            <v>ปทุมธานี</v>
          </cell>
        </row>
        <row r="475">
          <cell r="A475">
            <v>414</v>
          </cell>
          <cell r="B475" t="str">
            <v>Ref0100000526</v>
          </cell>
          <cell r="C475" t="str">
            <v>นายวิรัชชัย ศิลาสัมฤทธิ์ผล</v>
          </cell>
          <cell r="D475" t="str">
            <v>ACFS90460200054</v>
          </cell>
          <cell r="E475" t="str">
            <v>ออกใบอนุญาตแล้ว</v>
          </cell>
          <cell r="F475">
            <v>3100201409503</v>
          </cell>
          <cell r="G475" t="str">
            <v>199</v>
          </cell>
          <cell r="H475" t="str">
            <v>-</v>
          </cell>
          <cell r="I475" t="str">
            <v>-</v>
          </cell>
          <cell r="J475" t="str">
            <v>7</v>
          </cell>
          <cell r="K475" t="str">
            <v xml:space="preserve">ห้วยขวาง   </v>
          </cell>
          <cell r="L475" t="str">
            <v xml:space="preserve">กำแพงแสน   </v>
          </cell>
          <cell r="M475" t="str">
            <v xml:space="preserve">นครปฐม   </v>
          </cell>
          <cell r="N475" t="str">
            <v>73140</v>
          </cell>
          <cell r="O475" t="str">
            <v>0819419685</v>
          </cell>
          <cell r="P475" t="str">
            <v>pn0427@windowslive.com</v>
          </cell>
          <cell r="Q475" t="str">
            <v>2017-08-21</v>
          </cell>
          <cell r="R475" t="str">
            <v>2020-08-20</v>
          </cell>
          <cell r="S475" t="str">
            <v>นายวิรัชชัย ศิลาสัมฤทธิ์ผล</v>
          </cell>
          <cell r="T475" t="str">
            <v>199</v>
          </cell>
          <cell r="U475" t="str">
            <v>-</v>
          </cell>
          <cell r="V475" t="str">
            <v>-</v>
          </cell>
          <cell r="W475" t="str">
            <v>7</v>
          </cell>
          <cell r="X475" t="str">
            <v xml:space="preserve">ห้วยขวาง   </v>
          </cell>
          <cell r="Y475" t="str">
            <v xml:space="preserve">กำแพงแสน   </v>
          </cell>
          <cell r="Z475" t="str">
            <v>นครปฐม</v>
          </cell>
        </row>
        <row r="476">
          <cell r="A476">
            <v>415</v>
          </cell>
          <cell r="B476" t="str">
            <v>Ref0100000527</v>
          </cell>
          <cell r="C476" t="str">
            <v>สหกรณ์โคนมศรีดงเย็น จำกัด</v>
          </cell>
          <cell r="D476" t="str">
            <v>ACFS64010200128</v>
          </cell>
          <cell r="E476" t="str">
            <v>ออกใบอนุญาตแล้ว</v>
          </cell>
          <cell r="F476">
            <v>5000000225561</v>
          </cell>
          <cell r="G476" t="str">
            <v>280/2</v>
          </cell>
          <cell r="H476" t="str">
            <v>-</v>
          </cell>
          <cell r="I476" t="str">
            <v>-</v>
          </cell>
          <cell r="J476" t="str">
            <v>3</v>
          </cell>
          <cell r="K476" t="str">
            <v xml:space="preserve">ศรีดงเย็น   </v>
          </cell>
          <cell r="L476" t="str">
            <v xml:space="preserve">ไชยปราการ   </v>
          </cell>
          <cell r="M476" t="str">
            <v xml:space="preserve">เชียงใหม่   </v>
          </cell>
          <cell r="N476" t="str">
            <v>50320</v>
          </cell>
          <cell r="O476" t="str">
            <v>053457790</v>
          </cell>
          <cell r="P476" t="str">
            <v>cpk_milkfarm@hotmail.com</v>
          </cell>
          <cell r="Q476" t="str">
            <v>2017-10-17</v>
          </cell>
          <cell r="R476" t="str">
            <v>2020-10-16</v>
          </cell>
          <cell r="S476" t="str">
            <v>สหกรณ์โคนมศรีดงเย็น จำกัด</v>
          </cell>
          <cell r="T476" t="str">
            <v>280/2</v>
          </cell>
          <cell r="U476" t="str">
            <v>-</v>
          </cell>
          <cell r="V476" t="str">
            <v>-</v>
          </cell>
          <cell r="W476" t="str">
            <v>3</v>
          </cell>
          <cell r="X476" t="str">
            <v xml:space="preserve">ศรีดงเย็น   </v>
          </cell>
          <cell r="Y476" t="str">
            <v xml:space="preserve">ไชยปราการ   </v>
          </cell>
          <cell r="Z476" t="str">
            <v>เชียงใหม่</v>
          </cell>
        </row>
        <row r="477">
          <cell r="A477">
            <v>416</v>
          </cell>
          <cell r="B477" t="str">
            <v>Ref0100000528</v>
          </cell>
          <cell r="C477" t="str">
            <v>สหกรณ์โคนมฝาง จำกัด</v>
          </cell>
          <cell r="D477" t="str">
            <v>ACFS64010200150</v>
          </cell>
          <cell r="E477" t="str">
            <v>ออกใบอนุญาตแล้ว</v>
          </cell>
          <cell r="F477">
            <v>994002042229</v>
          </cell>
          <cell r="G477" t="str">
            <v>334</v>
          </cell>
          <cell r="H477" t="str">
            <v>-</v>
          </cell>
          <cell r="I477" t="str">
            <v>-</v>
          </cell>
          <cell r="J477" t="str">
            <v>5</v>
          </cell>
          <cell r="K477" t="str">
            <v xml:space="preserve">แม่สูน   </v>
          </cell>
          <cell r="L477" t="str">
            <v xml:space="preserve">ฝาง   </v>
          </cell>
          <cell r="M477" t="str">
            <v xml:space="preserve">เชียงใหม่   </v>
          </cell>
          <cell r="N477" t="str">
            <v>50110</v>
          </cell>
          <cell r="O477" t="str">
            <v>0811112495</v>
          </cell>
          <cell r="P477" t="str">
            <v>konomfang1@hotmail.com</v>
          </cell>
          <cell r="Q477" t="str">
            <v>2017-10-17</v>
          </cell>
          <cell r="R477" t="str">
            <v>2020-10-16</v>
          </cell>
          <cell r="S477" t="str">
            <v>สหกรณ์โคนมฝาง จำกัด</v>
          </cell>
          <cell r="T477" t="str">
            <v>334</v>
          </cell>
          <cell r="U477" t="str">
            <v>-</v>
          </cell>
          <cell r="V477" t="str">
            <v>-</v>
          </cell>
          <cell r="W477" t="str">
            <v>5</v>
          </cell>
          <cell r="X477" t="str">
            <v xml:space="preserve">แม่สูน   </v>
          </cell>
          <cell r="Y477" t="str">
            <v xml:space="preserve">ฝาง   </v>
          </cell>
          <cell r="Z477" t="str">
            <v>เชียงใหม่</v>
          </cell>
        </row>
        <row r="478">
          <cell r="A478">
            <v>417</v>
          </cell>
          <cell r="B478" t="str">
            <v>Ref0100000529</v>
          </cell>
          <cell r="C478" t="str">
            <v>สหกรณ์โคนมการเกษตรไชยปราการ จำกัด</v>
          </cell>
          <cell r="D478" t="str">
            <v>ACFS64010200153</v>
          </cell>
          <cell r="E478" t="str">
            <v>ออกใบอนุญาตแล้ว</v>
          </cell>
          <cell r="F478">
            <v>994000434260</v>
          </cell>
          <cell r="G478" t="str">
            <v>176</v>
          </cell>
          <cell r="H478" t="str">
            <v>-</v>
          </cell>
          <cell r="I478" t="str">
            <v>-</v>
          </cell>
          <cell r="J478" t="str">
            <v>1</v>
          </cell>
          <cell r="K478" t="str">
            <v xml:space="preserve">ศรีดงเย็น   </v>
          </cell>
          <cell r="L478" t="str">
            <v xml:space="preserve">ไชยปราการ   </v>
          </cell>
          <cell r="M478" t="str">
            <v xml:space="preserve">เชียงใหม่   </v>
          </cell>
          <cell r="N478" t="str">
            <v>50320</v>
          </cell>
          <cell r="O478" t="str">
            <v>0821933700</v>
          </cell>
          <cell r="P478" t="str">
            <v>cpkdairy@gmail.com</v>
          </cell>
          <cell r="Q478" t="str">
            <v>2017-10-17</v>
          </cell>
          <cell r="R478" t="str">
            <v>2020-10-16</v>
          </cell>
          <cell r="S478" t="str">
            <v>สหกรณ์โคนมการเกษตรไชยปราการ จำกัด</v>
          </cell>
          <cell r="T478" t="str">
            <v>176</v>
          </cell>
          <cell r="U478" t="str">
            <v>-</v>
          </cell>
          <cell r="V478" t="str">
            <v>-</v>
          </cell>
          <cell r="W478" t="str">
            <v>1</v>
          </cell>
          <cell r="X478" t="str">
            <v xml:space="preserve">ศรีดงเย็น   </v>
          </cell>
          <cell r="Y478" t="str">
            <v xml:space="preserve">ไชยปราการ   </v>
          </cell>
          <cell r="Z478" t="str">
            <v>เชียงใหม่</v>
          </cell>
        </row>
        <row r="479">
          <cell r="A479">
            <v>418</v>
          </cell>
          <cell r="B479" t="str">
            <v>Ref0100000530</v>
          </cell>
          <cell r="C479" t="str">
            <v>บริษัท เคพีพี คอร์ปอเรชั่น จำกัด</v>
          </cell>
          <cell r="D479" t="str">
            <v>ACFS90460200053</v>
          </cell>
          <cell r="E479" t="str">
            <v>ออกใบอนุญาตแล้ว</v>
          </cell>
          <cell r="F479">
            <v>115556008905</v>
          </cell>
          <cell r="G479" t="str">
            <v>9/11</v>
          </cell>
          <cell r="H479" t="str">
            <v>-</v>
          </cell>
          <cell r="I479" t="str">
            <v>-</v>
          </cell>
          <cell r="J479" t="str">
            <v>-</v>
          </cell>
          <cell r="K479" t="str">
            <v xml:space="preserve">คลองสอง   </v>
          </cell>
          <cell r="L479" t="str">
            <v xml:space="preserve">คลองหลวง   </v>
          </cell>
          <cell r="M479" t="str">
            <v xml:space="preserve">ปทุมธานี   </v>
          </cell>
          <cell r="N479" t="str">
            <v>12120</v>
          </cell>
          <cell r="O479" t="str">
            <v>0845353697</v>
          </cell>
          <cell r="P479" t="str">
            <v>Kppcorporation@gmail.com</v>
          </cell>
          <cell r="Q479" t="str">
            <v>2017-08-21</v>
          </cell>
          <cell r="R479" t="str">
            <v>2020-08-20</v>
          </cell>
          <cell r="S479" t="str">
            <v>บริษัท เคพีพี คอร์ปอเรชั่น จำกัด</v>
          </cell>
          <cell r="T479" t="str">
            <v>9/11</v>
          </cell>
          <cell r="U479" t="str">
            <v>-</v>
          </cell>
          <cell r="V479" t="str">
            <v>-</v>
          </cell>
          <cell r="W479" t="str">
            <v>-</v>
          </cell>
          <cell r="X479" t="str">
            <v xml:space="preserve">คลองสอง   </v>
          </cell>
          <cell r="Y479" t="str">
            <v xml:space="preserve">คลองหลวง   </v>
          </cell>
          <cell r="Z479" t="str">
            <v>ปทุมธานี</v>
          </cell>
        </row>
        <row r="480">
          <cell r="A480">
            <v>419</v>
          </cell>
          <cell r="B480" t="str">
            <v>Ref0100000531</v>
          </cell>
          <cell r="C480" t="str">
            <v>สหกรณ์โคนมผาตั้ง จำกัด</v>
          </cell>
          <cell r="D480" t="str">
            <v>ACFS64010200154</v>
          </cell>
          <cell r="E480" t="str">
            <v>ออกใบอนุญาตแล้ว</v>
          </cell>
          <cell r="F480">
            <v>994000776161</v>
          </cell>
          <cell r="G480" t="str">
            <v>125/2</v>
          </cell>
          <cell r="H480" t="str">
            <v>-</v>
          </cell>
          <cell r="I480" t="str">
            <v>-</v>
          </cell>
          <cell r="J480" t="str">
            <v>9</v>
          </cell>
          <cell r="K480" t="str">
            <v xml:space="preserve">ออนกลาง   </v>
          </cell>
          <cell r="L480" t="str">
            <v xml:space="preserve">แม่ออน   </v>
          </cell>
          <cell r="M480" t="str">
            <v xml:space="preserve">เชียงใหม่   </v>
          </cell>
          <cell r="N480" t="str">
            <v>50130</v>
          </cell>
          <cell r="O480" t="str">
            <v>053-859425</v>
          </cell>
          <cell r="P480" t="str">
            <v>patang.dairy@gmail.com</v>
          </cell>
          <cell r="Q480" t="str">
            <v>2017-10-17</v>
          </cell>
          <cell r="R480" t="str">
            <v>2020-10-16</v>
          </cell>
          <cell r="S480" t="str">
            <v>สหกรณ์โคนมผาตั้ง จำกัด</v>
          </cell>
          <cell r="T480" t="str">
            <v>125/2</v>
          </cell>
          <cell r="U480" t="str">
            <v>-</v>
          </cell>
          <cell r="V480" t="str">
            <v>-</v>
          </cell>
          <cell r="W480" t="str">
            <v>9</v>
          </cell>
          <cell r="X480" t="str">
            <v xml:space="preserve">แช่ช้าง   </v>
          </cell>
          <cell r="Y480" t="str">
            <v xml:space="preserve">สันกำแพง   </v>
          </cell>
          <cell r="Z480" t="str">
            <v>เชียงใหม่</v>
          </cell>
        </row>
        <row r="481">
          <cell r="A481">
            <v>420</v>
          </cell>
          <cell r="B481" t="str">
            <v>Ref0100000532</v>
          </cell>
          <cell r="C481" t="str">
            <v>สหกรณ์โคนมต้า-สันทรายงาม จำกัด</v>
          </cell>
          <cell r="D481" t="str">
            <v>ACFS64010200155</v>
          </cell>
          <cell r="E481" t="str">
            <v>ออกใบอนุญาตแล้ว</v>
          </cell>
          <cell r="F481">
            <v>3570400421020</v>
          </cell>
          <cell r="G481" t="str">
            <v>248</v>
          </cell>
          <cell r="H481" t="str">
            <v>-</v>
          </cell>
          <cell r="I481" t="str">
            <v>-</v>
          </cell>
          <cell r="J481" t="str">
            <v>3</v>
          </cell>
          <cell r="K481" t="str">
            <v xml:space="preserve">สันทรายงาม   </v>
          </cell>
          <cell r="L481" t="str">
            <v xml:space="preserve">เทิง   </v>
          </cell>
          <cell r="M481" t="str">
            <v xml:space="preserve">เชียงราย   </v>
          </cell>
          <cell r="N481" t="str">
            <v>57160</v>
          </cell>
          <cell r="O481" t="str">
            <v>053-188072</v>
          </cell>
          <cell r="P481" t="str">
            <v>conombanta@gmail.com</v>
          </cell>
          <cell r="Q481" t="str">
            <v>2017-10-17</v>
          </cell>
          <cell r="R481" t="str">
            <v>2020-10-16</v>
          </cell>
          <cell r="S481" t="str">
            <v>สหกรณ์โคนมต้า-สันทรายงาม จำกัด</v>
          </cell>
          <cell r="T481" t="str">
            <v>248</v>
          </cell>
          <cell r="U481" t="str">
            <v>-</v>
          </cell>
          <cell r="V481" t="str">
            <v>-</v>
          </cell>
          <cell r="W481" t="str">
            <v>3</v>
          </cell>
          <cell r="X481" t="str">
            <v xml:space="preserve">สันทรายงาม   </v>
          </cell>
          <cell r="Y481" t="str">
            <v xml:space="preserve">เทิง   </v>
          </cell>
          <cell r="Z481" t="str">
            <v>เชียงราย</v>
          </cell>
        </row>
        <row r="482">
          <cell r="A482">
            <v>421</v>
          </cell>
          <cell r="B482" t="str">
            <v>Ref0100000533</v>
          </cell>
          <cell r="C482" t="str">
            <v>สหกรณ์โคนมแพร่ จำกัด</v>
          </cell>
          <cell r="D482" t="str">
            <v>ACFS64010200156</v>
          </cell>
          <cell r="E482" t="str">
            <v>ออกใบอนุญาตแล้ว</v>
          </cell>
          <cell r="F482">
            <v>3540100002382</v>
          </cell>
          <cell r="G482" t="str">
            <v>171/2</v>
          </cell>
          <cell r="H482" t="str">
            <v>-</v>
          </cell>
          <cell r="I482" t="str">
            <v>-</v>
          </cell>
          <cell r="J482" t="str">
            <v>1</v>
          </cell>
          <cell r="K482" t="str">
            <v xml:space="preserve">ทุ่งโฮ้ง   </v>
          </cell>
          <cell r="L482" t="str">
            <v xml:space="preserve">เมืองแพร่   </v>
          </cell>
          <cell r="M482" t="str">
            <v xml:space="preserve">แพร่   </v>
          </cell>
          <cell r="N482" t="str">
            <v>54000</v>
          </cell>
          <cell r="O482" t="str">
            <v>0869203663</v>
          </cell>
          <cell r="P482" t="str">
            <v>phrae-milk-coop@hotmail.com</v>
          </cell>
          <cell r="Q482" t="str">
            <v>2017-10-17</v>
          </cell>
          <cell r="R482" t="str">
            <v>2020-10-16</v>
          </cell>
          <cell r="S482" t="str">
            <v>สหกรณ์โคนมแพร่ จำกัด</v>
          </cell>
          <cell r="T482" t="str">
            <v>171/2</v>
          </cell>
          <cell r="U482" t="str">
            <v>-</v>
          </cell>
          <cell r="V482" t="str">
            <v>-</v>
          </cell>
          <cell r="W482" t="str">
            <v>1</v>
          </cell>
          <cell r="X482" t="str">
            <v xml:space="preserve">ทุ่งโฮ้ง   </v>
          </cell>
          <cell r="Y482" t="str">
            <v xml:space="preserve">เมืองแพร่   </v>
          </cell>
          <cell r="Z482" t="str">
            <v>แพร่</v>
          </cell>
        </row>
        <row r="483">
          <cell r="A483">
            <v>422</v>
          </cell>
          <cell r="B483" t="str">
            <v>Ref0100000534</v>
          </cell>
          <cell r="C483" t="str">
            <v>บริษัท ยู.เอ็ม.โภคภัณฑ์ จำกัด</v>
          </cell>
          <cell r="D483" t="str">
            <v>ACFS64010200157</v>
          </cell>
          <cell r="E483" t="str">
            <v>ออกใบอนุญาตแล้ว</v>
          </cell>
          <cell r="F483">
            <v>525547000014</v>
          </cell>
          <cell r="G483" t="str">
            <v>163/1</v>
          </cell>
          <cell r="H483" t="str">
            <v>-</v>
          </cell>
          <cell r="I483" t="str">
            <v>-</v>
          </cell>
          <cell r="J483" t="str">
            <v>7</v>
          </cell>
          <cell r="K483" t="str">
            <v xml:space="preserve">น้ำโจ้   </v>
          </cell>
          <cell r="L483" t="str">
            <v xml:space="preserve">แม่ทะ   </v>
          </cell>
          <cell r="M483" t="str">
            <v xml:space="preserve">ลำปาง   </v>
          </cell>
          <cell r="N483" t="str">
            <v>52150</v>
          </cell>
          <cell r="O483" t="str">
            <v>0898501802</v>
          </cell>
          <cell r="P483" t="str">
            <v>um.food.product@gmail.com</v>
          </cell>
          <cell r="Q483" t="str">
            <v>2017-10-17</v>
          </cell>
          <cell r="R483" t="str">
            <v>2020-10-16</v>
          </cell>
          <cell r="S483" t="str">
            <v>บริษัท ยู.เอ็ม.โภคภัณฑ์ จำกัด</v>
          </cell>
          <cell r="T483" t="str">
            <v>163/1</v>
          </cell>
          <cell r="U483" t="str">
            <v>-</v>
          </cell>
          <cell r="V483" t="str">
            <v>-</v>
          </cell>
          <cell r="W483" t="str">
            <v>7</v>
          </cell>
          <cell r="X483" t="str">
            <v xml:space="preserve">น้ำโจ้   </v>
          </cell>
          <cell r="Y483" t="str">
            <v xml:space="preserve">แม่ทะ   </v>
          </cell>
          <cell r="Z483" t="str">
            <v>ลำปาง</v>
          </cell>
        </row>
        <row r="484">
          <cell r="A484">
            <v>423</v>
          </cell>
          <cell r="B484" t="str">
            <v>Ref0100000535</v>
          </cell>
          <cell r="C484" t="str">
            <v>สหกรณ์โคนมบ้านโฮ่ง จำกัด</v>
          </cell>
          <cell r="D484" t="str">
            <v>ACFS64010200158</v>
          </cell>
          <cell r="E484" t="str">
            <v>ออกใบอนุญาตแล้ว</v>
          </cell>
          <cell r="F484">
            <v>5100000625481</v>
          </cell>
          <cell r="G484" t="str">
            <v>24</v>
          </cell>
          <cell r="H484" t="str">
            <v>-</v>
          </cell>
          <cell r="I484" t="str">
            <v>-</v>
          </cell>
          <cell r="J484" t="str">
            <v>10</v>
          </cell>
          <cell r="K484" t="str">
            <v xml:space="preserve">บ้านโฮ่ง   </v>
          </cell>
          <cell r="L484" t="str">
            <v xml:space="preserve">บ้านโฮ่ง   </v>
          </cell>
          <cell r="M484" t="str">
            <v xml:space="preserve">ลำพูน   </v>
          </cell>
          <cell r="N484" t="str">
            <v>51130</v>
          </cell>
          <cell r="O484" t="str">
            <v>053980409</v>
          </cell>
          <cell r="P484" t="str">
            <v>banhong_dairy2554@hotmail.com</v>
          </cell>
          <cell r="Q484" t="str">
            <v>2017-10-17</v>
          </cell>
          <cell r="R484" t="str">
            <v>2020-10-16</v>
          </cell>
          <cell r="S484" t="str">
            <v>สหกรณ์โคนมบ้านโฮ่ง จำกัด</v>
          </cell>
          <cell r="T484" t="str">
            <v>24</v>
          </cell>
          <cell r="U484" t="str">
            <v>-</v>
          </cell>
          <cell r="V484" t="str">
            <v>-</v>
          </cell>
          <cell r="W484" t="str">
            <v>10</v>
          </cell>
          <cell r="X484" t="str">
            <v xml:space="preserve">บ้านโฮ่ง   </v>
          </cell>
          <cell r="Y484" t="str">
            <v xml:space="preserve">บ้านโฮ่ง   </v>
          </cell>
          <cell r="Z484" t="str">
            <v>ลำพูน</v>
          </cell>
        </row>
        <row r="485">
          <cell r="A485" t="e">
            <v>#N/A</v>
          </cell>
          <cell r="B485" t="str">
            <v>Ref0100000536</v>
          </cell>
          <cell r="C485" t="str">
            <v>บริษัท ไท่ เหอ เทรดดิ้ง จำกัด</v>
          </cell>
          <cell r="D485" t="str">
            <v>NULL</v>
          </cell>
          <cell r="E485" t="str">
            <v>ยกเลิกคำขอแล้ว</v>
          </cell>
          <cell r="F485">
            <v>515557000203</v>
          </cell>
          <cell r="G485" t="str">
            <v>111</v>
          </cell>
          <cell r="H485" t="str">
            <v>-</v>
          </cell>
          <cell r="I485" t="str">
            <v>-</v>
          </cell>
          <cell r="J485" t="str">
            <v>6</v>
          </cell>
          <cell r="K485" t="str">
            <v xml:space="preserve">ท่าตุ้ม   </v>
          </cell>
          <cell r="L485" t="str">
            <v xml:space="preserve">ป่าซาง   </v>
          </cell>
          <cell r="M485" t="str">
            <v xml:space="preserve">ลำพูน   </v>
          </cell>
          <cell r="N485" t="str">
            <v>51120</v>
          </cell>
          <cell r="O485" t="str">
            <v>0897009452</v>
          </cell>
          <cell r="P485" t="str">
            <v>0897009452@acfs.go.th</v>
          </cell>
          <cell r="Q485" t="str">
            <v>NULL</v>
          </cell>
          <cell r="R485" t="str">
            <v>NULL</v>
          </cell>
          <cell r="S485" t="str">
            <v>บริษัท ไท่ เหอ เทรดดิ้ง จำกัด</v>
          </cell>
          <cell r="T485" t="str">
            <v>111</v>
          </cell>
          <cell r="W485" t="str">
            <v>6</v>
          </cell>
          <cell r="X485" t="str">
            <v xml:space="preserve">ท่าตุ้ม   </v>
          </cell>
          <cell r="Y485" t="str">
            <v xml:space="preserve">ป่าซาง   </v>
          </cell>
          <cell r="Z485" t="str">
            <v>ลำพูน</v>
          </cell>
        </row>
        <row r="486">
          <cell r="A486">
            <v>424</v>
          </cell>
          <cell r="B486" t="str">
            <v>Ref0100000537</v>
          </cell>
          <cell r="C486" t="str">
            <v xml:space="preserve">บริษัท ที เค แดรี่ โกลด์ จำกัด </v>
          </cell>
          <cell r="D486" t="str">
            <v>ACFS64010200093</v>
          </cell>
          <cell r="E486" t="str">
            <v>ออกใบอนุญาตแล้ว</v>
          </cell>
          <cell r="F486">
            <v>505545003008</v>
          </cell>
          <cell r="G486" t="str">
            <v>5</v>
          </cell>
          <cell r="H486" t="str">
            <v>-</v>
          </cell>
          <cell r="I486" t="str">
            <v>-</v>
          </cell>
          <cell r="J486" t="str">
            <v>2</v>
          </cell>
          <cell r="K486" t="str">
            <v xml:space="preserve">ชมภู   </v>
          </cell>
          <cell r="L486" t="str">
            <v xml:space="preserve">สารภี   </v>
          </cell>
          <cell r="M486" t="str">
            <v xml:space="preserve">เชียงใหม่   </v>
          </cell>
          <cell r="N486" t="str">
            <v>50140</v>
          </cell>
          <cell r="O486" t="str">
            <v>053423344</v>
          </cell>
          <cell r="P486" t="str">
            <v>tkdairygold_2002@hotmail.com</v>
          </cell>
          <cell r="Q486" t="str">
            <v>2017-10-17</v>
          </cell>
          <cell r="R486" t="str">
            <v>2020-10-16</v>
          </cell>
          <cell r="S486" t="str">
            <v>ศูนย์รับนม ที เค (สันกำแพง)</v>
          </cell>
          <cell r="T486" t="str">
            <v>91</v>
          </cell>
          <cell r="U486" t="str">
            <v>-</v>
          </cell>
          <cell r="V486" t="str">
            <v>-</v>
          </cell>
          <cell r="W486" t="str">
            <v>1</v>
          </cell>
          <cell r="X486" t="str">
            <v xml:space="preserve">แช่ช้าง   </v>
          </cell>
          <cell r="Y486" t="str">
            <v xml:space="preserve">สันกำแพง   </v>
          </cell>
          <cell r="Z486" t="str">
            <v>เชียงใหม่</v>
          </cell>
        </row>
        <row r="487">
          <cell r="A487">
            <v>425</v>
          </cell>
          <cell r="B487" t="str">
            <v>Ref0100000538</v>
          </cell>
          <cell r="C487" t="str">
            <v xml:space="preserve">บริษัท ที เค แดรี่ โกลด์ จำกัด </v>
          </cell>
          <cell r="D487" t="str">
            <v>ACFS64010200094</v>
          </cell>
          <cell r="E487" t="str">
            <v>ออกใบอนุญาตแล้ว</v>
          </cell>
          <cell r="F487">
            <v>505545003008</v>
          </cell>
          <cell r="G487" t="str">
            <v>5</v>
          </cell>
          <cell r="H487" t="str">
            <v>-</v>
          </cell>
          <cell r="I487" t="str">
            <v>-</v>
          </cell>
          <cell r="J487" t="str">
            <v>2</v>
          </cell>
          <cell r="K487" t="str">
            <v xml:space="preserve">ชมภู   </v>
          </cell>
          <cell r="L487" t="str">
            <v xml:space="preserve">สารภี   </v>
          </cell>
          <cell r="M487" t="str">
            <v xml:space="preserve">เชียงใหม่   </v>
          </cell>
          <cell r="N487" t="str">
            <v>50140</v>
          </cell>
          <cell r="O487" t="str">
            <v>053423344</v>
          </cell>
          <cell r="P487" t="str">
            <v>tkdairygold_2002@hotmail.com</v>
          </cell>
          <cell r="Q487" t="str">
            <v>2017-10-17</v>
          </cell>
          <cell r="R487" t="str">
            <v>2020-10-16</v>
          </cell>
          <cell r="S487" t="str">
            <v>ฟาร์ม ที เค แดรี่ โกดล์</v>
          </cell>
          <cell r="T487" t="str">
            <v>214</v>
          </cell>
          <cell r="U487" t="str">
            <v>-</v>
          </cell>
          <cell r="V487" t="str">
            <v>-</v>
          </cell>
          <cell r="W487" t="str">
            <v>7</v>
          </cell>
          <cell r="X487" t="str">
            <v xml:space="preserve">ทาปลาดุก   </v>
          </cell>
          <cell r="Y487" t="str">
            <v xml:space="preserve">แม่ทา   </v>
          </cell>
          <cell r="Z487" t="str">
            <v>ลำพูน</v>
          </cell>
        </row>
        <row r="488">
          <cell r="A488">
            <v>426</v>
          </cell>
          <cell r="B488" t="str">
            <v>Ref0100000539</v>
          </cell>
          <cell r="C488" t="str">
            <v xml:space="preserve">บริษัท ที เค แดรี่ โกลด์ จำกัด </v>
          </cell>
          <cell r="D488" t="str">
            <v>ACFS64010200095</v>
          </cell>
          <cell r="E488" t="str">
            <v>ออกใบอนุญาตแล้ว</v>
          </cell>
          <cell r="F488">
            <v>505545003008</v>
          </cell>
          <cell r="G488" t="str">
            <v>5</v>
          </cell>
          <cell r="H488" t="str">
            <v>-</v>
          </cell>
          <cell r="I488" t="str">
            <v>-</v>
          </cell>
          <cell r="J488" t="str">
            <v>2</v>
          </cell>
          <cell r="K488" t="str">
            <v xml:space="preserve">ชมภู   </v>
          </cell>
          <cell r="L488" t="str">
            <v xml:space="preserve">สารภี   </v>
          </cell>
          <cell r="M488" t="str">
            <v xml:space="preserve">เชียงใหม่   </v>
          </cell>
          <cell r="N488" t="str">
            <v>50140</v>
          </cell>
          <cell r="O488" t="str">
            <v>053423344</v>
          </cell>
          <cell r="P488" t="str">
            <v>tkdairygold_2002@hotmail.com</v>
          </cell>
          <cell r="Q488" t="str">
            <v>2017-10-17</v>
          </cell>
          <cell r="R488" t="str">
            <v>2020-10-16</v>
          </cell>
          <cell r="S488" t="str">
            <v>ศูนย์รับนม ที เค (สันป่าตอง)</v>
          </cell>
          <cell r="T488" t="str">
            <v>5</v>
          </cell>
          <cell r="U488" t="str">
            <v>-</v>
          </cell>
          <cell r="V488" t="str">
            <v>-</v>
          </cell>
          <cell r="W488" t="str">
            <v>1</v>
          </cell>
          <cell r="X488" t="str">
            <v xml:space="preserve">มะขุนหวาน   </v>
          </cell>
          <cell r="Y488" t="str">
            <v xml:space="preserve">สันป่าตอง   </v>
          </cell>
          <cell r="Z488" t="str">
            <v>เชียงใหม่</v>
          </cell>
        </row>
        <row r="489">
          <cell r="A489">
            <v>427</v>
          </cell>
          <cell r="B489" t="str">
            <v>Ref0100000540</v>
          </cell>
          <cell r="C489" t="str">
            <v>บริษัท มิสเตอร์ฟรุ๊ตตี้ จำกัด</v>
          </cell>
          <cell r="D489" t="str">
            <v>ACFS90460200057</v>
          </cell>
          <cell r="E489" t="str">
            <v>ออกใบอนุญาตแล้ว</v>
          </cell>
          <cell r="F489">
            <v>105558026421</v>
          </cell>
          <cell r="G489" t="str">
            <v>152</v>
          </cell>
          <cell r="H489" t="str">
            <v>-</v>
          </cell>
          <cell r="I489" t="str">
            <v>เพชรบุรี</v>
          </cell>
          <cell r="J489" t="str">
            <v>-</v>
          </cell>
          <cell r="K489" t="str">
            <v xml:space="preserve">ถนนเพชรบุรี   </v>
          </cell>
          <cell r="L489" t="str">
            <v xml:space="preserve">ราชเทวี   </v>
          </cell>
          <cell r="M489" t="str">
            <v xml:space="preserve">กรุงเทพมหานคร   </v>
          </cell>
          <cell r="N489" t="str">
            <v>10400</v>
          </cell>
          <cell r="O489" t="str">
            <v>0819199911</v>
          </cell>
          <cell r="P489" t="str">
            <v>mrfruitythailand@gmail.com</v>
          </cell>
          <cell r="Q489" t="str">
            <v>2017-08-24</v>
          </cell>
          <cell r="R489" t="str">
            <v>2020-08-23</v>
          </cell>
          <cell r="S489" t="str">
            <v>บริษัท มิสเตอร์ฟรุ๊ตตี้ จำกัด</v>
          </cell>
          <cell r="T489" t="str">
            <v>555</v>
          </cell>
          <cell r="U489" t="str">
            <v>-</v>
          </cell>
          <cell r="V489" t="str">
            <v>-</v>
          </cell>
          <cell r="W489" t="str">
            <v>11</v>
          </cell>
          <cell r="X489" t="str">
            <v xml:space="preserve">คลองหนึ่ง   </v>
          </cell>
          <cell r="Y489" t="str">
            <v xml:space="preserve">คลองหลวง   </v>
          </cell>
          <cell r="Z489" t="str">
            <v>ปทุมธานี</v>
          </cell>
        </row>
        <row r="490">
          <cell r="A490">
            <v>428</v>
          </cell>
          <cell r="B490" t="str">
            <v>Ref0100000542</v>
          </cell>
          <cell r="C490" t="str">
            <v xml:space="preserve">สำนักงานองค์การส่งเสริมกิจการโคนมแห่งประเทศไทย ภาคเหนือตอนล่าง (สุโขทัย) </v>
          </cell>
          <cell r="D490" t="str">
            <v>ACFS64010200169</v>
          </cell>
          <cell r="E490" t="str">
            <v>ออกใบอนุญาตแล้ว</v>
          </cell>
          <cell r="F490">
            <v>994000237031</v>
          </cell>
          <cell r="G490" t="str">
            <v>198</v>
          </cell>
          <cell r="H490" t="str">
            <v>-</v>
          </cell>
          <cell r="I490" t="str">
            <v>-</v>
          </cell>
          <cell r="J490" t="str">
            <v>3</v>
          </cell>
          <cell r="K490" t="str">
            <v xml:space="preserve">คลองมะพลับ   </v>
          </cell>
          <cell r="L490" t="str">
            <v xml:space="preserve">ศรีนคร   </v>
          </cell>
          <cell r="M490" t="str">
            <v xml:space="preserve">สุโขทัย   </v>
          </cell>
          <cell r="N490" t="str">
            <v>64180</v>
          </cell>
          <cell r="O490" t="str">
            <v>081-5929464</v>
          </cell>
          <cell r="P490" t="str">
            <v>kamas_angel@hotmail.com</v>
          </cell>
          <cell r="Q490" t="str">
            <v>2017-10-17</v>
          </cell>
          <cell r="R490" t="str">
            <v>2020-10-16</v>
          </cell>
          <cell r="S490" t="str">
            <v>ศูนย์ส่งเสริมการเลี้ยงโคนมศรีนคร</v>
          </cell>
          <cell r="T490" t="str">
            <v>198</v>
          </cell>
          <cell r="U490" t="str">
            <v>-</v>
          </cell>
          <cell r="V490" t="str">
            <v>-</v>
          </cell>
          <cell r="W490" t="str">
            <v>3</v>
          </cell>
          <cell r="X490" t="str">
            <v xml:space="preserve">คลองมะพลับ   </v>
          </cell>
          <cell r="Y490" t="str">
            <v xml:space="preserve">ศรีนคร   </v>
          </cell>
          <cell r="Z490" t="str">
            <v>สุโขทัย</v>
          </cell>
        </row>
        <row r="491">
          <cell r="A491">
            <v>429</v>
          </cell>
          <cell r="B491" t="str">
            <v>Ref0100000543</v>
          </cell>
          <cell r="C491" t="str">
            <v>บริษัท ฟรุ๊ต พาราไดซ์ อินเตอร์เนชั่นแนล เทรด จำกัด</v>
          </cell>
          <cell r="D491" t="str">
            <v>ACFS10040200163</v>
          </cell>
          <cell r="E491" t="str">
            <v>ออกใบอนุญาตแล้ว</v>
          </cell>
          <cell r="F491">
            <v>505557001307</v>
          </cell>
          <cell r="G491" t="str">
            <v>271</v>
          </cell>
          <cell r="H491" t="str">
            <v>-</v>
          </cell>
          <cell r="I491" t="str">
            <v>เชียงใหม่-ฮอด</v>
          </cell>
          <cell r="J491" t="str">
            <v>3</v>
          </cell>
          <cell r="K491" t="str">
            <v xml:space="preserve">ดอยหล่อ   </v>
          </cell>
          <cell r="L491" t="str">
            <v xml:space="preserve">ดอยหล่อ   </v>
          </cell>
          <cell r="M491" t="str">
            <v xml:space="preserve">เชียงใหม่   </v>
          </cell>
          <cell r="N491" t="str">
            <v>50160</v>
          </cell>
          <cell r="O491" t="str">
            <v>0882608902</v>
          </cell>
          <cell r="P491" t="str">
            <v>alittlemuggle@gmail.com</v>
          </cell>
          <cell r="Q491" t="str">
            <v>2017-08-25</v>
          </cell>
          <cell r="R491" t="str">
            <v>2020-08-24</v>
          </cell>
          <cell r="S491" t="str">
            <v>บริษัท ฟรุ๊ต พาราไดซ์ อินเตอร์เนชั่นแนล เทรด จำกัด (โรงงานลำไยแสงจันทร์)</v>
          </cell>
          <cell r="T491" t="str">
            <v>271</v>
          </cell>
          <cell r="U491" t="str">
            <v>-</v>
          </cell>
          <cell r="V491" t="str">
            <v>เชียงใหม่-ฮอด</v>
          </cell>
          <cell r="W491" t="str">
            <v>3</v>
          </cell>
          <cell r="X491" t="str">
            <v xml:space="preserve">ดอยหล่อ   </v>
          </cell>
          <cell r="Y491" t="str">
            <v xml:space="preserve">ดอยหล่อ   </v>
          </cell>
          <cell r="Z491" t="str">
            <v>เชียงใหม่</v>
          </cell>
        </row>
        <row r="492">
          <cell r="A492">
            <v>430</v>
          </cell>
          <cell r="B492" t="str">
            <v>Ref0100000544</v>
          </cell>
          <cell r="C492" t="str">
            <v xml:space="preserve">สำนักงานองค์การส่งเสริมกิจการโคนมแห่งประเทศไทย ภาคเหนือตอนล่าง (สุโขทัย) </v>
          </cell>
          <cell r="D492" t="str">
            <v>ACFS64010200170</v>
          </cell>
          <cell r="E492" t="str">
            <v>ออกใบอนุญาตแล้ว</v>
          </cell>
          <cell r="F492">
            <v>994000237031</v>
          </cell>
          <cell r="G492" t="str">
            <v>198</v>
          </cell>
          <cell r="H492" t="str">
            <v>-</v>
          </cell>
          <cell r="I492" t="str">
            <v>-</v>
          </cell>
          <cell r="J492" t="str">
            <v>3</v>
          </cell>
          <cell r="K492" t="str">
            <v xml:space="preserve">คลองมะพลับ   </v>
          </cell>
          <cell r="L492" t="str">
            <v xml:space="preserve">ศรีนคร   </v>
          </cell>
          <cell r="M492" t="str">
            <v xml:space="preserve">สุโขทัย   </v>
          </cell>
          <cell r="N492" t="str">
            <v>64180</v>
          </cell>
          <cell r="O492" t="str">
            <v>081-5929464</v>
          </cell>
          <cell r="P492" t="str">
            <v>kamas_angel@hotmail.com</v>
          </cell>
          <cell r="Q492" t="str">
            <v>2017-10-17</v>
          </cell>
          <cell r="R492" t="str">
            <v>2020-10-16</v>
          </cell>
          <cell r="S492" t="str">
            <v>ศูนย์ส่งเสริมการเลี้ยงโคนมทุ่งเสลี่ยม</v>
          </cell>
          <cell r="T492" t="str">
            <v>352</v>
          </cell>
          <cell r="U492" t="str">
            <v>-</v>
          </cell>
          <cell r="V492" t="str">
            <v>-</v>
          </cell>
          <cell r="W492" t="str">
            <v>1</v>
          </cell>
          <cell r="X492" t="str">
            <v xml:space="preserve">ทุ่งเสลี่ยม   </v>
          </cell>
          <cell r="Y492" t="str">
            <v xml:space="preserve">ทุ่งเสลี่ยม   </v>
          </cell>
          <cell r="Z492" t="str">
            <v>สุโขทัย</v>
          </cell>
        </row>
        <row r="493">
          <cell r="A493">
            <v>431</v>
          </cell>
          <cell r="B493" t="str">
            <v>Ref0100000545</v>
          </cell>
          <cell r="C493" t="str">
            <v xml:space="preserve">สำนักงานองค์การส่งเสริมกิจการโคนมแห่งประเทศไทย ภาคเหนือตอนล่าง (สุโขทัย) </v>
          </cell>
          <cell r="D493" t="str">
            <v>ACFS64010200171</v>
          </cell>
          <cell r="E493" t="str">
            <v>ออกใบอนุญาตแล้ว</v>
          </cell>
          <cell r="F493">
            <v>994000237031</v>
          </cell>
          <cell r="G493" t="str">
            <v>198</v>
          </cell>
          <cell r="H493" t="str">
            <v>-</v>
          </cell>
          <cell r="I493" t="str">
            <v>-</v>
          </cell>
          <cell r="J493" t="str">
            <v>3</v>
          </cell>
          <cell r="K493" t="str">
            <v xml:space="preserve">คลองมะพลับ   </v>
          </cell>
          <cell r="L493" t="str">
            <v xml:space="preserve">ศรีนคร   </v>
          </cell>
          <cell r="M493" t="str">
            <v xml:space="preserve">สุโขทัย   </v>
          </cell>
          <cell r="N493" t="str">
            <v>64180</v>
          </cell>
          <cell r="O493" t="str">
            <v>081-5929464</v>
          </cell>
          <cell r="P493" t="str">
            <v>kamas_angel@hotmail.com</v>
          </cell>
          <cell r="Q493" t="str">
            <v>2017-10-17</v>
          </cell>
          <cell r="R493" t="str">
            <v>2020-10-16</v>
          </cell>
          <cell r="S493" t="str">
            <v>ศูนย์ส่งเสริมการเลี้ยงโคนมคีรีมาศ</v>
          </cell>
          <cell r="T493" t="str">
            <v>81</v>
          </cell>
          <cell r="U493" t="str">
            <v>-</v>
          </cell>
          <cell r="V493" t="str">
            <v>-</v>
          </cell>
          <cell r="W493" t="str">
            <v>5</v>
          </cell>
          <cell r="X493" t="str">
            <v xml:space="preserve">โตนด   </v>
          </cell>
          <cell r="Y493" t="str">
            <v xml:space="preserve">คีรีมาศ   </v>
          </cell>
          <cell r="Z493" t="str">
            <v>สุโขทัย</v>
          </cell>
        </row>
        <row r="494">
          <cell r="A494">
            <v>432</v>
          </cell>
          <cell r="B494" t="str">
            <v>Ref0100000546</v>
          </cell>
          <cell r="C494" t="str">
            <v xml:space="preserve">สำนักงานองค์การส่งเสริมกิจการโคนมแห่งประเทศไทย ภาคเหนือตอนล่าง (สุโขทัย) </v>
          </cell>
          <cell r="D494" t="str">
            <v>ACFS64010200172</v>
          </cell>
          <cell r="E494" t="str">
            <v>ออกใบอนุญาตแล้ว</v>
          </cell>
          <cell r="F494">
            <v>994000237031</v>
          </cell>
          <cell r="G494" t="str">
            <v>198</v>
          </cell>
          <cell r="H494" t="str">
            <v>-</v>
          </cell>
          <cell r="I494" t="str">
            <v>-</v>
          </cell>
          <cell r="J494" t="str">
            <v>3</v>
          </cell>
          <cell r="K494" t="str">
            <v xml:space="preserve">คลองมะพลับ   </v>
          </cell>
          <cell r="L494" t="str">
            <v xml:space="preserve">ศรีนคร   </v>
          </cell>
          <cell r="M494" t="str">
            <v xml:space="preserve">สุโขทัย   </v>
          </cell>
          <cell r="N494" t="str">
            <v>64180</v>
          </cell>
          <cell r="O494" t="str">
            <v>081-5929464</v>
          </cell>
          <cell r="P494" t="str">
            <v>kamas_angel@hotmail.com</v>
          </cell>
          <cell r="Q494" t="str">
            <v>2017-10-17</v>
          </cell>
          <cell r="R494" t="str">
            <v>2020-10-16</v>
          </cell>
          <cell r="S494" t="str">
            <v>ศูนย์ส่งเสริมการเลี้ยงโคนมโพทะเล</v>
          </cell>
          <cell r="T494" t="str">
            <v>15</v>
          </cell>
          <cell r="U494" t="str">
            <v>-</v>
          </cell>
          <cell r="V494" t="str">
            <v>-</v>
          </cell>
          <cell r="W494" t="str">
            <v>2</v>
          </cell>
          <cell r="X494" t="str">
            <v xml:space="preserve">โพธิ์ไทรงาม   </v>
          </cell>
          <cell r="Y494" t="str">
            <v xml:space="preserve">บึงนาราง   </v>
          </cell>
          <cell r="Z494" t="str">
            <v>พิจิตร</v>
          </cell>
        </row>
        <row r="495">
          <cell r="A495">
            <v>433</v>
          </cell>
          <cell r="B495" t="str">
            <v>Ref0100000547</v>
          </cell>
          <cell r="C495" t="str">
            <v xml:space="preserve">สำนักงานองค์การส่งเสริมกิจการโคนมแห่งประเทศไทย ภาคเหนือตอนล่าง (สุโขทัย) </v>
          </cell>
          <cell r="D495" t="str">
            <v>ACFS64010200173</v>
          </cell>
          <cell r="E495" t="str">
            <v>ออกใบอนุญาตแล้ว</v>
          </cell>
          <cell r="F495">
            <v>994000237031</v>
          </cell>
          <cell r="G495" t="str">
            <v>198</v>
          </cell>
          <cell r="H495" t="str">
            <v>-</v>
          </cell>
          <cell r="I495" t="str">
            <v>-</v>
          </cell>
          <cell r="J495" t="str">
            <v>3</v>
          </cell>
          <cell r="K495" t="str">
            <v xml:space="preserve">คลองมะพลับ   </v>
          </cell>
          <cell r="L495" t="str">
            <v xml:space="preserve">ศรีนคร   </v>
          </cell>
          <cell r="M495" t="str">
            <v xml:space="preserve">สุโขทัย   </v>
          </cell>
          <cell r="N495" t="str">
            <v>64180</v>
          </cell>
          <cell r="O495" t="str">
            <v>081-5929464</v>
          </cell>
          <cell r="P495" t="str">
            <v>kamas_angel@hotmail.com</v>
          </cell>
          <cell r="Q495" t="str">
            <v>2017-10-17</v>
          </cell>
          <cell r="R495" t="str">
            <v>2020-10-16</v>
          </cell>
          <cell r="S495" t="str">
            <v>ศูนย์ส่งเสริมการเลี้ยงโคนมกงไกรลาศ</v>
          </cell>
          <cell r="T495" t="str">
            <v>148</v>
          </cell>
          <cell r="U495" t="str">
            <v>-</v>
          </cell>
          <cell r="V495" t="str">
            <v>-</v>
          </cell>
          <cell r="W495" t="str">
            <v>5</v>
          </cell>
          <cell r="X495" t="str">
            <v xml:space="preserve">ป่าแฝก   </v>
          </cell>
          <cell r="Y495" t="str">
            <v xml:space="preserve">กงไกรลาศ   </v>
          </cell>
          <cell r="Z495" t="str">
            <v>สุโขทัย</v>
          </cell>
        </row>
        <row r="496">
          <cell r="A496" t="e">
            <v>#N/A</v>
          </cell>
          <cell r="B496" t="str">
            <v>Ref0100000548</v>
          </cell>
          <cell r="C496" t="str">
            <v>บริษัท เอ็มดี ฟูดส์ 2017 จำกัด</v>
          </cell>
          <cell r="D496" t="str">
            <v>NULL</v>
          </cell>
          <cell r="E496" t="str">
            <v>เอกสารไม่ครบถ้วน</v>
          </cell>
          <cell r="F496">
            <v>135560002461</v>
          </cell>
          <cell r="G496" t="str">
            <v>62/14</v>
          </cell>
          <cell r="J496" t="str">
            <v>9</v>
          </cell>
          <cell r="K496" t="str">
            <v xml:space="preserve">คลองหนึ่ง   </v>
          </cell>
          <cell r="L496" t="str">
            <v xml:space="preserve">คลองหลวง   </v>
          </cell>
          <cell r="M496" t="str">
            <v xml:space="preserve">ปทุมธานี   </v>
          </cell>
          <cell r="N496" t="str">
            <v>12120</v>
          </cell>
          <cell r="O496" t="str">
            <v>0619866162</v>
          </cell>
          <cell r="P496" t="str">
            <v>aon.1966@hotmail.com</v>
          </cell>
          <cell r="Q496" t="str">
            <v>NULL</v>
          </cell>
          <cell r="R496" t="str">
            <v>NULL</v>
          </cell>
          <cell r="S496" t="str">
            <v>บริษัท เอ็มดี ฟูดส์2017 จำกัด</v>
          </cell>
          <cell r="T496" t="str">
            <v>62/14</v>
          </cell>
          <cell r="W496" t="str">
            <v>9</v>
          </cell>
          <cell r="X496" t="str">
            <v xml:space="preserve">คลองหนึ่ง   </v>
          </cell>
          <cell r="Y496" t="str">
            <v xml:space="preserve">คลองหลวง   </v>
          </cell>
          <cell r="Z496" t="str">
            <v>ปทุมธานี</v>
          </cell>
        </row>
        <row r="497">
          <cell r="A497">
            <v>434</v>
          </cell>
          <cell r="B497" t="str">
            <v>Ref0100000549</v>
          </cell>
          <cell r="C497" t="str">
            <v>นางไพรวรรณ สองสี</v>
          </cell>
          <cell r="D497" t="str">
            <v>ACFS64010200159</v>
          </cell>
          <cell r="E497" t="str">
            <v>ออกใบอนุญาตแล้ว</v>
          </cell>
          <cell r="F497">
            <v>3341500811591</v>
          </cell>
          <cell r="G497" t="str">
            <v>77</v>
          </cell>
          <cell r="H497" t="str">
            <v>-</v>
          </cell>
          <cell r="I497" t="str">
            <v>-</v>
          </cell>
          <cell r="J497" t="str">
            <v>1</v>
          </cell>
          <cell r="K497" t="str">
            <v xml:space="preserve">สะเดาะพง   </v>
          </cell>
          <cell r="L497" t="str">
            <v xml:space="preserve">เขาค้อ   </v>
          </cell>
          <cell r="M497" t="str">
            <v xml:space="preserve">เพชรบูรณ์   </v>
          </cell>
          <cell r="N497" t="str">
            <v>67270</v>
          </cell>
          <cell r="O497" t="str">
            <v>0862682959</v>
          </cell>
          <cell r="P497" t="str">
            <v>thepthep109@gmail.com</v>
          </cell>
          <cell r="Q497" t="str">
            <v>2017-10-17</v>
          </cell>
          <cell r="R497" t="str">
            <v>2020-10-16</v>
          </cell>
          <cell r="S497" t="str">
            <v>วิสาหกิจชุมชนกลุ่มผู้เลี้ยงโคนมเขาค้อ</v>
          </cell>
          <cell r="T497" t="str">
            <v>77</v>
          </cell>
          <cell r="U497" t="str">
            <v>-</v>
          </cell>
          <cell r="V497" t="str">
            <v>-</v>
          </cell>
          <cell r="W497" t="str">
            <v>1</v>
          </cell>
          <cell r="X497" t="str">
            <v xml:space="preserve">สะเดาะพง   </v>
          </cell>
          <cell r="Y497" t="str">
            <v xml:space="preserve">เขาค้อ   </v>
          </cell>
          <cell r="Z497" t="str">
            <v>เพชรบูรณ์</v>
          </cell>
        </row>
        <row r="498">
          <cell r="A498">
            <v>435</v>
          </cell>
          <cell r="B498" t="str">
            <v>Ref0100000550</v>
          </cell>
          <cell r="C498" t="str">
            <v>บริษัท ยูเนี่ยน เพรสติจ อะโกร จำกัด</v>
          </cell>
          <cell r="D498" t="str">
            <v>ACFS90460200056</v>
          </cell>
          <cell r="E498" t="str">
            <v>ออกใบอนุญาตแล้ว</v>
          </cell>
          <cell r="F498">
            <v>105539063642</v>
          </cell>
          <cell r="G498" t="str">
            <v>79/1</v>
          </cell>
          <cell r="H498" t="str">
            <v>พหลโยธิน33</v>
          </cell>
          <cell r="I498" t="str">
            <v>พหลโยธิน</v>
          </cell>
          <cell r="J498" t="str">
            <v>-</v>
          </cell>
          <cell r="K498" t="str">
            <v xml:space="preserve">ลาดยาว   </v>
          </cell>
          <cell r="L498" t="str">
            <v xml:space="preserve">จตุจักร   </v>
          </cell>
          <cell r="M498" t="str">
            <v xml:space="preserve">กรุงเทพมหานคร   </v>
          </cell>
          <cell r="N498" t="str">
            <v>10900</v>
          </cell>
          <cell r="O498" t="str">
            <v>0627826194</v>
          </cell>
          <cell r="P498" t="str">
            <v>chaluay@upa-agro.co.th</v>
          </cell>
          <cell r="Q498" t="str">
            <v>2017-08-24</v>
          </cell>
          <cell r="R498" t="str">
            <v>2020-08-23</v>
          </cell>
          <cell r="S498" t="str">
            <v>บริษัท ยูเนี่ยน เพรสติจ อะโกร จำกัด</v>
          </cell>
          <cell r="T498" t="str">
            <v>5/5</v>
          </cell>
          <cell r="U498" t="str">
            <v>-</v>
          </cell>
          <cell r="V498" t="str">
            <v>-</v>
          </cell>
          <cell r="W498" t="str">
            <v>8</v>
          </cell>
          <cell r="X498" t="str">
            <v xml:space="preserve">บึงบา   </v>
          </cell>
          <cell r="Y498" t="str">
            <v xml:space="preserve">หนองเสือ   </v>
          </cell>
          <cell r="Z498" t="str">
            <v>ปทุมธานี</v>
          </cell>
        </row>
        <row r="499">
          <cell r="A499">
            <v>436</v>
          </cell>
          <cell r="B499" t="str">
            <v>Ref0100000551</v>
          </cell>
          <cell r="C499" t="str">
            <v>บริษัท เอ็มดี ฟูดส์ 2017 จำกัด</v>
          </cell>
          <cell r="D499" t="str">
            <v>ACFS90460200058</v>
          </cell>
          <cell r="E499" t="str">
            <v>ออกใบอนุญาตแล้ว</v>
          </cell>
          <cell r="F499">
            <v>135560002461</v>
          </cell>
          <cell r="G499" t="str">
            <v>62/14</v>
          </cell>
          <cell r="H499" t="str">
            <v>-</v>
          </cell>
          <cell r="I499" t="str">
            <v>-</v>
          </cell>
          <cell r="J499" t="str">
            <v>9</v>
          </cell>
          <cell r="K499" t="str">
            <v xml:space="preserve">คลองหนึ่ง   </v>
          </cell>
          <cell r="L499" t="str">
            <v xml:space="preserve">คลองหลวง   </v>
          </cell>
          <cell r="M499" t="str">
            <v xml:space="preserve">ปทุมธานี   </v>
          </cell>
          <cell r="N499" t="str">
            <v>12120</v>
          </cell>
          <cell r="O499" t="str">
            <v>0619866162</v>
          </cell>
          <cell r="P499" t="str">
            <v>aon.1966@hotmail.com</v>
          </cell>
          <cell r="Q499" t="str">
            <v>2017-08-29</v>
          </cell>
          <cell r="R499" t="str">
            <v>2020-08-28</v>
          </cell>
          <cell r="S499" t="str">
            <v>บริษัท เอ็มดี ฟูดส์ 2017 จำกัด</v>
          </cell>
          <cell r="T499" t="str">
            <v>62/14</v>
          </cell>
          <cell r="U499" t="str">
            <v>-</v>
          </cell>
          <cell r="V499" t="str">
            <v>-</v>
          </cell>
          <cell r="W499" t="str">
            <v>9</v>
          </cell>
          <cell r="X499" t="str">
            <v xml:space="preserve">คลองหนึ่ง   </v>
          </cell>
          <cell r="Y499" t="str">
            <v xml:space="preserve">คลองหลวง   </v>
          </cell>
          <cell r="Z499" t="str">
            <v>ปทุมธานี</v>
          </cell>
        </row>
        <row r="500">
          <cell r="A500" t="e">
            <v>#N/A</v>
          </cell>
          <cell r="B500" t="str">
            <v>Ref0100000552</v>
          </cell>
          <cell r="C500" t="str">
            <v>บริษัท ไทย มงกุฎ กรุ๊ป จำกัด</v>
          </cell>
          <cell r="D500" t="str">
            <v>NULL</v>
          </cell>
          <cell r="E500" t="str">
            <v>ยกเลิกคำขอแล้ว</v>
          </cell>
          <cell r="F500">
            <v>135558020856</v>
          </cell>
          <cell r="G500" t="str">
            <v>212</v>
          </cell>
          <cell r="J500" t="str">
            <v>7</v>
          </cell>
          <cell r="K500" t="str">
            <v xml:space="preserve">ตะโก   </v>
          </cell>
          <cell r="L500" t="str">
            <v xml:space="preserve">ทุ่งตะโก   </v>
          </cell>
          <cell r="M500" t="str">
            <v xml:space="preserve">ชุมพร   </v>
          </cell>
          <cell r="N500" t="str">
            <v>86220</v>
          </cell>
          <cell r="O500" t="str">
            <v>0615295989</v>
          </cell>
          <cell r="P500" t="str">
            <v>KUNYAKORN.S@GMAIL.COM</v>
          </cell>
          <cell r="Q500" t="str">
            <v>NULL</v>
          </cell>
          <cell r="R500" t="str">
            <v>NULL</v>
          </cell>
          <cell r="S500" t="str">
            <v>บริษัท ไทย มงกุฎ กรุ๊ป จำกัด</v>
          </cell>
          <cell r="T500" t="str">
            <v>212</v>
          </cell>
          <cell r="W500" t="str">
            <v>7</v>
          </cell>
          <cell r="X500" t="str">
            <v xml:space="preserve">ตะโก   </v>
          </cell>
          <cell r="Y500" t="str">
            <v xml:space="preserve">ทุ่งตะโก   </v>
          </cell>
          <cell r="Z500" t="str">
            <v>ชุมพร</v>
          </cell>
        </row>
        <row r="501">
          <cell r="A501">
            <v>437</v>
          </cell>
          <cell r="B501" t="str">
            <v>Ref0100000553</v>
          </cell>
          <cell r="C501" t="str">
            <v>สหกรณ์โคนมท่าม่วง จำกัด</v>
          </cell>
          <cell r="D501" t="str">
            <v>ACFS64010200175</v>
          </cell>
          <cell r="E501" t="str">
            <v>ออกใบอนุญาตแล้ว</v>
          </cell>
          <cell r="F501">
            <v>994000764693</v>
          </cell>
          <cell r="G501" t="str">
            <v>146/6</v>
          </cell>
          <cell r="H501" t="str">
            <v>-</v>
          </cell>
          <cell r="I501" t="str">
            <v>แสงชูโต</v>
          </cell>
          <cell r="J501" t="str">
            <v>3</v>
          </cell>
          <cell r="K501" t="str">
            <v xml:space="preserve">วังขนาย   </v>
          </cell>
          <cell r="L501" t="str">
            <v xml:space="preserve">ท่าม่วง   </v>
          </cell>
          <cell r="M501" t="str">
            <v xml:space="preserve">กาญจนบุรี   </v>
          </cell>
          <cell r="N501" t="str">
            <v>71110</v>
          </cell>
          <cell r="O501" t="str">
            <v>034612194</v>
          </cell>
          <cell r="P501" t="str">
            <v>paphonphop_chaloemklin@hotmail.com</v>
          </cell>
          <cell r="Q501" t="str">
            <v>2017-10-17</v>
          </cell>
          <cell r="R501" t="str">
            <v>2020-10-16</v>
          </cell>
          <cell r="S501" t="str">
            <v>สหกรณ์โคนมท่าม่วง จำกัด (สาขาท่าม่วง)</v>
          </cell>
          <cell r="T501" t="str">
            <v>146/15</v>
          </cell>
          <cell r="U501" t="str">
            <v>-</v>
          </cell>
          <cell r="V501" t="str">
            <v>แสงชูโต</v>
          </cell>
          <cell r="W501" t="str">
            <v>3</v>
          </cell>
          <cell r="X501" t="str">
            <v xml:space="preserve">วังขนาย   </v>
          </cell>
          <cell r="Y501" t="str">
            <v xml:space="preserve">ท่าม่วง   </v>
          </cell>
          <cell r="Z501" t="str">
            <v>กาญจนบุรี</v>
          </cell>
        </row>
        <row r="502">
          <cell r="A502">
            <v>438</v>
          </cell>
          <cell r="B502" t="str">
            <v>Ref0100000554</v>
          </cell>
          <cell r="C502" t="str">
            <v>สหกรณ์โคนมท่าม่วง จำกัด</v>
          </cell>
          <cell r="D502" t="str">
            <v>ACFS64010200176</v>
          </cell>
          <cell r="E502" t="str">
            <v>ออกใบอนุญาตแล้ว</v>
          </cell>
          <cell r="F502">
            <v>994000764693</v>
          </cell>
          <cell r="G502" t="str">
            <v>146/6</v>
          </cell>
          <cell r="H502" t="str">
            <v>-</v>
          </cell>
          <cell r="I502" t="str">
            <v>แสงชูโต</v>
          </cell>
          <cell r="J502" t="str">
            <v>3</v>
          </cell>
          <cell r="K502" t="str">
            <v xml:space="preserve">วังขนาย   </v>
          </cell>
          <cell r="L502" t="str">
            <v xml:space="preserve">ท่าม่วง   </v>
          </cell>
          <cell r="M502" t="str">
            <v xml:space="preserve">กาญจนบุรี   </v>
          </cell>
          <cell r="N502" t="str">
            <v>71110</v>
          </cell>
          <cell r="O502" t="str">
            <v>034612194</v>
          </cell>
          <cell r="P502" t="str">
            <v>paphonphop_chaloemklin@hotmail.com</v>
          </cell>
          <cell r="Q502" t="str">
            <v>2017-10-17</v>
          </cell>
          <cell r="R502" t="str">
            <v>2020-10-16</v>
          </cell>
          <cell r="S502" t="str">
            <v>สหกรณ์โคนมท่าม่วง จำกัด (สาขาท่ามะกา)</v>
          </cell>
          <cell r="T502" t="str">
            <v>24/9</v>
          </cell>
          <cell r="U502" t="str">
            <v>-</v>
          </cell>
          <cell r="V502" t="str">
            <v>-</v>
          </cell>
          <cell r="W502" t="str">
            <v>2</v>
          </cell>
          <cell r="X502" t="str">
            <v xml:space="preserve">สนามแย้   </v>
          </cell>
          <cell r="Y502" t="str">
            <v xml:space="preserve">ท่ามะกา   </v>
          </cell>
          <cell r="Z502" t="str">
            <v>กาญจนบุรี</v>
          </cell>
        </row>
        <row r="503">
          <cell r="A503" t="e">
            <v>#N/A</v>
          </cell>
          <cell r="B503" t="str">
            <v>Ref0100000555</v>
          </cell>
          <cell r="C503" t="str">
            <v>บริษัท ไทย มงกุฎ กรุ๊ป จำกัด</v>
          </cell>
          <cell r="D503" t="str">
            <v>NULL</v>
          </cell>
          <cell r="E503" t="str">
            <v>ยกเลิกคำขอแล้ว</v>
          </cell>
          <cell r="F503">
            <v>135558020856</v>
          </cell>
          <cell r="G503" t="str">
            <v>212</v>
          </cell>
          <cell r="J503" t="str">
            <v>7</v>
          </cell>
          <cell r="K503" t="str">
            <v xml:space="preserve">ตะโก   </v>
          </cell>
          <cell r="L503" t="str">
            <v xml:space="preserve">ทุ่งตะโก   </v>
          </cell>
          <cell r="M503" t="str">
            <v xml:space="preserve">ชุมพร   </v>
          </cell>
          <cell r="N503" t="str">
            <v>86220</v>
          </cell>
          <cell r="O503" t="str">
            <v>0615295989</v>
          </cell>
          <cell r="P503" t="str">
            <v>KUNYAKORN.S@GMAIL.COM</v>
          </cell>
          <cell r="Q503" t="str">
            <v>NULL</v>
          </cell>
          <cell r="R503" t="str">
            <v>NULL</v>
          </cell>
          <cell r="S503" t="str">
            <v>บริษัท ไทย มงกุฎ กรุ๊ป จำกัด</v>
          </cell>
          <cell r="T503" t="str">
            <v>212</v>
          </cell>
          <cell r="W503" t="str">
            <v>7</v>
          </cell>
          <cell r="X503" t="str">
            <v xml:space="preserve">ตะโก   </v>
          </cell>
          <cell r="Y503" t="str">
            <v xml:space="preserve">ทุ่งตะโก   </v>
          </cell>
          <cell r="Z503" t="str">
            <v>ชุมพร</v>
          </cell>
        </row>
        <row r="504">
          <cell r="A504">
            <v>439</v>
          </cell>
          <cell r="B504" t="str">
            <v>Ref0100000556</v>
          </cell>
          <cell r="C504" t="str">
            <v>นางกันต์ภัคอร โจสรรค์นุสนธิ์</v>
          </cell>
          <cell r="D504" t="str">
            <v>ACFS64010200160</v>
          </cell>
          <cell r="E504" t="str">
            <v>ออกใบอนุญาตแล้ว</v>
          </cell>
          <cell r="F504">
            <v>3700400600372</v>
          </cell>
          <cell r="G504" t="str">
            <v>285</v>
          </cell>
          <cell r="H504" t="str">
            <v>-</v>
          </cell>
          <cell r="I504" t="str">
            <v>-</v>
          </cell>
          <cell r="J504" t="str">
            <v>6</v>
          </cell>
          <cell r="K504" t="str">
            <v xml:space="preserve">แพงพวย   </v>
          </cell>
          <cell r="L504" t="str">
            <v xml:space="preserve">ดำเนินสะดวก   </v>
          </cell>
          <cell r="M504" t="str">
            <v xml:space="preserve">ราชบุรี   </v>
          </cell>
          <cell r="N504" t="str">
            <v>70130</v>
          </cell>
          <cell r="O504" t="str">
            <v>0865919566</v>
          </cell>
          <cell r="P504" t="str">
            <v>y.srisurang@hotmail.com</v>
          </cell>
          <cell r="Q504" t="str">
            <v>2017-10-17</v>
          </cell>
          <cell r="R504" t="str">
            <v>2020-10-16</v>
          </cell>
          <cell r="S504" t="str">
            <v>กลุ่มผู้เลี้ยงโคนมดำเนินสะดวก</v>
          </cell>
          <cell r="T504" t="str">
            <v>102</v>
          </cell>
          <cell r="U504" t="str">
            <v>-</v>
          </cell>
          <cell r="V504" t="str">
            <v>-</v>
          </cell>
          <cell r="W504" t="str">
            <v>6</v>
          </cell>
          <cell r="X504" t="str">
            <v xml:space="preserve">แพงพวย   </v>
          </cell>
          <cell r="Y504" t="str">
            <v xml:space="preserve">ดำเนินสะดวก   </v>
          </cell>
          <cell r="Z504" t="str">
            <v>ราชบุรี</v>
          </cell>
        </row>
        <row r="505">
          <cell r="A505">
            <v>440</v>
          </cell>
          <cell r="B505" t="str">
            <v>Ref0100000557</v>
          </cell>
          <cell r="C505" t="str">
            <v>นางกันต์ภัคอร โจสรรค์นุสนธิ์</v>
          </cell>
          <cell r="D505" t="str">
            <v>ACFS64010200161</v>
          </cell>
          <cell r="E505" t="str">
            <v>ออกใบอนุญาตแล้ว</v>
          </cell>
          <cell r="F505">
            <v>3700400600372</v>
          </cell>
          <cell r="G505" t="str">
            <v>285</v>
          </cell>
          <cell r="H505" t="str">
            <v>-</v>
          </cell>
          <cell r="I505" t="str">
            <v>-</v>
          </cell>
          <cell r="J505" t="str">
            <v>6</v>
          </cell>
          <cell r="K505" t="str">
            <v xml:space="preserve">แพงพวย   </v>
          </cell>
          <cell r="L505" t="str">
            <v xml:space="preserve">ดำเนินสะดวก   </v>
          </cell>
          <cell r="M505" t="str">
            <v xml:space="preserve">ราชบุรี   </v>
          </cell>
          <cell r="N505" t="str">
            <v>70130</v>
          </cell>
          <cell r="O505" t="str">
            <v>0865919566</v>
          </cell>
          <cell r="P505" t="str">
            <v>y.srisurang@hotmail.com</v>
          </cell>
          <cell r="Q505" t="str">
            <v>2017-10-17</v>
          </cell>
          <cell r="R505" t="str">
            <v>2020-10-16</v>
          </cell>
          <cell r="S505" t="str">
            <v>กลุ่มผู้เลี้ยงโคนมจอมบึง</v>
          </cell>
          <cell r="T505" t="str">
            <v>99/9</v>
          </cell>
          <cell r="U505" t="str">
            <v>-</v>
          </cell>
          <cell r="V505" t="str">
            <v>-</v>
          </cell>
          <cell r="W505" t="str">
            <v>4</v>
          </cell>
          <cell r="X505" t="str">
            <v xml:space="preserve">รางบัว   </v>
          </cell>
          <cell r="Y505" t="str">
            <v xml:space="preserve">จอมบึง   </v>
          </cell>
          <cell r="Z505" t="str">
            <v>ราชบุรี</v>
          </cell>
        </row>
        <row r="506">
          <cell r="A506">
            <v>441</v>
          </cell>
          <cell r="B506" t="str">
            <v>Ref0100000558</v>
          </cell>
          <cell r="C506" t="str">
            <v>สหกรณ์ปศุสัตว์เขาขลุงราชบุรี จำกัด</v>
          </cell>
          <cell r="D506" t="str">
            <v>ACFS64010200162</v>
          </cell>
          <cell r="E506" t="str">
            <v>ออกใบอนุญาตแล้ว</v>
          </cell>
          <cell r="F506">
            <v>992000721836</v>
          </cell>
          <cell r="G506" t="str">
            <v>102</v>
          </cell>
          <cell r="H506" t="str">
            <v>-</v>
          </cell>
          <cell r="I506" t="str">
            <v>-</v>
          </cell>
          <cell r="J506" t="str">
            <v>2</v>
          </cell>
          <cell r="K506" t="str">
            <v xml:space="preserve">เขาขลุง   </v>
          </cell>
          <cell r="L506" t="str">
            <v xml:space="preserve">บ้านโป่ง   </v>
          </cell>
          <cell r="M506" t="str">
            <v xml:space="preserve">ราชบุรี   </v>
          </cell>
          <cell r="N506" t="str">
            <v>70110</v>
          </cell>
          <cell r="O506" t="str">
            <v>032331144/0818572796</v>
          </cell>
          <cell r="P506" t="str">
            <v>kaoklung.ratchaburl@gmail.com</v>
          </cell>
          <cell r="Q506" t="str">
            <v>2017-10-17</v>
          </cell>
          <cell r="R506" t="str">
            <v>2020-10-16</v>
          </cell>
          <cell r="S506" t="str">
            <v>สหกรณ์ปศุสัตว์เขาขลุงราชบุรี จำกัด</v>
          </cell>
          <cell r="T506" t="str">
            <v>102</v>
          </cell>
          <cell r="U506" t="str">
            <v>-</v>
          </cell>
          <cell r="V506" t="str">
            <v>-</v>
          </cell>
          <cell r="W506" t="str">
            <v>2</v>
          </cell>
          <cell r="X506" t="str">
            <v xml:space="preserve">เขาขลุง   </v>
          </cell>
          <cell r="Y506" t="str">
            <v xml:space="preserve">บ้านโป่ง   </v>
          </cell>
          <cell r="Z506" t="str">
            <v>ราชบุรี</v>
          </cell>
        </row>
        <row r="507">
          <cell r="A507">
            <v>442</v>
          </cell>
          <cell r="B507" t="str">
            <v>Ref0100000559</v>
          </cell>
          <cell r="C507" t="str">
            <v>สหกรณ์ปศุสัตว์เขาขลุงราชบุรี จำกัด</v>
          </cell>
          <cell r="D507" t="str">
            <v>ACFS64010200163</v>
          </cell>
          <cell r="E507" t="str">
            <v>ออกใบอนุญาตแล้ว</v>
          </cell>
          <cell r="F507">
            <v>992000721836</v>
          </cell>
          <cell r="G507" t="str">
            <v>102</v>
          </cell>
          <cell r="H507" t="str">
            <v>-</v>
          </cell>
          <cell r="I507" t="str">
            <v>-</v>
          </cell>
          <cell r="J507" t="str">
            <v>2</v>
          </cell>
          <cell r="K507" t="str">
            <v xml:space="preserve">เขาขลุง   </v>
          </cell>
          <cell r="L507" t="str">
            <v xml:space="preserve">บ้านโป่ง   </v>
          </cell>
          <cell r="M507" t="str">
            <v xml:space="preserve">ราชบุรี   </v>
          </cell>
          <cell r="N507" t="str">
            <v>70110</v>
          </cell>
          <cell r="O507" t="str">
            <v>032331144/0818572796</v>
          </cell>
          <cell r="P507" t="str">
            <v>kaoklung.ratchaburl@gmail.com</v>
          </cell>
          <cell r="Q507" t="str">
            <v>2017-10-17</v>
          </cell>
          <cell r="R507" t="str">
            <v>2020-10-16</v>
          </cell>
          <cell r="S507" t="str">
            <v>สหกรณ์ปศุสัตว์เขาขลุงราชบุรี จำกัด (ศูนย์รับน้ำนมดิบห้วยกระบอก)</v>
          </cell>
          <cell r="T507" t="str">
            <v>12/8</v>
          </cell>
          <cell r="U507" t="str">
            <v>-</v>
          </cell>
          <cell r="V507" t="str">
            <v>-</v>
          </cell>
          <cell r="W507" t="str">
            <v>9</v>
          </cell>
          <cell r="X507" t="str">
            <v xml:space="preserve">กรับใหญ่   </v>
          </cell>
          <cell r="Y507" t="str">
            <v xml:space="preserve">บ้านโป่ง   </v>
          </cell>
          <cell r="Z507" t="str">
            <v>ราชบุรี</v>
          </cell>
        </row>
        <row r="508">
          <cell r="A508">
            <v>443</v>
          </cell>
          <cell r="B508" t="str">
            <v>Ref0100000560</v>
          </cell>
          <cell r="C508" t="str">
            <v>บริษัท พิพัฒน์กิจเกษตร จำกัด</v>
          </cell>
          <cell r="D508" t="str">
            <v>ACFS64010200164</v>
          </cell>
          <cell r="E508" t="str">
            <v>ออกใบอนุญาตแล้ว</v>
          </cell>
          <cell r="F508">
            <v>715558000019</v>
          </cell>
          <cell r="G508" t="str">
            <v>29/4</v>
          </cell>
          <cell r="H508" t="str">
            <v>-</v>
          </cell>
          <cell r="I508" t="str">
            <v>-</v>
          </cell>
          <cell r="J508" t="str">
            <v>2</v>
          </cell>
          <cell r="K508" t="str">
            <v xml:space="preserve">สนามแย้   </v>
          </cell>
          <cell r="L508" t="str">
            <v xml:space="preserve">ท่ามะกา   </v>
          </cell>
          <cell r="M508" t="str">
            <v xml:space="preserve">กาญจนบุรี   </v>
          </cell>
          <cell r="N508" t="str">
            <v>70190</v>
          </cell>
          <cell r="O508" t="str">
            <v>034691177/0886329245</v>
          </cell>
          <cell r="P508" t="str">
            <v>ppkmilk@hotmail.com</v>
          </cell>
          <cell r="Q508" t="str">
            <v>2017-10-17</v>
          </cell>
          <cell r="R508" t="str">
            <v>2020-10-16</v>
          </cell>
          <cell r="S508" t="str">
            <v>บริษัท พิพัฒน์กิจเกษตร จำกัด</v>
          </cell>
          <cell r="T508" t="str">
            <v>29/4</v>
          </cell>
          <cell r="U508" t="str">
            <v>-</v>
          </cell>
          <cell r="V508" t="str">
            <v>-</v>
          </cell>
          <cell r="W508" t="str">
            <v>2</v>
          </cell>
          <cell r="X508" t="str">
            <v xml:space="preserve">สนามแย้   </v>
          </cell>
          <cell r="Y508" t="str">
            <v xml:space="preserve">ท่ามะกา   </v>
          </cell>
          <cell r="Z508" t="str">
            <v>กาญจนบุรี</v>
          </cell>
        </row>
        <row r="509">
          <cell r="A509">
            <v>444</v>
          </cell>
          <cell r="B509" t="str">
            <v>Ref0100000561</v>
          </cell>
          <cell r="C509" t="str">
            <v>ห้างหุ้นส่วนจำกัด กลุ่มผู้เลี้ยงโคนมหนองหญ้าไซ</v>
          </cell>
          <cell r="D509" t="str">
            <v>ACFS64010200165</v>
          </cell>
          <cell r="E509" t="str">
            <v>ออกใบอนุญาตแล้ว</v>
          </cell>
          <cell r="F509">
            <v>723556001512</v>
          </cell>
          <cell r="G509" t="str">
            <v>565</v>
          </cell>
          <cell r="H509" t="str">
            <v>-</v>
          </cell>
          <cell r="I509" t="str">
            <v>-</v>
          </cell>
          <cell r="J509" t="str">
            <v>13</v>
          </cell>
          <cell r="K509" t="str">
            <v xml:space="preserve">หนองหญ้าไซ   </v>
          </cell>
          <cell r="L509" t="str">
            <v xml:space="preserve">หนองหญ้าไซ   </v>
          </cell>
          <cell r="M509" t="str">
            <v xml:space="preserve">สุพรรณบุรี   </v>
          </cell>
          <cell r="N509" t="str">
            <v>72240</v>
          </cell>
          <cell r="O509" t="str">
            <v>035577161/0899196921</v>
          </cell>
          <cell r="P509" t="str">
            <v>chat.rung@hotmail.com</v>
          </cell>
          <cell r="Q509" t="str">
            <v>2017-10-17</v>
          </cell>
          <cell r="R509" t="str">
            <v>2020-10-16</v>
          </cell>
          <cell r="S509" t="str">
            <v>ห้างหุ้นส่วนจำกัด กลุ่มผู้เลี้ยงโคนมหนองหญ้าไซ</v>
          </cell>
          <cell r="T509" t="str">
            <v>565</v>
          </cell>
          <cell r="U509" t="str">
            <v>-</v>
          </cell>
          <cell r="V509" t="str">
            <v>-</v>
          </cell>
          <cell r="W509" t="str">
            <v>13</v>
          </cell>
          <cell r="X509" t="str">
            <v xml:space="preserve">หนองหญ้าไซ   </v>
          </cell>
          <cell r="Y509" t="str">
            <v xml:space="preserve">หนองหญ้าไซ   </v>
          </cell>
          <cell r="Z509" t="str">
            <v>สุพรรณบุรี</v>
          </cell>
        </row>
        <row r="510">
          <cell r="A510">
            <v>445</v>
          </cell>
          <cell r="B510" t="str">
            <v>Ref0100000562</v>
          </cell>
          <cell r="C510" t="str">
            <v>สหกรณ์โคนมกาญจนบุรี จำกัด</v>
          </cell>
          <cell r="D510" t="str">
            <v>ACFS64010200166</v>
          </cell>
          <cell r="E510" t="str">
            <v>ออกใบอนุญาตแล้ว</v>
          </cell>
          <cell r="F510">
            <v>2710100020186</v>
          </cell>
          <cell r="G510" t="str">
            <v>188/2</v>
          </cell>
          <cell r="H510" t="str">
            <v>-</v>
          </cell>
          <cell r="I510" t="str">
            <v>-</v>
          </cell>
          <cell r="J510" t="str">
            <v>9</v>
          </cell>
          <cell r="K510" t="str">
            <v xml:space="preserve">วังด้ง   </v>
          </cell>
          <cell r="L510" t="str">
            <v xml:space="preserve">เมืองกาญจนบุรี   </v>
          </cell>
          <cell r="M510" t="str">
            <v xml:space="preserve">กาญจนบุรี   </v>
          </cell>
          <cell r="N510" t="str">
            <v>71190</v>
          </cell>
          <cell r="O510" t="str">
            <v>0848022037</v>
          </cell>
          <cell r="P510" t="str">
            <v>bandhit093@hotmail.com</v>
          </cell>
          <cell r="Q510" t="str">
            <v>2017-10-17</v>
          </cell>
          <cell r="R510" t="str">
            <v>2020-10-16</v>
          </cell>
          <cell r="S510" t="str">
            <v>สหกรณ์โคนมกาญจนบุรี จำกัด</v>
          </cell>
          <cell r="T510" t="str">
            <v>188/2</v>
          </cell>
          <cell r="U510" t="str">
            <v>-</v>
          </cell>
          <cell r="V510" t="str">
            <v>-</v>
          </cell>
          <cell r="W510" t="str">
            <v>9</v>
          </cell>
          <cell r="X510" t="str">
            <v xml:space="preserve">วังด้ง   </v>
          </cell>
          <cell r="Y510" t="str">
            <v xml:space="preserve">เมืองกาญจนบุรี   </v>
          </cell>
          <cell r="Z510" t="str">
            <v>กาญจนบุรี</v>
          </cell>
        </row>
        <row r="511">
          <cell r="A511">
            <v>446</v>
          </cell>
          <cell r="B511" t="str">
            <v>Ref0100000563</v>
          </cell>
          <cell r="C511" t="str">
            <v>นางสาวปราลี แสงศิริ</v>
          </cell>
          <cell r="D511" t="str">
            <v>ACFS64010200167</v>
          </cell>
          <cell r="E511" t="str">
            <v>ออกใบอนุญาตแล้ว</v>
          </cell>
          <cell r="F511">
            <v>3709800065910</v>
          </cell>
          <cell r="G511" t="str">
            <v>1/4</v>
          </cell>
          <cell r="H511" t="str">
            <v>-</v>
          </cell>
          <cell r="I511" t="str">
            <v>-</v>
          </cell>
          <cell r="J511" t="str">
            <v>7</v>
          </cell>
          <cell r="K511" t="str">
            <v xml:space="preserve">ท่ามะกา   </v>
          </cell>
          <cell r="L511" t="str">
            <v xml:space="preserve">ท่ามะกา   </v>
          </cell>
          <cell r="M511" t="str">
            <v xml:space="preserve">กาญจนบุรี   </v>
          </cell>
          <cell r="N511" t="str">
            <v>71120</v>
          </cell>
          <cell r="O511" t="str">
            <v>0874714555</v>
          </cell>
          <cell r="P511" t="str">
            <v>tanong_b@hotmail.com</v>
          </cell>
          <cell r="Q511" t="str">
            <v>2017-10-17</v>
          </cell>
          <cell r="R511" t="str">
            <v>2020-10-16</v>
          </cell>
          <cell r="S511" t="str">
            <v>กลุ่มผู้เลี้ยงโคนมท่าม่วง</v>
          </cell>
          <cell r="T511" t="str">
            <v>20</v>
          </cell>
          <cell r="U511" t="str">
            <v>-</v>
          </cell>
          <cell r="V511" t="str">
            <v>-</v>
          </cell>
          <cell r="W511" t="str">
            <v>3</v>
          </cell>
          <cell r="X511" t="str">
            <v xml:space="preserve">พังตรุ   </v>
          </cell>
          <cell r="Y511" t="str">
            <v xml:space="preserve">ท่าม่วง   </v>
          </cell>
          <cell r="Z511" t="str">
            <v>กาญจนบุรี</v>
          </cell>
        </row>
        <row r="512">
          <cell r="A512">
            <v>447</v>
          </cell>
          <cell r="B512" t="str">
            <v>Ref0100000564</v>
          </cell>
          <cell r="C512" t="str">
            <v>นางสาวปราลี แสงศิริ</v>
          </cell>
          <cell r="D512" t="str">
            <v>ACFS64010200168</v>
          </cell>
          <cell r="E512" t="str">
            <v>ออกใบอนุญาตแล้ว</v>
          </cell>
          <cell r="F512">
            <v>3709800065910</v>
          </cell>
          <cell r="G512" t="str">
            <v>1/4</v>
          </cell>
          <cell r="H512" t="str">
            <v>-</v>
          </cell>
          <cell r="I512" t="str">
            <v>-</v>
          </cell>
          <cell r="J512" t="str">
            <v>7</v>
          </cell>
          <cell r="K512" t="str">
            <v xml:space="preserve">ท่ามะกา   </v>
          </cell>
          <cell r="L512" t="str">
            <v xml:space="preserve">ท่ามะกา   </v>
          </cell>
          <cell r="M512" t="str">
            <v xml:space="preserve">กาญจนบุรี   </v>
          </cell>
          <cell r="N512" t="str">
            <v>71120</v>
          </cell>
          <cell r="O512" t="str">
            <v>0874714555</v>
          </cell>
          <cell r="P512" t="str">
            <v>tanong_b@hotmail.com</v>
          </cell>
          <cell r="Q512" t="str">
            <v>2017-10-17</v>
          </cell>
          <cell r="R512" t="str">
            <v>2020-10-16</v>
          </cell>
          <cell r="S512" t="str">
            <v>กลุ่มผู้เลี้ยงโคนมกาญจนบุรี พรีเมี่ยมมิลล์</v>
          </cell>
          <cell r="T512" t="str">
            <v>393</v>
          </cell>
          <cell r="U512" t="str">
            <v>-</v>
          </cell>
          <cell r="V512" t="str">
            <v>-</v>
          </cell>
          <cell r="W512" t="str">
            <v>7</v>
          </cell>
          <cell r="X512" t="str">
            <v xml:space="preserve">หนองบัว   </v>
          </cell>
          <cell r="Y512" t="str">
            <v xml:space="preserve">เมืองกาญจนบุรี   </v>
          </cell>
          <cell r="Z512" t="str">
            <v>กาญจนบุรี</v>
          </cell>
        </row>
        <row r="513">
          <cell r="A513">
            <v>448</v>
          </cell>
          <cell r="B513" t="str">
            <v>Ref0100000565</v>
          </cell>
          <cell r="C513" t="str">
            <v>นางสาวปราลี แสงศิริ</v>
          </cell>
          <cell r="D513" t="str">
            <v>ACFS64010200178</v>
          </cell>
          <cell r="E513" t="str">
            <v>ออกใบอนุญาตแล้ว</v>
          </cell>
          <cell r="F513">
            <v>3709800065910</v>
          </cell>
          <cell r="G513" t="str">
            <v>1/4</v>
          </cell>
          <cell r="H513" t="str">
            <v>-</v>
          </cell>
          <cell r="I513" t="str">
            <v>-</v>
          </cell>
          <cell r="J513" t="str">
            <v>7</v>
          </cell>
          <cell r="K513" t="str">
            <v xml:space="preserve">ท่ามะกา   </v>
          </cell>
          <cell r="L513" t="str">
            <v xml:space="preserve">ท่ามะกา   </v>
          </cell>
          <cell r="M513" t="str">
            <v xml:space="preserve">กาญจนบุรี   </v>
          </cell>
          <cell r="N513" t="str">
            <v>71120</v>
          </cell>
          <cell r="O513" t="str">
            <v>0874714555</v>
          </cell>
          <cell r="P513" t="str">
            <v>tanong_b@hotmail.com</v>
          </cell>
          <cell r="Q513" t="str">
            <v>2017-10-17</v>
          </cell>
          <cell r="R513" t="str">
            <v>2020-10-16</v>
          </cell>
          <cell r="S513" t="str">
            <v>ส่งเสริมกิจการโคนมหนองลาน</v>
          </cell>
          <cell r="T513" t="str">
            <v>1/4</v>
          </cell>
          <cell r="U513" t="str">
            <v>-</v>
          </cell>
          <cell r="V513" t="str">
            <v>-</v>
          </cell>
          <cell r="W513" t="str">
            <v>7</v>
          </cell>
          <cell r="X513" t="str">
            <v xml:space="preserve">ท่ามะกา   </v>
          </cell>
          <cell r="Y513" t="str">
            <v xml:space="preserve">ท่ามะกา   </v>
          </cell>
          <cell r="Z513" t="str">
            <v>กาญจนบุรี</v>
          </cell>
        </row>
        <row r="514">
          <cell r="A514">
            <v>449</v>
          </cell>
          <cell r="B514" t="str">
            <v>Ref0100000566</v>
          </cell>
          <cell r="C514" t="str">
            <v>บริษัท กลุ่มผู้เลี้ยงโคนมกรับใหญ่-ท่ามะกา จำกัด</v>
          </cell>
          <cell r="D514" t="str">
            <v>ACFS64010200139</v>
          </cell>
          <cell r="E514" t="str">
            <v>ออกใบอนุญาตแล้ว</v>
          </cell>
          <cell r="F514">
            <v>715546000205</v>
          </cell>
          <cell r="G514" t="str">
            <v>123</v>
          </cell>
          <cell r="H514" t="str">
            <v>-</v>
          </cell>
          <cell r="I514" t="str">
            <v>-</v>
          </cell>
          <cell r="J514" t="str">
            <v>4</v>
          </cell>
          <cell r="K514" t="str">
            <v xml:space="preserve">สนามแย้   </v>
          </cell>
          <cell r="L514" t="str">
            <v xml:space="preserve">ท่ามะกา   </v>
          </cell>
          <cell r="M514" t="str">
            <v xml:space="preserve">กาญจนบุรี   </v>
          </cell>
          <cell r="N514" t="str">
            <v>70190</v>
          </cell>
          <cell r="O514" t="str">
            <v>0876119191</v>
          </cell>
          <cell r="P514" t="str">
            <v>tanong_b@hotmail.com</v>
          </cell>
          <cell r="Q514" t="str">
            <v>2017-10-17</v>
          </cell>
          <cell r="R514" t="str">
            <v>2020-10-16</v>
          </cell>
          <cell r="S514" t="str">
            <v>บริษัท กลุ่มผู้เลี้ยงโคนมกรับใหญ่-ท่ามะกา จำกัด</v>
          </cell>
          <cell r="T514" t="str">
            <v>123</v>
          </cell>
          <cell r="U514" t="str">
            <v>-</v>
          </cell>
          <cell r="V514" t="str">
            <v>-</v>
          </cell>
          <cell r="W514" t="str">
            <v>4</v>
          </cell>
          <cell r="X514" t="str">
            <v xml:space="preserve">สนามแย้   </v>
          </cell>
          <cell r="Y514" t="str">
            <v xml:space="preserve">ท่ามะกา   </v>
          </cell>
          <cell r="Z514" t="str">
            <v>กาญจนบุรี</v>
          </cell>
        </row>
        <row r="515">
          <cell r="A515">
            <v>450</v>
          </cell>
          <cell r="B515" t="str">
            <v>Ref0100000567</v>
          </cell>
          <cell r="C515" t="str">
            <v>นายบุญโชค ไทยทัตกุล</v>
          </cell>
          <cell r="D515" t="str">
            <v>ACFS25070200001</v>
          </cell>
          <cell r="E515" t="str">
            <v>ออกใบอนุญาตแล้ว</v>
          </cell>
          <cell r="F515">
            <v>3102300043291</v>
          </cell>
          <cell r="G515" t="str">
            <v>3/1</v>
          </cell>
          <cell r="H515" t="str">
            <v>-</v>
          </cell>
          <cell r="I515" t="str">
            <v>-</v>
          </cell>
          <cell r="J515" t="str">
            <v>8</v>
          </cell>
          <cell r="K515" t="str">
            <v xml:space="preserve">กระทุ่มล้ม   </v>
          </cell>
          <cell r="L515" t="str">
            <v xml:space="preserve">สามพราน   </v>
          </cell>
          <cell r="M515" t="str">
            <v xml:space="preserve">นครปฐม   </v>
          </cell>
          <cell r="N515" t="str">
            <v>73220</v>
          </cell>
          <cell r="O515" t="str">
            <v>0810101342</v>
          </cell>
          <cell r="P515" t="str">
            <v>thatithaigoon@gmail.com</v>
          </cell>
          <cell r="Q515" t="str">
            <v>2018-04-12</v>
          </cell>
          <cell r="R515" t="str">
            <v>2021-04-11</v>
          </cell>
          <cell r="S515" t="str">
            <v>ศูนย์รวมสวนเห็ดบ้านอรัญญิก</v>
          </cell>
          <cell r="T515" t="str">
            <v>3/1</v>
          </cell>
          <cell r="U515" t="str">
            <v>-</v>
          </cell>
          <cell r="V515" t="str">
            <v>-</v>
          </cell>
          <cell r="W515" t="str">
            <v>8</v>
          </cell>
          <cell r="X515" t="str">
            <v xml:space="preserve">กระทุ่มล้ม   </v>
          </cell>
          <cell r="Y515" t="str">
            <v xml:space="preserve">สามพราน   </v>
          </cell>
          <cell r="Z515" t="str">
            <v>นครปฐม</v>
          </cell>
        </row>
        <row r="516">
          <cell r="A516">
            <v>451</v>
          </cell>
          <cell r="B516" t="str">
            <v>Ref0100000568</v>
          </cell>
          <cell r="C516" t="str">
            <v>สหกรณ์โคนมศรีสะเกษ จำกัด</v>
          </cell>
          <cell r="D516" t="str">
            <v>ACFS64010200138</v>
          </cell>
          <cell r="E516" t="str">
            <v>ออกใบอนุญาตแล้ว</v>
          </cell>
          <cell r="F516">
            <v>994000778392</v>
          </cell>
          <cell r="G516" t="str">
            <v>77</v>
          </cell>
          <cell r="H516" t="str">
            <v>-</v>
          </cell>
          <cell r="I516" t="str">
            <v>-</v>
          </cell>
          <cell r="J516" t="str">
            <v>6</v>
          </cell>
          <cell r="K516" t="str">
            <v xml:space="preserve">หนองไฮ   </v>
          </cell>
          <cell r="L516" t="str">
            <v xml:space="preserve">เมืองศรีสะเกษ   </v>
          </cell>
          <cell r="M516" t="str">
            <v xml:space="preserve">ศรีสะเกษ   </v>
          </cell>
          <cell r="N516" t="str">
            <v>33000</v>
          </cell>
          <cell r="O516" t="str">
            <v>0933215440</v>
          </cell>
          <cell r="P516" t="str">
            <v>konom.ssk@hotmail.com</v>
          </cell>
          <cell r="Q516" t="str">
            <v>2017-10-17</v>
          </cell>
          <cell r="R516" t="str">
            <v>2020-10-16</v>
          </cell>
          <cell r="S516" t="str">
            <v>สหกรณ์โคนมศรีสะเกษ จำกัด</v>
          </cell>
          <cell r="T516" t="str">
            <v>77</v>
          </cell>
          <cell r="U516" t="str">
            <v>-</v>
          </cell>
          <cell r="V516" t="str">
            <v>-</v>
          </cell>
          <cell r="W516" t="str">
            <v>6</v>
          </cell>
          <cell r="X516" t="str">
            <v xml:space="preserve">หนองไฮ   </v>
          </cell>
          <cell r="Y516" t="str">
            <v xml:space="preserve">เมืองศรีสะเกษ   </v>
          </cell>
          <cell r="Z516" t="str">
            <v>ศรีสะเกษ</v>
          </cell>
        </row>
        <row r="517">
          <cell r="A517">
            <v>452</v>
          </cell>
          <cell r="B517" t="str">
            <v>Ref0100000569</v>
          </cell>
          <cell r="C517" t="str">
            <v>สหกรณ์โคนมซอนต้า จอมบึง จำกัด</v>
          </cell>
          <cell r="D517" t="str">
            <v>ACFS64010200137</v>
          </cell>
          <cell r="E517" t="str">
            <v>ออกใบอนุญาตแล้ว</v>
          </cell>
          <cell r="F517">
            <v>3209700056417</v>
          </cell>
          <cell r="G517" t="str">
            <v>167</v>
          </cell>
          <cell r="H517" t="str">
            <v>-</v>
          </cell>
          <cell r="I517" t="str">
            <v>-</v>
          </cell>
          <cell r="J517" t="str">
            <v>4</v>
          </cell>
          <cell r="K517" t="str">
            <v xml:space="preserve">รางบัว   </v>
          </cell>
          <cell r="L517" t="str">
            <v xml:space="preserve">จอมบึง   </v>
          </cell>
          <cell r="M517" t="str">
            <v xml:space="preserve">ราชบุรี   </v>
          </cell>
          <cell r="N517" t="str">
            <v>70150</v>
          </cell>
          <cell r="O517" t="str">
            <v>0863533749</v>
          </cell>
          <cell r="P517" t="str">
            <v>sutthi_4u@yahoo.com</v>
          </cell>
          <cell r="Q517" t="str">
            <v>2017-10-17</v>
          </cell>
          <cell r="R517" t="str">
            <v>2020-10-16</v>
          </cell>
          <cell r="S517" t="str">
            <v>สหกรณ์โคนมซอนต้า จอมบึง จำกัด ( โรงงานนม )</v>
          </cell>
          <cell r="T517" t="str">
            <v>167</v>
          </cell>
          <cell r="U517" t="str">
            <v>-</v>
          </cell>
          <cell r="V517" t="str">
            <v>-</v>
          </cell>
          <cell r="W517" t="str">
            <v>4</v>
          </cell>
          <cell r="X517" t="str">
            <v xml:space="preserve">รางบัว   </v>
          </cell>
          <cell r="Y517" t="str">
            <v xml:space="preserve">จอมบึง   </v>
          </cell>
          <cell r="Z517" t="str">
            <v>ราชบุรี</v>
          </cell>
        </row>
        <row r="518">
          <cell r="A518" t="e">
            <v>#N/A</v>
          </cell>
          <cell r="B518" t="str">
            <v>Ref0100000570</v>
          </cell>
          <cell r="C518" t="str">
            <v>สหกรณ์โคนมเทพสถิต  จำกัด</v>
          </cell>
          <cell r="D518" t="str">
            <v>NULL</v>
          </cell>
          <cell r="E518" t="str">
            <v>เอกสารไม่ครบถ้วน</v>
          </cell>
          <cell r="F518">
            <v>994000314701</v>
          </cell>
          <cell r="G518" t="str">
            <v>1102</v>
          </cell>
          <cell r="H518" t="str">
            <v>-</v>
          </cell>
          <cell r="I518" t="str">
            <v>-</v>
          </cell>
          <cell r="J518" t="str">
            <v>1</v>
          </cell>
          <cell r="K518" t="str">
            <v xml:space="preserve">วะตะแบก   </v>
          </cell>
          <cell r="L518" t="str">
            <v xml:space="preserve">เทพสถิต   </v>
          </cell>
          <cell r="M518" t="str">
            <v xml:space="preserve">ชัยภูมิ   </v>
          </cell>
          <cell r="N518" t="str">
            <v>36230</v>
          </cell>
          <cell r="O518" t="str">
            <v>0874568057</v>
          </cell>
          <cell r="P518" t="str">
            <v>thepsatit_dairy_coop@hotmail.com</v>
          </cell>
          <cell r="Q518" t="str">
            <v>NULL</v>
          </cell>
          <cell r="R518" t="str">
            <v>NULL</v>
          </cell>
          <cell r="S518" t="str">
            <v>สหกรณ์โคนมเทพสถิต  จำกัด</v>
          </cell>
          <cell r="T518" t="str">
            <v>1102</v>
          </cell>
          <cell r="U518" t="str">
            <v>-</v>
          </cell>
          <cell r="V518" t="str">
            <v>-</v>
          </cell>
          <cell r="W518" t="str">
            <v>1</v>
          </cell>
          <cell r="X518" t="str">
            <v xml:space="preserve">วะตะแบก   </v>
          </cell>
          <cell r="Y518" t="str">
            <v xml:space="preserve">เทพสถิต   </v>
          </cell>
          <cell r="Z518" t="str">
            <v>ชัยภูมิ</v>
          </cell>
        </row>
        <row r="519">
          <cell r="A519" t="e">
            <v>#N/A</v>
          </cell>
          <cell r="B519" t="str">
            <v>Ref0100000571</v>
          </cell>
          <cell r="C519" t="str">
            <v>สหกรณ์โคนมเทพสถิต  จำกัด</v>
          </cell>
          <cell r="D519" t="str">
            <v>NULL</v>
          </cell>
          <cell r="E519" t="str">
            <v>เอกสารไม่ครบถ้วน</v>
          </cell>
          <cell r="F519">
            <v>994000314701</v>
          </cell>
          <cell r="G519" t="str">
            <v>1102</v>
          </cell>
          <cell r="H519" t="str">
            <v>-</v>
          </cell>
          <cell r="I519" t="str">
            <v>-</v>
          </cell>
          <cell r="J519" t="str">
            <v>1</v>
          </cell>
          <cell r="K519" t="str">
            <v xml:space="preserve">วะตะแบก   </v>
          </cell>
          <cell r="L519" t="str">
            <v xml:space="preserve">เทพสถิต   </v>
          </cell>
          <cell r="M519" t="str">
            <v xml:space="preserve">ชัยภูมิ   </v>
          </cell>
          <cell r="N519" t="str">
            <v>36230</v>
          </cell>
          <cell r="O519" t="str">
            <v>0874568057</v>
          </cell>
          <cell r="P519" t="str">
            <v>thepsatit_dairy_coop@hotmail.com</v>
          </cell>
          <cell r="Q519" t="str">
            <v>NULL</v>
          </cell>
          <cell r="R519" t="str">
            <v>NULL</v>
          </cell>
          <cell r="S519" t="str">
            <v>สหกรณ์โคนมเทพสถิต  จำกัด</v>
          </cell>
          <cell r="T519" t="str">
            <v>1102</v>
          </cell>
          <cell r="U519" t="str">
            <v>-</v>
          </cell>
          <cell r="V519" t="str">
            <v>-</v>
          </cell>
          <cell r="W519" t="str">
            <v>1</v>
          </cell>
          <cell r="X519" t="str">
            <v xml:space="preserve">วะตะแบก   </v>
          </cell>
          <cell r="Y519" t="str">
            <v xml:space="preserve">เทพสถิต   </v>
          </cell>
          <cell r="Z519" t="str">
            <v>ชัยภูมิ</v>
          </cell>
        </row>
        <row r="520">
          <cell r="A520" t="e">
            <v>#N/A</v>
          </cell>
          <cell r="B520" t="str">
            <v>Ref0100000572</v>
          </cell>
          <cell r="C520" t="str">
            <v>สหกรณ์โคนมเทพสถิต  จำกัด</v>
          </cell>
          <cell r="D520" t="str">
            <v>NULL</v>
          </cell>
          <cell r="E520" t="str">
            <v>เอกสารไม่ครบถ้วน</v>
          </cell>
          <cell r="F520">
            <v>994000314701</v>
          </cell>
          <cell r="G520" t="str">
            <v>1102</v>
          </cell>
          <cell r="H520" t="str">
            <v>-</v>
          </cell>
          <cell r="I520" t="str">
            <v>-</v>
          </cell>
          <cell r="J520" t="str">
            <v>1</v>
          </cell>
          <cell r="K520" t="str">
            <v xml:space="preserve">วะตะแบก   </v>
          </cell>
          <cell r="L520" t="str">
            <v xml:space="preserve">เทพสถิต   </v>
          </cell>
          <cell r="M520" t="str">
            <v xml:space="preserve">ชัยภูมิ   </v>
          </cell>
          <cell r="N520" t="str">
            <v>36230</v>
          </cell>
          <cell r="O520" t="str">
            <v>0874568057</v>
          </cell>
          <cell r="P520" t="str">
            <v>thepsatit_dairy_coop@hotmail.com</v>
          </cell>
          <cell r="Q520" t="str">
            <v>NULL</v>
          </cell>
          <cell r="R520" t="str">
            <v>NULL</v>
          </cell>
          <cell r="S520" t="str">
            <v>สหกรณ์โคนมเทพสถิต  จำกัด</v>
          </cell>
          <cell r="T520" t="str">
            <v>1102</v>
          </cell>
          <cell r="U520" t="str">
            <v>-</v>
          </cell>
          <cell r="V520" t="str">
            <v>-</v>
          </cell>
          <cell r="W520" t="str">
            <v>1</v>
          </cell>
          <cell r="X520" t="str">
            <v xml:space="preserve">วะตะแบก   </v>
          </cell>
          <cell r="Y520" t="str">
            <v xml:space="preserve">เทพสถิต   </v>
          </cell>
          <cell r="Z520" t="str">
            <v>ชัยภูมิ</v>
          </cell>
        </row>
        <row r="521">
          <cell r="A521">
            <v>453</v>
          </cell>
          <cell r="B521" t="str">
            <v>Ref0100000573</v>
          </cell>
          <cell r="C521" t="str">
            <v>สหกรณ์โคนมไทย-เดนมาร์ค ชอนม่วง จำกัด</v>
          </cell>
          <cell r="D521" t="str">
            <v>ACFS64010200135</v>
          </cell>
          <cell r="E521" t="str">
            <v>ออกใบอนุญาตแล้ว</v>
          </cell>
          <cell r="F521">
            <v>3160600807634</v>
          </cell>
          <cell r="G521" t="str">
            <v>319</v>
          </cell>
          <cell r="H521" t="str">
            <v>-</v>
          </cell>
          <cell r="I521" t="str">
            <v>-</v>
          </cell>
          <cell r="J521" t="str">
            <v>4</v>
          </cell>
          <cell r="K521" t="str">
            <v xml:space="preserve">ชอนม่วง   </v>
          </cell>
          <cell r="L521" t="str">
            <v xml:space="preserve">บ้านหมี่   </v>
          </cell>
          <cell r="M521" t="str">
            <v xml:space="preserve">ลพบุรี   </v>
          </cell>
          <cell r="N521" t="str">
            <v>15110</v>
          </cell>
          <cell r="O521" t="str">
            <v>087-0599817,09-22486547</v>
          </cell>
          <cell r="P521" t="str">
            <v>dairy_nongmuang@hotmail.com</v>
          </cell>
          <cell r="Q521" t="str">
            <v>2017-10-17</v>
          </cell>
          <cell r="R521" t="str">
            <v>2020-10-16</v>
          </cell>
          <cell r="S521" t="str">
            <v>สหกรณ์โคนมไทย-เดนมาร์ค ชอนม่วง จำกัด</v>
          </cell>
          <cell r="T521" t="str">
            <v>319</v>
          </cell>
          <cell r="U521" t="str">
            <v>-</v>
          </cell>
          <cell r="V521" t="str">
            <v>-</v>
          </cell>
          <cell r="W521" t="str">
            <v>4</v>
          </cell>
          <cell r="X521" t="str">
            <v xml:space="preserve">ชอนม่วง   </v>
          </cell>
          <cell r="Y521" t="str">
            <v xml:space="preserve">บ้านหมี่   </v>
          </cell>
          <cell r="Z521" t="str">
            <v>ลพบุรี</v>
          </cell>
        </row>
        <row r="522">
          <cell r="A522">
            <v>454</v>
          </cell>
          <cell r="B522" t="str">
            <v>Ref0100000574</v>
          </cell>
          <cell r="C522" t="str">
            <v>วิทยาลัยเกษตรและเทคโนโลยีลพบุรี</v>
          </cell>
          <cell r="D522" t="str">
            <v>ACFS64010200136</v>
          </cell>
          <cell r="E522" t="str">
            <v>ออกใบอนุญาตแล้ว</v>
          </cell>
          <cell r="F522">
            <v>994000216785</v>
          </cell>
          <cell r="G522" t="str">
            <v>26</v>
          </cell>
          <cell r="H522" t="str">
            <v>-</v>
          </cell>
          <cell r="I522" t="str">
            <v>-</v>
          </cell>
          <cell r="J522" t="str">
            <v>4</v>
          </cell>
          <cell r="K522" t="str">
            <v xml:space="preserve">พัฒนานิคม   </v>
          </cell>
          <cell r="L522" t="str">
            <v xml:space="preserve">พัฒนานิคม   </v>
          </cell>
          <cell r="M522" t="str">
            <v xml:space="preserve">ลพบุรี   </v>
          </cell>
          <cell r="N522" t="str">
            <v>15140</v>
          </cell>
          <cell r="O522" t="str">
            <v>0892424568 (คุณวรพจน์)</v>
          </cell>
          <cell r="P522" t="str">
            <v>worapotchao@hotmail.com</v>
          </cell>
          <cell r="Q522" t="str">
            <v>2017-10-17</v>
          </cell>
          <cell r="R522" t="str">
            <v>2020-10-16</v>
          </cell>
          <cell r="S522" t="str">
            <v>ศูนย์รวบรวมน้ำนมดิบวิทยาลัยเกษตรและเทคโนโลยีลพบุรี</v>
          </cell>
          <cell r="T522" t="str">
            <v>26</v>
          </cell>
          <cell r="U522" t="str">
            <v>-</v>
          </cell>
          <cell r="V522" t="str">
            <v>-</v>
          </cell>
          <cell r="W522" t="str">
            <v>4</v>
          </cell>
          <cell r="X522" t="str">
            <v xml:space="preserve">พัฒนานิคม   </v>
          </cell>
          <cell r="Y522" t="str">
            <v xml:space="preserve">พัฒนานิคม   </v>
          </cell>
          <cell r="Z522" t="str">
            <v>ลพบุรี</v>
          </cell>
        </row>
        <row r="523">
          <cell r="A523">
            <v>455</v>
          </cell>
          <cell r="B523" t="str">
            <v>Ref0100000575</v>
          </cell>
          <cell r="C523" t="str">
            <v>สหกรณ์โคนมไทย-เดนมาร์ก สวนมะเดื่อ จำกัด</v>
          </cell>
          <cell r="D523" t="str">
            <v>ACFS64010200134</v>
          </cell>
          <cell r="E523" t="str">
            <v>ออกใบอนุญาตแล้ว</v>
          </cell>
          <cell r="F523">
            <v>994000035608</v>
          </cell>
          <cell r="G523" t="str">
            <v>175</v>
          </cell>
          <cell r="H523" t="str">
            <v>-</v>
          </cell>
          <cell r="I523" t="str">
            <v>-</v>
          </cell>
          <cell r="J523" t="str">
            <v>2</v>
          </cell>
          <cell r="K523" t="str">
            <v xml:space="preserve">ห้วยขุนราม   </v>
          </cell>
          <cell r="L523" t="str">
            <v xml:space="preserve">พัฒนานิคม   </v>
          </cell>
          <cell r="M523" t="str">
            <v xml:space="preserve">ลพบุรี   </v>
          </cell>
          <cell r="N523" t="str">
            <v>18220</v>
          </cell>
          <cell r="O523" t="str">
            <v>036704026,0870936328</v>
          </cell>
          <cell r="P523" t="str">
            <v>smd4914@hotmail.com</v>
          </cell>
          <cell r="Q523" t="str">
            <v>2017-10-17</v>
          </cell>
          <cell r="R523" t="str">
            <v>2020-10-16</v>
          </cell>
          <cell r="S523" t="str">
            <v>สหกรณ์โคนมไทย-เดนมาร์ก สวนมะเดื่อ จำกัด</v>
          </cell>
          <cell r="T523" t="str">
            <v>175</v>
          </cell>
          <cell r="U523" t="str">
            <v>-</v>
          </cell>
          <cell r="V523" t="str">
            <v>-</v>
          </cell>
          <cell r="W523" t="str">
            <v>2</v>
          </cell>
          <cell r="X523" t="str">
            <v xml:space="preserve">ห้วยขุนราม   </v>
          </cell>
          <cell r="Y523" t="str">
            <v xml:space="preserve">พัฒนานิคม   </v>
          </cell>
          <cell r="Z523" t="str">
            <v>ลพบุรี</v>
          </cell>
        </row>
        <row r="524">
          <cell r="A524">
            <v>456</v>
          </cell>
          <cell r="B524" t="str">
            <v>Ref0100000576</v>
          </cell>
          <cell r="C524" t="str">
            <v>สหกรณ์โคนมท่าหลวง จำกัด</v>
          </cell>
          <cell r="D524" t="str">
            <v>ACFS64010200107</v>
          </cell>
          <cell r="E524" t="str">
            <v>ออกใบอนุญาตแล้ว</v>
          </cell>
          <cell r="F524">
            <v>994000223498</v>
          </cell>
          <cell r="G524" t="str">
            <v>335</v>
          </cell>
          <cell r="H524" t="str">
            <v>-</v>
          </cell>
          <cell r="I524" t="str">
            <v>-</v>
          </cell>
          <cell r="J524" t="str">
            <v>5</v>
          </cell>
          <cell r="K524" t="str">
            <v xml:space="preserve">ท่าหลวง   </v>
          </cell>
          <cell r="L524" t="str">
            <v xml:space="preserve">ท่าหลวง   </v>
          </cell>
          <cell r="M524" t="str">
            <v xml:space="preserve">ลพบุรี   </v>
          </cell>
          <cell r="N524" t="str">
            <v>15230</v>
          </cell>
          <cell r="O524" t="str">
            <v>0899001585</v>
          </cell>
          <cell r="P524" t="str">
            <v>thaluangcoop@gmail.com</v>
          </cell>
          <cell r="Q524" t="str">
            <v>2017-10-17</v>
          </cell>
          <cell r="R524" t="str">
            <v>2020-10-16</v>
          </cell>
          <cell r="S524" t="str">
            <v>สหกรณ์โคนมท่าหลวง จำกัด</v>
          </cell>
          <cell r="T524" t="str">
            <v>335</v>
          </cell>
          <cell r="U524" t="str">
            <v>-</v>
          </cell>
          <cell r="V524" t="str">
            <v>-</v>
          </cell>
          <cell r="W524" t="str">
            <v>5</v>
          </cell>
          <cell r="X524" t="str">
            <v xml:space="preserve">ท่าหลวง   </v>
          </cell>
          <cell r="Y524" t="str">
            <v xml:space="preserve">ท่าหลวง   </v>
          </cell>
          <cell r="Z524" t="str">
            <v>ลพบุรี</v>
          </cell>
        </row>
        <row r="525">
          <cell r="A525">
            <v>457</v>
          </cell>
          <cell r="B525" t="str">
            <v>Ref0100000577</v>
          </cell>
          <cell r="C525" t="str">
            <v>กลุ่มผู้เลี้ยงโคนมเขื่อนป่าสัก</v>
          </cell>
          <cell r="D525" t="str">
            <v>ACFS64010200106</v>
          </cell>
          <cell r="E525" t="str">
            <v>ออกใบอนุญาตแล้ว</v>
          </cell>
          <cell r="F525">
            <v>163543000259</v>
          </cell>
          <cell r="G525" t="str">
            <v>247/2</v>
          </cell>
          <cell r="H525" t="str">
            <v>-</v>
          </cell>
          <cell r="I525" t="str">
            <v>-</v>
          </cell>
          <cell r="J525" t="str">
            <v>9</v>
          </cell>
          <cell r="K525" t="str">
            <v xml:space="preserve">พัฒนานิคม   </v>
          </cell>
          <cell r="L525" t="str">
            <v xml:space="preserve">พัฒนานิคม   </v>
          </cell>
          <cell r="M525" t="str">
            <v xml:space="preserve">ลพบุรี   </v>
          </cell>
          <cell r="N525" t="str">
            <v>15140</v>
          </cell>
          <cell r="O525" t="str">
            <v>036-491566,081-8527293</v>
          </cell>
          <cell r="P525" t="str">
            <v>Lert-yiny@hotmail.com</v>
          </cell>
          <cell r="Q525" t="str">
            <v>2017-10-17</v>
          </cell>
          <cell r="R525" t="str">
            <v>2020-10-16</v>
          </cell>
          <cell r="S525" t="str">
            <v>กลุ่มผู้เลี้ยงโคนมเขื่อนป่าสัก</v>
          </cell>
          <cell r="T525" t="str">
            <v>247/2</v>
          </cell>
          <cell r="U525" t="str">
            <v>-</v>
          </cell>
          <cell r="V525" t="str">
            <v>-</v>
          </cell>
          <cell r="W525" t="str">
            <v>9</v>
          </cell>
          <cell r="X525" t="str">
            <v xml:space="preserve">พัฒนานิคม   </v>
          </cell>
          <cell r="Y525" t="str">
            <v xml:space="preserve">พัฒนานิคม   </v>
          </cell>
          <cell r="Z525" t="str">
            <v>ลพบุรี</v>
          </cell>
        </row>
        <row r="526">
          <cell r="A526">
            <v>458</v>
          </cell>
          <cell r="B526" t="str">
            <v>Ref0100000578</v>
          </cell>
          <cell r="C526" t="str">
            <v>ห้างหุ้นส่วนจำกัด กลุ่มผู้เลี้ยงโคนมโคกตูม</v>
          </cell>
          <cell r="D526" t="str">
            <v>ACFS64010200105</v>
          </cell>
          <cell r="E526" t="str">
            <v>ออกใบอนุญาตแล้ว</v>
          </cell>
          <cell r="F526">
            <v>163545000981</v>
          </cell>
          <cell r="G526" t="str">
            <v>159</v>
          </cell>
          <cell r="H526" t="str">
            <v>-</v>
          </cell>
          <cell r="I526" t="str">
            <v>-</v>
          </cell>
          <cell r="J526" t="str">
            <v>5</v>
          </cell>
          <cell r="K526" t="str">
            <v xml:space="preserve">โคกตูม   </v>
          </cell>
          <cell r="L526" t="str">
            <v xml:space="preserve">เมืองลพบุรี   </v>
          </cell>
          <cell r="M526" t="str">
            <v xml:space="preserve">ลพบุรี   </v>
          </cell>
          <cell r="N526" t="str">
            <v>15210</v>
          </cell>
          <cell r="O526" t="str">
            <v>0819480962</v>
          </cell>
          <cell r="P526" t="str">
            <v>koktoommilk@hotmail.com</v>
          </cell>
          <cell r="Q526" t="str">
            <v>2017-10-17</v>
          </cell>
          <cell r="R526" t="str">
            <v>2020-10-16</v>
          </cell>
          <cell r="S526" t="str">
            <v>ห้างหุ้นส่วนจำกัด กลุ่มผู้เลี้ยงโคนมโคกตูม</v>
          </cell>
          <cell r="T526" t="str">
            <v>159</v>
          </cell>
          <cell r="U526" t="str">
            <v>-</v>
          </cell>
          <cell r="V526" t="str">
            <v>-</v>
          </cell>
          <cell r="W526" t="str">
            <v>5</v>
          </cell>
          <cell r="X526" t="str">
            <v xml:space="preserve">โคกตูม   </v>
          </cell>
          <cell r="Y526" t="str">
            <v xml:space="preserve">เมืองลพบุรี   </v>
          </cell>
          <cell r="Z526" t="str">
            <v>ลพบุรี</v>
          </cell>
        </row>
        <row r="527">
          <cell r="A527">
            <v>459</v>
          </cell>
          <cell r="B527" t="str">
            <v>Ref0100000579</v>
          </cell>
          <cell r="C527" t="str">
            <v>สหกรณ์โคนมพัฒนานิคม จำกัด</v>
          </cell>
          <cell r="D527" t="str">
            <v>ACFS64010200104</v>
          </cell>
          <cell r="E527" t="str">
            <v>ออกใบอนุญาตแล้ว</v>
          </cell>
          <cell r="F527">
            <v>994000223528</v>
          </cell>
          <cell r="G527" t="str">
            <v>29</v>
          </cell>
          <cell r="H527" t="str">
            <v>-</v>
          </cell>
          <cell r="I527" t="str">
            <v>-</v>
          </cell>
          <cell r="J527" t="str">
            <v>10</v>
          </cell>
          <cell r="K527" t="str">
            <v xml:space="preserve">พัฒนานิคม   </v>
          </cell>
          <cell r="L527" t="str">
            <v xml:space="preserve">พัฒนานิคม   </v>
          </cell>
          <cell r="M527" t="str">
            <v xml:space="preserve">ลพบุรี   </v>
          </cell>
          <cell r="N527" t="str">
            <v>15140</v>
          </cell>
          <cell r="O527" t="str">
            <v>036491508,0890215205</v>
          </cell>
          <cell r="P527" t="str">
            <v>pa_coop@hotmail.com</v>
          </cell>
          <cell r="Q527" t="str">
            <v>2017-10-17</v>
          </cell>
          <cell r="R527" t="str">
            <v>2020-10-16</v>
          </cell>
          <cell r="S527" t="str">
            <v>ศูนย์รวบรวมน้ำนมดิบ สหกรณ์โคนมพัฒนานิคม จำกัด</v>
          </cell>
          <cell r="T527" t="str">
            <v>8</v>
          </cell>
          <cell r="U527" t="str">
            <v>-</v>
          </cell>
          <cell r="V527" t="str">
            <v>-</v>
          </cell>
          <cell r="W527" t="str">
            <v>13</v>
          </cell>
          <cell r="X527" t="str">
            <v xml:space="preserve">พัฒนานิคม   </v>
          </cell>
          <cell r="Y527" t="str">
            <v xml:space="preserve">พัฒนานิคม   </v>
          </cell>
          <cell r="Z527" t="str">
            <v>ลพบุรี</v>
          </cell>
        </row>
        <row r="528">
          <cell r="A528">
            <v>460</v>
          </cell>
          <cell r="B528" t="str">
            <v>Ref0100000580</v>
          </cell>
          <cell r="C528" t="str">
            <v>บริษัท พี.วี.พัฒนานมสด จำกัด</v>
          </cell>
          <cell r="D528" t="str">
            <v>ACFS64010200103</v>
          </cell>
          <cell r="E528" t="str">
            <v>ออกใบอนุญาตแล้ว</v>
          </cell>
          <cell r="F528">
            <v>165544000297</v>
          </cell>
          <cell r="G528" t="str">
            <v>168</v>
          </cell>
          <cell r="H528" t="str">
            <v>18</v>
          </cell>
          <cell r="I528" t="str">
            <v>-</v>
          </cell>
          <cell r="J528" t="str">
            <v>8</v>
          </cell>
          <cell r="K528" t="str">
            <v xml:space="preserve">พัฒนานิคม   </v>
          </cell>
          <cell r="L528" t="str">
            <v xml:space="preserve">พัฒนานิคม   </v>
          </cell>
          <cell r="M528" t="str">
            <v xml:space="preserve">ลพบุรี   </v>
          </cell>
          <cell r="N528" t="str">
            <v>15140</v>
          </cell>
          <cell r="O528" t="str">
            <v>036-491434,089-6644836</v>
          </cell>
          <cell r="P528" t="str">
            <v>pv_nomsot@hotmail.com</v>
          </cell>
          <cell r="Q528" t="str">
            <v>2017-10-17</v>
          </cell>
          <cell r="R528" t="str">
            <v>2020-10-16</v>
          </cell>
          <cell r="S528" t="str">
            <v>บริษัท พี.วี.พัฒนานมสด จำกัด</v>
          </cell>
          <cell r="T528" t="str">
            <v>168</v>
          </cell>
          <cell r="U528" t="str">
            <v>18</v>
          </cell>
          <cell r="V528" t="str">
            <v>-</v>
          </cell>
          <cell r="W528" t="str">
            <v>8</v>
          </cell>
          <cell r="X528" t="str">
            <v xml:space="preserve">พัฒนานิคม   </v>
          </cell>
          <cell r="Y528" t="str">
            <v xml:space="preserve">พัฒนานิคม   </v>
          </cell>
          <cell r="Z528" t="str">
            <v>ลพบุรี</v>
          </cell>
        </row>
        <row r="529">
          <cell r="A529">
            <v>461</v>
          </cell>
          <cell r="B529" t="str">
            <v>Ref0100000581</v>
          </cell>
          <cell r="C529" t="str">
            <v>สหกรณ์โคนมไทย-เดนมาร์ก พัฒนานิคม จำกัด</v>
          </cell>
          <cell r="D529" t="str">
            <v>ACFS64010200102</v>
          </cell>
          <cell r="E529" t="str">
            <v>ออกใบอนุญาตแล้ว</v>
          </cell>
          <cell r="F529">
            <v>994000223510</v>
          </cell>
          <cell r="G529" t="str">
            <v>500</v>
          </cell>
          <cell r="H529" t="str">
            <v>24</v>
          </cell>
          <cell r="I529" t="str">
            <v>-</v>
          </cell>
          <cell r="J529" t="str">
            <v>9</v>
          </cell>
          <cell r="K529" t="str">
            <v xml:space="preserve">พัฒนานิคม   </v>
          </cell>
          <cell r="L529" t="str">
            <v xml:space="preserve">พัฒนานิคม   </v>
          </cell>
          <cell r="M529" t="str">
            <v xml:space="preserve">ลพบุรี   </v>
          </cell>
          <cell r="N529" t="str">
            <v>15140</v>
          </cell>
          <cell r="O529" t="str">
            <v>036680663</v>
          </cell>
          <cell r="P529" t="str">
            <v>tdpk.dairy@gmail.com</v>
          </cell>
          <cell r="Q529" t="str">
            <v>2017-10-17</v>
          </cell>
          <cell r="R529" t="str">
            <v>2020-10-16</v>
          </cell>
          <cell r="S529" t="str">
            <v>สหกรณ์โคนมไทย-เดนมาร์ก พัฒนานิคม จำกัด</v>
          </cell>
          <cell r="T529" t="str">
            <v>500</v>
          </cell>
          <cell r="U529" t="str">
            <v>24</v>
          </cell>
          <cell r="V529" t="str">
            <v>-</v>
          </cell>
          <cell r="W529" t="str">
            <v>9</v>
          </cell>
          <cell r="X529" t="str">
            <v xml:space="preserve">พัฒนานิคม   </v>
          </cell>
          <cell r="Y529" t="str">
            <v xml:space="preserve">พัฒนานิคม   </v>
          </cell>
          <cell r="Z529" t="str">
            <v>ลพบุรี</v>
          </cell>
        </row>
        <row r="530">
          <cell r="A530">
            <v>462</v>
          </cell>
          <cell r="B530" t="str">
            <v>Ref0100000582</v>
          </cell>
          <cell r="C530" t="str">
            <v>สหกรณ์โคนมชัยบาดาล จำกัด</v>
          </cell>
          <cell r="D530" t="str">
            <v>ACFS64010200101</v>
          </cell>
          <cell r="E530" t="str">
            <v>ออกใบอนุญาตแล้ว</v>
          </cell>
          <cell r="F530">
            <v>994000223471</v>
          </cell>
          <cell r="G530" t="str">
            <v>-</v>
          </cell>
          <cell r="H530" t="str">
            <v>-</v>
          </cell>
          <cell r="I530" t="str">
            <v>-</v>
          </cell>
          <cell r="J530" t="str">
            <v>1</v>
          </cell>
          <cell r="K530" t="str">
            <v xml:space="preserve">ท่าดินดำ   </v>
          </cell>
          <cell r="L530" t="str">
            <v xml:space="preserve">ชัยบาดาล   </v>
          </cell>
          <cell r="M530" t="str">
            <v xml:space="preserve">ลพบุรี   </v>
          </cell>
          <cell r="N530" t="str">
            <v>15130</v>
          </cell>
          <cell r="O530" t="str">
            <v>0898017321(คุณศรีเมือง)</v>
          </cell>
          <cell r="P530" t="str">
            <v>chaibadanmail@gmail.com</v>
          </cell>
          <cell r="Q530" t="str">
            <v>2017-10-17</v>
          </cell>
          <cell r="R530" t="str">
            <v>2020-10-16</v>
          </cell>
          <cell r="S530" t="str">
            <v>สหกรณ์โคนมชัยบาดาล จำกัด</v>
          </cell>
          <cell r="T530" t="str">
            <v>-</v>
          </cell>
          <cell r="U530" t="str">
            <v>-</v>
          </cell>
          <cell r="V530" t="str">
            <v>-</v>
          </cell>
          <cell r="W530" t="str">
            <v>1</v>
          </cell>
          <cell r="X530" t="str">
            <v xml:space="preserve">ท่าดินดำ   </v>
          </cell>
          <cell r="Y530" t="str">
            <v xml:space="preserve">ชัยบาดาล   </v>
          </cell>
          <cell r="Z530" t="str">
            <v>ลพบุรี</v>
          </cell>
        </row>
        <row r="531">
          <cell r="A531">
            <v>463</v>
          </cell>
          <cell r="B531" t="str">
            <v>Ref0100000583</v>
          </cell>
          <cell r="C531" t="str">
            <v>บริษัท ส่งเสริมผลิตภัณฑ์นม จำกัด</v>
          </cell>
          <cell r="D531" t="str">
            <v>ACFS64010200070</v>
          </cell>
          <cell r="E531" t="str">
            <v>ออกใบอนุญาตแล้ว</v>
          </cell>
          <cell r="F531">
            <v>195539000578</v>
          </cell>
          <cell r="G531" t="str">
            <v>67</v>
          </cell>
          <cell r="H531" t="str">
            <v>-</v>
          </cell>
          <cell r="I531" t="str">
            <v>-</v>
          </cell>
          <cell r="J531" t="str">
            <v>2</v>
          </cell>
          <cell r="K531" t="str">
            <v xml:space="preserve">ลำพญากลาง   </v>
          </cell>
          <cell r="L531" t="str">
            <v xml:space="preserve">มวกเหล็ก   </v>
          </cell>
          <cell r="M531" t="str">
            <v>สระบุรี</v>
          </cell>
          <cell r="N531" t="str">
            <v>30130</v>
          </cell>
          <cell r="O531" t="str">
            <v>081-9672366</v>
          </cell>
          <cell r="P531" t="str">
            <v>dpp_milk@hotmail.com</v>
          </cell>
          <cell r="Q531" t="str">
            <v>2017-10-17</v>
          </cell>
          <cell r="R531" t="str">
            <v>2020-10-16</v>
          </cell>
          <cell r="S531" t="str">
            <v>บริษัท ส่งเสริมผลิตภัณฑ์นม จำกัด (สาขาหนองรี)</v>
          </cell>
          <cell r="T531" t="str">
            <v>13</v>
          </cell>
          <cell r="U531" t="str">
            <v>-</v>
          </cell>
          <cell r="V531" t="str">
            <v>-</v>
          </cell>
          <cell r="W531" t="str">
            <v>3</v>
          </cell>
          <cell r="X531" t="str">
            <v xml:space="preserve">หนองรี   </v>
          </cell>
          <cell r="Y531" t="str">
            <v xml:space="preserve">ลำสนธิ   </v>
          </cell>
          <cell r="Z531" t="str">
            <v>ลพบุรี</v>
          </cell>
        </row>
        <row r="532">
          <cell r="A532">
            <v>464</v>
          </cell>
          <cell r="B532" t="str">
            <v>Ref0100000584</v>
          </cell>
          <cell r="C532" t="str">
            <v>บริษัท ซิโน-ไทย ฟรีซ แอนด์ ดราย จำกัด</v>
          </cell>
          <cell r="D532" t="str">
            <v>ACFS90460200059</v>
          </cell>
          <cell r="E532" t="str">
            <v>ออกใบอนุญาตแล้ว</v>
          </cell>
          <cell r="F532">
            <v>105558178646</v>
          </cell>
          <cell r="G532" t="str">
            <v>130-132</v>
          </cell>
          <cell r="H532" t="str">
            <v>อาคารสินธรทาวเวอร์ 3 ชั้น 15</v>
          </cell>
          <cell r="I532" t="str">
            <v>วิทยุ</v>
          </cell>
          <cell r="J532" t="str">
            <v>-</v>
          </cell>
          <cell r="K532" t="str">
            <v xml:space="preserve">ลุมพินี   </v>
          </cell>
          <cell r="L532" t="str">
            <v xml:space="preserve">ปทุมวัน   </v>
          </cell>
          <cell r="M532" t="str">
            <v xml:space="preserve">กรุงเทพมหานคร   </v>
          </cell>
          <cell r="N532" t="str">
            <v>10330</v>
          </cell>
          <cell r="O532" t="str">
            <v>0909924030</v>
          </cell>
          <cell r="P532" t="str">
            <v>c.warat@freezedry.co.th</v>
          </cell>
          <cell r="Q532" t="str">
            <v>2017-09-07</v>
          </cell>
          <cell r="R532" t="str">
            <v>2020-09-06</v>
          </cell>
          <cell r="S532" t="str">
            <v>บริษัท ซิโน-ไทย ฟรีซ แอนด์ ดราย จำกัด</v>
          </cell>
          <cell r="T532" t="str">
            <v>99/13</v>
          </cell>
          <cell r="U532" t="str">
            <v>-</v>
          </cell>
          <cell r="V532" t="str">
            <v>-</v>
          </cell>
          <cell r="W532" t="str">
            <v>1</v>
          </cell>
          <cell r="X532" t="str">
            <v xml:space="preserve">บางน้ำจืด   </v>
          </cell>
          <cell r="Y532" t="str">
            <v xml:space="preserve">เมืองสมุทรสาคร   </v>
          </cell>
          <cell r="Z532" t="str">
            <v>สมุทรสาคร</v>
          </cell>
        </row>
        <row r="533">
          <cell r="A533">
            <v>465</v>
          </cell>
          <cell r="B533" t="str">
            <v>Ref0100000585</v>
          </cell>
          <cell r="C533" t="str">
            <v>บริษัท โคบาลมิลค์ จำกัด</v>
          </cell>
          <cell r="D533" t="str">
            <v>ACFS64010200100</v>
          </cell>
          <cell r="E533" t="str">
            <v>ออกใบอนุญาตแล้ว</v>
          </cell>
          <cell r="F533">
            <v>165558000316</v>
          </cell>
          <cell r="G533" t="str">
            <v>49/1</v>
          </cell>
          <cell r="H533" t="str">
            <v>-</v>
          </cell>
          <cell r="I533" t="str">
            <v>-</v>
          </cell>
          <cell r="J533" t="str">
            <v>4</v>
          </cell>
          <cell r="K533" t="str">
            <v xml:space="preserve">หัวลำ   </v>
          </cell>
          <cell r="L533" t="str">
            <v xml:space="preserve">ท่าหลวง   </v>
          </cell>
          <cell r="M533" t="str">
            <v xml:space="preserve">ลพบุรี   </v>
          </cell>
          <cell r="N533" t="str">
            <v>15230</v>
          </cell>
          <cell r="O533" t="str">
            <v>036-789633,061-1010775</v>
          </cell>
          <cell r="P533" t="str">
            <v>bank_ae31@hotmail.com</v>
          </cell>
          <cell r="Q533" t="str">
            <v>2017-10-17</v>
          </cell>
          <cell r="R533" t="str">
            <v>2020-10-16</v>
          </cell>
          <cell r="S533" t="str">
            <v>บริษัท โคบาลมิลค์ จำกัด</v>
          </cell>
          <cell r="T533" t="str">
            <v>49/1</v>
          </cell>
          <cell r="U533" t="str">
            <v>-</v>
          </cell>
          <cell r="V533" t="str">
            <v>-</v>
          </cell>
          <cell r="W533" t="str">
            <v>4</v>
          </cell>
          <cell r="X533" t="str">
            <v xml:space="preserve">หัวลำ   </v>
          </cell>
          <cell r="Y533" t="str">
            <v xml:space="preserve">ท่าหลวง   </v>
          </cell>
          <cell r="Z533" t="str">
            <v>ลพบุรี</v>
          </cell>
        </row>
        <row r="534">
          <cell r="A534">
            <v>466</v>
          </cell>
          <cell r="B534" t="str">
            <v>Ref0100000586</v>
          </cell>
          <cell r="C534" t="str">
            <v>สหกรณ์โคนมไทย - เดนมาร์คกองหนุนเพื่อความมั่นคงของชาติ หนองรี จำกัด</v>
          </cell>
          <cell r="D534" t="str">
            <v>ACFS64010200099</v>
          </cell>
          <cell r="E534" t="str">
            <v>ออกใบอนุญาตแล้ว</v>
          </cell>
          <cell r="F534">
            <v>994000223552</v>
          </cell>
          <cell r="G534" t="str">
            <v>426</v>
          </cell>
          <cell r="H534" t="str">
            <v>-</v>
          </cell>
          <cell r="I534" t="str">
            <v>-</v>
          </cell>
          <cell r="J534" t="str">
            <v>1</v>
          </cell>
          <cell r="K534" t="str">
            <v xml:space="preserve">หนองรี   </v>
          </cell>
          <cell r="L534" t="str">
            <v xml:space="preserve">ลำสนธิ   </v>
          </cell>
          <cell r="M534" t="str">
            <v xml:space="preserve">ลพบุรี   </v>
          </cell>
          <cell r="N534" t="str">
            <v>15190</v>
          </cell>
          <cell r="O534" t="str">
            <v>036-793666</v>
          </cell>
          <cell r="P534" t="str">
            <v>coop_nongree@hotmail.com</v>
          </cell>
          <cell r="Q534" t="str">
            <v>2017-10-17</v>
          </cell>
          <cell r="R534" t="str">
            <v>2020-10-16</v>
          </cell>
          <cell r="S534" t="str">
            <v>สหกรณ์โคนมไทย - เดนมาร์ค ก.น.ช. หนองรี จำกัด</v>
          </cell>
          <cell r="T534" t="str">
            <v>426</v>
          </cell>
          <cell r="U534" t="str">
            <v>-</v>
          </cell>
          <cell r="V534" t="str">
            <v>-</v>
          </cell>
          <cell r="W534" t="str">
            <v>1</v>
          </cell>
          <cell r="X534" t="str">
            <v xml:space="preserve">หนองรี   </v>
          </cell>
          <cell r="Y534" t="str">
            <v xml:space="preserve">ลำสนธิ   </v>
          </cell>
          <cell r="Z534" t="str">
            <v>ลพบุรี</v>
          </cell>
        </row>
        <row r="535">
          <cell r="A535">
            <v>467</v>
          </cell>
          <cell r="B535" t="str">
            <v>Ref0100000587</v>
          </cell>
          <cell r="C535" t="str">
            <v>สหกรณ์โคนมมวกเหล็ก จำกัด</v>
          </cell>
          <cell r="D535" t="str">
            <v>ACFS64010200098</v>
          </cell>
          <cell r="E535" t="str">
            <v>ออกใบอนุญาตแล้ว</v>
          </cell>
          <cell r="F535">
            <v>994000237260</v>
          </cell>
          <cell r="G535" t="str">
            <v>99</v>
          </cell>
          <cell r="H535" t="str">
            <v>-</v>
          </cell>
          <cell r="I535" t="str">
            <v>-</v>
          </cell>
          <cell r="J535" t="str">
            <v>10</v>
          </cell>
          <cell r="K535" t="str">
            <v xml:space="preserve">มิตรภาพ   </v>
          </cell>
          <cell r="L535" t="str">
            <v xml:space="preserve">มวกเหล็ก   </v>
          </cell>
          <cell r="M535" t="str">
            <v>สระบุรี</v>
          </cell>
          <cell r="N535" t="str">
            <v>18180</v>
          </cell>
          <cell r="O535" t="str">
            <v>036-342570,089-2838880</v>
          </cell>
          <cell r="P535" t="str">
            <v>amnat.muaklekcoop@gmail.com</v>
          </cell>
          <cell r="Q535" t="str">
            <v>2017-10-17</v>
          </cell>
          <cell r="R535" t="str">
            <v>2020-10-16</v>
          </cell>
          <cell r="S535" t="str">
            <v>สหกรณ์โคนมมวกเหล็ก จำกัด (ศูนย์มิตรภาพ)</v>
          </cell>
          <cell r="T535" t="str">
            <v>99</v>
          </cell>
          <cell r="U535" t="str">
            <v>-</v>
          </cell>
          <cell r="V535" t="str">
            <v>-</v>
          </cell>
          <cell r="W535" t="str">
            <v>10</v>
          </cell>
          <cell r="X535" t="str">
            <v xml:space="preserve">มิตรภาพ   </v>
          </cell>
          <cell r="Y535" t="str">
            <v xml:space="preserve">มวกเหล็ก   </v>
          </cell>
          <cell r="Z535" t="str">
            <v>สระบุรี</v>
          </cell>
        </row>
        <row r="536">
          <cell r="A536">
            <v>468</v>
          </cell>
          <cell r="B536" t="str">
            <v>Ref0100000588</v>
          </cell>
          <cell r="C536" t="str">
            <v>สหกรณ์โคนมมวกเหล็ก จำกัด</v>
          </cell>
          <cell r="D536" t="str">
            <v>ACFS64010200097</v>
          </cell>
          <cell r="E536" t="str">
            <v>ออกใบอนุญาตแล้ว</v>
          </cell>
          <cell r="F536">
            <v>994000237260</v>
          </cell>
          <cell r="G536" t="str">
            <v>99</v>
          </cell>
          <cell r="H536" t="str">
            <v>-</v>
          </cell>
          <cell r="I536" t="str">
            <v>-</v>
          </cell>
          <cell r="J536" t="str">
            <v>10</v>
          </cell>
          <cell r="K536" t="str">
            <v xml:space="preserve">มิตรภาพ   </v>
          </cell>
          <cell r="L536" t="str">
            <v xml:space="preserve">มวกเหล็ก   </v>
          </cell>
          <cell r="M536" t="str">
            <v>สระบุรี</v>
          </cell>
          <cell r="N536" t="str">
            <v>18180</v>
          </cell>
          <cell r="O536" t="str">
            <v>036-342570,089-2838880</v>
          </cell>
          <cell r="P536" t="str">
            <v>amnat.muaklekcoop@gmail.com</v>
          </cell>
          <cell r="Q536" t="str">
            <v>2017-10-17</v>
          </cell>
          <cell r="R536" t="str">
            <v>2020-10-16</v>
          </cell>
          <cell r="S536" t="str">
            <v>สหกรณ์โคนมมวกเหล็ก จำกัด (ศูนย์คลองไทร)</v>
          </cell>
          <cell r="T536" t="str">
            <v>39</v>
          </cell>
          <cell r="U536" t="str">
            <v>-</v>
          </cell>
          <cell r="V536" t="str">
            <v>-</v>
          </cell>
          <cell r="W536" t="str">
            <v>1</v>
          </cell>
          <cell r="X536" t="str">
            <v xml:space="preserve">หนองย่างเสือ   </v>
          </cell>
          <cell r="Y536" t="str">
            <v xml:space="preserve">มวกเหล็ก   </v>
          </cell>
          <cell r="Z536" t="str">
            <v>สระบุรี</v>
          </cell>
        </row>
        <row r="537">
          <cell r="A537">
            <v>469</v>
          </cell>
          <cell r="B537" t="str">
            <v>Ref0100000589</v>
          </cell>
          <cell r="C537" t="str">
            <v>สหกรณ์โคนมไทย-เดนมาร์ค (มิตรภาพ) จำกัด</v>
          </cell>
          <cell r="D537" t="str">
            <v>ACFS64010200096</v>
          </cell>
          <cell r="E537" t="str">
            <v>ออกใบอนุญาตแล้ว</v>
          </cell>
          <cell r="F537">
            <v>994000237537</v>
          </cell>
          <cell r="G537" t="str">
            <v>99/1</v>
          </cell>
          <cell r="H537" t="str">
            <v>-</v>
          </cell>
          <cell r="I537" t="str">
            <v>-</v>
          </cell>
          <cell r="J537" t="str">
            <v>10</v>
          </cell>
          <cell r="K537" t="str">
            <v xml:space="preserve">มิตรภาพ   </v>
          </cell>
          <cell r="L537" t="str">
            <v xml:space="preserve">มวกเหล็ก   </v>
          </cell>
          <cell r="M537" t="str">
            <v>สระบุรี</v>
          </cell>
          <cell r="N537" t="str">
            <v>18180</v>
          </cell>
          <cell r="O537" t="str">
            <v>0629510642</v>
          </cell>
          <cell r="P537" t="str">
            <v>panjasri@hotmail.com</v>
          </cell>
          <cell r="Q537" t="str">
            <v>2017-10-17</v>
          </cell>
          <cell r="R537" t="str">
            <v>2020-10-16</v>
          </cell>
          <cell r="S537" t="str">
            <v>สหกรณ์โคนมไทย-เดนมาร์ค (มิตรภาพ) จำกัด</v>
          </cell>
          <cell r="T537" t="str">
            <v>99/1</v>
          </cell>
          <cell r="U537" t="str">
            <v>-</v>
          </cell>
          <cell r="V537" t="str">
            <v>-</v>
          </cell>
          <cell r="W537" t="str">
            <v>10</v>
          </cell>
          <cell r="X537" t="str">
            <v xml:space="preserve">มิตรภาพ   </v>
          </cell>
          <cell r="Y537" t="str">
            <v xml:space="preserve">มวกเหล็ก   </v>
          </cell>
          <cell r="Z537" t="str">
            <v>สระบุรี</v>
          </cell>
        </row>
        <row r="538">
          <cell r="A538">
            <v>470</v>
          </cell>
          <cell r="B538" t="str">
            <v>Ref0100000590</v>
          </cell>
          <cell r="C538" t="str">
            <v>สหกรณ์โคนมไทย-เดนมาร์ค (พระพุทธบาท) จำกัด</v>
          </cell>
          <cell r="D538" t="str">
            <v>ACFS64010200072</v>
          </cell>
          <cell r="E538" t="str">
            <v>ออกใบอนุญาตแล้ว</v>
          </cell>
          <cell r="F538">
            <v>994000813783</v>
          </cell>
          <cell r="G538" t="str">
            <v>177/4</v>
          </cell>
          <cell r="H538" t="str">
            <v>-</v>
          </cell>
          <cell r="I538" t="str">
            <v>-</v>
          </cell>
          <cell r="J538" t="str">
            <v>12</v>
          </cell>
          <cell r="K538" t="str">
            <v xml:space="preserve">ธารเกษม   </v>
          </cell>
          <cell r="L538" t="str">
            <v xml:space="preserve">พระพุทธบาท   </v>
          </cell>
          <cell r="M538" t="str">
            <v>สระบุรี</v>
          </cell>
          <cell r="N538" t="str">
            <v>18120</v>
          </cell>
          <cell r="O538" t="str">
            <v>092-6068612</v>
          </cell>
          <cell r="P538" t="str">
            <v>milk_thaidenmark@hotmail.com</v>
          </cell>
          <cell r="Q538" t="str">
            <v>2017-10-17</v>
          </cell>
          <cell r="R538" t="str">
            <v>2020-10-16</v>
          </cell>
          <cell r="S538" t="str">
            <v>สหกรณ์โคนมไทย-เดนมาร์ค (พระพุทธบาท) จำกัด</v>
          </cell>
          <cell r="T538" t="str">
            <v>177/4</v>
          </cell>
          <cell r="U538" t="str">
            <v>-</v>
          </cell>
          <cell r="V538" t="str">
            <v>-</v>
          </cell>
          <cell r="W538" t="str">
            <v>12</v>
          </cell>
          <cell r="X538" t="str">
            <v xml:space="preserve">ธารเกษม   </v>
          </cell>
          <cell r="Y538" t="str">
            <v xml:space="preserve">พระพุทธบาท   </v>
          </cell>
          <cell r="Z538" t="str">
            <v>สระบุรี</v>
          </cell>
        </row>
        <row r="539">
          <cell r="A539">
            <v>471</v>
          </cell>
          <cell r="B539" t="str">
            <v>Ref0100000591</v>
          </cell>
          <cell r="C539" t="str">
            <v>สหกรณ์โคนมในเขตปฏิรูปที่ดินซับสนุ่น จำกัด</v>
          </cell>
          <cell r="D539" t="str">
            <v>ACFS64010200071</v>
          </cell>
          <cell r="E539" t="str">
            <v>ออกใบอนุญาตแล้ว</v>
          </cell>
          <cell r="F539">
            <v>994000237804</v>
          </cell>
          <cell r="G539" t="str">
            <v>79/1</v>
          </cell>
          <cell r="H539" t="str">
            <v>-</v>
          </cell>
          <cell r="I539" t="str">
            <v>-</v>
          </cell>
          <cell r="J539" t="str">
            <v>1</v>
          </cell>
          <cell r="K539" t="str">
            <v xml:space="preserve">ซับสนุ่น   </v>
          </cell>
          <cell r="L539" t="str">
            <v xml:space="preserve">มวกเหล็ก   </v>
          </cell>
          <cell r="M539" t="str">
            <v>สระบุรี</v>
          </cell>
          <cell r="N539" t="str">
            <v>18220</v>
          </cell>
          <cell r="O539" t="str">
            <v>036-902141,062-1163559</v>
          </cell>
          <cell r="P539" t="str">
            <v>Subsanun79-1m1@hotmail.com</v>
          </cell>
          <cell r="Q539" t="str">
            <v>2017-10-17</v>
          </cell>
          <cell r="R539" t="str">
            <v>2020-10-16</v>
          </cell>
          <cell r="S539" t="str">
            <v>สหกรณ์โคนมในเขตปฏิรูปที่ดินซับสนุ่น จำกัด</v>
          </cell>
          <cell r="T539" t="str">
            <v>79/1</v>
          </cell>
          <cell r="U539" t="str">
            <v>-</v>
          </cell>
          <cell r="V539" t="str">
            <v>-</v>
          </cell>
          <cell r="W539" t="str">
            <v>1</v>
          </cell>
          <cell r="X539" t="str">
            <v xml:space="preserve">ซับสนุ่น   </v>
          </cell>
          <cell r="Y539" t="str">
            <v xml:space="preserve">มวกเหล็ก   </v>
          </cell>
          <cell r="Z539" t="str">
            <v>สระบุรี</v>
          </cell>
        </row>
        <row r="540">
          <cell r="A540">
            <v>472</v>
          </cell>
          <cell r="B540" t="str">
            <v>Ref0100000592</v>
          </cell>
          <cell r="C540" t="str">
            <v>บริษัท มวกเหล็กแดรี่ เซ็นเตอร์ จำกัด</v>
          </cell>
          <cell r="D540" t="str">
            <v>ACFS64010200067</v>
          </cell>
          <cell r="E540" t="str">
            <v>ออกใบอนุญาตแล้ว</v>
          </cell>
          <cell r="F540">
            <v>195555000081</v>
          </cell>
          <cell r="G540" t="str">
            <v>216/1</v>
          </cell>
          <cell r="H540" t="str">
            <v>-</v>
          </cell>
          <cell r="I540" t="str">
            <v>-</v>
          </cell>
          <cell r="J540" t="str">
            <v>1</v>
          </cell>
          <cell r="K540" t="str">
            <v xml:space="preserve">หนองย่างเสือ   </v>
          </cell>
          <cell r="L540" t="str">
            <v xml:space="preserve">มวกเหล็ก   </v>
          </cell>
          <cell r="M540" t="str">
            <v>สระบุรี</v>
          </cell>
          <cell r="N540" t="str">
            <v>18180</v>
          </cell>
          <cell r="O540" t="str">
            <v>036200844,0893131866</v>
          </cell>
          <cell r="P540" t="str">
            <v>muaklekdairy_center@hotmail.com</v>
          </cell>
          <cell r="Q540" t="str">
            <v>2017-10-17</v>
          </cell>
          <cell r="R540" t="str">
            <v>2020-10-16</v>
          </cell>
          <cell r="S540" t="str">
            <v>บริษัท มวกเหล็กแดรี่ เซ็นเตอร์ จำกัด</v>
          </cell>
          <cell r="T540" t="str">
            <v>216/1</v>
          </cell>
          <cell r="U540" t="str">
            <v>-</v>
          </cell>
          <cell r="V540" t="str">
            <v>-</v>
          </cell>
          <cell r="W540" t="str">
            <v>1</v>
          </cell>
          <cell r="X540" t="str">
            <v xml:space="preserve">หนองย่างเสือ   </v>
          </cell>
          <cell r="Y540" t="str">
            <v xml:space="preserve">มวกเหล็ก   </v>
          </cell>
          <cell r="Z540" t="str">
            <v>สระบุรี</v>
          </cell>
        </row>
        <row r="541">
          <cell r="A541">
            <v>473</v>
          </cell>
          <cell r="B541" t="str">
            <v>Ref0100000593</v>
          </cell>
          <cell r="C541" t="str">
            <v>บริษัท ส่งเสริมผลิตภัณฑ์นม จำกัด</v>
          </cell>
          <cell r="D541" t="str">
            <v>ACFS64010200069</v>
          </cell>
          <cell r="E541" t="str">
            <v>ออกใบอนุญาตแล้ว</v>
          </cell>
          <cell r="F541">
            <v>195539000578</v>
          </cell>
          <cell r="G541" t="str">
            <v>67</v>
          </cell>
          <cell r="H541" t="str">
            <v>-</v>
          </cell>
          <cell r="I541" t="str">
            <v>-</v>
          </cell>
          <cell r="J541" t="str">
            <v>2</v>
          </cell>
          <cell r="K541" t="str">
            <v xml:space="preserve">ลำพญากลาง   </v>
          </cell>
          <cell r="L541" t="str">
            <v xml:space="preserve">มวกเหล็ก   </v>
          </cell>
          <cell r="M541" t="str">
            <v>สระบุรี</v>
          </cell>
          <cell r="N541" t="str">
            <v>30130</v>
          </cell>
          <cell r="O541" t="str">
            <v>081-9672366</v>
          </cell>
          <cell r="P541" t="str">
            <v>dpp_milk@hotmail.com</v>
          </cell>
          <cell r="Q541" t="str">
            <v>2017-10-17</v>
          </cell>
          <cell r="R541" t="str">
            <v>2020-10-16</v>
          </cell>
          <cell r="S541" t="str">
            <v>บริษัท ส่งเสริมผลิตภัณฑ์นม จำกัด (สาขาศูนย์ลำพญากลาง)</v>
          </cell>
          <cell r="T541" t="str">
            <v>67</v>
          </cell>
          <cell r="U541" t="str">
            <v>-</v>
          </cell>
          <cell r="V541" t="str">
            <v>-</v>
          </cell>
          <cell r="W541" t="str">
            <v>2</v>
          </cell>
          <cell r="X541" t="str">
            <v xml:space="preserve">ลำพญากลาง   </v>
          </cell>
          <cell r="Y541" t="str">
            <v xml:space="preserve">มวกเหล็ก   </v>
          </cell>
          <cell r="Z541" t="str">
            <v>สระบุรี</v>
          </cell>
        </row>
        <row r="542">
          <cell r="A542">
            <v>474</v>
          </cell>
          <cell r="B542" t="str">
            <v>Ref0100000594</v>
          </cell>
          <cell r="C542" t="str">
            <v>บริษัท ส่งเสริมผลิตภัณฑ์นม จำกัด</v>
          </cell>
          <cell r="D542" t="str">
            <v>ACFS64010200068</v>
          </cell>
          <cell r="E542" t="str">
            <v>ออกใบอนุญาตแล้ว</v>
          </cell>
          <cell r="F542">
            <v>195539000578</v>
          </cell>
          <cell r="G542" t="str">
            <v>67</v>
          </cell>
          <cell r="H542" t="str">
            <v>-</v>
          </cell>
          <cell r="I542" t="str">
            <v>-</v>
          </cell>
          <cell r="J542" t="str">
            <v>2</v>
          </cell>
          <cell r="K542" t="str">
            <v xml:space="preserve">ลำพญากลาง   </v>
          </cell>
          <cell r="L542" t="str">
            <v xml:space="preserve">มวกเหล็ก   </v>
          </cell>
          <cell r="M542" t="str">
            <v>สระบุรี</v>
          </cell>
          <cell r="N542" t="str">
            <v>18180</v>
          </cell>
          <cell r="O542" t="str">
            <v>081-9672366</v>
          </cell>
          <cell r="P542" t="str">
            <v>dpp_milk@hotmail.com</v>
          </cell>
          <cell r="Q542" t="str">
            <v>2017-10-17</v>
          </cell>
          <cell r="R542" t="str">
            <v>2020-10-16</v>
          </cell>
          <cell r="S542" t="str">
            <v>บริษัท ส่งเสริมผลิตภัณฑ์นม จำกัด (สาขาซับสนุ่น)</v>
          </cell>
          <cell r="T542" t="str">
            <v>279</v>
          </cell>
          <cell r="U542" t="str">
            <v>-</v>
          </cell>
          <cell r="V542" t="str">
            <v>-</v>
          </cell>
          <cell r="W542" t="str">
            <v>1</v>
          </cell>
          <cell r="X542" t="str">
            <v xml:space="preserve">ซับสนุ่น   </v>
          </cell>
          <cell r="Y542" t="str">
            <v xml:space="preserve">มวกเหล็ก   </v>
          </cell>
          <cell r="Z542" t="str">
            <v>สระบุรี</v>
          </cell>
        </row>
        <row r="543">
          <cell r="A543">
            <v>475</v>
          </cell>
          <cell r="B543" t="str">
            <v>Ref0100000595</v>
          </cell>
          <cell r="C543" t="str">
            <v>บริษัท เกรท มิลค์ จำกัด</v>
          </cell>
          <cell r="D543" t="str">
            <v>ACFS64010200066</v>
          </cell>
          <cell r="E543" t="str">
            <v>ออกใบอนุญาตแล้ว</v>
          </cell>
          <cell r="F543">
            <v>195555000251</v>
          </cell>
          <cell r="G543" t="str">
            <v>32</v>
          </cell>
          <cell r="H543" t="str">
            <v>-</v>
          </cell>
          <cell r="I543" t="str">
            <v>-</v>
          </cell>
          <cell r="J543" t="str">
            <v>1</v>
          </cell>
          <cell r="K543" t="str">
            <v xml:space="preserve">ซับสนุ่น   </v>
          </cell>
          <cell r="L543" t="str">
            <v xml:space="preserve">มวกเหล็ก   </v>
          </cell>
          <cell r="M543" t="str">
            <v>สระบุรี</v>
          </cell>
          <cell r="N543" t="str">
            <v>18220</v>
          </cell>
          <cell r="O543" t="str">
            <v>0819398301</v>
          </cell>
          <cell r="P543" t="str">
            <v>greatmailk_sn@hotmail.com</v>
          </cell>
          <cell r="Q543" t="str">
            <v>2017-10-17</v>
          </cell>
          <cell r="R543" t="str">
            <v>2020-10-16</v>
          </cell>
          <cell r="S543" t="str">
            <v>บริษัท เกรท มิลค์ จำกัด (สาขาซับสนุ่น)</v>
          </cell>
          <cell r="T543" t="str">
            <v>32</v>
          </cell>
          <cell r="U543" t="str">
            <v>-</v>
          </cell>
          <cell r="V543" t="str">
            <v>-</v>
          </cell>
          <cell r="W543" t="str">
            <v>1</v>
          </cell>
          <cell r="X543" t="str">
            <v xml:space="preserve">ซับสนุ่น   </v>
          </cell>
          <cell r="Y543" t="str">
            <v xml:space="preserve">มวกเหล็ก   </v>
          </cell>
          <cell r="Z543" t="str">
            <v>สระบุรี</v>
          </cell>
        </row>
        <row r="544">
          <cell r="A544">
            <v>476</v>
          </cell>
          <cell r="B544" t="str">
            <v>Ref0100000596</v>
          </cell>
          <cell r="C544" t="str">
            <v>บริษัท เกรท มิลค์ จำกัด</v>
          </cell>
          <cell r="D544" t="str">
            <v>ACFS64010200065</v>
          </cell>
          <cell r="E544" t="str">
            <v>ออกใบอนุญาตแล้ว</v>
          </cell>
          <cell r="F544">
            <v>195555000251</v>
          </cell>
          <cell r="G544" t="str">
            <v>32</v>
          </cell>
          <cell r="H544" t="str">
            <v>-</v>
          </cell>
          <cell r="I544" t="str">
            <v>-</v>
          </cell>
          <cell r="J544" t="str">
            <v>1</v>
          </cell>
          <cell r="K544" t="str">
            <v xml:space="preserve">ซับสนุ่น   </v>
          </cell>
          <cell r="L544" t="str">
            <v xml:space="preserve">มวกเหล็ก   </v>
          </cell>
          <cell r="M544" t="str">
            <v>สระบุรี</v>
          </cell>
          <cell r="N544" t="str">
            <v>18220</v>
          </cell>
          <cell r="O544" t="str">
            <v>0819398301</v>
          </cell>
          <cell r="P544" t="str">
            <v>greatmailk_sn@hotmail.com</v>
          </cell>
          <cell r="Q544" t="str">
            <v>2017-10-17</v>
          </cell>
          <cell r="R544" t="str">
            <v>2020-10-16</v>
          </cell>
          <cell r="S544" t="str">
            <v>บริษัท เกรท มิลค์ จำกัด (สาขาซับกระดาน)</v>
          </cell>
          <cell r="T544" t="str">
            <v>82/2</v>
          </cell>
          <cell r="U544" t="str">
            <v>-</v>
          </cell>
          <cell r="V544" t="str">
            <v>-</v>
          </cell>
          <cell r="W544" t="str">
            <v>3</v>
          </cell>
          <cell r="X544" t="str">
            <v xml:space="preserve">วังม่วง   </v>
          </cell>
          <cell r="Y544" t="str">
            <v xml:space="preserve">วังม่วง   </v>
          </cell>
          <cell r="Z544" t="str">
            <v>สระบุรี</v>
          </cell>
        </row>
        <row r="545">
          <cell r="A545">
            <v>477</v>
          </cell>
          <cell r="B545" t="str">
            <v>Ref0100000597</v>
          </cell>
          <cell r="C545" t="str">
            <v>บริษัท เกรท มิลค์ จำกัด</v>
          </cell>
          <cell r="D545" t="str">
            <v>ACFS64010200064</v>
          </cell>
          <cell r="E545" t="str">
            <v>ออกใบอนุญาตแล้ว</v>
          </cell>
          <cell r="F545">
            <v>195555000251</v>
          </cell>
          <cell r="G545" t="str">
            <v>32</v>
          </cell>
          <cell r="H545" t="str">
            <v>-</v>
          </cell>
          <cell r="I545" t="str">
            <v>-</v>
          </cell>
          <cell r="J545" t="str">
            <v>1</v>
          </cell>
          <cell r="K545" t="str">
            <v xml:space="preserve">ซับสนุ่น   </v>
          </cell>
          <cell r="L545" t="str">
            <v xml:space="preserve">มวกเหล็ก   </v>
          </cell>
          <cell r="M545" t="str">
            <v>สระบุรี</v>
          </cell>
          <cell r="N545" t="str">
            <v>18220</v>
          </cell>
          <cell r="O545" t="str">
            <v>0819398301</v>
          </cell>
          <cell r="P545" t="str">
            <v>greatmailk_sn@hotmail.com</v>
          </cell>
          <cell r="Q545" t="str">
            <v>2017-10-17</v>
          </cell>
          <cell r="R545" t="str">
            <v>2020-10-16</v>
          </cell>
          <cell r="S545" t="str">
            <v>บริษัท เกรท มิลค์ จำกัด (ลำพญากลาง)</v>
          </cell>
          <cell r="T545" t="str">
            <v>1/3</v>
          </cell>
          <cell r="U545" t="str">
            <v>-</v>
          </cell>
          <cell r="V545" t="str">
            <v>-</v>
          </cell>
          <cell r="W545" t="str">
            <v>5</v>
          </cell>
          <cell r="X545" t="str">
            <v xml:space="preserve">มวกเหล็ก   </v>
          </cell>
          <cell r="Y545" t="str">
            <v xml:space="preserve">มวกเหล็ก   </v>
          </cell>
          <cell r="Z545" t="str">
            <v>สระบุรี</v>
          </cell>
        </row>
        <row r="546">
          <cell r="A546">
            <v>478</v>
          </cell>
          <cell r="B546" t="str">
            <v>Ref0100000598</v>
          </cell>
          <cell r="C546" t="str">
            <v>บริษัท ทรัพย์ขาม ที ดี แดรี่ฟาร์ม จำกัด</v>
          </cell>
          <cell r="D546" t="str">
            <v>ACFS64010200055</v>
          </cell>
          <cell r="E546" t="str">
            <v>ออกใบอนุญาตแล้ว</v>
          </cell>
          <cell r="F546">
            <v>195555000242</v>
          </cell>
          <cell r="G546" t="str">
            <v>99</v>
          </cell>
          <cell r="H546" t="str">
            <v>-</v>
          </cell>
          <cell r="I546" t="str">
            <v>-</v>
          </cell>
          <cell r="J546" t="str">
            <v>8</v>
          </cell>
          <cell r="K546" t="str">
            <v xml:space="preserve">ซับสนุ่น   </v>
          </cell>
          <cell r="L546" t="str">
            <v xml:space="preserve">มวกเหล็ก   </v>
          </cell>
          <cell r="M546" t="str">
            <v>สระบุรี</v>
          </cell>
          <cell r="N546" t="str">
            <v>18220</v>
          </cell>
          <cell r="O546" t="str">
            <v>0860886634</v>
          </cell>
          <cell r="P546" t="str">
            <v>subkham@hotmail.com</v>
          </cell>
          <cell r="Q546" t="str">
            <v>2017-10-17</v>
          </cell>
          <cell r="R546" t="str">
            <v>2020-10-16</v>
          </cell>
          <cell r="S546" t="str">
            <v>บริษัท ทรัพย์ขาม ที ดี แดรี่ฟาร์ม จำกัด</v>
          </cell>
          <cell r="T546" t="str">
            <v>99</v>
          </cell>
          <cell r="U546" t="str">
            <v>-</v>
          </cell>
          <cell r="V546" t="str">
            <v>-</v>
          </cell>
          <cell r="W546" t="str">
            <v>8</v>
          </cell>
          <cell r="X546" t="str">
            <v xml:space="preserve">ซับสนุ่น   </v>
          </cell>
          <cell r="Y546" t="str">
            <v xml:space="preserve">มวกเหล็ก   </v>
          </cell>
          <cell r="Z546" t="str">
            <v>สระบุรี</v>
          </cell>
        </row>
        <row r="547">
          <cell r="A547">
            <v>479</v>
          </cell>
          <cell r="B547" t="str">
            <v>Ref0100000599</v>
          </cell>
          <cell r="C547" t="str">
            <v>สหกรณ์โคนมไทย-เดนมาร์ค (ซับกระดาน) จำกัด</v>
          </cell>
          <cell r="D547" t="str">
            <v>ACFS64010200063</v>
          </cell>
          <cell r="E547" t="str">
            <v>ออกใบอนุญาตแล้ว</v>
          </cell>
          <cell r="F547">
            <v>994000237529</v>
          </cell>
          <cell r="G547" t="str">
            <v>69</v>
          </cell>
          <cell r="H547" t="str">
            <v>-</v>
          </cell>
          <cell r="I547" t="str">
            <v>-</v>
          </cell>
          <cell r="J547" t="str">
            <v>10</v>
          </cell>
          <cell r="K547" t="str">
            <v xml:space="preserve">ซับสนุ่น   </v>
          </cell>
          <cell r="L547" t="str">
            <v xml:space="preserve">มวกเหล็ก   </v>
          </cell>
          <cell r="M547" t="str">
            <v>สระบุรี</v>
          </cell>
          <cell r="N547" t="str">
            <v>18220</v>
          </cell>
          <cell r="O547" t="str">
            <v>036200702,0819913588</v>
          </cell>
          <cell r="P547" t="str">
            <v>Subkradankrab_38@hotmail.com</v>
          </cell>
          <cell r="Q547" t="str">
            <v>2017-10-17</v>
          </cell>
          <cell r="R547" t="str">
            <v>2020-10-16</v>
          </cell>
          <cell r="S547" t="str">
            <v>สหกรณ์โคนมไทย-เดนมาร์ค (ซับกระดาน) จำกัด</v>
          </cell>
          <cell r="T547" t="str">
            <v>69</v>
          </cell>
          <cell r="U547" t="str">
            <v>-</v>
          </cell>
          <cell r="V547" t="str">
            <v>-</v>
          </cell>
          <cell r="W547" t="str">
            <v>10</v>
          </cell>
          <cell r="X547" t="str">
            <v xml:space="preserve">ซับสนุ่น   </v>
          </cell>
          <cell r="Y547" t="str">
            <v xml:space="preserve">มวกเหล็ก   </v>
          </cell>
          <cell r="Z547" t="str">
            <v>สระบุรี</v>
          </cell>
        </row>
        <row r="548">
          <cell r="A548">
            <v>480</v>
          </cell>
          <cell r="B548" t="str">
            <v>Ref0100000600</v>
          </cell>
          <cell r="C548" t="str">
            <v>บริษัท ไทย มงกุฎ กรุ๊ป จำกัด</v>
          </cell>
          <cell r="D548" t="str">
            <v>ACFS90460200061</v>
          </cell>
          <cell r="E548" t="str">
            <v>ออกใบอนุญาตแล้ว</v>
          </cell>
          <cell r="F548">
            <v>135558020856</v>
          </cell>
          <cell r="G548" t="str">
            <v>212</v>
          </cell>
          <cell r="H548" t="str">
            <v>-</v>
          </cell>
          <cell r="I548" t="str">
            <v>-</v>
          </cell>
          <cell r="J548" t="str">
            <v>7</v>
          </cell>
          <cell r="K548" t="str">
            <v xml:space="preserve">ตะโก   </v>
          </cell>
          <cell r="L548" t="str">
            <v xml:space="preserve">ทุ่งตะโก   </v>
          </cell>
          <cell r="M548" t="str">
            <v xml:space="preserve">ชุมพร   </v>
          </cell>
          <cell r="N548" t="str">
            <v>86220</v>
          </cell>
          <cell r="O548" t="str">
            <v>0615295989</v>
          </cell>
          <cell r="P548" t="str">
            <v>KUNYAKORN.S@GMAIL.COM</v>
          </cell>
          <cell r="Q548" t="str">
            <v>2017-09-14</v>
          </cell>
          <cell r="R548" t="str">
            <v>2020-09-13</v>
          </cell>
          <cell r="S548" t="str">
            <v>บริษัท ไทย มงกุฎ กรุ๊ป จำกัด</v>
          </cell>
          <cell r="T548" t="str">
            <v>212</v>
          </cell>
          <cell r="U548" t="str">
            <v>-</v>
          </cell>
          <cell r="V548" t="str">
            <v>-</v>
          </cell>
          <cell r="W548" t="str">
            <v>7</v>
          </cell>
          <cell r="X548" t="str">
            <v xml:space="preserve">ตะโก   </v>
          </cell>
          <cell r="Y548" t="str">
            <v xml:space="preserve">ทุ่งตะโก   </v>
          </cell>
          <cell r="Z548" t="str">
            <v>ชุมพร</v>
          </cell>
        </row>
        <row r="549">
          <cell r="A549" t="e">
            <v>#N/A</v>
          </cell>
          <cell r="B549" t="str">
            <v>Ref0100000601</v>
          </cell>
          <cell r="C549" t="str">
            <v>สหกรณ์โคนมเทพสถิต  จำกัด</v>
          </cell>
          <cell r="D549" t="str">
            <v>NULL</v>
          </cell>
          <cell r="E549" t="str">
            <v>เอกสารไม่ครบถ้วน</v>
          </cell>
          <cell r="F549">
            <v>994000314701</v>
          </cell>
          <cell r="G549" t="str">
            <v>1102</v>
          </cell>
          <cell r="H549" t="str">
            <v>-</v>
          </cell>
          <cell r="I549" t="str">
            <v>-</v>
          </cell>
          <cell r="J549" t="str">
            <v>1</v>
          </cell>
          <cell r="K549" t="str">
            <v xml:space="preserve">วะตะแบก   </v>
          </cell>
          <cell r="L549" t="str">
            <v xml:space="preserve">เทพสถิต   </v>
          </cell>
          <cell r="M549" t="str">
            <v xml:space="preserve">ชัยภูมิ   </v>
          </cell>
          <cell r="N549" t="str">
            <v>36230</v>
          </cell>
          <cell r="O549" t="str">
            <v>0874568057</v>
          </cell>
          <cell r="P549" t="str">
            <v>thepsatit_dairy_coop@hotmail.com</v>
          </cell>
          <cell r="Q549" t="str">
            <v>NULL</v>
          </cell>
          <cell r="R549" t="str">
            <v>NULL</v>
          </cell>
          <cell r="S549" t="str">
            <v>สหกรณ์โคนมเทพสถิต  จำกัด</v>
          </cell>
          <cell r="T549" t="str">
            <v>1102</v>
          </cell>
          <cell r="U549" t="str">
            <v>-</v>
          </cell>
          <cell r="V549" t="str">
            <v>-</v>
          </cell>
          <cell r="W549" t="str">
            <v>1</v>
          </cell>
          <cell r="X549" t="str">
            <v xml:space="preserve">วะตะแบก   </v>
          </cell>
          <cell r="Y549" t="str">
            <v xml:space="preserve">เทพสถิต   </v>
          </cell>
          <cell r="Z549" t="str">
            <v>ชัยภูมิ</v>
          </cell>
        </row>
        <row r="550">
          <cell r="A550">
            <v>481</v>
          </cell>
          <cell r="B550" t="str">
            <v>Ref0100000602</v>
          </cell>
          <cell r="C550" t="str">
            <v>สหกรณ์ผู้เลี้ยงโคนมหินซ้อน จำกัด</v>
          </cell>
          <cell r="D550" t="str">
            <v>ACFS64010200054</v>
          </cell>
          <cell r="E550" t="str">
            <v>ออกใบอนุญาตแล้ว</v>
          </cell>
          <cell r="F550">
            <v>994000148356</v>
          </cell>
          <cell r="G550" t="str">
            <v>9</v>
          </cell>
          <cell r="H550" t="str">
            <v>-</v>
          </cell>
          <cell r="I550" t="str">
            <v>-</v>
          </cell>
          <cell r="J550" t="str">
            <v>4</v>
          </cell>
          <cell r="K550" t="str">
            <v xml:space="preserve">หินซ้อน   </v>
          </cell>
          <cell r="L550" t="str">
            <v xml:space="preserve">แก่งคอย   </v>
          </cell>
          <cell r="M550" t="str">
            <v>สระบุรี</v>
          </cell>
          <cell r="N550" t="str">
            <v>18110</v>
          </cell>
          <cell r="O550" t="str">
            <v>036200943</v>
          </cell>
          <cell r="P550" t="str">
            <v>hinsondairyfarm_coop@hotmail.com</v>
          </cell>
          <cell r="Q550" t="str">
            <v>2017-10-17</v>
          </cell>
          <cell r="R550" t="str">
            <v>2020-10-16</v>
          </cell>
          <cell r="S550" t="str">
            <v>สหกรณ์ผู้เลี้ยงโคนมหินซ้อน จำกัด</v>
          </cell>
          <cell r="T550" t="str">
            <v>9</v>
          </cell>
          <cell r="U550" t="str">
            <v>-</v>
          </cell>
          <cell r="V550" t="str">
            <v>-</v>
          </cell>
          <cell r="W550" t="str">
            <v>4</v>
          </cell>
          <cell r="X550" t="str">
            <v xml:space="preserve">หินซ้อน   </v>
          </cell>
          <cell r="Y550" t="str">
            <v xml:space="preserve">แก่งคอย   </v>
          </cell>
          <cell r="Z550" t="str">
            <v>สระบุรี</v>
          </cell>
        </row>
        <row r="551">
          <cell r="A551">
            <v>482</v>
          </cell>
          <cell r="B551" t="str">
            <v>Ref0100000603</v>
          </cell>
          <cell r="C551" t="str">
            <v>บริษัท รพีภัทร อินเตอร์ฟู้ดซ์ จำกัด</v>
          </cell>
          <cell r="D551" t="str">
            <v>ACFS90460200064</v>
          </cell>
          <cell r="E551" t="str">
            <v>ออกใบอนุญาตแล้ว</v>
          </cell>
          <cell r="F551">
            <v>105543044401</v>
          </cell>
          <cell r="G551" t="str">
            <v>99</v>
          </cell>
          <cell r="H551" t="str">
            <v>-</v>
          </cell>
          <cell r="I551" t="str">
            <v>-</v>
          </cell>
          <cell r="J551" t="str">
            <v>1</v>
          </cell>
          <cell r="K551" t="str">
            <v xml:space="preserve">นาโคก   </v>
          </cell>
          <cell r="L551" t="str">
            <v xml:space="preserve">เมืองสมุทรสาคร   </v>
          </cell>
          <cell r="M551" t="str">
            <v xml:space="preserve">สมุทรสาคร   </v>
          </cell>
          <cell r="N551" t="str">
            <v>74000</v>
          </cell>
          <cell r="O551" t="str">
            <v>034-418047</v>
          </cell>
          <cell r="P551" t="str">
            <v>rapeepat_interfoods@hotmail.com</v>
          </cell>
          <cell r="Q551" t="str">
            <v>2017-10-02</v>
          </cell>
          <cell r="R551" t="str">
            <v>2020-10-01</v>
          </cell>
          <cell r="S551" t="str">
            <v xml:space="preserve">บริษัท รพีภัทร อินเตอร์ฟูดซ์  จำกัด </v>
          </cell>
          <cell r="T551" t="str">
            <v>99</v>
          </cell>
          <cell r="U551" t="str">
            <v>-</v>
          </cell>
          <cell r="V551" t="str">
            <v>-</v>
          </cell>
          <cell r="W551" t="str">
            <v>1</v>
          </cell>
          <cell r="X551" t="str">
            <v xml:space="preserve">นาโคก   </v>
          </cell>
          <cell r="Y551" t="str">
            <v xml:space="preserve">เมืองสมุทรสาคร   </v>
          </cell>
          <cell r="Z551" t="str">
            <v>สมุทรสาคร</v>
          </cell>
        </row>
        <row r="552">
          <cell r="A552" t="e">
            <v>#N/A</v>
          </cell>
          <cell r="B552" t="str">
            <v>Ref0100000604</v>
          </cell>
          <cell r="C552" t="str">
            <v>สหกรณ์โคนมเทพสถิต  จำกัด</v>
          </cell>
          <cell r="D552" t="str">
            <v>NULL</v>
          </cell>
          <cell r="E552" t="str">
            <v>เอกสารไม่ครบถ้วน</v>
          </cell>
          <cell r="F552">
            <v>994000314701</v>
          </cell>
          <cell r="G552" t="str">
            <v>1102</v>
          </cell>
          <cell r="H552" t="str">
            <v>-</v>
          </cell>
          <cell r="I552" t="str">
            <v>-</v>
          </cell>
          <cell r="J552" t="str">
            <v>1</v>
          </cell>
          <cell r="K552" t="str">
            <v xml:space="preserve">วะตะแบก   </v>
          </cell>
          <cell r="L552" t="str">
            <v xml:space="preserve">เทพสถิต   </v>
          </cell>
          <cell r="M552" t="str">
            <v xml:space="preserve">ชัยภูมิ   </v>
          </cell>
          <cell r="N552" t="str">
            <v>36230</v>
          </cell>
          <cell r="O552" t="str">
            <v>0874568057</v>
          </cell>
          <cell r="P552" t="str">
            <v>thepsatit_dairy_coop@hotmail.com</v>
          </cell>
          <cell r="Q552" t="str">
            <v>NULL</v>
          </cell>
          <cell r="R552" t="str">
            <v>NULL</v>
          </cell>
          <cell r="S552" t="str">
            <v>สหกรณ์โคนมเทพสถิต  จำกัด</v>
          </cell>
          <cell r="T552" t="str">
            <v>1102</v>
          </cell>
          <cell r="U552" t="str">
            <v>-</v>
          </cell>
          <cell r="V552" t="str">
            <v>-</v>
          </cell>
          <cell r="W552" t="str">
            <v>1</v>
          </cell>
          <cell r="X552" t="str">
            <v xml:space="preserve">วะตะแบก   </v>
          </cell>
          <cell r="Y552" t="str">
            <v xml:space="preserve">เทพสถิต   </v>
          </cell>
          <cell r="Z552" t="str">
            <v>ชัยภูมิ</v>
          </cell>
        </row>
        <row r="553">
          <cell r="A553">
            <v>483</v>
          </cell>
          <cell r="B553" t="str">
            <v>Ref0100000605</v>
          </cell>
          <cell r="C553" t="str">
            <v>บริษัท กรีนคิว (ประเทศไทย) จำกัด</v>
          </cell>
          <cell r="D553" t="str">
            <v>ACFS90460200062</v>
          </cell>
          <cell r="E553" t="str">
            <v>ออกใบอนุญาตแล้ว</v>
          </cell>
          <cell r="F553">
            <v>135541001420</v>
          </cell>
          <cell r="G553" t="str">
            <v>29/6</v>
          </cell>
          <cell r="H553" t="str">
            <v>-</v>
          </cell>
          <cell r="I553" t="str">
            <v xml:space="preserve">รังสิต-นครนายก </v>
          </cell>
          <cell r="J553" t="str">
            <v>2</v>
          </cell>
          <cell r="K553" t="str">
            <v xml:space="preserve">บึงยี่โถ   </v>
          </cell>
          <cell r="L553" t="str">
            <v xml:space="preserve">ธัญบุรี   </v>
          </cell>
          <cell r="M553" t="str">
            <v xml:space="preserve">ปทุมธานี   </v>
          </cell>
          <cell r="N553" t="str">
            <v>12130</v>
          </cell>
          <cell r="O553" t="str">
            <v>0836356451</v>
          </cell>
          <cell r="P553" t="str">
            <v>greenq.info@yahoo.com</v>
          </cell>
          <cell r="Q553" t="str">
            <v>2017-09-15</v>
          </cell>
          <cell r="R553" t="str">
            <v>2020-09-14</v>
          </cell>
          <cell r="S553" t="str">
            <v>บริษัท กรีนคิว (ประเทศไทย) จำกัด</v>
          </cell>
          <cell r="T553" t="str">
            <v>130/33</v>
          </cell>
          <cell r="U553" t="str">
            <v>-</v>
          </cell>
          <cell r="V553" t="str">
            <v>ลำลูกกา 7</v>
          </cell>
          <cell r="W553" t="str">
            <v>9</v>
          </cell>
          <cell r="X553" t="str">
            <v xml:space="preserve">คูคต   </v>
          </cell>
          <cell r="Y553" t="str">
            <v xml:space="preserve">ลำลูกกา   </v>
          </cell>
          <cell r="Z553" t="str">
            <v>ปทุมธานี</v>
          </cell>
        </row>
        <row r="554">
          <cell r="A554">
            <v>484</v>
          </cell>
          <cell r="B554" t="str">
            <v>Ref0100000606</v>
          </cell>
          <cell r="C554" t="str">
            <v>บริษัท ซัน โฟรเซ่น ฟรุ้ต จำกัด</v>
          </cell>
          <cell r="D554" t="str">
            <v>ACFS90460200078</v>
          </cell>
          <cell r="E554" t="str">
            <v>ออกใบอนุญาตแล้ว</v>
          </cell>
          <cell r="F554">
            <v>965559000037</v>
          </cell>
          <cell r="G554" t="str">
            <v>2/92</v>
          </cell>
          <cell r="H554" t="str">
            <v>-</v>
          </cell>
          <cell r="I554" t="str">
            <v>โต๊ะลือเบ</v>
          </cell>
          <cell r="J554" t="str">
            <v>-</v>
          </cell>
          <cell r="K554" t="str">
            <v xml:space="preserve">สุไหงโก-ลก   </v>
          </cell>
          <cell r="L554" t="str">
            <v xml:space="preserve">สุไหงโก-ลก   </v>
          </cell>
          <cell r="M554" t="str">
            <v xml:space="preserve">นราธิวาส   </v>
          </cell>
          <cell r="N554" t="str">
            <v>96120</v>
          </cell>
          <cell r="O554" t="str">
            <v>0950373017</v>
          </cell>
          <cell r="P554" t="str">
            <v>sff.co.th@gmail.com</v>
          </cell>
          <cell r="Q554" t="str">
            <v>2018-11-06</v>
          </cell>
          <cell r="R554" t="str">
            <v>2021-11-05</v>
          </cell>
          <cell r="S554" t="str">
            <v>บริษัท ซัน โฟรเซ่น ฟรุ้ต จำกัด (บ้านทุ่งคา)</v>
          </cell>
          <cell r="T554" t="str">
            <v>-</v>
          </cell>
          <cell r="U554" t="str">
            <v>-</v>
          </cell>
          <cell r="V554" t="str">
            <v>-</v>
          </cell>
          <cell r="W554" t="str">
            <v>2</v>
          </cell>
          <cell r="X554" t="str">
            <v xml:space="preserve">ละหาร   </v>
          </cell>
          <cell r="Y554" t="str">
            <v xml:space="preserve">ยี่งอ   </v>
          </cell>
          <cell r="Z554" t="str">
            <v>นราธิวาส</v>
          </cell>
        </row>
        <row r="555">
          <cell r="A555">
            <v>485</v>
          </cell>
          <cell r="B555" t="str">
            <v>Ref0100000607</v>
          </cell>
          <cell r="C555" t="str">
            <v>สหกรณ์โคนมเทพสถิต  จำกัด</v>
          </cell>
          <cell r="D555" t="str">
            <v>ACFS64010200053</v>
          </cell>
          <cell r="E555" t="str">
            <v>ออกใบอนุญาตแล้ว</v>
          </cell>
          <cell r="F555">
            <v>994000314701</v>
          </cell>
          <cell r="G555" t="str">
            <v>1102</v>
          </cell>
          <cell r="H555" t="str">
            <v>-</v>
          </cell>
          <cell r="I555" t="str">
            <v>-</v>
          </cell>
          <cell r="J555" t="str">
            <v>1</v>
          </cell>
          <cell r="K555" t="str">
            <v xml:space="preserve">วะตะแบก   </v>
          </cell>
          <cell r="L555" t="str">
            <v xml:space="preserve">เทพสถิต   </v>
          </cell>
          <cell r="M555" t="str">
            <v xml:space="preserve">ชัยภูมิ   </v>
          </cell>
          <cell r="N555" t="str">
            <v>36230</v>
          </cell>
          <cell r="O555" t="str">
            <v>0874568057</v>
          </cell>
          <cell r="P555" t="str">
            <v>thepsatit_dairy_coop@hotmail.com</v>
          </cell>
          <cell r="Q555" t="str">
            <v>2017-10-17</v>
          </cell>
          <cell r="R555" t="str">
            <v>2020-10-16</v>
          </cell>
          <cell r="S555" t="str">
            <v>สหกรณ์โคนมเทพสถิต  จำกัด</v>
          </cell>
          <cell r="T555" t="str">
            <v>1102</v>
          </cell>
          <cell r="U555" t="str">
            <v>-</v>
          </cell>
          <cell r="V555" t="str">
            <v>-</v>
          </cell>
          <cell r="W555" t="str">
            <v>1</v>
          </cell>
          <cell r="X555" t="str">
            <v xml:space="preserve">วะตะแบก   </v>
          </cell>
          <cell r="Y555" t="str">
            <v xml:space="preserve">เทพสถิต   </v>
          </cell>
          <cell r="Z555" t="str">
            <v>ชัยภูมิ</v>
          </cell>
        </row>
        <row r="556">
          <cell r="A556">
            <v>486</v>
          </cell>
          <cell r="B556" t="str">
            <v>Ref0100000608</v>
          </cell>
          <cell r="C556" t="str">
            <v>สหกรณ์โคนมอำเภอปะคำ จำกัด</v>
          </cell>
          <cell r="D556" t="str">
            <v>ACFS64010200062</v>
          </cell>
          <cell r="E556" t="str">
            <v>ออกใบอนุญาตแล้ว</v>
          </cell>
          <cell r="F556">
            <v>994000793022</v>
          </cell>
          <cell r="G556" t="str">
            <v>99</v>
          </cell>
          <cell r="H556" t="str">
            <v>-</v>
          </cell>
          <cell r="I556" t="str">
            <v>-</v>
          </cell>
          <cell r="J556" t="str">
            <v>4</v>
          </cell>
          <cell r="K556" t="str">
            <v xml:space="preserve">หูทำนบ   </v>
          </cell>
          <cell r="L556" t="str">
            <v xml:space="preserve">ปะคำ   </v>
          </cell>
          <cell r="M556" t="str">
            <v xml:space="preserve">บุรีรัมย์   </v>
          </cell>
          <cell r="N556" t="str">
            <v>31220</v>
          </cell>
          <cell r="O556" t="str">
            <v>0 4465 4158</v>
          </cell>
          <cell r="P556" t="str">
            <v>pakhamdairy@hotmail.co.th</v>
          </cell>
          <cell r="Q556" t="str">
            <v>2017-10-17</v>
          </cell>
          <cell r="R556" t="str">
            <v>2020-10-16</v>
          </cell>
          <cell r="S556" t="str">
            <v>สหกรณ์โคนมอำเภอปะคำ จำกัด</v>
          </cell>
          <cell r="T556" t="str">
            <v>99</v>
          </cell>
          <cell r="U556" t="str">
            <v>-</v>
          </cell>
          <cell r="V556" t="str">
            <v>-</v>
          </cell>
          <cell r="W556" t="str">
            <v>4</v>
          </cell>
          <cell r="X556" t="str">
            <v xml:space="preserve">หูทำนบ   </v>
          </cell>
          <cell r="Y556" t="str">
            <v xml:space="preserve">ปะคำ   </v>
          </cell>
          <cell r="Z556" t="str">
            <v>บุรีรัมย์</v>
          </cell>
        </row>
        <row r="557">
          <cell r="A557">
            <v>487</v>
          </cell>
          <cell r="B557" t="str">
            <v>Ref0100000609</v>
          </cell>
          <cell r="C557" t="str">
            <v>บริษัท ส่งเสริมผลิตภัณฑ์นม จำกัด</v>
          </cell>
          <cell r="D557" t="str">
            <v>ACFS64010200179</v>
          </cell>
          <cell r="E557" t="str">
            <v>ออกใบอนุญาตแล้ว</v>
          </cell>
          <cell r="F557">
            <v>195539000578</v>
          </cell>
          <cell r="G557" t="str">
            <v>67</v>
          </cell>
          <cell r="H557" t="str">
            <v>-</v>
          </cell>
          <cell r="I557" t="str">
            <v>-</v>
          </cell>
          <cell r="J557" t="str">
            <v>2</v>
          </cell>
          <cell r="K557" t="str">
            <v xml:space="preserve">ลำพญากลาง   </v>
          </cell>
          <cell r="L557" t="str">
            <v xml:space="preserve">มวกเหล็ก   </v>
          </cell>
          <cell r="M557" t="str">
            <v>สระบุรี</v>
          </cell>
          <cell r="N557" t="str">
            <v>30130</v>
          </cell>
          <cell r="O557" t="str">
            <v>081-9672366</v>
          </cell>
          <cell r="P557" t="str">
            <v>dpp_milk@hotmail.com</v>
          </cell>
          <cell r="Q557" t="str">
            <v>2017-10-17</v>
          </cell>
          <cell r="R557" t="str">
            <v>2020-10-16</v>
          </cell>
          <cell r="S557" t="str">
            <v>บริษัท ส่งเสริมผลิตภัณฑ์นม จำกัด (สาขาท่ามะนาว)</v>
          </cell>
          <cell r="T557" t="str">
            <v>122</v>
          </cell>
          <cell r="U557" t="str">
            <v>-</v>
          </cell>
          <cell r="V557" t="str">
            <v>-</v>
          </cell>
          <cell r="W557" t="str">
            <v>10</v>
          </cell>
          <cell r="X557" t="str">
            <v xml:space="preserve">หนองสาหร่าย   </v>
          </cell>
          <cell r="Y557" t="str">
            <v xml:space="preserve">ปากช่อง   </v>
          </cell>
          <cell r="Z557" t="str">
            <v>นครราชสีมา</v>
          </cell>
        </row>
        <row r="558">
          <cell r="A558">
            <v>488</v>
          </cell>
          <cell r="B558" t="str">
            <v>Ref0100000610</v>
          </cell>
          <cell r="C558" t="str">
            <v>สหกรณ์โคนมบ้านบึง จำกัด</v>
          </cell>
          <cell r="D558" t="str">
            <v>ACFS64010200057</v>
          </cell>
          <cell r="E558" t="str">
            <v>ออกใบอนุญาตแล้ว</v>
          </cell>
          <cell r="F558">
            <v>994000252544</v>
          </cell>
          <cell r="G558" t="str">
            <v>24/15</v>
          </cell>
          <cell r="H558" t="str">
            <v>-</v>
          </cell>
          <cell r="I558" t="str">
            <v>-</v>
          </cell>
          <cell r="J558" t="str">
            <v>1</v>
          </cell>
          <cell r="K558" t="str">
            <v xml:space="preserve">หนองชาก   </v>
          </cell>
          <cell r="L558" t="str">
            <v xml:space="preserve">บ้านบึง   </v>
          </cell>
          <cell r="M558" t="str">
            <v xml:space="preserve">ชลบุรี   </v>
          </cell>
          <cell r="N558" t="str">
            <v>20170</v>
          </cell>
          <cell r="O558" t="str">
            <v>038056248,0818658966</v>
          </cell>
          <cell r="P558" t="str">
            <v>banbungdairy@gmail.com</v>
          </cell>
          <cell r="Q558" t="str">
            <v>2017-10-17</v>
          </cell>
          <cell r="R558" t="str">
            <v>2020-10-16</v>
          </cell>
          <cell r="S558" t="str">
            <v>สหกรณ์โคนมบ้านบึง จำกัด</v>
          </cell>
          <cell r="T558" t="str">
            <v>24/15</v>
          </cell>
          <cell r="U558" t="str">
            <v>-</v>
          </cell>
          <cell r="V558" t="str">
            <v>-</v>
          </cell>
          <cell r="W558" t="str">
            <v>1</v>
          </cell>
          <cell r="X558" t="str">
            <v xml:space="preserve">หนองชาก   </v>
          </cell>
          <cell r="Y558" t="str">
            <v xml:space="preserve">บ้านบึง   </v>
          </cell>
          <cell r="Z558" t="str">
            <v>ชลบุรี</v>
          </cell>
        </row>
        <row r="559">
          <cell r="A559">
            <v>489</v>
          </cell>
          <cell r="B559" t="str">
            <v>Ref0100000611</v>
          </cell>
          <cell r="C559" t="str">
            <v>สหกรณ์โคนมบ้านบึง จำกัด</v>
          </cell>
          <cell r="D559" t="str">
            <v>ACFS64010200056</v>
          </cell>
          <cell r="E559" t="str">
            <v>ออกใบอนุญาตแล้ว</v>
          </cell>
          <cell r="F559">
            <v>994000252544</v>
          </cell>
          <cell r="G559" t="str">
            <v>24/15</v>
          </cell>
          <cell r="H559" t="str">
            <v>-</v>
          </cell>
          <cell r="I559" t="str">
            <v>-</v>
          </cell>
          <cell r="J559" t="str">
            <v>1</v>
          </cell>
          <cell r="K559" t="str">
            <v xml:space="preserve">หนองชาก   </v>
          </cell>
          <cell r="L559" t="str">
            <v xml:space="preserve">บ้านบึง   </v>
          </cell>
          <cell r="M559" t="str">
            <v xml:space="preserve">ชลบุรี   </v>
          </cell>
          <cell r="N559" t="str">
            <v>20170</v>
          </cell>
          <cell r="O559" t="str">
            <v>038056248,0818658966</v>
          </cell>
          <cell r="P559" t="str">
            <v>banbungdairy@gmail.com</v>
          </cell>
          <cell r="Q559" t="str">
            <v>2017-10-17</v>
          </cell>
          <cell r="R559" t="str">
            <v>2020-10-16</v>
          </cell>
          <cell r="S559" t="str">
            <v>สหกรณ์โคนมบ้านบึง จำกัด (ศูนย์หนองใหญ่)</v>
          </cell>
          <cell r="T559" t="str">
            <v>5/1</v>
          </cell>
          <cell r="U559" t="str">
            <v>-</v>
          </cell>
          <cell r="V559" t="str">
            <v>-</v>
          </cell>
          <cell r="W559" t="str">
            <v>3</v>
          </cell>
          <cell r="X559" t="str">
            <v xml:space="preserve">หนองใหญ่   </v>
          </cell>
          <cell r="Y559" t="str">
            <v xml:space="preserve">หนองใหญ่   </v>
          </cell>
          <cell r="Z559" t="str">
            <v>ชลบุรี</v>
          </cell>
        </row>
        <row r="560">
          <cell r="A560">
            <v>490</v>
          </cell>
          <cell r="B560" t="str">
            <v>Ref0100000612</v>
          </cell>
          <cell r="C560" t="str">
            <v>สหกรณ์โคนมเมืองจันท์ จำกัด</v>
          </cell>
          <cell r="D560" t="str">
            <v>ACFS64010200061</v>
          </cell>
          <cell r="E560" t="str">
            <v>ออกใบอนุญาตแล้ว</v>
          </cell>
          <cell r="F560">
            <v>994000016522</v>
          </cell>
          <cell r="G560" t="str">
            <v>67</v>
          </cell>
          <cell r="H560" t="str">
            <v>-</v>
          </cell>
          <cell r="I560" t="str">
            <v>-</v>
          </cell>
          <cell r="J560" t="str">
            <v>2</v>
          </cell>
          <cell r="K560" t="str">
            <v xml:space="preserve">วังแซ้ม   </v>
          </cell>
          <cell r="L560" t="str">
            <v xml:space="preserve">มะขาม   </v>
          </cell>
          <cell r="M560" t="str">
            <v xml:space="preserve">จันทบุรี   </v>
          </cell>
          <cell r="N560" t="str">
            <v>22150</v>
          </cell>
          <cell r="O560" t="str">
            <v>039411315,0811764443</v>
          </cell>
          <cell r="P560" t="str">
            <v>conommungchan@hotmail.com</v>
          </cell>
          <cell r="Q560" t="str">
            <v>2017-10-17</v>
          </cell>
          <cell r="R560" t="str">
            <v>2020-10-16</v>
          </cell>
          <cell r="S560" t="str">
            <v>สหกรณ์โคนมเมืองจันท์ จำกัด</v>
          </cell>
          <cell r="T560" t="str">
            <v>67</v>
          </cell>
          <cell r="U560" t="str">
            <v>-</v>
          </cell>
          <cell r="V560" t="str">
            <v>-</v>
          </cell>
          <cell r="W560" t="str">
            <v>2</v>
          </cell>
          <cell r="X560" t="str">
            <v xml:space="preserve">วังแซ้ม   </v>
          </cell>
          <cell r="Y560" t="str">
            <v xml:space="preserve">มะขาม   </v>
          </cell>
          <cell r="Z560" t="str">
            <v>จันทบุรี</v>
          </cell>
        </row>
        <row r="561">
          <cell r="A561">
            <v>491</v>
          </cell>
          <cell r="B561" t="str">
            <v>Ref0100000613</v>
          </cell>
          <cell r="C561" t="str">
            <v>สหกรณ์โคนมสอยดาว จำกัด</v>
          </cell>
          <cell r="D561" t="str">
            <v>ACFS64010200060</v>
          </cell>
          <cell r="E561" t="str">
            <v>ออกใบอนุญาตแล้ว</v>
          </cell>
          <cell r="F561">
            <v>994000276788</v>
          </cell>
          <cell r="G561" t="str">
            <v>99</v>
          </cell>
          <cell r="H561" t="str">
            <v>-</v>
          </cell>
          <cell r="I561" t="str">
            <v>-</v>
          </cell>
          <cell r="J561" t="str">
            <v>3</v>
          </cell>
          <cell r="K561" t="str">
            <v xml:space="preserve">ทับช้าง   </v>
          </cell>
          <cell r="L561" t="str">
            <v xml:space="preserve">สอยดาว   </v>
          </cell>
          <cell r="M561" t="str">
            <v xml:space="preserve">จันทบุรี   </v>
          </cell>
          <cell r="N561" t="str">
            <v>22180</v>
          </cell>
          <cell r="O561" t="str">
            <v>039393066</v>
          </cell>
          <cell r="P561" t="str">
            <v>qc_soidao_dairy@hotmail.com</v>
          </cell>
          <cell r="Q561" t="str">
            <v>2017-10-17</v>
          </cell>
          <cell r="R561" t="str">
            <v>2020-10-16</v>
          </cell>
          <cell r="S561" t="str">
            <v>สหกรณ์โคนมสอยดาว จำกัด</v>
          </cell>
          <cell r="T561" t="str">
            <v>99</v>
          </cell>
          <cell r="U561" t="str">
            <v>-</v>
          </cell>
          <cell r="V561" t="str">
            <v>-</v>
          </cell>
          <cell r="W561" t="str">
            <v>3</v>
          </cell>
          <cell r="X561" t="str">
            <v xml:space="preserve">ทับช้าง   </v>
          </cell>
          <cell r="Y561" t="str">
            <v xml:space="preserve">สอยดาว   </v>
          </cell>
          <cell r="Z561" t="str">
            <v>จันทบุรี</v>
          </cell>
        </row>
        <row r="562">
          <cell r="A562">
            <v>492</v>
          </cell>
          <cell r="B562" t="str">
            <v>Ref0100000614</v>
          </cell>
          <cell r="C562" t="str">
            <v>บริษัท สวิฟท์ จำกัด</v>
          </cell>
          <cell r="D562" t="str">
            <v>ACFS90460200063</v>
          </cell>
          <cell r="E562" t="str">
            <v>ออกใบอนุญาตแล้ว</v>
          </cell>
          <cell r="F562">
            <v>105529037754</v>
          </cell>
          <cell r="G562" t="str">
            <v>65/2</v>
          </cell>
          <cell r="H562" t="str">
            <v>-</v>
          </cell>
          <cell r="I562" t="str">
            <v>-</v>
          </cell>
          <cell r="J562" t="str">
            <v>-</v>
          </cell>
          <cell r="K562" t="str">
            <v xml:space="preserve">กำแพงแสน   </v>
          </cell>
          <cell r="L562" t="str">
            <v xml:space="preserve">กำแพงแสน   </v>
          </cell>
          <cell r="M562" t="str">
            <v xml:space="preserve">นครปฐม   </v>
          </cell>
          <cell r="N562" t="str">
            <v>73140</v>
          </cell>
          <cell r="O562" t="str">
            <v>034384518</v>
          </cell>
          <cell r="P562" t="str">
            <v>chayanit@thaifreshproduce.com</v>
          </cell>
          <cell r="Q562" t="str">
            <v>2017-09-27</v>
          </cell>
          <cell r="R562" t="str">
            <v>2020-09-26</v>
          </cell>
          <cell r="S562" t="str">
            <v>บริษัท สวิฟท์ จำกัด</v>
          </cell>
          <cell r="T562" t="str">
            <v>65/2</v>
          </cell>
          <cell r="U562" t="str">
            <v>-</v>
          </cell>
          <cell r="V562" t="str">
            <v>-</v>
          </cell>
          <cell r="W562" t="str">
            <v>-</v>
          </cell>
          <cell r="X562" t="str">
            <v xml:space="preserve">ดอนข่อย   </v>
          </cell>
          <cell r="Y562" t="str">
            <v xml:space="preserve">กำแพงแสน   </v>
          </cell>
          <cell r="Z562" t="str">
            <v>นครปฐม</v>
          </cell>
        </row>
        <row r="563">
          <cell r="A563">
            <v>493</v>
          </cell>
          <cell r="B563" t="str">
            <v>Ref0100000615</v>
          </cell>
          <cell r="C563" t="str">
            <v>สหกรณ์โคนมวังสมบูรณ์ จำกัด</v>
          </cell>
          <cell r="D563" t="str">
            <v>ACFS64010200180</v>
          </cell>
          <cell r="E563" t="str">
            <v>ออกใบอนุญาตแล้ว</v>
          </cell>
          <cell r="F563">
            <v>5250500027152</v>
          </cell>
          <cell r="G563" t="str">
            <v>666</v>
          </cell>
          <cell r="H563" t="str">
            <v>-</v>
          </cell>
          <cell r="I563" t="str">
            <v>-</v>
          </cell>
          <cell r="J563" t="str">
            <v>2</v>
          </cell>
          <cell r="K563" t="str">
            <v xml:space="preserve">วังน้ำเย็น   </v>
          </cell>
          <cell r="L563" t="str">
            <v xml:space="preserve">วังน้ำเย็น   </v>
          </cell>
          <cell r="M563" t="str">
            <v xml:space="preserve">สระแก้ว   </v>
          </cell>
          <cell r="N563" t="str">
            <v>27210</v>
          </cell>
          <cell r="O563" t="str">
            <v>0926609449</v>
          </cell>
          <cell r="P563" t="str">
            <v>preawa1446@hotmail.com</v>
          </cell>
          <cell r="Q563" t="str">
            <v>2017-10-18</v>
          </cell>
          <cell r="R563" t="str">
            <v>2020-10-17</v>
          </cell>
          <cell r="S563" t="str">
            <v>สหกรณ์โคนมวังสมบูรณ์ จำกัด</v>
          </cell>
          <cell r="T563" t="str">
            <v>666</v>
          </cell>
          <cell r="U563" t="str">
            <v>-</v>
          </cell>
          <cell r="V563" t="str">
            <v>-</v>
          </cell>
          <cell r="W563" t="str">
            <v>2</v>
          </cell>
          <cell r="X563" t="str">
            <v xml:space="preserve">วังน้ำเย็น   </v>
          </cell>
          <cell r="Y563" t="str">
            <v xml:space="preserve">วังน้ำเย็น   </v>
          </cell>
          <cell r="Z563" t="str">
            <v>สระแก้ว</v>
          </cell>
        </row>
        <row r="564">
          <cell r="A564">
            <v>494</v>
          </cell>
          <cell r="B564" t="str">
            <v>Ref0100000616</v>
          </cell>
          <cell r="C564" t="str">
            <v>บริษัท กลุ่มเกษตรกรผู้เลี้ยงโคนมจังหวัดสระแก้ว จำกัด</v>
          </cell>
          <cell r="D564" t="str">
            <v>ACFS64010200058</v>
          </cell>
          <cell r="E564" t="str">
            <v>ออกใบอนุญาตแล้ว</v>
          </cell>
          <cell r="F564">
            <v>275550000049</v>
          </cell>
          <cell r="G564" t="str">
            <v>466/2</v>
          </cell>
          <cell r="H564" t="str">
            <v>-</v>
          </cell>
          <cell r="I564" t="str">
            <v>-</v>
          </cell>
          <cell r="J564" t="str">
            <v>1</v>
          </cell>
          <cell r="K564" t="str">
            <v xml:space="preserve">วังน้ำเย็น   </v>
          </cell>
          <cell r="L564" t="str">
            <v xml:space="preserve">วังน้ำเย็น   </v>
          </cell>
          <cell r="M564" t="str">
            <v xml:space="preserve">สระแก้ว   </v>
          </cell>
          <cell r="N564" t="str">
            <v>27210</v>
          </cell>
          <cell r="O564" t="str">
            <v>0818647629</v>
          </cell>
          <cell r="P564" t="str">
            <v>klumkaseet_sakeaw@hotmail.com</v>
          </cell>
          <cell r="Q564" t="str">
            <v>2017-10-17</v>
          </cell>
          <cell r="R564" t="str">
            <v>2020-10-16</v>
          </cell>
          <cell r="S564" t="str">
            <v>บริษัท กลุ่มเกษตรกรผู้เลี้ยงโคนมจังหวัดสระแก้ว จำกัด</v>
          </cell>
          <cell r="T564" t="str">
            <v>466/2</v>
          </cell>
          <cell r="U564" t="str">
            <v>-</v>
          </cell>
          <cell r="V564" t="str">
            <v>-</v>
          </cell>
          <cell r="W564" t="str">
            <v>1</v>
          </cell>
          <cell r="X564" t="str">
            <v xml:space="preserve">วังน้ำเย็น   </v>
          </cell>
          <cell r="Y564" t="str">
            <v xml:space="preserve">วังน้ำเย็น   </v>
          </cell>
          <cell r="Z564" t="str">
            <v>สระแก้ว</v>
          </cell>
        </row>
        <row r="565">
          <cell r="A565">
            <v>495</v>
          </cell>
          <cell r="B565" t="str">
            <v>Ref0100000617</v>
          </cell>
          <cell r="C565" t="str">
            <v>สหกรณ์โคนมไทย - เดนมาร์ค ขามทะเลสอ  จำกัด</v>
          </cell>
          <cell r="D565" t="str">
            <v>ACFS64010200059</v>
          </cell>
          <cell r="E565" t="str">
            <v>ออกใบอนุญาตแล้ว</v>
          </cell>
          <cell r="F565">
            <v>3301900014175</v>
          </cell>
          <cell r="G565" t="str">
            <v>214</v>
          </cell>
          <cell r="H565" t="str">
            <v>-</v>
          </cell>
          <cell r="I565" t="str">
            <v>-</v>
          </cell>
          <cell r="J565" t="str">
            <v>3</v>
          </cell>
          <cell r="K565" t="str">
            <v xml:space="preserve">โป่งแดง   </v>
          </cell>
          <cell r="L565" t="str">
            <v xml:space="preserve">ขามทะเลสอ   </v>
          </cell>
          <cell r="M565" t="str">
            <v xml:space="preserve">นครราชสีมา   </v>
          </cell>
          <cell r="N565" t="str">
            <v>30280</v>
          </cell>
          <cell r="O565" t="str">
            <v>0898455954</v>
          </cell>
          <cell r="P565" t="str">
            <v>thaidenmarkkhamso@gmail.com</v>
          </cell>
          <cell r="Q565" t="str">
            <v>2017-10-17</v>
          </cell>
          <cell r="R565" t="str">
            <v>2020-10-16</v>
          </cell>
          <cell r="S565" t="str">
            <v>สหกรณ์โคนมไทย - เดนมาร์ค ขามทะเลสอ  จำกัด</v>
          </cell>
          <cell r="T565" t="str">
            <v>214</v>
          </cell>
          <cell r="U565" t="str">
            <v>-</v>
          </cell>
          <cell r="V565" t="str">
            <v>-</v>
          </cell>
          <cell r="W565" t="str">
            <v>3</v>
          </cell>
          <cell r="X565" t="str">
            <v xml:space="preserve">โป่งแดง   </v>
          </cell>
          <cell r="Y565" t="str">
            <v xml:space="preserve">ขามทะเลสอ   </v>
          </cell>
          <cell r="Z565" t="str">
            <v>นครราชสีมา</v>
          </cell>
        </row>
        <row r="566">
          <cell r="A566">
            <v>496</v>
          </cell>
          <cell r="B566" t="str">
            <v>Ref0100000618</v>
          </cell>
          <cell r="C566" t="str">
            <v>นายวราศิลป์ คุณพาที</v>
          </cell>
          <cell r="D566" t="str">
            <v>ACFS25070200003</v>
          </cell>
          <cell r="E566" t="str">
            <v>ออกใบอนุญาตแล้ว</v>
          </cell>
          <cell r="F566">
            <v>3250100304802</v>
          </cell>
          <cell r="G566" t="str">
            <v>399/291</v>
          </cell>
          <cell r="H566" t="str">
            <v>-</v>
          </cell>
          <cell r="I566" t="str">
            <v>ฉลองกรุง</v>
          </cell>
          <cell r="J566" t="str">
            <v>-</v>
          </cell>
          <cell r="K566" t="str">
            <v xml:space="preserve">ลำปลาทิว   </v>
          </cell>
          <cell r="L566" t="str">
            <v xml:space="preserve">ลาดกระบัง   </v>
          </cell>
          <cell r="M566" t="str">
            <v xml:space="preserve">กรุงเทพมหานคร   </v>
          </cell>
          <cell r="N566" t="str">
            <v>10520</v>
          </cell>
          <cell r="O566" t="str">
            <v>0891231447</v>
          </cell>
          <cell r="P566" t="str">
            <v>dear2524@gmail.com</v>
          </cell>
          <cell r="Q566" t="str">
            <v>2018-04-12</v>
          </cell>
          <cell r="R566" t="str">
            <v>2021-04-11</v>
          </cell>
          <cell r="S566" t="str">
            <v>คุณพาที ฟาร์มเห็ด</v>
          </cell>
          <cell r="T566" t="str">
            <v>399/291</v>
          </cell>
          <cell r="U566" t="str">
            <v>-</v>
          </cell>
          <cell r="V566" t="str">
            <v>ฉลองกรุง</v>
          </cell>
          <cell r="W566" t="str">
            <v>-</v>
          </cell>
          <cell r="X566" t="str">
            <v xml:space="preserve">ลำปลาทิว   </v>
          </cell>
          <cell r="Y566" t="str">
            <v xml:space="preserve">ลาดกระบัง   </v>
          </cell>
          <cell r="Z566" t="str">
            <v>กรุงเทพมหานคร</v>
          </cell>
        </row>
        <row r="567">
          <cell r="A567">
            <v>497</v>
          </cell>
          <cell r="B567" t="str">
            <v>Ref0100000619</v>
          </cell>
          <cell r="C567" t="str">
            <v>บริษัท ลัลณ์ลลิล ไบโอเทค จำกัด</v>
          </cell>
          <cell r="D567" t="str">
            <v>ACFS25070200006</v>
          </cell>
          <cell r="E567" t="str">
            <v>ออกใบอนุญาตแล้ว</v>
          </cell>
          <cell r="F567">
            <v>195560002185</v>
          </cell>
          <cell r="G567" t="str">
            <v>24/1</v>
          </cell>
          <cell r="H567" t="str">
            <v>-</v>
          </cell>
          <cell r="I567" t="str">
            <v>-</v>
          </cell>
          <cell r="J567" t="str">
            <v>2</v>
          </cell>
          <cell r="K567" t="str">
            <v xml:space="preserve">โคกสว่าง   </v>
          </cell>
          <cell r="L567" t="str">
            <v xml:space="preserve">เมืองสระบุรี   </v>
          </cell>
          <cell r="M567" t="str">
            <v>สระบุรี</v>
          </cell>
          <cell r="N567" t="str">
            <v>18000</v>
          </cell>
          <cell r="O567" t="str">
            <v>0817015665</v>
          </cell>
          <cell r="P567" t="str">
            <v>lanlalinbiotechth@gmail.com</v>
          </cell>
          <cell r="Q567" t="str">
            <v>2018-04-12</v>
          </cell>
          <cell r="R567" t="str">
            <v>2021-04-11</v>
          </cell>
          <cell r="S567" t="str">
            <v>บริษัท ลัลณ์ลลิล ไบโอเทค จำกัด</v>
          </cell>
          <cell r="T567" t="str">
            <v>24/1</v>
          </cell>
          <cell r="U567" t="str">
            <v>-</v>
          </cell>
          <cell r="V567" t="str">
            <v>-</v>
          </cell>
          <cell r="W567" t="str">
            <v>2</v>
          </cell>
          <cell r="X567" t="str">
            <v xml:space="preserve">โคกสว่าง   </v>
          </cell>
          <cell r="Y567" t="str">
            <v xml:space="preserve">เมืองสระบุรี   </v>
          </cell>
          <cell r="Z567" t="str">
            <v>สระบุรี</v>
          </cell>
        </row>
        <row r="568">
          <cell r="A568">
            <v>498</v>
          </cell>
          <cell r="B568" t="str">
            <v>Ref0100000620</v>
          </cell>
          <cell r="C568" t="str">
            <v>นายนพดล สุภาหาญ</v>
          </cell>
          <cell r="D568" t="str">
            <v>ACFS25070200012</v>
          </cell>
          <cell r="E568" t="str">
            <v>ออกใบอนุญาตแล้ว</v>
          </cell>
          <cell r="F568">
            <v>3510300386401</v>
          </cell>
          <cell r="G568" t="str">
            <v>198</v>
          </cell>
          <cell r="H568" t="str">
            <v>-</v>
          </cell>
          <cell r="I568" t="str">
            <v>ท่าลี่-ม่วงโตน</v>
          </cell>
          <cell r="J568" t="str">
            <v>6</v>
          </cell>
          <cell r="K568" t="str">
            <v xml:space="preserve">ศรีเตี้ย   </v>
          </cell>
          <cell r="L568" t="str">
            <v xml:space="preserve">บ้านโฮ่ง   </v>
          </cell>
          <cell r="M568" t="str">
            <v xml:space="preserve">ลำพูน   </v>
          </cell>
          <cell r="N568" t="str">
            <v>51130</v>
          </cell>
          <cell r="O568" t="str">
            <v>0956739042</v>
          </cell>
          <cell r="P568" t="str">
            <v>noppadol.jack@gmail.com</v>
          </cell>
          <cell r="Q568" t="str">
            <v>2018-04-12</v>
          </cell>
          <cell r="R568" t="str">
            <v>2021-04-11</v>
          </cell>
          <cell r="S568" t="str">
            <v>ฟาร์มเห็ดบ้านโฮ่งลำพูน</v>
          </cell>
          <cell r="T568" t="str">
            <v>198</v>
          </cell>
          <cell r="U568" t="str">
            <v>-</v>
          </cell>
          <cell r="V568" t="str">
            <v>ท่าลี่-ม่วงโตน</v>
          </cell>
          <cell r="W568" t="str">
            <v>6</v>
          </cell>
          <cell r="X568" t="str">
            <v xml:space="preserve">ศรีเตี้ย   </v>
          </cell>
          <cell r="Y568" t="str">
            <v xml:space="preserve">บ้านโฮ่ง   </v>
          </cell>
          <cell r="Z568" t="str">
            <v>ลำพูน</v>
          </cell>
        </row>
        <row r="569">
          <cell r="A569">
            <v>499</v>
          </cell>
          <cell r="B569" t="str">
            <v>Ref0100000621</v>
          </cell>
          <cell r="C569" t="str">
            <v>นายสมบัติ ปราณีโชติรส</v>
          </cell>
          <cell r="D569" t="str">
            <v>ACFS25070200020</v>
          </cell>
          <cell r="E569" t="str">
            <v>ออกใบอนุญาตแล้ว</v>
          </cell>
          <cell r="F569">
            <v>3130300440298</v>
          </cell>
          <cell r="G569" t="str">
            <v>90</v>
          </cell>
          <cell r="H569" t="str">
            <v>-</v>
          </cell>
          <cell r="I569" t="str">
            <v>-</v>
          </cell>
          <cell r="J569" t="str">
            <v>4</v>
          </cell>
          <cell r="K569" t="str">
            <v xml:space="preserve">ไผ่ขวาง   </v>
          </cell>
          <cell r="L569" t="str">
            <v xml:space="preserve">บ้านหมอ   </v>
          </cell>
          <cell r="M569" t="str">
            <v>สระบุรี</v>
          </cell>
          <cell r="N569" t="str">
            <v>18130</v>
          </cell>
          <cell r="O569" t="str">
            <v>0859592958</v>
          </cell>
          <cell r="P569" t="str">
            <v>sombatpraneechotiros@gmail.com</v>
          </cell>
          <cell r="Q569" t="str">
            <v>2018-04-12</v>
          </cell>
          <cell r="R569" t="str">
            <v>2021-04-11</v>
          </cell>
          <cell r="S569" t="str">
            <v>นายสมบัติ ปราณีโชติรส</v>
          </cell>
          <cell r="T569" t="str">
            <v>90</v>
          </cell>
          <cell r="U569" t="str">
            <v>-</v>
          </cell>
          <cell r="V569" t="str">
            <v>-</v>
          </cell>
          <cell r="W569" t="str">
            <v>4</v>
          </cell>
          <cell r="X569" t="str">
            <v xml:space="preserve">ไผ่ขวาง   </v>
          </cell>
          <cell r="Y569" t="str">
            <v xml:space="preserve">บ้านหมอ   </v>
          </cell>
          <cell r="Z569" t="str">
            <v>สระบุรี</v>
          </cell>
        </row>
        <row r="570">
          <cell r="A570" t="e">
            <v>#N/A</v>
          </cell>
          <cell r="B570" t="str">
            <v>Ref0100000623</v>
          </cell>
          <cell r="C570" t="str">
            <v>สหกรณ์โคนมภูพานสกลนคร จำกัด</v>
          </cell>
          <cell r="D570" t="str">
            <v>NULL</v>
          </cell>
          <cell r="E570" t="str">
            <v>เอกสารไม่ครบถ้วน</v>
          </cell>
          <cell r="F570">
            <v>3360200409982</v>
          </cell>
          <cell r="G570" t="str">
            <v>189</v>
          </cell>
          <cell r="H570" t="str">
            <v>-</v>
          </cell>
          <cell r="I570" t="str">
            <v>-</v>
          </cell>
          <cell r="J570" t="str">
            <v>8</v>
          </cell>
          <cell r="K570" t="str">
            <v xml:space="preserve">พังขว้าง   </v>
          </cell>
          <cell r="L570" t="str">
            <v xml:space="preserve">เมืองสกลนคร   </v>
          </cell>
          <cell r="M570" t="str">
            <v xml:space="preserve">สกลนคร   </v>
          </cell>
          <cell r="N570" t="str">
            <v>47000</v>
          </cell>
          <cell r="O570" t="str">
            <v>042099922 0862290977</v>
          </cell>
          <cell r="P570" t="str">
            <v>canon_450@hotmail.com</v>
          </cell>
          <cell r="Q570" t="str">
            <v>NULL</v>
          </cell>
          <cell r="R570" t="str">
            <v>NULL</v>
          </cell>
          <cell r="S570" t="str">
            <v>สหกรณ์โคนมภูพานสกลนคร จำกัด</v>
          </cell>
          <cell r="T570" t="str">
            <v>189</v>
          </cell>
          <cell r="U570" t="str">
            <v>-</v>
          </cell>
          <cell r="V570" t="str">
            <v>-</v>
          </cell>
          <cell r="W570" t="str">
            <v>8</v>
          </cell>
          <cell r="X570" t="str">
            <v xml:space="preserve">พังขว้าง   </v>
          </cell>
          <cell r="Y570" t="str">
            <v xml:space="preserve">เมืองสกลนคร   </v>
          </cell>
          <cell r="Z570" t="str">
            <v>สกลนคร</v>
          </cell>
        </row>
        <row r="571">
          <cell r="A571" t="e">
            <v>#N/A</v>
          </cell>
          <cell r="B571" t="str">
            <v>Ref0100000624</v>
          </cell>
          <cell r="C571" t="str">
            <v>สหกรณ์โคนมภูพานสกลนคร จำกัด</v>
          </cell>
          <cell r="D571" t="str">
            <v>NULL</v>
          </cell>
          <cell r="E571" t="str">
            <v>เอกสารไม่ครบถ้วน</v>
          </cell>
          <cell r="F571">
            <v>3360200409982</v>
          </cell>
          <cell r="G571" t="str">
            <v>189</v>
          </cell>
          <cell r="H571" t="str">
            <v>-</v>
          </cell>
          <cell r="I571" t="str">
            <v>-</v>
          </cell>
          <cell r="J571" t="str">
            <v>8</v>
          </cell>
          <cell r="K571" t="str">
            <v xml:space="preserve">พังขว้าง   </v>
          </cell>
          <cell r="L571" t="str">
            <v xml:space="preserve">เมืองสกลนคร   </v>
          </cell>
          <cell r="M571" t="str">
            <v xml:space="preserve">สกลนคร   </v>
          </cell>
          <cell r="N571" t="str">
            <v>47000</v>
          </cell>
          <cell r="O571" t="str">
            <v>042099922 0862290977</v>
          </cell>
          <cell r="P571" t="str">
            <v>canon_450@hotmail.com</v>
          </cell>
          <cell r="Q571" t="str">
            <v>NULL</v>
          </cell>
          <cell r="R571" t="str">
            <v>NULL</v>
          </cell>
          <cell r="S571" t="str">
            <v>สหกรณ์โคนมภูพานสกลนคร จำกัด</v>
          </cell>
          <cell r="T571" t="str">
            <v>189</v>
          </cell>
          <cell r="U571" t="str">
            <v>-</v>
          </cell>
          <cell r="V571" t="str">
            <v>-</v>
          </cell>
          <cell r="W571" t="str">
            <v>8</v>
          </cell>
          <cell r="X571" t="str">
            <v xml:space="preserve">พังขว้าง   </v>
          </cell>
          <cell r="Y571" t="str">
            <v xml:space="preserve">เมืองสกลนคร   </v>
          </cell>
          <cell r="Z571" t="str">
            <v>สกลนคร</v>
          </cell>
        </row>
        <row r="572">
          <cell r="A572" t="e">
            <v>#N/A</v>
          </cell>
          <cell r="B572" t="str">
            <v>Ref0100000625</v>
          </cell>
          <cell r="C572" t="str">
            <v>นางชลลดา สมนาศักดิ์</v>
          </cell>
          <cell r="D572" t="str">
            <v>NULL</v>
          </cell>
          <cell r="E572" t="str">
            <v>ยกเลิกคำขอแล้ว</v>
          </cell>
          <cell r="F572">
            <v>3101600646402</v>
          </cell>
          <cell r="G572" t="str">
            <v>210</v>
          </cell>
          <cell r="J572" t="str">
            <v>2</v>
          </cell>
          <cell r="K572" t="str">
            <v xml:space="preserve">ป่าสัก   </v>
          </cell>
          <cell r="L572" t="str">
            <v xml:space="preserve">เมืองลำพูน   </v>
          </cell>
          <cell r="M572" t="str">
            <v xml:space="preserve">ลำพูน   </v>
          </cell>
          <cell r="N572" t="str">
            <v>51000</v>
          </cell>
          <cell r="O572" t="str">
            <v>0812870548</v>
          </cell>
          <cell r="P572" t="str">
            <v>cholladafarm@hotmail.com</v>
          </cell>
          <cell r="Q572" t="str">
            <v>NULL</v>
          </cell>
          <cell r="R572" t="str">
            <v>NULL</v>
          </cell>
          <cell r="S572" t="str">
            <v>สวนเห็ดชลลดา</v>
          </cell>
          <cell r="T572" t="str">
            <v>210</v>
          </cell>
          <cell r="W572" t="str">
            <v>2</v>
          </cell>
          <cell r="X572" t="str">
            <v xml:space="preserve">ป่าสัก   </v>
          </cell>
          <cell r="Y572" t="str">
            <v xml:space="preserve">เมืองลำพูน   </v>
          </cell>
          <cell r="Z572" t="str">
            <v>ลำพูน</v>
          </cell>
        </row>
        <row r="573">
          <cell r="A573">
            <v>500</v>
          </cell>
          <cell r="B573" t="str">
            <v>Ref0100000626</v>
          </cell>
          <cell r="C573" t="str">
            <v>นางสาวขวัญตา สุนธารักษ์</v>
          </cell>
          <cell r="D573" t="str">
            <v>ACFS74320200064</v>
          </cell>
          <cell r="E573" t="str">
            <v>ออกใบอนุญาตแล้ว</v>
          </cell>
          <cell r="F573">
            <v>2849900001230</v>
          </cell>
          <cell r="G573" t="str">
            <v>48/20</v>
          </cell>
          <cell r="H573" t="str">
            <v>-</v>
          </cell>
          <cell r="I573" t="str">
            <v>-</v>
          </cell>
          <cell r="J573" t="str">
            <v>6</v>
          </cell>
          <cell r="K573" t="str">
            <v xml:space="preserve">เทพกระษัตรี   </v>
          </cell>
          <cell r="L573" t="str">
            <v xml:space="preserve">ถลาง   </v>
          </cell>
          <cell r="M573" t="str">
            <v xml:space="preserve">ภูเก็ต   </v>
          </cell>
          <cell r="N573" t="str">
            <v>83110</v>
          </cell>
          <cell r="O573" t="str">
            <v>0980495822</v>
          </cell>
          <cell r="P573" t="str">
            <v>kongka_kkb@hotmail.com</v>
          </cell>
          <cell r="Q573" t="str">
            <v>2017-10-30</v>
          </cell>
          <cell r="R573" t="str">
            <v>2020-10-29</v>
          </cell>
          <cell r="S573" t="str">
            <v>เบญจพลฟาร์ม</v>
          </cell>
          <cell r="T573" t="str">
            <v>48/20</v>
          </cell>
          <cell r="U573" t="str">
            <v>-</v>
          </cell>
          <cell r="V573" t="str">
            <v>-</v>
          </cell>
          <cell r="W573" t="str">
            <v>6</v>
          </cell>
          <cell r="X573" t="str">
            <v xml:space="preserve">เทพกระษัตรี   </v>
          </cell>
          <cell r="Y573" t="str">
            <v xml:space="preserve">ถลาง   </v>
          </cell>
          <cell r="Z573" t="str">
            <v>ภูเก็ต</v>
          </cell>
        </row>
        <row r="574">
          <cell r="A574">
            <v>501</v>
          </cell>
          <cell r="B574" t="str">
            <v>Ref0100000627</v>
          </cell>
          <cell r="C574" t="str">
            <v>นางประภาวรินทร์ ปีติตระกูล</v>
          </cell>
          <cell r="D574" t="str">
            <v>ACFS25070200024</v>
          </cell>
          <cell r="E574" t="str">
            <v>ออกใบอนุญาตแล้ว</v>
          </cell>
          <cell r="F574">
            <v>3570101668651</v>
          </cell>
          <cell r="G574" t="str">
            <v>71</v>
          </cell>
          <cell r="H574" t="str">
            <v>-</v>
          </cell>
          <cell r="I574" t="str">
            <v>-</v>
          </cell>
          <cell r="J574" t="str">
            <v>1</v>
          </cell>
          <cell r="K574" t="str">
            <v xml:space="preserve">แม่ยาว   </v>
          </cell>
          <cell r="L574" t="str">
            <v xml:space="preserve">เมืองเชียงราย   </v>
          </cell>
          <cell r="M574" t="str">
            <v xml:space="preserve">เชียงราย   </v>
          </cell>
          <cell r="N574" t="str">
            <v>57100</v>
          </cell>
          <cell r="O574" t="str">
            <v>0818308059</v>
          </cell>
          <cell r="P574" t="str">
            <v>Peetitrakul@gmail.com</v>
          </cell>
          <cell r="Q574" t="str">
            <v>2018-04-12</v>
          </cell>
          <cell r="R574" t="str">
            <v>2021-04-11</v>
          </cell>
          <cell r="S574" t="str">
            <v>สวนเห็ดกรรณิกา</v>
          </cell>
          <cell r="T574" t="str">
            <v>71</v>
          </cell>
          <cell r="U574" t="str">
            <v>-</v>
          </cell>
          <cell r="V574" t="str">
            <v>-</v>
          </cell>
          <cell r="W574" t="str">
            <v>1</v>
          </cell>
          <cell r="X574" t="str">
            <v xml:space="preserve">แม่ยาว   </v>
          </cell>
          <cell r="Y574" t="str">
            <v xml:space="preserve">เมืองเชียงราย   </v>
          </cell>
          <cell r="Z574" t="str">
            <v>เชียงราย</v>
          </cell>
        </row>
        <row r="575">
          <cell r="A575">
            <v>502</v>
          </cell>
          <cell r="B575" t="str">
            <v>Ref0100000628</v>
          </cell>
          <cell r="C575" t="str">
            <v>นายพูนสวัสดิ์ วัจนะรัตน์</v>
          </cell>
          <cell r="D575" t="str">
            <v>ACFS25070200029</v>
          </cell>
          <cell r="E575" t="str">
            <v>ออกใบอนุญาตแล้ว</v>
          </cell>
          <cell r="F575">
            <v>3102101406482</v>
          </cell>
          <cell r="G575" t="str">
            <v>240</v>
          </cell>
          <cell r="H575" t="str">
            <v>-</v>
          </cell>
          <cell r="I575" t="str">
            <v>อิสรภาพ</v>
          </cell>
          <cell r="J575" t="str">
            <v xml:space="preserve"> -</v>
          </cell>
          <cell r="K575" t="str">
            <v xml:space="preserve">วัดอรุณ   </v>
          </cell>
          <cell r="L575" t="str">
            <v xml:space="preserve">บางกอกใหญ่   </v>
          </cell>
          <cell r="M575" t="str">
            <v xml:space="preserve">กรุงเทพมหานคร   </v>
          </cell>
          <cell r="N575" t="str">
            <v>10600</v>
          </cell>
          <cell r="O575" t="str">
            <v>032363252/0819104583</v>
          </cell>
          <cell r="P575" t="str">
            <v>0819104583@acfs.go.th</v>
          </cell>
          <cell r="Q575" t="str">
            <v>2018-04-12</v>
          </cell>
          <cell r="R575" t="str">
            <v>2021-04-11</v>
          </cell>
          <cell r="S575" t="str">
            <v>โรงเชื้อเห็ดฟางอิสรภาพฟาร์ม</v>
          </cell>
          <cell r="T575" t="str">
            <v>32</v>
          </cell>
          <cell r="U575" t="str">
            <v xml:space="preserve"> -</v>
          </cell>
          <cell r="V575" t="str">
            <v xml:space="preserve"> ราชบุรี-สมุทรสงคราม</v>
          </cell>
          <cell r="W575" t="str">
            <v>5</v>
          </cell>
          <cell r="X575" t="str">
            <v xml:space="preserve">วัดเพลง   </v>
          </cell>
          <cell r="Y575" t="str">
            <v xml:space="preserve">วัดเพลง   </v>
          </cell>
          <cell r="Z575" t="str">
            <v>ราชบุรี</v>
          </cell>
        </row>
        <row r="576">
          <cell r="A576">
            <v>503</v>
          </cell>
          <cell r="B576" t="str">
            <v>Ref0100000629</v>
          </cell>
          <cell r="C576" t="str">
            <v>นายบุญมาก อุ่ยจักร์แก้วสกุล</v>
          </cell>
          <cell r="D576" t="str">
            <v>ACFS25070200035</v>
          </cell>
          <cell r="E576" t="str">
            <v>ออกใบอนุญาตแล้ว</v>
          </cell>
          <cell r="F576">
            <v>3770400362901</v>
          </cell>
          <cell r="G576" t="str">
            <v>25/1</v>
          </cell>
          <cell r="H576" t="str">
            <v>-</v>
          </cell>
          <cell r="I576" t="str">
            <v>-</v>
          </cell>
          <cell r="J576" t="str">
            <v>4</v>
          </cell>
          <cell r="K576" t="str">
            <v xml:space="preserve">บ้านเลือก   </v>
          </cell>
          <cell r="L576" t="str">
            <v xml:space="preserve">โพธาราม   </v>
          </cell>
          <cell r="M576" t="str">
            <v xml:space="preserve">ราชบุรี   </v>
          </cell>
          <cell r="N576" t="str">
            <v>70120</v>
          </cell>
          <cell r="O576" t="str">
            <v>032231859</v>
          </cell>
          <cell r="P576" t="str">
            <v>mushroomptr@gmail.com</v>
          </cell>
          <cell r="Q576" t="str">
            <v>2018-04-12</v>
          </cell>
          <cell r="R576" t="str">
            <v>2021-04-11</v>
          </cell>
          <cell r="S576" t="str">
            <v>ฟาร์มเห็ดเชษฐบ้านเลือก</v>
          </cell>
          <cell r="T576" t="str">
            <v>25/1</v>
          </cell>
          <cell r="U576" t="str">
            <v>-</v>
          </cell>
          <cell r="V576" t="str">
            <v>-</v>
          </cell>
          <cell r="W576" t="str">
            <v>4</v>
          </cell>
          <cell r="X576" t="str">
            <v xml:space="preserve">บ้านเลือก   </v>
          </cell>
          <cell r="Y576" t="str">
            <v xml:space="preserve">โพธาราม   </v>
          </cell>
          <cell r="Z576" t="str">
            <v>ราชบุรี</v>
          </cell>
        </row>
        <row r="577">
          <cell r="A577">
            <v>504</v>
          </cell>
          <cell r="B577" t="str">
            <v>Ref0100000630</v>
          </cell>
          <cell r="C577" t="str">
            <v>นายกฤษกร ศาริจิต</v>
          </cell>
          <cell r="D577" t="str">
            <v>ACFS25070200037</v>
          </cell>
          <cell r="E577" t="str">
            <v>ออกใบอนุญาตแล้ว</v>
          </cell>
          <cell r="F577">
            <v>1409900390533</v>
          </cell>
          <cell r="G577" t="str">
            <v>113/13</v>
          </cell>
          <cell r="H577" t="str">
            <v>-</v>
          </cell>
          <cell r="I577" t="str">
            <v>มิตรภาพ</v>
          </cell>
          <cell r="J577" t="str">
            <v>-</v>
          </cell>
          <cell r="K577" t="str">
            <v xml:space="preserve">บ้านไผ่   </v>
          </cell>
          <cell r="L577" t="str">
            <v xml:space="preserve">บ้านไผ่   </v>
          </cell>
          <cell r="M577" t="str">
            <v xml:space="preserve">ขอนแก่น   </v>
          </cell>
          <cell r="N577" t="str">
            <v>40110</v>
          </cell>
          <cell r="O577" t="str">
            <v>0885622258</v>
          </cell>
          <cell r="P577" t="str">
            <v>0885622258@acfs.go.th</v>
          </cell>
          <cell r="Q577" t="str">
            <v>2018-04-12</v>
          </cell>
          <cell r="R577" t="str">
            <v>2021-04-11</v>
          </cell>
          <cell r="S577" t="str">
            <v>ฟาร์มเห็ดบ้านไผ่</v>
          </cell>
          <cell r="T577" t="str">
            <v>113/13</v>
          </cell>
          <cell r="U577" t="str">
            <v>-</v>
          </cell>
          <cell r="V577" t="str">
            <v>มิตรภาพ</v>
          </cell>
          <cell r="W577" t="str">
            <v>-</v>
          </cell>
          <cell r="X577" t="str">
            <v xml:space="preserve">บ้านไผ่   </v>
          </cell>
          <cell r="Y577" t="str">
            <v xml:space="preserve">บ้านไผ่   </v>
          </cell>
          <cell r="Z577" t="str">
            <v>ขอนแก่น</v>
          </cell>
        </row>
        <row r="578">
          <cell r="A578">
            <v>505</v>
          </cell>
          <cell r="B578" t="str">
            <v>Ref0100000631</v>
          </cell>
          <cell r="C578" t="str">
            <v>นายปราโมทย์ ไทยทัตกุล</v>
          </cell>
          <cell r="D578" t="str">
            <v>ACFS25070200041</v>
          </cell>
          <cell r="E578" t="str">
            <v>ออกใบอนุญาตแล้ว</v>
          </cell>
          <cell r="F578">
            <v>5101899022252</v>
          </cell>
          <cell r="G578" t="str">
            <v>70</v>
          </cell>
          <cell r="H578" t="str">
            <v>-</v>
          </cell>
          <cell r="I578" t="str">
            <v>-</v>
          </cell>
          <cell r="J578" t="str">
            <v>1</v>
          </cell>
          <cell r="K578" t="str">
            <v xml:space="preserve">ท่าตะคร้อ   </v>
          </cell>
          <cell r="L578" t="str">
            <v xml:space="preserve">หนองหญ้าปล้อง   </v>
          </cell>
          <cell r="M578" t="str">
            <v xml:space="preserve">เพชรบุรี   </v>
          </cell>
          <cell r="N578" t="str">
            <v>76160</v>
          </cell>
          <cell r="O578" t="str">
            <v>0818311560</v>
          </cell>
          <cell r="P578" t="str">
            <v>pramotethai@yahoo.com</v>
          </cell>
          <cell r="Q578" t="str">
            <v>2018-04-12</v>
          </cell>
          <cell r="R578" t="str">
            <v>2021-04-11</v>
          </cell>
          <cell r="S578" t="str">
            <v>วังเห็ด</v>
          </cell>
          <cell r="T578" t="str">
            <v>70</v>
          </cell>
          <cell r="U578" t="str">
            <v>-</v>
          </cell>
          <cell r="V578" t="str">
            <v>-</v>
          </cell>
          <cell r="W578" t="str">
            <v>1</v>
          </cell>
          <cell r="X578" t="str">
            <v xml:space="preserve">ท่าตะคร้อ   </v>
          </cell>
          <cell r="Y578" t="str">
            <v xml:space="preserve">หนองหญ้าปล้อง   </v>
          </cell>
          <cell r="Z578" t="str">
            <v>เพชรบุรี</v>
          </cell>
        </row>
        <row r="579">
          <cell r="A579">
            <v>506</v>
          </cell>
          <cell r="B579" t="str">
            <v>Ref0100000632</v>
          </cell>
          <cell r="C579" t="str">
            <v>นางมะลิวัลย์  กรปรียาวรวัฒน์</v>
          </cell>
          <cell r="D579" t="str">
            <v>ACFS25070200005</v>
          </cell>
          <cell r="E579" t="str">
            <v>ออกใบอนุญาตแล้ว</v>
          </cell>
          <cell r="F579">
            <v>3160400370461</v>
          </cell>
          <cell r="G579" t="str">
            <v>339/5</v>
          </cell>
          <cell r="H579" t="str">
            <v>-</v>
          </cell>
          <cell r="I579" t="str">
            <v>-</v>
          </cell>
          <cell r="J579" t="str">
            <v>1</v>
          </cell>
          <cell r="K579" t="str">
            <v xml:space="preserve">ท่าดินดำ   </v>
          </cell>
          <cell r="L579" t="str">
            <v xml:space="preserve">ชัยบาดาล   </v>
          </cell>
          <cell r="M579" t="str">
            <v xml:space="preserve">ลพบุรี   </v>
          </cell>
          <cell r="N579" t="str">
            <v>15130</v>
          </cell>
          <cell r="O579" t="str">
            <v>0817604717</v>
          </cell>
          <cell r="P579" t="str">
            <v>asong2518@gmail.com</v>
          </cell>
          <cell r="Q579" t="str">
            <v>2018-04-12</v>
          </cell>
          <cell r="R579" t="str">
            <v>2021-04-11</v>
          </cell>
          <cell r="S579" t="str">
            <v>จัมโบ้ฟาร์ม</v>
          </cell>
          <cell r="T579" t="str">
            <v>339/5</v>
          </cell>
          <cell r="U579" t="str">
            <v>-</v>
          </cell>
          <cell r="V579" t="str">
            <v>-</v>
          </cell>
          <cell r="W579" t="str">
            <v>1</v>
          </cell>
          <cell r="X579" t="str">
            <v xml:space="preserve">ท่าดินดำ   </v>
          </cell>
          <cell r="Y579" t="str">
            <v xml:space="preserve">ชัยบาดาล   </v>
          </cell>
          <cell r="Z579" t="str">
            <v>ลพบุรี</v>
          </cell>
        </row>
        <row r="580">
          <cell r="A580">
            <v>507</v>
          </cell>
          <cell r="B580" t="str">
            <v>Ref0100000633</v>
          </cell>
          <cell r="C580" t="str">
            <v>นายสมจิตร์ จันทร์แตน</v>
          </cell>
          <cell r="D580" t="str">
            <v>ACFS25070200013</v>
          </cell>
          <cell r="E580" t="str">
            <v>ออกใบอนุญาตแล้ว</v>
          </cell>
          <cell r="F580">
            <v>3120400047504</v>
          </cell>
          <cell r="G580" t="str">
            <v>21/6</v>
          </cell>
          <cell r="H580" t="str">
            <v>-</v>
          </cell>
          <cell r="I580" t="str">
            <v>บางกรวย-ไทรน้อย</v>
          </cell>
          <cell r="J580" t="str">
            <v>8</v>
          </cell>
          <cell r="K580" t="str">
            <v xml:space="preserve">บางบัวทอง   </v>
          </cell>
          <cell r="L580" t="str">
            <v xml:space="preserve">บางบัวทอง   </v>
          </cell>
          <cell r="M580" t="str">
            <v xml:space="preserve">นนทบุรี   </v>
          </cell>
          <cell r="N580" t="str">
            <v>11110</v>
          </cell>
          <cell r="O580" t="str">
            <v>02-9036765, 081-8049060</v>
          </cell>
          <cell r="P580" t="str">
            <v>081-8049060@acfs.go.th</v>
          </cell>
          <cell r="Q580" t="str">
            <v>2018-04-12</v>
          </cell>
          <cell r="R580" t="str">
            <v>2021-04-11</v>
          </cell>
          <cell r="S580" t="str">
            <v>นายสมจิตร์ จันทร์แตน</v>
          </cell>
          <cell r="T580" t="str">
            <v>21/6</v>
          </cell>
          <cell r="U580" t="str">
            <v>-</v>
          </cell>
          <cell r="V580" t="str">
            <v>บางกรวย-ไทรน้อย</v>
          </cell>
          <cell r="W580" t="str">
            <v>8</v>
          </cell>
          <cell r="X580" t="str">
            <v xml:space="preserve">บางบัวทอง   </v>
          </cell>
          <cell r="Y580" t="str">
            <v xml:space="preserve">บางบัวทอง   </v>
          </cell>
          <cell r="Z580" t="str">
            <v>นนทบุรี</v>
          </cell>
        </row>
        <row r="581">
          <cell r="A581">
            <v>508</v>
          </cell>
          <cell r="B581" t="str">
            <v>Ref0100000634</v>
          </cell>
          <cell r="C581" t="str">
            <v>นายบุญเลิศ ไทยทัตกุล</v>
          </cell>
          <cell r="D581" t="str">
            <v>ACFS25070200019</v>
          </cell>
          <cell r="E581" t="str">
            <v>ออกใบอนุญาตแล้ว</v>
          </cell>
          <cell r="F581">
            <v>3500200789821</v>
          </cell>
          <cell r="G581" t="str">
            <v>48/16</v>
          </cell>
          <cell r="H581" t="str">
            <v>-</v>
          </cell>
          <cell r="I581" t="str">
            <v>-</v>
          </cell>
          <cell r="J581" t="str">
            <v>1</v>
          </cell>
          <cell r="K581" t="str">
            <v xml:space="preserve">บางโฉลง   </v>
          </cell>
          <cell r="L581" t="str">
            <v xml:space="preserve">บางพลี   </v>
          </cell>
          <cell r="M581" t="str">
            <v xml:space="preserve">สมุทรปราการ   </v>
          </cell>
          <cell r="N581" t="str">
            <v>10540</v>
          </cell>
          <cell r="O581" t="str">
            <v>027509938</v>
          </cell>
          <cell r="P581" t="str">
            <v>027509938@acfs.go.th</v>
          </cell>
          <cell r="Q581" t="str">
            <v>2018-04-12</v>
          </cell>
          <cell r="R581" t="str">
            <v>2021-04-11</v>
          </cell>
          <cell r="S581" t="str">
            <v>วิสาหกิจชุมชนศูนย์การเรียนรู้ภูมิปัญญาไทย จ.สมุทรปราการ</v>
          </cell>
          <cell r="T581" t="str">
            <v>48/16</v>
          </cell>
          <cell r="U581" t="str">
            <v>-</v>
          </cell>
          <cell r="V581" t="str">
            <v>-</v>
          </cell>
          <cell r="W581" t="str">
            <v>1</v>
          </cell>
          <cell r="X581" t="str">
            <v xml:space="preserve">บางโฉลง   </v>
          </cell>
          <cell r="Y581" t="str">
            <v xml:space="preserve">บางพลี   </v>
          </cell>
          <cell r="Z581" t="str">
            <v>สมุทรปราการ</v>
          </cell>
        </row>
        <row r="582">
          <cell r="A582">
            <v>509</v>
          </cell>
          <cell r="B582" t="str">
            <v>Ref0100000635</v>
          </cell>
          <cell r="C582" t="str">
            <v>นายมนู จงเจียมจิตต์</v>
          </cell>
          <cell r="D582" t="str">
            <v>ACFS25070200030</v>
          </cell>
          <cell r="E582" t="str">
            <v>ออกใบอนุญาตแล้ว</v>
          </cell>
          <cell r="F582">
            <v>3750200307051</v>
          </cell>
          <cell r="G582" t="str">
            <v>44/17</v>
          </cell>
          <cell r="H582" t="str">
            <v>เทศบาล48</v>
          </cell>
          <cell r="I582" t="str">
            <v>-</v>
          </cell>
          <cell r="J582" t="str">
            <v>3</v>
          </cell>
          <cell r="K582" t="str">
            <v xml:space="preserve">สำนักท้อน   </v>
          </cell>
          <cell r="L582" t="str">
            <v xml:space="preserve">บ้านฉาง   </v>
          </cell>
          <cell r="M582" t="str">
            <v xml:space="preserve">ระยอง   </v>
          </cell>
          <cell r="N582" t="str">
            <v>21130</v>
          </cell>
          <cell r="O582" t="str">
            <v>089-7520368</v>
          </cell>
          <cell r="P582" t="str">
            <v>n_oo_k_a@hotmail.com</v>
          </cell>
          <cell r="Q582" t="str">
            <v>2018-04-12</v>
          </cell>
          <cell r="R582" t="str">
            <v>2021-04-11</v>
          </cell>
          <cell r="S582" t="str">
            <v>บ้านรักษ์เห็ด</v>
          </cell>
          <cell r="T582" t="str">
            <v>44/17</v>
          </cell>
          <cell r="U582" t="str">
            <v>-</v>
          </cell>
          <cell r="V582" t="str">
            <v>-</v>
          </cell>
          <cell r="W582" t="str">
            <v>3</v>
          </cell>
          <cell r="X582" t="str">
            <v xml:space="preserve">สำนักท้อน   </v>
          </cell>
          <cell r="Y582" t="str">
            <v xml:space="preserve">บ้านฉาง   </v>
          </cell>
          <cell r="Z582" t="str">
            <v>ระยอง</v>
          </cell>
        </row>
        <row r="583">
          <cell r="A583">
            <v>510</v>
          </cell>
          <cell r="B583" t="str">
            <v>Ref0100000636</v>
          </cell>
          <cell r="C583" t="str">
            <v>นางสาวพเยาว์ แช่มประเสริฐ</v>
          </cell>
          <cell r="D583" t="str">
            <v>ACFS25070200039</v>
          </cell>
          <cell r="E583" t="str">
            <v>ออกใบอนุญาตแล้ว</v>
          </cell>
          <cell r="F583">
            <v>1100700901377</v>
          </cell>
          <cell r="G583" t="str">
            <v>441/7</v>
          </cell>
          <cell r="H583" t="str">
            <v>-</v>
          </cell>
          <cell r="I583" t="str">
            <v>-</v>
          </cell>
          <cell r="J583" t="str">
            <v>9</v>
          </cell>
          <cell r="K583" t="str">
            <v xml:space="preserve">คลองเรือ   </v>
          </cell>
          <cell r="L583" t="str">
            <v xml:space="preserve">วิหารแดง   </v>
          </cell>
          <cell r="M583" t="str">
            <v>สระบุรี</v>
          </cell>
          <cell r="N583" t="str">
            <v>18150</v>
          </cell>
          <cell r="O583" t="str">
            <v>0852351407</v>
          </cell>
          <cell r="P583" t="str">
            <v>love_kame1@hotmail.com</v>
          </cell>
          <cell r="Q583" t="str">
            <v>2018-04-12</v>
          </cell>
          <cell r="R583" t="str">
            <v>2021-04-11</v>
          </cell>
          <cell r="S583" t="str">
            <v>ฟาร์มลุงหยุด</v>
          </cell>
          <cell r="T583" t="str">
            <v>441/7</v>
          </cell>
          <cell r="U583" t="str">
            <v>-</v>
          </cell>
          <cell r="V583" t="str">
            <v>-</v>
          </cell>
          <cell r="W583" t="str">
            <v>9</v>
          </cell>
          <cell r="X583" t="str">
            <v xml:space="preserve">คลองเรือ   </v>
          </cell>
          <cell r="Y583" t="str">
            <v xml:space="preserve">วิหารแดง   </v>
          </cell>
          <cell r="Z583" t="str">
            <v>สระบุรี</v>
          </cell>
        </row>
        <row r="584">
          <cell r="A584">
            <v>511</v>
          </cell>
          <cell r="B584" t="str">
            <v>Ref0100000637</v>
          </cell>
          <cell r="C584" t="str">
            <v>นางสาวนาริน พวงทอง</v>
          </cell>
          <cell r="D584" t="str">
            <v>ACFS25070200042</v>
          </cell>
          <cell r="E584" t="str">
            <v>ออกใบอนุญาตแล้ว</v>
          </cell>
          <cell r="F584">
            <v>3110100823266</v>
          </cell>
          <cell r="G584" t="str">
            <v>118/8</v>
          </cell>
          <cell r="H584" t="str">
            <v>-</v>
          </cell>
          <cell r="I584" t="str">
            <v>-</v>
          </cell>
          <cell r="J584" t="str">
            <v>4</v>
          </cell>
          <cell r="K584" t="str">
            <v xml:space="preserve">ในคลองบางปลากด   </v>
          </cell>
          <cell r="L584" t="str">
            <v xml:space="preserve">พระสมุทรเจดีย์   </v>
          </cell>
          <cell r="M584" t="str">
            <v xml:space="preserve">สมุทรปราการ   </v>
          </cell>
          <cell r="N584" t="str">
            <v>10290</v>
          </cell>
          <cell r="O584" t="str">
            <v>0891341655</v>
          </cell>
          <cell r="P584" t="str">
            <v>thawatkul@gmail.com</v>
          </cell>
          <cell r="Q584" t="str">
            <v>2018-04-12</v>
          </cell>
          <cell r="R584" t="str">
            <v>2021-04-11</v>
          </cell>
          <cell r="S584" t="str">
            <v>ฟาร์มเห็ดพระสมุทรเจดีย์</v>
          </cell>
          <cell r="T584" t="str">
            <v>118/8</v>
          </cell>
          <cell r="U584" t="str">
            <v>-</v>
          </cell>
          <cell r="V584" t="str">
            <v>-</v>
          </cell>
          <cell r="W584" t="str">
            <v>4</v>
          </cell>
          <cell r="X584" t="str">
            <v xml:space="preserve">ในคลองบางปลากด   </v>
          </cell>
          <cell r="Y584" t="str">
            <v xml:space="preserve">พระสมุทรเจดีย์   </v>
          </cell>
          <cell r="Z584" t="str">
            <v>สมุทรปราการ</v>
          </cell>
        </row>
        <row r="585">
          <cell r="A585">
            <v>512</v>
          </cell>
          <cell r="B585" t="str">
            <v>Ref0100000638</v>
          </cell>
          <cell r="C585" t="str">
            <v>นายสุภีร์ ดาหาร</v>
          </cell>
          <cell r="D585" t="str">
            <v>ACFS25070200045</v>
          </cell>
          <cell r="E585" t="str">
            <v>ออกใบอนุญาตแล้ว</v>
          </cell>
          <cell r="F585">
            <v>3400101562510</v>
          </cell>
          <cell r="G585" t="str">
            <v>383</v>
          </cell>
          <cell r="H585" t="str">
            <v>-</v>
          </cell>
          <cell r="I585" t="str">
            <v>-</v>
          </cell>
          <cell r="J585" t="str">
            <v>19</v>
          </cell>
          <cell r="K585" t="str">
            <v xml:space="preserve">ท่าพระ   </v>
          </cell>
          <cell r="L585" t="str">
            <v xml:space="preserve">เมืองขอนแก่น   </v>
          </cell>
          <cell r="M585" t="str">
            <v xml:space="preserve">ขอนแก่น   </v>
          </cell>
          <cell r="N585" t="str">
            <v>40260</v>
          </cell>
          <cell r="O585" t="str">
            <v>0819752612</v>
          </cell>
          <cell r="P585" t="str">
            <v>Supee5502@gmail.com</v>
          </cell>
          <cell r="Q585" t="str">
            <v>2018-04-12</v>
          </cell>
          <cell r="R585" t="str">
            <v>2021-04-11</v>
          </cell>
          <cell r="S585" t="str">
            <v>นายสุภีร์ ดาหาร</v>
          </cell>
          <cell r="T585" t="str">
            <v>383</v>
          </cell>
          <cell r="U585" t="str">
            <v>-</v>
          </cell>
          <cell r="V585" t="str">
            <v>-</v>
          </cell>
          <cell r="W585" t="str">
            <v>19</v>
          </cell>
          <cell r="X585" t="str">
            <v xml:space="preserve">ท่าพระ   </v>
          </cell>
          <cell r="Y585" t="str">
            <v xml:space="preserve">เมืองขอนแก่น   </v>
          </cell>
          <cell r="Z585" t="str">
            <v>ขอนแก่น</v>
          </cell>
        </row>
        <row r="586">
          <cell r="A586">
            <v>513</v>
          </cell>
          <cell r="B586" t="str">
            <v>Ref0100000639</v>
          </cell>
          <cell r="C586" t="str">
            <v>นางขวัญเมือง รัตนัง</v>
          </cell>
          <cell r="D586" t="str">
            <v>ACFS25070200052</v>
          </cell>
          <cell r="E586" t="str">
            <v>ออกใบอนุญาตแล้ว</v>
          </cell>
          <cell r="F586">
            <v>3460100077855</v>
          </cell>
          <cell r="G586" t="str">
            <v>144</v>
          </cell>
          <cell r="H586" t="str">
            <v>-</v>
          </cell>
          <cell r="I586" t="str">
            <v>-</v>
          </cell>
          <cell r="J586" t="str">
            <v>5</v>
          </cell>
          <cell r="K586" t="str">
            <v xml:space="preserve">หนองจ๊อม   </v>
          </cell>
          <cell r="L586" t="str">
            <v xml:space="preserve">สันทราย   </v>
          </cell>
          <cell r="M586" t="str">
            <v xml:space="preserve">เชียงใหม่   </v>
          </cell>
          <cell r="N586" t="str">
            <v>50210</v>
          </cell>
          <cell r="O586" t="str">
            <v>0895535268</v>
          </cell>
          <cell r="P586" t="str">
            <v>0895535268@acfs.go.th</v>
          </cell>
          <cell r="Q586" t="str">
            <v>2018-04-12</v>
          </cell>
          <cell r="R586" t="str">
            <v>2021-04-11</v>
          </cell>
          <cell r="S586" t="str">
            <v>ปรีชาฟาร์ม99</v>
          </cell>
          <cell r="T586" t="str">
            <v>144</v>
          </cell>
          <cell r="U586" t="str">
            <v>-</v>
          </cell>
          <cell r="V586" t="str">
            <v>-</v>
          </cell>
          <cell r="W586" t="str">
            <v>5</v>
          </cell>
          <cell r="X586" t="str">
            <v xml:space="preserve">หนองจ๊อม   </v>
          </cell>
          <cell r="Y586" t="str">
            <v xml:space="preserve">สันทราย   </v>
          </cell>
          <cell r="Z586" t="str">
            <v>เชียงใหม่</v>
          </cell>
        </row>
        <row r="587">
          <cell r="A587">
            <v>514</v>
          </cell>
          <cell r="B587" t="str">
            <v>Ref0100000640</v>
          </cell>
          <cell r="C587" t="str">
            <v>นายชัยกร เกตุเส็ง</v>
          </cell>
          <cell r="D587" t="str">
            <v>ACFS25070200056</v>
          </cell>
          <cell r="E587" t="str">
            <v>ออกใบอนุญาตแล้ว</v>
          </cell>
          <cell r="F587">
            <v>3610100089215</v>
          </cell>
          <cell r="G587" t="str">
            <v>250</v>
          </cell>
          <cell r="H587" t="str">
            <v>-</v>
          </cell>
          <cell r="I587" t="str">
            <v>-</v>
          </cell>
          <cell r="J587" t="str">
            <v>2</v>
          </cell>
          <cell r="K587" t="str">
            <v xml:space="preserve">น้ำซึม   </v>
          </cell>
          <cell r="L587" t="str">
            <v xml:space="preserve">เมืองอุทัยธานี   </v>
          </cell>
          <cell r="M587" t="str">
            <v xml:space="preserve">อุทัยธานี   </v>
          </cell>
          <cell r="N587" t="str">
            <v>61000</v>
          </cell>
          <cell r="O587" t="str">
            <v>0926564795</v>
          </cell>
          <cell r="P587" t="str">
            <v>0926564795@acfs.go.th</v>
          </cell>
          <cell r="Q587" t="str">
            <v>2018-04-12</v>
          </cell>
          <cell r="R587" t="str">
            <v>2021-04-11</v>
          </cell>
          <cell r="S587" t="str">
            <v>ฟาร์มเห็ดชัยกร</v>
          </cell>
          <cell r="T587" t="str">
            <v>250</v>
          </cell>
          <cell r="U587" t="str">
            <v>-</v>
          </cell>
          <cell r="V587" t="str">
            <v>-</v>
          </cell>
          <cell r="W587" t="str">
            <v>2</v>
          </cell>
          <cell r="X587" t="str">
            <v xml:space="preserve">น้ำซึม   </v>
          </cell>
          <cell r="Y587" t="str">
            <v xml:space="preserve">เมืองอุทัยธานี   </v>
          </cell>
          <cell r="Z587" t="str">
            <v>อุทัยธานี</v>
          </cell>
        </row>
        <row r="588">
          <cell r="A588">
            <v>515</v>
          </cell>
          <cell r="B588" t="str">
            <v>Ref0100000641</v>
          </cell>
          <cell r="C588" t="str">
            <v>นายบุญส่ง บุษบาศรี</v>
          </cell>
          <cell r="D588" t="str">
            <v>ACFS25070200062</v>
          </cell>
          <cell r="E588" t="str">
            <v>ออกใบอนุญาตแล้ว</v>
          </cell>
          <cell r="F588">
            <v>5200400021870</v>
          </cell>
          <cell r="G588" t="str">
            <v>4</v>
          </cell>
          <cell r="H588" t="str">
            <v>มาบข่าหวาน</v>
          </cell>
          <cell r="I588" t="str">
            <v>331</v>
          </cell>
          <cell r="J588" t="str">
            <v>2</v>
          </cell>
          <cell r="K588" t="str">
            <v xml:space="preserve">เขาไม้แก้ว   </v>
          </cell>
          <cell r="L588" t="str">
            <v xml:space="preserve">บางละมุง   </v>
          </cell>
          <cell r="M588" t="str">
            <v xml:space="preserve">ชลบุรี   </v>
          </cell>
          <cell r="N588" t="str">
            <v>20150</v>
          </cell>
          <cell r="O588" t="str">
            <v>0810007533</v>
          </cell>
          <cell r="P588" t="str">
            <v>0810007533@acfs.go.th</v>
          </cell>
          <cell r="Q588" t="str">
            <v>2018-04-12</v>
          </cell>
          <cell r="R588" t="str">
            <v>2021-04-11</v>
          </cell>
          <cell r="S588" t="str">
            <v>บัวหลวงฟาร์มเห็ด</v>
          </cell>
          <cell r="T588" t="str">
            <v>4</v>
          </cell>
          <cell r="U588" t="str">
            <v>มาบข่าหวาน</v>
          </cell>
          <cell r="V588" t="str">
            <v>331</v>
          </cell>
          <cell r="W588" t="str">
            <v>2</v>
          </cell>
          <cell r="X588" t="str">
            <v xml:space="preserve">เขาไม้แก้ว   </v>
          </cell>
          <cell r="Y588" t="str">
            <v xml:space="preserve">บางละมุง   </v>
          </cell>
          <cell r="Z588" t="str">
            <v>ชลบุรี</v>
          </cell>
        </row>
        <row r="589">
          <cell r="A589">
            <v>516</v>
          </cell>
          <cell r="B589" t="str">
            <v>Ref0100000642</v>
          </cell>
          <cell r="C589" t="str">
            <v>นายสำรวล ประสงค์ธิชล</v>
          </cell>
          <cell r="D589" t="str">
            <v>ACFS25070200002</v>
          </cell>
          <cell r="E589" t="str">
            <v>ออกใบอนุญาตแล้ว</v>
          </cell>
          <cell r="F589">
            <v>3140200235536</v>
          </cell>
          <cell r="G589" t="str">
            <v>112/1</v>
          </cell>
          <cell r="H589" t="str">
            <v>-</v>
          </cell>
          <cell r="I589" t="str">
            <v>-</v>
          </cell>
          <cell r="J589" t="str">
            <v>11</v>
          </cell>
          <cell r="K589" t="str">
            <v xml:space="preserve">หนองขนาก   </v>
          </cell>
          <cell r="L589" t="str">
            <v xml:space="preserve">ท่าเรือ   </v>
          </cell>
          <cell r="M589" t="str">
            <v xml:space="preserve">พระนครศรีอยุธยา   </v>
          </cell>
          <cell r="N589" t="str">
            <v>13130</v>
          </cell>
          <cell r="O589" t="str">
            <v>081-5865699</v>
          </cell>
          <cell r="P589" t="str">
            <v>081-5865699@acfs.go.th</v>
          </cell>
          <cell r="Q589" t="str">
            <v>2018-04-12</v>
          </cell>
          <cell r="R589" t="str">
            <v>2021-04-11</v>
          </cell>
          <cell r="S589" t="str">
            <v>ฟาร์มเชื้อเห็ดฟางชาวเกษตร</v>
          </cell>
          <cell r="T589" t="str">
            <v>112/1</v>
          </cell>
          <cell r="U589" t="str">
            <v>-</v>
          </cell>
          <cell r="V589" t="str">
            <v>-</v>
          </cell>
          <cell r="W589" t="str">
            <v>11</v>
          </cell>
          <cell r="X589" t="str">
            <v xml:space="preserve">หนองขนาก   </v>
          </cell>
          <cell r="Y589" t="str">
            <v xml:space="preserve">ท่าเรือ   </v>
          </cell>
          <cell r="Z589" t="str">
            <v>พระนครศรีอยุธยา</v>
          </cell>
        </row>
        <row r="590">
          <cell r="A590">
            <v>517</v>
          </cell>
          <cell r="B590" t="str">
            <v>Ref0100000643</v>
          </cell>
          <cell r="C590" t="str">
            <v>นางสาวเต็มตรอง อินยาศรี</v>
          </cell>
          <cell r="D590" t="str">
            <v>ACFS25070200008</v>
          </cell>
          <cell r="E590" t="str">
            <v>ออกใบอนุญาตแล้ว</v>
          </cell>
          <cell r="F590">
            <v>1529900338875</v>
          </cell>
          <cell r="G590" t="str">
            <v>85</v>
          </cell>
          <cell r="H590" t="str">
            <v>-</v>
          </cell>
          <cell r="I590" t="str">
            <v>-</v>
          </cell>
          <cell r="J590" t="str">
            <v>7</v>
          </cell>
          <cell r="K590" t="str">
            <v xml:space="preserve">ป่าตัน   </v>
          </cell>
          <cell r="L590" t="str">
            <v xml:space="preserve">แม่ทะ   </v>
          </cell>
          <cell r="M590" t="str">
            <v xml:space="preserve">ลำปาง   </v>
          </cell>
          <cell r="N590" t="str">
            <v>52150</v>
          </cell>
          <cell r="O590" t="str">
            <v>0973166609</v>
          </cell>
          <cell r="P590" t="str">
            <v>temtrong.in@gmail.com</v>
          </cell>
          <cell r="Q590" t="str">
            <v>2018-04-12</v>
          </cell>
          <cell r="R590" t="str">
            <v>2021-04-11</v>
          </cell>
          <cell r="S590" t="str">
            <v>ป่าตันฟาร์ม ลำปาง</v>
          </cell>
          <cell r="T590" t="str">
            <v>85</v>
          </cell>
          <cell r="U590" t="str">
            <v>-</v>
          </cell>
          <cell r="V590" t="str">
            <v>-</v>
          </cell>
          <cell r="W590" t="str">
            <v>7</v>
          </cell>
          <cell r="X590" t="str">
            <v xml:space="preserve">ป่าตัน   </v>
          </cell>
          <cell r="Y590" t="str">
            <v xml:space="preserve">แม่ทะ   </v>
          </cell>
          <cell r="Z590" t="str">
            <v>ลำปาง</v>
          </cell>
        </row>
        <row r="591">
          <cell r="A591">
            <v>518</v>
          </cell>
          <cell r="B591" t="str">
            <v>Ref0100000644</v>
          </cell>
          <cell r="C591" t="str">
            <v>นางบุผา ทาวุธ</v>
          </cell>
          <cell r="D591" t="str">
            <v>ACFS25070200014</v>
          </cell>
          <cell r="E591" t="str">
            <v>ออกใบอนุญาตแล้ว</v>
          </cell>
          <cell r="F591">
            <v>3521000337529</v>
          </cell>
          <cell r="G591" t="str">
            <v>625/2</v>
          </cell>
          <cell r="H591" t="str">
            <v>-</v>
          </cell>
          <cell r="I591" t="str">
            <v>-</v>
          </cell>
          <cell r="J591" t="str">
            <v>15</v>
          </cell>
          <cell r="K591" t="str">
            <v xml:space="preserve">คลองน้ำไหล   </v>
          </cell>
          <cell r="L591" t="str">
            <v xml:space="preserve">คลองลาน   </v>
          </cell>
          <cell r="M591" t="str">
            <v xml:space="preserve">กำแพงเพชร   </v>
          </cell>
          <cell r="N591" t="str">
            <v>62180</v>
          </cell>
          <cell r="O591" t="str">
            <v>0819720670</v>
          </cell>
          <cell r="P591" t="str">
            <v>0819720670@acfs.go.th</v>
          </cell>
          <cell r="Q591" t="str">
            <v>2018-04-12</v>
          </cell>
          <cell r="R591" t="str">
            <v>2021-04-11</v>
          </cell>
          <cell r="S591" t="str">
            <v>บุผา ฟาร์มเห็ด</v>
          </cell>
          <cell r="T591" t="str">
            <v>625/2</v>
          </cell>
          <cell r="U591" t="str">
            <v>-</v>
          </cell>
          <cell r="V591" t="str">
            <v>-</v>
          </cell>
          <cell r="W591" t="str">
            <v>15</v>
          </cell>
          <cell r="X591" t="str">
            <v xml:space="preserve">คลองน้ำไหล   </v>
          </cell>
          <cell r="Y591" t="str">
            <v xml:space="preserve">คลองลาน   </v>
          </cell>
          <cell r="Z591" t="str">
            <v>กำแพงเพชร</v>
          </cell>
        </row>
        <row r="592">
          <cell r="A592">
            <v>519</v>
          </cell>
          <cell r="B592" t="str">
            <v>Ref0100000645</v>
          </cell>
          <cell r="C592" t="str">
            <v>นางจรินทร์ อินทภาพ</v>
          </cell>
          <cell r="D592" t="str">
            <v>ACFS25070200018</v>
          </cell>
          <cell r="E592" t="str">
            <v>ออกใบอนุญาตแล้ว</v>
          </cell>
          <cell r="F592">
            <v>3960200071048</v>
          </cell>
          <cell r="G592" t="str">
            <v>22</v>
          </cell>
          <cell r="H592" t="str">
            <v>-</v>
          </cell>
          <cell r="I592" t="str">
            <v>-</v>
          </cell>
          <cell r="J592" t="str">
            <v>3</v>
          </cell>
          <cell r="K592" t="str">
            <v xml:space="preserve">พร่อน   </v>
          </cell>
          <cell r="L592" t="str">
            <v xml:space="preserve">ตากใบ   </v>
          </cell>
          <cell r="M592" t="str">
            <v xml:space="preserve">นราธิวาส   </v>
          </cell>
          <cell r="N592" t="str">
            <v>96110</v>
          </cell>
          <cell r="O592" t="str">
            <v>0899770794</v>
          </cell>
          <cell r="P592" t="str">
            <v>0899770794@acfs.go.th</v>
          </cell>
          <cell r="Q592" t="str">
            <v>2018-04-12</v>
          </cell>
          <cell r="R592" t="str">
            <v>2021-04-11</v>
          </cell>
          <cell r="S592" t="str">
            <v>ฟาร์มเห็ดจรินทร์</v>
          </cell>
          <cell r="T592" t="str">
            <v>22</v>
          </cell>
          <cell r="U592" t="str">
            <v>-</v>
          </cell>
          <cell r="V592" t="str">
            <v>-</v>
          </cell>
          <cell r="W592" t="str">
            <v>3</v>
          </cell>
          <cell r="X592" t="str">
            <v xml:space="preserve">พร่อน   </v>
          </cell>
          <cell r="Y592" t="str">
            <v xml:space="preserve">ตากใบ   </v>
          </cell>
          <cell r="Z592" t="str">
            <v>นราธิวาส</v>
          </cell>
        </row>
        <row r="593">
          <cell r="A593">
            <v>520</v>
          </cell>
          <cell r="B593" t="str">
            <v>Ref0100000647</v>
          </cell>
          <cell r="C593" t="str">
            <v>นางสาวมาลินี แซ่ฉั่ว</v>
          </cell>
          <cell r="D593" t="str">
            <v>ACFS25070200021</v>
          </cell>
          <cell r="E593" t="str">
            <v>ออกใบอนุญาตแล้ว</v>
          </cell>
          <cell r="F593">
            <v>3309700110644</v>
          </cell>
          <cell r="G593" t="str">
            <v>111</v>
          </cell>
          <cell r="H593" t="str">
            <v>-</v>
          </cell>
          <cell r="I593" t="str">
            <v>แจ้งสนิท</v>
          </cell>
          <cell r="J593" t="str">
            <v>17</v>
          </cell>
          <cell r="K593" t="str">
            <v xml:space="preserve">บรบือ   </v>
          </cell>
          <cell r="L593" t="str">
            <v xml:space="preserve">บรบือ   </v>
          </cell>
          <cell r="M593" t="str">
            <v xml:space="preserve">มหาสารคาม   </v>
          </cell>
          <cell r="N593" t="str">
            <v>44130</v>
          </cell>
          <cell r="O593" t="str">
            <v>081-0470772</v>
          </cell>
          <cell r="P593" t="str">
            <v>081-0470772@acfs.go.th</v>
          </cell>
          <cell r="Q593" t="str">
            <v>2018-04-12</v>
          </cell>
          <cell r="R593" t="str">
            <v>2021-04-11</v>
          </cell>
          <cell r="S593" t="str">
            <v>สวนเห็ดรุ่งเรือง</v>
          </cell>
          <cell r="T593" t="str">
            <v>111</v>
          </cell>
          <cell r="U593" t="str">
            <v>-</v>
          </cell>
          <cell r="V593" t="str">
            <v>แจ้งสนิท</v>
          </cell>
          <cell r="W593" t="str">
            <v>17</v>
          </cell>
          <cell r="X593" t="str">
            <v xml:space="preserve">บรบือ   </v>
          </cell>
          <cell r="Y593" t="str">
            <v xml:space="preserve">บรบือ   </v>
          </cell>
          <cell r="Z593" t="str">
            <v>มหาสารคาม</v>
          </cell>
        </row>
        <row r="594">
          <cell r="A594">
            <v>521</v>
          </cell>
          <cell r="B594" t="str">
            <v>Ref0100000648</v>
          </cell>
          <cell r="C594" t="str">
            <v>นายศักดิ์ชัย พลชัย</v>
          </cell>
          <cell r="D594" t="str">
            <v>ACFS25070200028</v>
          </cell>
          <cell r="E594" t="str">
            <v>ออกใบอนุญาตแล้ว</v>
          </cell>
          <cell r="F594">
            <v>3730100367567</v>
          </cell>
          <cell r="G594" t="str">
            <v>108</v>
          </cell>
          <cell r="H594" t="str">
            <v>-</v>
          </cell>
          <cell r="I594" t="str">
            <v>-</v>
          </cell>
          <cell r="J594" t="str">
            <v>7</v>
          </cell>
          <cell r="K594" t="str">
            <v xml:space="preserve">ขามเปี้ย   </v>
          </cell>
          <cell r="L594" t="str">
            <v xml:space="preserve">ตระการพืชผล   </v>
          </cell>
          <cell r="M594" t="str">
            <v xml:space="preserve">อุบลราชธานี   </v>
          </cell>
          <cell r="N594" t="str">
            <v>34130</v>
          </cell>
          <cell r="O594" t="str">
            <v>0992351545</v>
          </cell>
          <cell r="P594" t="str">
            <v>supapornyutt@gmail.com</v>
          </cell>
          <cell r="Q594" t="str">
            <v>2018-04-12</v>
          </cell>
          <cell r="R594" t="str">
            <v>2021-04-11</v>
          </cell>
          <cell r="S594" t="str">
            <v>สวนเห็ดตระการ</v>
          </cell>
          <cell r="T594" t="str">
            <v>108</v>
          </cell>
          <cell r="U594" t="str">
            <v>-</v>
          </cell>
          <cell r="V594" t="str">
            <v>-</v>
          </cell>
          <cell r="W594" t="str">
            <v>7</v>
          </cell>
          <cell r="X594" t="str">
            <v xml:space="preserve">ขามเปี้ย   </v>
          </cell>
          <cell r="Y594" t="str">
            <v xml:space="preserve">ตระการพืชผล   </v>
          </cell>
          <cell r="Z594" t="str">
            <v>อุบลราชธานี</v>
          </cell>
        </row>
        <row r="595">
          <cell r="A595">
            <v>522</v>
          </cell>
          <cell r="B595" t="str">
            <v>Ref0100000649</v>
          </cell>
          <cell r="C595" t="str">
            <v>นายสมชาย เอี่ยมมนัสสกุล</v>
          </cell>
          <cell r="D595" t="str">
            <v>ACFS25070200031</v>
          </cell>
          <cell r="E595" t="str">
            <v>ออกใบอนุญาตแล้ว</v>
          </cell>
          <cell r="F595">
            <v>3101202206968</v>
          </cell>
          <cell r="G595" t="str">
            <v>202</v>
          </cell>
          <cell r="H595" t="str">
            <v>จันทน์18/7</v>
          </cell>
          <cell r="I595" t="str">
            <v>เซ็นต์หลุยส์ 3</v>
          </cell>
          <cell r="J595" t="str">
            <v>-</v>
          </cell>
          <cell r="K595" t="str">
            <v xml:space="preserve">ทุ่งวัดดอน   </v>
          </cell>
          <cell r="L595" t="str">
            <v xml:space="preserve">สาทร   </v>
          </cell>
          <cell r="M595" t="str">
            <v xml:space="preserve">กรุงเทพมหานคร   </v>
          </cell>
          <cell r="N595" t="str">
            <v>10120</v>
          </cell>
          <cell r="O595" t="str">
            <v>0813102721</v>
          </cell>
          <cell r="P595" t="str">
            <v>somaek19@hotmail.com</v>
          </cell>
          <cell r="Q595" t="str">
            <v>2018-04-12</v>
          </cell>
          <cell r="R595" t="str">
            <v>2021-04-11</v>
          </cell>
          <cell r="S595" t="str">
            <v>ฟาร์มนพนรา</v>
          </cell>
          <cell r="T595" t="str">
            <v>99/199</v>
          </cell>
          <cell r="U595" t="str">
            <v>-</v>
          </cell>
          <cell r="V595" t="str">
            <v>-</v>
          </cell>
          <cell r="W595" t="str">
            <v>9</v>
          </cell>
          <cell r="X595" t="str">
            <v xml:space="preserve">ในคลองบางปลากด   </v>
          </cell>
          <cell r="Y595" t="str">
            <v xml:space="preserve">พระสมุทรเจดีย์   </v>
          </cell>
          <cell r="Z595" t="str">
            <v>สมุทรปราการ</v>
          </cell>
        </row>
        <row r="596">
          <cell r="A596">
            <v>523</v>
          </cell>
          <cell r="B596" t="str">
            <v>Ref0100000650</v>
          </cell>
          <cell r="C596" t="str">
            <v>นายสมศักดิ์ อินตา</v>
          </cell>
          <cell r="D596" t="str">
            <v>ACFS25070200033</v>
          </cell>
          <cell r="E596" t="str">
            <v>ออกใบอนุญาตแล้ว</v>
          </cell>
          <cell r="F596">
            <v>3501200295757</v>
          </cell>
          <cell r="G596" t="str">
            <v>100</v>
          </cell>
          <cell r="H596" t="str">
            <v>-</v>
          </cell>
          <cell r="I596" t="str">
            <v>-</v>
          </cell>
          <cell r="J596" t="str">
            <v>3</v>
          </cell>
          <cell r="K596" t="str">
            <v xml:space="preserve">สร้อยฟ้า   </v>
          </cell>
          <cell r="L596" t="str">
            <v xml:space="preserve">โพธาราม   </v>
          </cell>
          <cell r="M596" t="str">
            <v xml:space="preserve">ราชบุรี   </v>
          </cell>
          <cell r="N596" t="str">
            <v>70120</v>
          </cell>
          <cell r="O596" t="str">
            <v>0898378226</v>
          </cell>
          <cell r="P596" t="str">
            <v>0898378226@acfs.go.th</v>
          </cell>
          <cell r="Q596" t="str">
            <v>2018-04-12</v>
          </cell>
          <cell r="R596" t="str">
            <v>2021-04-11</v>
          </cell>
          <cell r="S596" t="str">
            <v>เชื้อเห็ดเทียมแดง</v>
          </cell>
          <cell r="T596" t="str">
            <v>100</v>
          </cell>
          <cell r="U596" t="str">
            <v>-</v>
          </cell>
          <cell r="V596" t="str">
            <v>-</v>
          </cell>
          <cell r="W596" t="str">
            <v>3</v>
          </cell>
          <cell r="X596" t="str">
            <v xml:space="preserve">สร้อยฟ้า   </v>
          </cell>
          <cell r="Y596" t="str">
            <v xml:space="preserve">โพธาราม   </v>
          </cell>
          <cell r="Z596" t="str">
            <v>ราชบุรี</v>
          </cell>
        </row>
        <row r="597">
          <cell r="A597">
            <v>524</v>
          </cell>
          <cell r="B597" t="str">
            <v>Ref0100000651</v>
          </cell>
          <cell r="C597" t="str">
            <v>นายจักรกฤษ บุญธรรม</v>
          </cell>
          <cell r="D597" t="str">
            <v>ACFS25070200036</v>
          </cell>
          <cell r="E597" t="str">
            <v>ออกใบอนุญาตแล้ว</v>
          </cell>
          <cell r="F597">
            <v>1190400035399</v>
          </cell>
          <cell r="G597" t="str">
            <v>17/1</v>
          </cell>
          <cell r="H597" t="str">
            <v>-</v>
          </cell>
          <cell r="I597" t="str">
            <v>-</v>
          </cell>
          <cell r="J597" t="str">
            <v>8</v>
          </cell>
          <cell r="K597" t="str">
            <v xml:space="preserve">หนองสรวง   </v>
          </cell>
          <cell r="L597" t="str">
            <v xml:space="preserve">วิหารแดง   </v>
          </cell>
          <cell r="M597" t="str">
            <v>สระบุรี</v>
          </cell>
          <cell r="N597" t="str">
            <v>18150</v>
          </cell>
          <cell r="O597" t="str">
            <v>0897662583</v>
          </cell>
          <cell r="P597" t="str">
            <v>0897662583@acfs.go.th</v>
          </cell>
          <cell r="Q597" t="str">
            <v>2018-04-12</v>
          </cell>
          <cell r="R597" t="str">
            <v>2021-04-11</v>
          </cell>
          <cell r="S597" t="str">
            <v>สระบุรีฟาร์ม</v>
          </cell>
          <cell r="T597" t="str">
            <v>17/1</v>
          </cell>
          <cell r="U597" t="str">
            <v>-</v>
          </cell>
          <cell r="V597" t="str">
            <v>-</v>
          </cell>
          <cell r="W597" t="str">
            <v>8</v>
          </cell>
          <cell r="X597" t="str">
            <v xml:space="preserve">หนองสรวง   </v>
          </cell>
          <cell r="Y597" t="str">
            <v xml:space="preserve">วิหารแดง   </v>
          </cell>
          <cell r="Z597" t="str">
            <v>สระบุรี</v>
          </cell>
        </row>
        <row r="598">
          <cell r="A598">
            <v>525</v>
          </cell>
          <cell r="B598" t="str">
            <v>Ref0100000652</v>
          </cell>
          <cell r="C598" t="str">
            <v>นางสาวธิดารัตน์ สุตระ</v>
          </cell>
          <cell r="D598" t="str">
            <v>ACFS25070200040</v>
          </cell>
          <cell r="E598" t="str">
            <v>ออกใบอนุญาตแล้ว</v>
          </cell>
          <cell r="F598">
            <v>3800800031978</v>
          </cell>
          <cell r="G598" t="str">
            <v>12/7</v>
          </cell>
          <cell r="H598" t="str">
            <v>-</v>
          </cell>
          <cell r="I598" t="str">
            <v>ธารทิพย์</v>
          </cell>
          <cell r="J598" t="str">
            <v>-</v>
          </cell>
          <cell r="K598" t="str">
            <v xml:space="preserve">ท่าข้าม   </v>
          </cell>
          <cell r="L598" t="str">
            <v xml:space="preserve">พุนพิน   </v>
          </cell>
          <cell r="M598" t="str">
            <v xml:space="preserve">สุราษฎร์ธานี   </v>
          </cell>
          <cell r="N598" t="str">
            <v>84130</v>
          </cell>
          <cell r="O598" t="str">
            <v>0866976888</v>
          </cell>
          <cell r="P598" t="str">
            <v>tsumphan@gmail.com</v>
          </cell>
          <cell r="Q598" t="str">
            <v>2018-04-12</v>
          </cell>
          <cell r="R598" t="str">
            <v>2021-04-11</v>
          </cell>
          <cell r="S598" t="str">
            <v>ท่าล้อน ฟาร์มเห็ด</v>
          </cell>
          <cell r="T598" t="str">
            <v>12/7</v>
          </cell>
          <cell r="U598" t="str">
            <v>-</v>
          </cell>
          <cell r="V598" t="str">
            <v>ธารทิพย์</v>
          </cell>
          <cell r="W598" t="str">
            <v>-</v>
          </cell>
          <cell r="X598" t="str">
            <v xml:space="preserve">ท่าข้าม   </v>
          </cell>
          <cell r="Y598" t="str">
            <v xml:space="preserve">พุนพิน   </v>
          </cell>
          <cell r="Z598" t="str">
            <v>สุราษฎร์ธานี</v>
          </cell>
        </row>
        <row r="599">
          <cell r="A599">
            <v>526</v>
          </cell>
          <cell r="B599" t="str">
            <v>Ref0100000653</v>
          </cell>
          <cell r="C599" t="str">
            <v>นายเสถียร ไชยสมนึก</v>
          </cell>
          <cell r="D599" t="str">
            <v>ACFS25070200004</v>
          </cell>
          <cell r="E599" t="str">
            <v>ออกใบอนุญาตแล้ว</v>
          </cell>
          <cell r="F599">
            <v>3520100747779</v>
          </cell>
          <cell r="G599" t="str">
            <v>218</v>
          </cell>
          <cell r="H599" t="str">
            <v>-</v>
          </cell>
          <cell r="I599" t="str">
            <v>-</v>
          </cell>
          <cell r="J599" t="str">
            <v>9</v>
          </cell>
          <cell r="K599" t="str">
            <v xml:space="preserve">บ่อแฮ้ว   </v>
          </cell>
          <cell r="L599" t="str">
            <v xml:space="preserve">เมืองลำปาง   </v>
          </cell>
          <cell r="M599" t="str">
            <v xml:space="preserve">ลำปาง   </v>
          </cell>
          <cell r="N599" t="str">
            <v>52100</v>
          </cell>
          <cell r="O599" t="str">
            <v>0818838634</v>
          </cell>
          <cell r="P599" t="str">
            <v>0818838634@acfs.go.th</v>
          </cell>
          <cell r="Q599" t="str">
            <v>2018-04-12</v>
          </cell>
          <cell r="R599" t="str">
            <v>2021-04-11</v>
          </cell>
          <cell r="S599" t="str">
            <v>เสถียรฟาร์ม</v>
          </cell>
          <cell r="T599" t="str">
            <v>218</v>
          </cell>
          <cell r="U599" t="str">
            <v>-</v>
          </cell>
          <cell r="V599" t="str">
            <v>-</v>
          </cell>
          <cell r="W599" t="str">
            <v>9</v>
          </cell>
          <cell r="X599" t="str">
            <v xml:space="preserve">บ่อแฮ้ว   </v>
          </cell>
          <cell r="Y599" t="str">
            <v xml:space="preserve">เมืองลำปาง   </v>
          </cell>
          <cell r="Z599" t="str">
            <v>ลำปาง</v>
          </cell>
        </row>
        <row r="600">
          <cell r="A600">
            <v>527</v>
          </cell>
          <cell r="B600" t="str">
            <v>Ref0100000654</v>
          </cell>
          <cell r="C600" t="str">
            <v>นางดวงพร แสนจอน</v>
          </cell>
          <cell r="D600" t="str">
            <v>ACFS25070200007</v>
          </cell>
          <cell r="E600" t="str">
            <v>ออกใบอนุญาตแล้ว</v>
          </cell>
          <cell r="F600">
            <v>3141100075775</v>
          </cell>
          <cell r="G600" t="str">
            <v>17/4</v>
          </cell>
          <cell r="H600" t="str">
            <v>-</v>
          </cell>
          <cell r="I600" t="str">
            <v>อุทิศ</v>
          </cell>
          <cell r="J600" t="str">
            <v>3</v>
          </cell>
          <cell r="K600" t="str">
            <v xml:space="preserve">ข้าวงาม   </v>
          </cell>
          <cell r="L600" t="str">
            <v xml:space="preserve">วังน้อย   </v>
          </cell>
          <cell r="M600" t="str">
            <v xml:space="preserve">พระนครศรีอยุธยา   </v>
          </cell>
          <cell r="N600" t="str">
            <v>13170</v>
          </cell>
          <cell r="O600" t="str">
            <v>089-5022291</v>
          </cell>
          <cell r="P600" t="str">
            <v>dounporm2424@gmail.com</v>
          </cell>
          <cell r="Q600" t="str">
            <v>2018-04-12</v>
          </cell>
          <cell r="R600" t="str">
            <v>2021-04-11</v>
          </cell>
          <cell r="S600" t="str">
            <v>ฟาร์มเห็ดต้นรัก</v>
          </cell>
          <cell r="T600" t="str">
            <v>17/4</v>
          </cell>
          <cell r="U600" t="str">
            <v>-</v>
          </cell>
          <cell r="V600" t="str">
            <v>อุทิศ</v>
          </cell>
          <cell r="W600" t="str">
            <v>3</v>
          </cell>
          <cell r="X600" t="str">
            <v xml:space="preserve">ข้าวงาม   </v>
          </cell>
          <cell r="Y600" t="str">
            <v xml:space="preserve">วังน้อย   </v>
          </cell>
          <cell r="Z600" t="str">
            <v>พระนครศรีอยุธยา</v>
          </cell>
        </row>
        <row r="601">
          <cell r="A601">
            <v>528</v>
          </cell>
          <cell r="B601" t="str">
            <v>Ref0100000655</v>
          </cell>
          <cell r="C601" t="str">
            <v>นายภาสกร ไชยองค์การ</v>
          </cell>
          <cell r="D601" t="str">
            <v>ACFS25070200011</v>
          </cell>
          <cell r="E601" t="str">
            <v>ออกใบอนุญาตแล้ว</v>
          </cell>
          <cell r="F601">
            <v>3510600013731</v>
          </cell>
          <cell r="G601" t="str">
            <v>3</v>
          </cell>
          <cell r="H601" t="str">
            <v>-</v>
          </cell>
          <cell r="I601" t="str">
            <v>-</v>
          </cell>
          <cell r="J601" t="str">
            <v>5</v>
          </cell>
          <cell r="K601" t="str">
            <v xml:space="preserve">ดอนแก้ว   </v>
          </cell>
          <cell r="L601" t="str">
            <v xml:space="preserve">สารภี   </v>
          </cell>
          <cell r="M601" t="str">
            <v xml:space="preserve">เชียงใหม่   </v>
          </cell>
          <cell r="N601" t="str">
            <v>50140</v>
          </cell>
          <cell r="O601" t="str">
            <v>0866700482,0826906069</v>
          </cell>
          <cell r="P601" t="str">
            <v>siammushroom@gmail.com</v>
          </cell>
          <cell r="Q601" t="str">
            <v>2018-04-12</v>
          </cell>
          <cell r="R601" t="str">
            <v>2021-04-11</v>
          </cell>
          <cell r="S601" t="str">
            <v>สยามเห็ดฟาร์ม</v>
          </cell>
          <cell r="T601" t="str">
            <v>3</v>
          </cell>
          <cell r="U601" t="str">
            <v>-</v>
          </cell>
          <cell r="V601" t="str">
            <v>-</v>
          </cell>
          <cell r="W601" t="str">
            <v>5</v>
          </cell>
          <cell r="X601" t="str">
            <v xml:space="preserve">ดอนแก้ว   </v>
          </cell>
          <cell r="Y601" t="str">
            <v xml:space="preserve">สารภี   </v>
          </cell>
          <cell r="Z601" t="str">
            <v>เชียงใหม่</v>
          </cell>
        </row>
        <row r="602">
          <cell r="A602" t="e">
            <v>#N/A</v>
          </cell>
          <cell r="B602" t="str">
            <v>Ref0100000656</v>
          </cell>
          <cell r="C602" t="str">
            <v>นายประเสริฐ ใจเมคา</v>
          </cell>
          <cell r="D602" t="str">
            <v>ACFS25070200015</v>
          </cell>
          <cell r="E602" t="str">
            <v>ยกเลิกใบอนุญาตแบบถาวร</v>
          </cell>
          <cell r="F602">
            <v>3501400468108</v>
          </cell>
          <cell r="G602" t="str">
            <v>53</v>
          </cell>
          <cell r="H602" t="str">
            <v>-</v>
          </cell>
          <cell r="I602" t="str">
            <v>เชียงใหม่-พร้าว</v>
          </cell>
          <cell r="J602" t="str">
            <v>11</v>
          </cell>
          <cell r="K602" t="str">
            <v xml:space="preserve">แม่แฝกใหม่   </v>
          </cell>
          <cell r="L602" t="str">
            <v xml:space="preserve">สันทราย   </v>
          </cell>
          <cell r="M602" t="str">
            <v xml:space="preserve">เชียงใหม่   </v>
          </cell>
          <cell r="N602" t="str">
            <v>50290</v>
          </cell>
          <cell r="O602" t="str">
            <v>086-9175262</v>
          </cell>
          <cell r="P602" t="str">
            <v>KANLAYARAT217@GMAIL.COM</v>
          </cell>
          <cell r="Q602" t="str">
            <v>2018-04-12</v>
          </cell>
          <cell r="R602" t="str">
            <v>2021-04-11</v>
          </cell>
          <cell r="S602" t="str">
            <v>สุขประเสริฐฟาร์มเห็ด</v>
          </cell>
          <cell r="T602" t="str">
            <v>53</v>
          </cell>
          <cell r="U602" t="str">
            <v>-</v>
          </cell>
          <cell r="V602" t="str">
            <v>เชียงใหม่-พร้าว</v>
          </cell>
          <cell r="W602" t="str">
            <v>11</v>
          </cell>
          <cell r="X602" t="str">
            <v xml:space="preserve">แม่แฝกใหม่   </v>
          </cell>
          <cell r="Y602" t="str">
            <v xml:space="preserve">สันทราย   </v>
          </cell>
          <cell r="Z602" t="str">
            <v>เชียงใหม่</v>
          </cell>
        </row>
        <row r="603">
          <cell r="A603">
            <v>529</v>
          </cell>
          <cell r="B603" t="str">
            <v>Ref0100000658</v>
          </cell>
          <cell r="C603" t="str">
            <v>นางสาวอังสุมาลี งามพลพันธุ์</v>
          </cell>
          <cell r="D603" t="str">
            <v>ACFS25070200022</v>
          </cell>
          <cell r="E603" t="str">
            <v>ออกใบอนุญาตแล้ว</v>
          </cell>
          <cell r="F603">
            <v>1100701146360</v>
          </cell>
          <cell r="G603" t="str">
            <v>99/6</v>
          </cell>
          <cell r="H603" t="str">
            <v>-</v>
          </cell>
          <cell r="I603" t="str">
            <v>-</v>
          </cell>
          <cell r="J603" t="str">
            <v>1</v>
          </cell>
          <cell r="K603" t="str">
            <v xml:space="preserve">ตะเคียนเตี้ย   </v>
          </cell>
          <cell r="L603" t="str">
            <v xml:space="preserve">บางละมุง   </v>
          </cell>
          <cell r="M603" t="str">
            <v xml:space="preserve">ชลบุรี   </v>
          </cell>
          <cell r="N603" t="str">
            <v>20150</v>
          </cell>
          <cell r="O603" t="str">
            <v>0830355985,0818648347</v>
          </cell>
          <cell r="P603" t="str">
            <v>nup.Ltd@gmail.com</v>
          </cell>
          <cell r="Q603" t="str">
            <v>2018-04-12</v>
          </cell>
          <cell r="R603" t="str">
            <v>2021-04-11</v>
          </cell>
          <cell r="S603" t="str">
            <v>นุชนาถฟาร์ม</v>
          </cell>
          <cell r="T603" t="str">
            <v>99/6</v>
          </cell>
          <cell r="U603" t="str">
            <v>-</v>
          </cell>
          <cell r="V603" t="str">
            <v>-</v>
          </cell>
          <cell r="W603" t="str">
            <v>1</v>
          </cell>
          <cell r="X603" t="str">
            <v xml:space="preserve">ตะเคียนเตี้ย   </v>
          </cell>
          <cell r="Y603" t="str">
            <v xml:space="preserve">บางละมุง   </v>
          </cell>
          <cell r="Z603" t="str">
            <v>ชลบุรี</v>
          </cell>
        </row>
        <row r="604">
          <cell r="A604">
            <v>530</v>
          </cell>
          <cell r="B604" t="str">
            <v>Ref0100000659</v>
          </cell>
          <cell r="C604" t="str">
            <v>นางสาวกาญจนากร รอดแป้น</v>
          </cell>
          <cell r="D604" t="str">
            <v>ACFS25070200025</v>
          </cell>
          <cell r="E604" t="str">
            <v>ออกใบอนุญาตแล้ว</v>
          </cell>
          <cell r="F604">
            <v>3700700359191</v>
          </cell>
          <cell r="G604" t="str">
            <v>41</v>
          </cell>
          <cell r="H604" t="str">
            <v>-</v>
          </cell>
          <cell r="I604" t="str">
            <v>-</v>
          </cell>
          <cell r="J604" t="str">
            <v>2</v>
          </cell>
          <cell r="K604" t="str">
            <v xml:space="preserve">สร้อยฟ้า   </v>
          </cell>
          <cell r="L604" t="str">
            <v xml:space="preserve">โพธาราม   </v>
          </cell>
          <cell r="M604" t="str">
            <v xml:space="preserve">ราชบุรี   </v>
          </cell>
          <cell r="N604" t="str">
            <v>70120</v>
          </cell>
          <cell r="O604" t="str">
            <v>0809556459</v>
          </cell>
          <cell r="P604" t="str">
            <v>0809556459@acfs.go.th</v>
          </cell>
          <cell r="Q604" t="str">
            <v>2018-04-12</v>
          </cell>
          <cell r="R604" t="str">
            <v>2021-04-11</v>
          </cell>
          <cell r="S604" t="str">
            <v>เจ๊หญิงเชื้อเห็ด</v>
          </cell>
          <cell r="T604" t="str">
            <v>41</v>
          </cell>
          <cell r="U604" t="str">
            <v>-</v>
          </cell>
          <cell r="V604" t="str">
            <v>-</v>
          </cell>
          <cell r="W604" t="str">
            <v>2</v>
          </cell>
          <cell r="X604" t="str">
            <v xml:space="preserve">สร้อยฟ้า   </v>
          </cell>
          <cell r="Y604" t="str">
            <v xml:space="preserve">โพธาราม   </v>
          </cell>
          <cell r="Z604" t="str">
            <v>ราชบุรี</v>
          </cell>
        </row>
        <row r="605">
          <cell r="A605">
            <v>531</v>
          </cell>
          <cell r="B605" t="str">
            <v>Ref0100000660</v>
          </cell>
          <cell r="C605" t="str">
            <v>นางกาญจนา บุตรรักษ์</v>
          </cell>
          <cell r="D605" t="str">
            <v>ACFS25070200027</v>
          </cell>
          <cell r="E605" t="str">
            <v>ออกใบอนุญาตแล้ว</v>
          </cell>
          <cell r="F605">
            <v>3730100512443</v>
          </cell>
          <cell r="G605" t="str">
            <v>2/5</v>
          </cell>
          <cell r="H605" t="str">
            <v>-</v>
          </cell>
          <cell r="I605" t="str">
            <v>-</v>
          </cell>
          <cell r="J605" t="str">
            <v>6</v>
          </cell>
          <cell r="K605" t="str">
            <v xml:space="preserve">บ่อพลับ   </v>
          </cell>
          <cell r="L605" t="str">
            <v xml:space="preserve">เมืองนครปฐม   </v>
          </cell>
          <cell r="M605" t="str">
            <v xml:space="preserve">นครปฐม   </v>
          </cell>
          <cell r="N605" t="str">
            <v>73000</v>
          </cell>
          <cell r="O605" t="str">
            <v>0623642426</v>
          </cell>
          <cell r="P605" t="str">
            <v>sritongmushroom@hotmail.com</v>
          </cell>
          <cell r="Q605" t="str">
            <v>2018-04-12</v>
          </cell>
          <cell r="R605" t="str">
            <v>2021-04-11</v>
          </cell>
          <cell r="S605" t="str">
            <v>เห็ดศรีทอง</v>
          </cell>
          <cell r="T605" t="str">
            <v>2/5</v>
          </cell>
          <cell r="U605" t="str">
            <v>-</v>
          </cell>
          <cell r="V605" t="str">
            <v>-</v>
          </cell>
          <cell r="W605" t="str">
            <v>6</v>
          </cell>
          <cell r="X605" t="str">
            <v xml:space="preserve">บ่อพลับ   </v>
          </cell>
          <cell r="Y605" t="str">
            <v xml:space="preserve">เมืองนครปฐม   </v>
          </cell>
          <cell r="Z605" t="str">
            <v>นครปฐม</v>
          </cell>
        </row>
        <row r="606">
          <cell r="A606">
            <v>532</v>
          </cell>
          <cell r="B606" t="str">
            <v>Ref0100000661</v>
          </cell>
          <cell r="C606" t="str">
            <v>นายนรินทร์ มณีวงษ์</v>
          </cell>
          <cell r="D606" t="str">
            <v>ACFS25070200034</v>
          </cell>
          <cell r="E606" t="str">
            <v>ออกใบอนุญาตแล้ว</v>
          </cell>
          <cell r="F606">
            <v>3720500584492</v>
          </cell>
          <cell r="G606" t="str">
            <v>74/6</v>
          </cell>
          <cell r="H606" t="str">
            <v>-</v>
          </cell>
          <cell r="I606" t="str">
            <v>-</v>
          </cell>
          <cell r="J606" t="str">
            <v>6</v>
          </cell>
          <cell r="K606" t="str">
            <v xml:space="preserve">ศรีประจันต์   </v>
          </cell>
          <cell r="L606" t="str">
            <v xml:space="preserve">ศรีประจันต์   </v>
          </cell>
          <cell r="M606" t="str">
            <v xml:space="preserve">สุพรรณบุรี   </v>
          </cell>
          <cell r="N606" t="str">
            <v>72140</v>
          </cell>
          <cell r="O606" t="str">
            <v>0806622252</v>
          </cell>
          <cell r="P606" t="str">
            <v>0806622252@acfs.go.th</v>
          </cell>
          <cell r="Q606" t="str">
            <v>2018-04-12</v>
          </cell>
          <cell r="R606" t="str">
            <v>2021-04-11</v>
          </cell>
          <cell r="S606" t="str">
            <v>ฟาร์มเห็ดเพชรสุพรรณ</v>
          </cell>
          <cell r="T606" t="str">
            <v>74/6</v>
          </cell>
          <cell r="U606" t="str">
            <v>-</v>
          </cell>
          <cell r="V606" t="str">
            <v>-</v>
          </cell>
          <cell r="W606" t="str">
            <v>6</v>
          </cell>
          <cell r="X606" t="str">
            <v xml:space="preserve">ศรีประจันต์   </v>
          </cell>
          <cell r="Y606" t="str">
            <v xml:space="preserve">ศรีประจันต์   </v>
          </cell>
          <cell r="Z606" t="str">
            <v>สุพรรณบุรี</v>
          </cell>
        </row>
        <row r="607">
          <cell r="A607">
            <v>533</v>
          </cell>
          <cell r="B607" t="str">
            <v>Ref0100000662</v>
          </cell>
          <cell r="C607" t="str">
            <v>นางจิระพันธ์ มุกดา</v>
          </cell>
          <cell r="D607" t="str">
            <v>ACFS25070200050</v>
          </cell>
          <cell r="E607" t="str">
            <v>ออกใบอนุญาตแล้ว</v>
          </cell>
          <cell r="F607">
            <v>3510200072137</v>
          </cell>
          <cell r="G607" t="str">
            <v>273</v>
          </cell>
          <cell r="H607" t="str">
            <v>-</v>
          </cell>
          <cell r="I607" t="str">
            <v>เชียงใหม่-พร้าว</v>
          </cell>
          <cell r="J607" t="str">
            <v>11</v>
          </cell>
          <cell r="K607" t="str">
            <v xml:space="preserve">หนองหาร   </v>
          </cell>
          <cell r="L607" t="str">
            <v xml:space="preserve">สันทราย   </v>
          </cell>
          <cell r="M607" t="str">
            <v xml:space="preserve">เชียงใหม่   </v>
          </cell>
          <cell r="N607" t="str">
            <v>50290</v>
          </cell>
          <cell r="O607" t="str">
            <v>0899546601</v>
          </cell>
          <cell r="P607" t="str">
            <v>jirapan2509@hotmail.com</v>
          </cell>
          <cell r="Q607" t="str">
            <v>2018-04-12</v>
          </cell>
          <cell r="R607" t="str">
            <v>2021-04-11</v>
          </cell>
          <cell r="S607" t="str">
            <v>จิระวัฒน์ฟาร์มเห็ด</v>
          </cell>
          <cell r="T607" t="str">
            <v>273</v>
          </cell>
          <cell r="U607" t="str">
            <v>-</v>
          </cell>
          <cell r="V607" t="str">
            <v>เชียงใหม่-พร้าว</v>
          </cell>
          <cell r="W607" t="str">
            <v>11</v>
          </cell>
          <cell r="X607" t="str">
            <v xml:space="preserve">หนองหาร   </v>
          </cell>
          <cell r="Y607" t="str">
            <v xml:space="preserve">สันทราย   </v>
          </cell>
          <cell r="Z607" t="str">
            <v>เชียงใหม่</v>
          </cell>
        </row>
        <row r="608">
          <cell r="A608">
            <v>534</v>
          </cell>
          <cell r="B608" t="str">
            <v>Ref0100000663</v>
          </cell>
          <cell r="C608" t="str">
            <v>นางสาวนิชาภา สุวรรณนาค</v>
          </cell>
          <cell r="D608" t="str">
            <v>ACFS25070200044</v>
          </cell>
          <cell r="E608" t="str">
            <v>ออกใบอนุญาตแล้ว</v>
          </cell>
          <cell r="F608">
            <v>3100501303026</v>
          </cell>
          <cell r="G608" t="str">
            <v>235</v>
          </cell>
          <cell r="H608" t="str">
            <v>-</v>
          </cell>
          <cell r="I608" t="str">
            <v>-</v>
          </cell>
          <cell r="J608" t="str">
            <v>5</v>
          </cell>
          <cell r="K608" t="str">
            <v xml:space="preserve">ศิลาลอย   </v>
          </cell>
          <cell r="L608" t="str">
            <v xml:space="preserve">สามร้อยยอด   </v>
          </cell>
          <cell r="M608" t="str">
            <v xml:space="preserve">ประจวบคีรีขันธ์   </v>
          </cell>
          <cell r="N608" t="str">
            <v>77180</v>
          </cell>
          <cell r="O608" t="str">
            <v>0929859933</v>
          </cell>
          <cell r="P608" t="str">
            <v>Nichapa1124s@gmail.com</v>
          </cell>
          <cell r="Q608" t="str">
            <v>2018-04-12</v>
          </cell>
          <cell r="R608" t="str">
            <v>2021-04-11</v>
          </cell>
          <cell r="S608" t="str">
            <v>Pranburi Mushroom Farm</v>
          </cell>
          <cell r="T608" t="str">
            <v>235</v>
          </cell>
          <cell r="U608" t="str">
            <v>-</v>
          </cell>
          <cell r="V608" t="str">
            <v>-</v>
          </cell>
          <cell r="W608" t="str">
            <v>5</v>
          </cell>
          <cell r="X608" t="str">
            <v xml:space="preserve">ศิลาลอย   </v>
          </cell>
          <cell r="Y608" t="str">
            <v xml:space="preserve">สามร้อยยอด   </v>
          </cell>
          <cell r="Z608" t="str">
            <v>ประจวบคีรีขันธ์</v>
          </cell>
        </row>
        <row r="609">
          <cell r="A609">
            <v>535</v>
          </cell>
          <cell r="B609" t="str">
            <v>Ref0100000664</v>
          </cell>
          <cell r="C609" t="str">
            <v>นายกฤษณะ จูจ้อย</v>
          </cell>
          <cell r="D609" t="str">
            <v>ACFS25070200010</v>
          </cell>
          <cell r="E609" t="str">
            <v>ออกใบอนุญาตแล้ว</v>
          </cell>
          <cell r="F609">
            <v>1101400601026</v>
          </cell>
          <cell r="G609" t="str">
            <v>41/2</v>
          </cell>
          <cell r="H609" t="str">
            <v>-</v>
          </cell>
          <cell r="I609" t="str">
            <v>คลองเก้า</v>
          </cell>
          <cell r="J609" t="str">
            <v>3</v>
          </cell>
          <cell r="K609" t="str">
            <v xml:space="preserve">คลองสิบ   </v>
          </cell>
          <cell r="L609" t="str">
            <v xml:space="preserve">หนองจอก   </v>
          </cell>
          <cell r="M609" t="str">
            <v xml:space="preserve">กรุงเทพมหานคร   </v>
          </cell>
          <cell r="N609" t="str">
            <v>10530</v>
          </cell>
          <cell r="O609" t="str">
            <v>0958691888</v>
          </cell>
          <cell r="P609" t="str">
            <v>0958691888@acfs.go.th</v>
          </cell>
          <cell r="Q609" t="str">
            <v>2018-04-12</v>
          </cell>
          <cell r="R609" t="str">
            <v>2021-04-11</v>
          </cell>
          <cell r="S609" t="str">
            <v>กฤษณะฟาร์มเห็ด</v>
          </cell>
          <cell r="T609" t="str">
            <v>41/2</v>
          </cell>
          <cell r="U609" t="str">
            <v>-</v>
          </cell>
          <cell r="V609" t="str">
            <v>คลองเก้า</v>
          </cell>
          <cell r="W609" t="str">
            <v>3</v>
          </cell>
          <cell r="X609" t="str">
            <v xml:space="preserve">คลองสิบ   </v>
          </cell>
          <cell r="Y609" t="str">
            <v xml:space="preserve">หนองจอก   </v>
          </cell>
          <cell r="Z609" t="str">
            <v>กรุงเทพมหานคร</v>
          </cell>
        </row>
        <row r="610">
          <cell r="A610">
            <v>536</v>
          </cell>
          <cell r="B610" t="str">
            <v>Ref0100000665</v>
          </cell>
          <cell r="C610" t="str">
            <v>นางสาวฐิติรัตน์ พ่วงโพธิ์ทอง</v>
          </cell>
          <cell r="D610" t="str">
            <v>ACFS25070200017</v>
          </cell>
          <cell r="E610" t="str">
            <v>ออกใบอนุญาตแล้ว</v>
          </cell>
          <cell r="F610">
            <v>3210500513891</v>
          </cell>
          <cell r="G610" t="str">
            <v>88</v>
          </cell>
          <cell r="H610" t="str">
            <v>อนามัยคลองตาคล้าย</v>
          </cell>
          <cell r="I610" t="str">
            <v>ไทรน้อย</v>
          </cell>
          <cell r="J610" t="str">
            <v>8</v>
          </cell>
          <cell r="K610" t="str">
            <v xml:space="preserve">บางบัวทอง   </v>
          </cell>
          <cell r="L610" t="str">
            <v xml:space="preserve">บางบัวทอง   </v>
          </cell>
          <cell r="M610" t="str">
            <v xml:space="preserve">นนทบุรี   </v>
          </cell>
          <cell r="N610" t="str">
            <v>11110</v>
          </cell>
          <cell r="O610" t="str">
            <v>0819261966</v>
          </cell>
          <cell r="P610" t="str">
            <v>0819261966@acfs.go.th</v>
          </cell>
          <cell r="Q610" t="str">
            <v>2018-04-12</v>
          </cell>
          <cell r="R610" t="str">
            <v>2021-04-11</v>
          </cell>
          <cell r="S610" t="str">
            <v>ฟาร์มเห็ดโพธิ์ทอง</v>
          </cell>
          <cell r="T610" t="str">
            <v>88</v>
          </cell>
          <cell r="U610" t="str">
            <v>อนามัยคลองตาคล้าย</v>
          </cell>
          <cell r="V610" t="str">
            <v>ไทรน้อย</v>
          </cell>
          <cell r="W610" t="str">
            <v>8</v>
          </cell>
          <cell r="X610" t="str">
            <v xml:space="preserve">บางบัวทอง   </v>
          </cell>
          <cell r="Y610" t="str">
            <v xml:space="preserve">บางบัวทอง   </v>
          </cell>
          <cell r="Z610" t="str">
            <v>นนทบุรี</v>
          </cell>
        </row>
        <row r="611">
          <cell r="A611">
            <v>537</v>
          </cell>
          <cell r="B611" t="str">
            <v>Ref0100000666</v>
          </cell>
          <cell r="C611" t="str">
            <v>นายวิทย์ จันทร์สว่าง</v>
          </cell>
          <cell r="D611" t="str">
            <v>ACFS25070200026</v>
          </cell>
          <cell r="E611" t="str">
            <v>ออกใบอนุญาตแล้ว</v>
          </cell>
          <cell r="F611">
            <v>3969800125520</v>
          </cell>
          <cell r="G611" t="str">
            <v>74/5</v>
          </cell>
          <cell r="H611" t="str">
            <v>-</v>
          </cell>
          <cell r="I611" t="str">
            <v>-</v>
          </cell>
          <cell r="J611" t="str">
            <v>6</v>
          </cell>
          <cell r="K611" t="str">
            <v xml:space="preserve">กะลุวอเหนือ   </v>
          </cell>
          <cell r="L611" t="str">
            <v xml:space="preserve">เมืองนราธิวาส   </v>
          </cell>
          <cell r="M611" t="str">
            <v xml:space="preserve">นราธิวาส   </v>
          </cell>
          <cell r="N611" t="str">
            <v>96000</v>
          </cell>
          <cell r="O611" t="str">
            <v>0817483163</v>
          </cell>
          <cell r="P611" t="str">
            <v>0817483163@acfs.go.th</v>
          </cell>
          <cell r="Q611" t="str">
            <v>2018-04-12</v>
          </cell>
          <cell r="R611" t="str">
            <v>2021-04-11</v>
          </cell>
          <cell r="S611" t="str">
            <v>โครงการฟาร์มตัวอย่างตามพระราชดำริบ้านยางกลาง</v>
          </cell>
          <cell r="T611" t="str">
            <v>-</v>
          </cell>
          <cell r="U611" t="str">
            <v>-</v>
          </cell>
          <cell r="V611" t="str">
            <v>-</v>
          </cell>
          <cell r="W611" t="str">
            <v>3</v>
          </cell>
          <cell r="X611" t="str">
            <v xml:space="preserve">สีบัวทอง   </v>
          </cell>
          <cell r="Y611" t="str">
            <v xml:space="preserve">แสวงหา   </v>
          </cell>
          <cell r="Z611" t="str">
            <v>อ่างทอง</v>
          </cell>
        </row>
        <row r="612">
          <cell r="A612">
            <v>538</v>
          </cell>
          <cell r="B612" t="str">
            <v>Ref0100000667</v>
          </cell>
          <cell r="C612" t="str">
            <v>บริษัท เอสดี เทคโนเวชั่น จำกัด</v>
          </cell>
          <cell r="D612" t="str">
            <v>ACFS25070200038</v>
          </cell>
          <cell r="E612" t="str">
            <v>ออกใบอนุญาตแล้ว</v>
          </cell>
          <cell r="F612">
            <v>105555063503</v>
          </cell>
          <cell r="G612" t="str">
            <v>1022/111</v>
          </cell>
          <cell r="H612" t="str">
            <v>เจริญนคร34/2</v>
          </cell>
          <cell r="I612" t="str">
            <v>เจริญนคร</v>
          </cell>
          <cell r="J612" t="str">
            <v>-</v>
          </cell>
          <cell r="K612" t="str">
            <v xml:space="preserve">บางลำภูล่าง   </v>
          </cell>
          <cell r="L612" t="str">
            <v xml:space="preserve">คลองสาน   </v>
          </cell>
          <cell r="M612" t="str">
            <v xml:space="preserve">กรุงเทพมหานคร   </v>
          </cell>
          <cell r="N612" t="str">
            <v>10600</v>
          </cell>
          <cell r="O612" t="str">
            <v>0867828856</v>
          </cell>
          <cell r="P612" t="str">
            <v>darawant@hotmail.com</v>
          </cell>
          <cell r="Q612" t="str">
            <v>2018-04-12</v>
          </cell>
          <cell r="R612" t="str">
            <v>2021-04-11</v>
          </cell>
          <cell r="S612" t="str">
            <v>ดร.ไบโอฟาร์ม (Dr.Biofarm)</v>
          </cell>
          <cell r="T612" t="str">
            <v>1022/111</v>
          </cell>
          <cell r="U612" t="str">
            <v>เจริญนคร34/2</v>
          </cell>
          <cell r="V612" t="str">
            <v>เจริญนคร</v>
          </cell>
          <cell r="W612" t="str">
            <v>-</v>
          </cell>
          <cell r="X612" t="str">
            <v xml:space="preserve">บางลำภูล่าง   </v>
          </cell>
          <cell r="Y612" t="str">
            <v xml:space="preserve">คลองสาน   </v>
          </cell>
          <cell r="Z612" t="str">
            <v>กรุงเทพมหานคร</v>
          </cell>
        </row>
        <row r="613">
          <cell r="A613">
            <v>539</v>
          </cell>
          <cell r="B613" t="str">
            <v>Ref0100000668</v>
          </cell>
          <cell r="C613" t="str">
            <v>นางนงนุช แกสเซอร์</v>
          </cell>
          <cell r="D613" t="str">
            <v>ACFS25070200051</v>
          </cell>
          <cell r="E613" t="str">
            <v>ออกใบอนุญาตแล้ว</v>
          </cell>
          <cell r="F613">
            <v>4101500005136</v>
          </cell>
          <cell r="G613" t="str">
            <v>31/3</v>
          </cell>
          <cell r="H613" t="str">
            <v>-</v>
          </cell>
          <cell r="I613" t="str">
            <v>สันเหมืองเหนือ</v>
          </cell>
          <cell r="J613" t="str">
            <v>6</v>
          </cell>
          <cell r="K613" t="str">
            <v xml:space="preserve">เหมืองง่า   </v>
          </cell>
          <cell r="L613" t="str">
            <v xml:space="preserve">เมืองลำพูน   </v>
          </cell>
          <cell r="M613" t="str">
            <v xml:space="preserve">ลำพูน   </v>
          </cell>
          <cell r="N613" t="str">
            <v>51000</v>
          </cell>
          <cell r="O613" t="str">
            <v>053-510340</v>
          </cell>
          <cell r="P613" t="str">
            <v>nongnut.gasser@bluewin.ch</v>
          </cell>
          <cell r="Q613" t="str">
            <v>2018-04-12</v>
          </cell>
          <cell r="R613" t="str">
            <v>2021-04-11</v>
          </cell>
          <cell r="S613" t="str">
            <v>สวนเห็ดนงนุช</v>
          </cell>
          <cell r="T613" t="str">
            <v>31/3</v>
          </cell>
          <cell r="U613" t="str">
            <v>-</v>
          </cell>
          <cell r="V613" t="str">
            <v>สันเหมืองเหนือ</v>
          </cell>
          <cell r="W613" t="str">
            <v>6</v>
          </cell>
          <cell r="X613" t="str">
            <v xml:space="preserve">เหมืองง่า   </v>
          </cell>
          <cell r="Y613" t="str">
            <v xml:space="preserve">เมืองลำพูน   </v>
          </cell>
          <cell r="Z613" t="str">
            <v>ลำพูน</v>
          </cell>
        </row>
        <row r="614">
          <cell r="A614">
            <v>540</v>
          </cell>
          <cell r="B614" t="str">
            <v>Ref0100000669</v>
          </cell>
          <cell r="C614" t="str">
            <v>นายณรงค์ศักดิ์ รัตนะ</v>
          </cell>
          <cell r="D614" t="str">
            <v>ACFS25070200066</v>
          </cell>
          <cell r="E614" t="str">
            <v>ออกใบอนุญาตแล้ว</v>
          </cell>
          <cell r="F614">
            <v>3909900436535</v>
          </cell>
          <cell r="G614" t="str">
            <v>440</v>
          </cell>
          <cell r="H614" t="str">
            <v>-</v>
          </cell>
          <cell r="I614" t="str">
            <v>กาญจนวนิช</v>
          </cell>
          <cell r="J614" t="str">
            <v>-</v>
          </cell>
          <cell r="K614" t="str">
            <v xml:space="preserve">บ้านพรุ   </v>
          </cell>
          <cell r="L614" t="str">
            <v xml:space="preserve">หาดใหญ่   </v>
          </cell>
          <cell r="M614" t="str">
            <v xml:space="preserve">สงขลา   </v>
          </cell>
          <cell r="N614" t="str">
            <v>90250</v>
          </cell>
          <cell r="O614" t="str">
            <v>0945984994,074384908</v>
          </cell>
          <cell r="P614" t="str">
            <v>narongsak5514@gmail.com</v>
          </cell>
          <cell r="Q614" t="str">
            <v>2018-04-12</v>
          </cell>
          <cell r="R614" t="str">
            <v>2021-04-11</v>
          </cell>
          <cell r="S614" t="str">
            <v>ร้านดวงดาวฟาร์มเห็ด</v>
          </cell>
          <cell r="T614" t="str">
            <v>440</v>
          </cell>
          <cell r="U614" t="str">
            <v>-</v>
          </cell>
          <cell r="V614" t="str">
            <v>กาญจนวนิช</v>
          </cell>
          <cell r="W614" t="str">
            <v>-</v>
          </cell>
          <cell r="X614" t="str">
            <v xml:space="preserve">บ้านพรุ   </v>
          </cell>
          <cell r="Y614" t="str">
            <v xml:space="preserve">หาดใหญ่   </v>
          </cell>
          <cell r="Z614" t="str">
            <v>สงขลา</v>
          </cell>
        </row>
        <row r="615">
          <cell r="A615">
            <v>541</v>
          </cell>
          <cell r="B615" t="str">
            <v>Ref0100000670</v>
          </cell>
          <cell r="C615" t="str">
            <v>บริษัท ดีดี ออแกนิค ฟาร์ม จำกัด</v>
          </cell>
          <cell r="D615" t="str">
            <v>ACFS25070200068</v>
          </cell>
          <cell r="E615" t="str">
            <v>ออกใบอนุญาตแล้ว</v>
          </cell>
          <cell r="F615">
            <v>335560000253</v>
          </cell>
          <cell r="G615" t="str">
            <v>70</v>
          </cell>
          <cell r="H615" t="str">
            <v>สวนเห็ดดอกลำดวน</v>
          </cell>
          <cell r="I615" t="str">
            <v>-</v>
          </cell>
          <cell r="J615" t="str">
            <v>9</v>
          </cell>
          <cell r="K615" t="str">
            <v xml:space="preserve">พิมาย   </v>
          </cell>
          <cell r="L615" t="str">
            <v xml:space="preserve">ปรางค์กู่   </v>
          </cell>
          <cell r="M615" t="str">
            <v xml:space="preserve">ศรีสะเกษ   </v>
          </cell>
          <cell r="N615" t="str">
            <v>33170</v>
          </cell>
          <cell r="O615" t="str">
            <v>0813218604</v>
          </cell>
          <cell r="P615" t="str">
            <v>suwichai2670@gmail.com</v>
          </cell>
          <cell r="Q615" t="str">
            <v>2018-04-12</v>
          </cell>
          <cell r="R615" t="str">
            <v>2021-04-11</v>
          </cell>
          <cell r="S615" t="str">
            <v>บริษัท ดีดี ออแกนิค ฟาร์ม จำกัด</v>
          </cell>
          <cell r="T615" t="str">
            <v>70</v>
          </cell>
          <cell r="U615" t="str">
            <v>สวนเห็ดดอกลำดวน</v>
          </cell>
          <cell r="V615" t="str">
            <v>-</v>
          </cell>
          <cell r="W615" t="str">
            <v>9</v>
          </cell>
          <cell r="X615" t="str">
            <v xml:space="preserve">พิมาย   </v>
          </cell>
          <cell r="Y615" t="str">
            <v xml:space="preserve">ปรางค์กู่   </v>
          </cell>
          <cell r="Z615" t="str">
            <v>ศรีสะเกษ</v>
          </cell>
        </row>
        <row r="616">
          <cell r="A616">
            <v>542</v>
          </cell>
          <cell r="B616" t="str">
            <v>Ref0100000671</v>
          </cell>
          <cell r="C616" t="str">
            <v>นายเสริมสันติ์ จริยโสภาคย์</v>
          </cell>
          <cell r="D616" t="str">
            <v>ACFS74320200063</v>
          </cell>
          <cell r="E616" t="str">
            <v>ออกใบอนุญาตแล้ว</v>
          </cell>
          <cell r="F616">
            <v>3820400006275</v>
          </cell>
          <cell r="G616" t="str">
            <v>56</v>
          </cell>
          <cell r="H616" t="str">
            <v>-</v>
          </cell>
          <cell r="I616" t="str">
            <v>-</v>
          </cell>
          <cell r="J616" t="str">
            <v>1</v>
          </cell>
          <cell r="K616" t="str">
            <v xml:space="preserve">โคกกลอย   </v>
          </cell>
          <cell r="L616" t="str">
            <v xml:space="preserve">ตะกั่วทุ่ง   </v>
          </cell>
          <cell r="M616" t="str">
            <v xml:space="preserve">พังงา   </v>
          </cell>
          <cell r="N616" t="str">
            <v>82140</v>
          </cell>
          <cell r="O616" t="str">
            <v>0818919000, 0849244090</v>
          </cell>
          <cell r="P616" t="str">
            <v>khemayan.krit@gmail.com</v>
          </cell>
          <cell r="Q616" t="str">
            <v>2017-10-24</v>
          </cell>
          <cell r="R616" t="str">
            <v>2020-10-23</v>
          </cell>
          <cell r="S616" t="str">
            <v>แหลมแดงฟาร์ม</v>
          </cell>
          <cell r="T616" t="str">
            <v>9</v>
          </cell>
          <cell r="U616" t="str">
            <v>-</v>
          </cell>
          <cell r="V616" t="str">
            <v>-</v>
          </cell>
          <cell r="W616" t="str">
            <v>4</v>
          </cell>
          <cell r="X616" t="str">
            <v xml:space="preserve">คลองเคียน   </v>
          </cell>
          <cell r="Y616" t="str">
            <v xml:space="preserve">ตะกั่วทุ่ง   </v>
          </cell>
          <cell r="Z616" t="str">
            <v>พังงา</v>
          </cell>
        </row>
        <row r="617">
          <cell r="A617" t="e">
            <v>#N/A</v>
          </cell>
          <cell r="B617" t="str">
            <v>Ref0100000672</v>
          </cell>
          <cell r="C617" t="str">
            <v>นางชลลดา สมนาศักดิ์</v>
          </cell>
          <cell r="D617" t="str">
            <v>NULL</v>
          </cell>
          <cell r="E617" t="str">
            <v>ยกเลิกคำขอแล้ว</v>
          </cell>
          <cell r="F617">
            <v>3101600646402</v>
          </cell>
          <cell r="G617" t="str">
            <v>210</v>
          </cell>
          <cell r="J617" t="str">
            <v>2</v>
          </cell>
          <cell r="K617" t="str">
            <v xml:space="preserve">ป่าสัก   </v>
          </cell>
          <cell r="L617" t="str">
            <v xml:space="preserve">เมืองลำพูน   </v>
          </cell>
          <cell r="M617" t="str">
            <v xml:space="preserve">ลำพูน   </v>
          </cell>
          <cell r="N617" t="str">
            <v>51000</v>
          </cell>
          <cell r="O617" t="str">
            <v>0812870548</v>
          </cell>
          <cell r="P617" t="str">
            <v>cholladafarm@hotmail.com</v>
          </cell>
          <cell r="Q617" t="str">
            <v>NULL</v>
          </cell>
          <cell r="R617" t="str">
            <v>NULL</v>
          </cell>
          <cell r="S617" t="str">
            <v>สวนเห็ดชลลดา</v>
          </cell>
          <cell r="T617" t="str">
            <v>210</v>
          </cell>
          <cell r="V617" t="str">
            <v>ซุปเปอร์ไฮเวย์เชียงใหม่-ลำปาง</v>
          </cell>
          <cell r="W617" t="str">
            <v>2</v>
          </cell>
          <cell r="X617" t="str">
            <v xml:space="preserve">ป่าสัก   </v>
          </cell>
          <cell r="Y617" t="str">
            <v xml:space="preserve">เมืองลำพูน   </v>
          </cell>
          <cell r="Z617" t="str">
            <v>ลำพูน</v>
          </cell>
        </row>
        <row r="618">
          <cell r="A618">
            <v>543</v>
          </cell>
          <cell r="B618" t="str">
            <v>Ref0100000674</v>
          </cell>
          <cell r="C618" t="str">
            <v>บริษัท ไท่ เหอ เทรดดิ้ง จำกัด</v>
          </cell>
          <cell r="D618" t="str">
            <v>ACFS10040200164</v>
          </cell>
          <cell r="E618" t="str">
            <v>ออกใบอนุญาตแล้ว</v>
          </cell>
          <cell r="F618">
            <v>515557000203</v>
          </cell>
          <cell r="G618" t="str">
            <v>111</v>
          </cell>
          <cell r="H618" t="str">
            <v>-</v>
          </cell>
          <cell r="I618" t="str">
            <v>-</v>
          </cell>
          <cell r="J618" t="str">
            <v>6</v>
          </cell>
          <cell r="K618" t="str">
            <v xml:space="preserve">ท่าตุ้ม   </v>
          </cell>
          <cell r="L618" t="str">
            <v xml:space="preserve">ป่าซาง   </v>
          </cell>
          <cell r="M618" t="str">
            <v xml:space="preserve">ลำพูน   </v>
          </cell>
          <cell r="N618" t="str">
            <v>51120</v>
          </cell>
          <cell r="O618" t="str">
            <v>0897009452</v>
          </cell>
          <cell r="P618" t="str">
            <v>0897009452@acfs.go.th</v>
          </cell>
          <cell r="Q618" t="str">
            <v>2017-11-08</v>
          </cell>
          <cell r="R618" t="str">
            <v>2020-11-07</v>
          </cell>
          <cell r="S618" t="str">
            <v>บริษัท ไท่ เหอ เทรดดิ้ง จำกัด</v>
          </cell>
          <cell r="T618" t="str">
            <v>111</v>
          </cell>
          <cell r="U618" t="str">
            <v>-</v>
          </cell>
          <cell r="V618" t="str">
            <v>-</v>
          </cell>
          <cell r="W618" t="str">
            <v>6</v>
          </cell>
          <cell r="X618" t="str">
            <v xml:space="preserve">ท่าตุ้ม   </v>
          </cell>
          <cell r="Y618" t="str">
            <v xml:space="preserve">ป่าซาง   </v>
          </cell>
          <cell r="Z618" t="str">
            <v>ลำพูน</v>
          </cell>
        </row>
        <row r="619">
          <cell r="A619">
            <v>544</v>
          </cell>
          <cell r="B619" t="str">
            <v>Ref0100000675</v>
          </cell>
          <cell r="C619" t="str">
            <v>นางสุเทียน ใจเมคา</v>
          </cell>
          <cell r="D619" t="str">
            <v>ACFS25070200069</v>
          </cell>
          <cell r="E619" t="str">
            <v>ออกใบอนุญาตแล้ว</v>
          </cell>
          <cell r="F619">
            <v>3501400468116</v>
          </cell>
          <cell r="G619" t="str">
            <v>53</v>
          </cell>
          <cell r="H619" t="str">
            <v>-</v>
          </cell>
          <cell r="I619" t="str">
            <v>เชียงใหม่-พร้าว</v>
          </cell>
          <cell r="J619" t="str">
            <v>11</v>
          </cell>
          <cell r="K619" t="str">
            <v xml:space="preserve">แม่แฝกใหม่   </v>
          </cell>
          <cell r="L619" t="str">
            <v xml:space="preserve">สันทราย   </v>
          </cell>
          <cell r="M619" t="str">
            <v xml:space="preserve">เชียงใหม่   </v>
          </cell>
          <cell r="N619" t="str">
            <v>50290</v>
          </cell>
          <cell r="O619" t="str">
            <v>0877867202</v>
          </cell>
          <cell r="P619" t="str">
            <v>kalayarat217@gmail.com</v>
          </cell>
          <cell r="Q619" t="str">
            <v>2018-04-12</v>
          </cell>
          <cell r="R619" t="str">
            <v>2021-04-11</v>
          </cell>
          <cell r="S619" t="str">
            <v>สุขประเสริฐฟาร์มเห็ด</v>
          </cell>
          <cell r="T619" t="str">
            <v>53</v>
          </cell>
          <cell r="U619" t="str">
            <v>-</v>
          </cell>
          <cell r="V619" t="str">
            <v>เชียงใหม่-พร้าว</v>
          </cell>
          <cell r="W619" t="str">
            <v>11</v>
          </cell>
          <cell r="X619" t="str">
            <v xml:space="preserve">แม่แฝกใหม่   </v>
          </cell>
          <cell r="Y619" t="str">
            <v xml:space="preserve">สันทราย   </v>
          </cell>
          <cell r="Z619" t="str">
            <v>เชียงใหม่</v>
          </cell>
        </row>
        <row r="620">
          <cell r="A620">
            <v>545</v>
          </cell>
          <cell r="B620" t="str">
            <v>Ref0100000676</v>
          </cell>
          <cell r="C620" t="str">
            <v>นางชลลดา สมนาศักดิ์</v>
          </cell>
          <cell r="D620" t="str">
            <v>ACFS25070200075</v>
          </cell>
          <cell r="E620" t="str">
            <v>ออกใบอนุญาตแล้ว</v>
          </cell>
          <cell r="F620">
            <v>3101600646402</v>
          </cell>
          <cell r="G620" t="str">
            <v>210</v>
          </cell>
          <cell r="H620" t="str">
            <v>-</v>
          </cell>
          <cell r="I620" t="str">
            <v>-</v>
          </cell>
          <cell r="J620" t="str">
            <v>2</v>
          </cell>
          <cell r="K620" t="str">
            <v xml:space="preserve">ป่าสัก   </v>
          </cell>
          <cell r="L620" t="str">
            <v xml:space="preserve">เมืองลำพูน   </v>
          </cell>
          <cell r="M620" t="str">
            <v xml:space="preserve">ลำพูน   </v>
          </cell>
          <cell r="N620" t="str">
            <v>51000</v>
          </cell>
          <cell r="O620" t="str">
            <v>0812870548</v>
          </cell>
          <cell r="P620" t="str">
            <v>cholladafarm@hotmail.com</v>
          </cell>
          <cell r="Q620" t="str">
            <v>2018-04-12</v>
          </cell>
          <cell r="R620" t="str">
            <v>2021-04-11</v>
          </cell>
          <cell r="S620" t="str">
            <v>สวนเห็ดชลลดา</v>
          </cell>
          <cell r="T620" t="str">
            <v>210</v>
          </cell>
          <cell r="U620" t="str">
            <v>-</v>
          </cell>
          <cell r="V620" t="str">
            <v>-</v>
          </cell>
          <cell r="W620" t="str">
            <v>2</v>
          </cell>
          <cell r="X620" t="str">
            <v xml:space="preserve">ป่าสัก   </v>
          </cell>
          <cell r="Y620" t="str">
            <v xml:space="preserve">เมืองลำพูน   </v>
          </cell>
          <cell r="Z620" t="str">
            <v>ลำพูน</v>
          </cell>
        </row>
        <row r="621">
          <cell r="A621" t="e">
            <v>#N/A</v>
          </cell>
          <cell r="B621" t="str">
            <v>Ref0100000677</v>
          </cell>
          <cell r="C621" t="str">
            <v>นางจิระพันธ์ มุกดา</v>
          </cell>
          <cell r="D621" t="str">
            <v>NULL</v>
          </cell>
          <cell r="E621" t="str">
            <v>เอกสารไม่ครบถ้วน</v>
          </cell>
          <cell r="F621">
            <v>3510200072137</v>
          </cell>
          <cell r="G621" t="str">
            <v>273</v>
          </cell>
          <cell r="H621" t="str">
            <v>ศิริมงคล 6</v>
          </cell>
          <cell r="I621" t="str">
            <v>เชียงใหม่-พร้าว</v>
          </cell>
          <cell r="J621" t="str">
            <v>11</v>
          </cell>
          <cell r="K621" t="str">
            <v xml:space="preserve">หนองหาร   </v>
          </cell>
          <cell r="L621" t="str">
            <v xml:space="preserve">สันทราย   </v>
          </cell>
          <cell r="M621" t="str">
            <v xml:space="preserve">เชียงใหม่   </v>
          </cell>
          <cell r="N621" t="str">
            <v>50290</v>
          </cell>
          <cell r="O621" t="str">
            <v>0899546601</v>
          </cell>
          <cell r="P621" t="str">
            <v>jirapan2509@hotmail.com</v>
          </cell>
          <cell r="Q621" t="str">
            <v>NULL</v>
          </cell>
          <cell r="R621" t="str">
            <v>NULL</v>
          </cell>
          <cell r="S621" t="str">
            <v>จิระวัฒน์ฟาร์มเห็ด</v>
          </cell>
          <cell r="T621" t="str">
            <v>273</v>
          </cell>
          <cell r="V621" t="str">
            <v>เชียงใหม่-พร้าว</v>
          </cell>
          <cell r="W621" t="str">
            <v>11</v>
          </cell>
          <cell r="X621" t="str">
            <v xml:space="preserve">หนองหาร   </v>
          </cell>
          <cell r="Y621" t="str">
            <v xml:space="preserve">สันทราย   </v>
          </cell>
          <cell r="Z621" t="str">
            <v>เชียงใหม่</v>
          </cell>
        </row>
        <row r="622">
          <cell r="A622">
            <v>546</v>
          </cell>
          <cell r="B622" t="str">
            <v>Ref0100000678</v>
          </cell>
          <cell r="C622" t="str">
            <v>บริษัท ทีทีเค ฟู้ด (ไทยแลนด์) จำกัด</v>
          </cell>
          <cell r="D622" t="str">
            <v>ACFS90460200066</v>
          </cell>
          <cell r="E622" t="str">
            <v>ออกใบอนุญาตแล้ว</v>
          </cell>
          <cell r="F622">
            <v>735560004573</v>
          </cell>
          <cell r="G622" t="str">
            <v>2/9</v>
          </cell>
          <cell r="H622" t="str">
            <v>-</v>
          </cell>
          <cell r="I622" t="str">
            <v>-</v>
          </cell>
          <cell r="J622" t="str">
            <v>13</v>
          </cell>
          <cell r="K622" t="str">
            <v xml:space="preserve">ไร่ขิง   </v>
          </cell>
          <cell r="L622" t="str">
            <v xml:space="preserve">สามพราน   </v>
          </cell>
          <cell r="M622" t="str">
            <v xml:space="preserve">นครปฐม   </v>
          </cell>
          <cell r="N622" t="str">
            <v>73210</v>
          </cell>
          <cell r="O622" t="str">
            <v>034102369</v>
          </cell>
          <cell r="P622" t="str">
            <v>0933057022@acfs.go.th</v>
          </cell>
          <cell r="Q622" t="str">
            <v>2017-11-14</v>
          </cell>
          <cell r="R622" t="str">
            <v>2020-11-13</v>
          </cell>
          <cell r="S622" t="str">
            <v>บริษัท ทีทีเค ฟู้ด (ไทยแลนด์) จำกัด</v>
          </cell>
          <cell r="T622" t="str">
            <v>2/9</v>
          </cell>
          <cell r="U622" t="str">
            <v>-</v>
          </cell>
          <cell r="V622" t="str">
            <v>-</v>
          </cell>
          <cell r="W622" t="str">
            <v>13</v>
          </cell>
          <cell r="X622" t="str">
            <v xml:space="preserve">ไร่ขิง   </v>
          </cell>
          <cell r="Y622" t="str">
            <v xml:space="preserve">สามพราน   </v>
          </cell>
          <cell r="Z622" t="str">
            <v>นครปฐม</v>
          </cell>
        </row>
        <row r="623">
          <cell r="A623">
            <v>547</v>
          </cell>
          <cell r="B623" t="str">
            <v>Ref0100000679</v>
          </cell>
          <cell r="C623" t="str">
            <v>นายธนะสิทธิ์ ภรณ์วัฒนศักดิ์</v>
          </cell>
          <cell r="D623" t="str">
            <v>ACFS10040200165</v>
          </cell>
          <cell r="E623" t="str">
            <v>ออกใบอนุญาตแล้ว</v>
          </cell>
          <cell r="F623">
            <v>1960200039725</v>
          </cell>
          <cell r="G623" t="str">
            <v>365</v>
          </cell>
          <cell r="H623" t="str">
            <v>-</v>
          </cell>
          <cell r="I623" t="str">
            <v>-</v>
          </cell>
          <cell r="J623" t="str">
            <v>1</v>
          </cell>
          <cell r="K623" t="str">
            <v xml:space="preserve">ทรายขาว   </v>
          </cell>
          <cell r="L623" t="str">
            <v xml:space="preserve">สอยดาว   </v>
          </cell>
          <cell r="M623" t="str">
            <v xml:space="preserve">จันทบุรี   </v>
          </cell>
          <cell r="N623" t="str">
            <v>22180</v>
          </cell>
          <cell r="O623" t="str">
            <v>0922875511</v>
          </cell>
          <cell r="P623" t="str">
            <v>billkaf@hotmail.com</v>
          </cell>
          <cell r="Q623" t="str">
            <v>2017-11-16</v>
          </cell>
          <cell r="R623" t="str">
            <v>2020-11-15</v>
          </cell>
          <cell r="S623" t="str">
            <v xml:space="preserve">ล้งลำไยธนะสิทธิ์ </v>
          </cell>
          <cell r="T623" t="str">
            <v>365</v>
          </cell>
          <cell r="U623" t="str">
            <v>-</v>
          </cell>
          <cell r="V623" t="str">
            <v>-</v>
          </cell>
          <cell r="W623" t="str">
            <v>1</v>
          </cell>
          <cell r="X623" t="str">
            <v xml:space="preserve">ทรายขาว   </v>
          </cell>
          <cell r="Y623" t="str">
            <v xml:space="preserve">สอยดาว   </v>
          </cell>
          <cell r="Z623" t="str">
            <v>จันทบุรี</v>
          </cell>
        </row>
        <row r="624">
          <cell r="A624">
            <v>548</v>
          </cell>
          <cell r="B624" t="str">
            <v>Ref0100000680</v>
          </cell>
          <cell r="C624" t="str">
            <v>บริษัท นิรันดร์ อินเตอร์เนชั่นแนล เทรดดิ้ง จำกัด</v>
          </cell>
          <cell r="D624" t="str">
            <v>ACFS10040200166</v>
          </cell>
          <cell r="E624" t="str">
            <v>ออกใบอนุญาตแล้ว</v>
          </cell>
          <cell r="F624">
            <v>225560000696</v>
          </cell>
          <cell r="G624" t="str">
            <v>86/2</v>
          </cell>
          <cell r="H624" t="str">
            <v>-</v>
          </cell>
          <cell r="I624" t="str">
            <v>-</v>
          </cell>
          <cell r="J624" t="str">
            <v>2</v>
          </cell>
          <cell r="K624" t="str">
            <v xml:space="preserve">หนองตาคง   </v>
          </cell>
          <cell r="L624" t="str">
            <v xml:space="preserve">โป่งน้ำร้อน   </v>
          </cell>
          <cell r="M624" t="str">
            <v xml:space="preserve">จันทบุรี   </v>
          </cell>
          <cell r="N624" t="str">
            <v>22140</v>
          </cell>
          <cell r="O624" t="str">
            <v>0615301688</v>
          </cell>
          <cell r="P624" t="str">
            <v>wangqqqza@gmail.com</v>
          </cell>
          <cell r="Q624" t="str">
            <v>2017-12-07</v>
          </cell>
          <cell r="R624" t="str">
            <v>2020-12-06</v>
          </cell>
          <cell r="S624" t="str">
            <v>บริษัท นิรันดร์ อินเตอร์เนชั่นแนล เทรดดิ้ง จำกัด</v>
          </cell>
          <cell r="T624" t="str">
            <v>86/2</v>
          </cell>
          <cell r="U624" t="str">
            <v>-</v>
          </cell>
          <cell r="V624" t="str">
            <v>-</v>
          </cell>
          <cell r="W624" t="str">
            <v>2</v>
          </cell>
          <cell r="X624" t="str">
            <v xml:space="preserve">หนองตาคง   </v>
          </cell>
          <cell r="Y624" t="str">
            <v xml:space="preserve">โป่งน้ำร้อน   </v>
          </cell>
          <cell r="Z624" t="str">
            <v>จันทบุรี</v>
          </cell>
        </row>
        <row r="625">
          <cell r="A625">
            <v>549</v>
          </cell>
          <cell r="B625" t="str">
            <v>Ref0100000681</v>
          </cell>
          <cell r="C625" t="str">
            <v>บริษัท เอเวอร์ ไทย แอกริโปรดักส์ จำกัด</v>
          </cell>
          <cell r="D625" t="str">
            <v>ACFS25070200060</v>
          </cell>
          <cell r="E625" t="str">
            <v>ออกใบอนุญาตแล้ว</v>
          </cell>
          <cell r="F625">
            <v>105538038105</v>
          </cell>
          <cell r="G625" t="str">
            <v>55,55/1</v>
          </cell>
          <cell r="H625" t="str">
            <v>-</v>
          </cell>
          <cell r="I625" t="str">
            <v>ตลิ่งชัน-สุพรรณบุรี</v>
          </cell>
          <cell r="J625" t="str">
            <v>3</v>
          </cell>
          <cell r="K625" t="str">
            <v xml:space="preserve">หน้าไม้   </v>
          </cell>
          <cell r="L625" t="str">
            <v xml:space="preserve">ลาดหลุมแก้ว   </v>
          </cell>
          <cell r="M625" t="str">
            <v xml:space="preserve">ปทุมธานี   </v>
          </cell>
          <cell r="N625" t="str">
            <v>12140</v>
          </cell>
          <cell r="O625" t="str">
            <v>02-0248395</v>
          </cell>
          <cell r="P625" t="str">
            <v>everthai.dc@gmail.com</v>
          </cell>
          <cell r="Q625" t="str">
            <v>2018-04-12</v>
          </cell>
          <cell r="R625" t="str">
            <v>2021-04-11</v>
          </cell>
          <cell r="S625" t="str">
            <v>บริษัท เอเวอร์ ไทย แอกริโปรดักส์ จำกัด</v>
          </cell>
          <cell r="T625" t="str">
            <v>55,55/1</v>
          </cell>
          <cell r="U625" t="str">
            <v>-</v>
          </cell>
          <cell r="V625" t="str">
            <v>ตลิ่งชัน-สุพรรณบุรี</v>
          </cell>
          <cell r="W625" t="str">
            <v>3</v>
          </cell>
          <cell r="X625" t="str">
            <v xml:space="preserve">หน้าไม้   </v>
          </cell>
          <cell r="Y625" t="str">
            <v xml:space="preserve">ลาดหลุมแก้ว   </v>
          </cell>
          <cell r="Z625" t="str">
            <v>ปทุมธานี</v>
          </cell>
        </row>
        <row r="626">
          <cell r="A626">
            <v>550</v>
          </cell>
          <cell r="B626" t="str">
            <v>Ref0100000682</v>
          </cell>
          <cell r="C626" t="str">
            <v>นายสมหมาย ควรเคียงเพชร</v>
          </cell>
          <cell r="D626" t="str">
            <v>ACFS25070200009</v>
          </cell>
          <cell r="E626" t="str">
            <v>ออกใบอนุญาตแล้ว</v>
          </cell>
          <cell r="F626">
            <v>5120199030448</v>
          </cell>
          <cell r="G626" t="str">
            <v>27/5</v>
          </cell>
          <cell r="H626" t="str">
            <v>-</v>
          </cell>
          <cell r="I626" t="str">
            <v>-</v>
          </cell>
          <cell r="J626" t="str">
            <v>2</v>
          </cell>
          <cell r="K626" t="str">
            <v xml:space="preserve">หนองรี   </v>
          </cell>
          <cell r="L626" t="str">
            <v xml:space="preserve">เมืองชลบุรี   </v>
          </cell>
          <cell r="M626" t="str">
            <v xml:space="preserve">ชลบุรี   </v>
          </cell>
          <cell r="N626" t="str">
            <v>20000</v>
          </cell>
          <cell r="O626" t="str">
            <v>098-1054787</v>
          </cell>
          <cell r="P626" t="str">
            <v>phayu0404@hotmail.com</v>
          </cell>
          <cell r="Q626" t="str">
            <v>2018-04-12</v>
          </cell>
          <cell r="R626" t="str">
            <v>2021-04-11</v>
          </cell>
          <cell r="S626" t="str">
            <v>อุไรวรรณฟาร์มเห็ด</v>
          </cell>
          <cell r="T626" t="str">
            <v>27/5</v>
          </cell>
          <cell r="U626" t="str">
            <v>-</v>
          </cell>
          <cell r="V626" t="str">
            <v>-</v>
          </cell>
          <cell r="W626" t="str">
            <v>2</v>
          </cell>
          <cell r="X626" t="str">
            <v xml:space="preserve">หนองรี   </v>
          </cell>
          <cell r="Y626" t="str">
            <v xml:space="preserve">เมืองชลบุรี   </v>
          </cell>
          <cell r="Z626" t="str">
            <v>ชลบุรี</v>
          </cell>
        </row>
        <row r="627">
          <cell r="A627">
            <v>551</v>
          </cell>
          <cell r="B627" t="str">
            <v>Ref0100000683</v>
          </cell>
          <cell r="C627" t="str">
            <v>นายวิเชียร คำศรี</v>
          </cell>
          <cell r="D627" t="str">
            <v>ACFS25070200016</v>
          </cell>
          <cell r="E627" t="str">
            <v>ออกใบอนุญาตแล้ว</v>
          </cell>
          <cell r="F627">
            <v>3100600807341</v>
          </cell>
          <cell r="G627" t="str">
            <v>14/1</v>
          </cell>
          <cell r="H627" t="str">
            <v>-</v>
          </cell>
          <cell r="I627" t="str">
            <v>-</v>
          </cell>
          <cell r="J627" t="str">
            <v>7</v>
          </cell>
          <cell r="K627" t="str">
            <v xml:space="preserve">เย้ยปราสาท   </v>
          </cell>
          <cell r="L627" t="str">
            <v xml:space="preserve">หนองกี่   </v>
          </cell>
          <cell r="M627" t="str">
            <v xml:space="preserve">บุรีรัมย์   </v>
          </cell>
          <cell r="N627" t="str">
            <v>31210</v>
          </cell>
          <cell r="O627" t="str">
            <v>0813190373</v>
          </cell>
          <cell r="P627" t="str">
            <v>ek2511@hotmail.com</v>
          </cell>
          <cell r="Q627" t="str">
            <v>2018-04-12</v>
          </cell>
          <cell r="R627" t="str">
            <v>2021-04-11</v>
          </cell>
          <cell r="S627" t="str">
            <v>ฟาร์มเห็ดบ้านหนองปรือ</v>
          </cell>
          <cell r="T627" t="str">
            <v>14/1</v>
          </cell>
          <cell r="U627" t="str">
            <v>-</v>
          </cell>
          <cell r="V627" t="str">
            <v>-</v>
          </cell>
          <cell r="W627" t="str">
            <v>7</v>
          </cell>
          <cell r="X627" t="str">
            <v xml:space="preserve">เย้ยปราสาท   </v>
          </cell>
          <cell r="Y627" t="str">
            <v xml:space="preserve">หนองกี่   </v>
          </cell>
          <cell r="Z627" t="str">
            <v>บุรีรัมย์</v>
          </cell>
        </row>
        <row r="628">
          <cell r="A628">
            <v>552</v>
          </cell>
          <cell r="B628" t="str">
            <v>Ref0100000684</v>
          </cell>
          <cell r="C628" t="str">
            <v>นายธีรยุทธ์ วงศ์ษา</v>
          </cell>
          <cell r="D628" t="str">
            <v>ACFS25070200023</v>
          </cell>
          <cell r="E628" t="str">
            <v>ออกใบอนุญาตแล้ว</v>
          </cell>
          <cell r="F628">
            <v>3801300918168</v>
          </cell>
          <cell r="G628" t="str">
            <v>159/5</v>
          </cell>
          <cell r="H628" t="str">
            <v>-</v>
          </cell>
          <cell r="I628" t="str">
            <v>-</v>
          </cell>
          <cell r="J628" t="str">
            <v>16</v>
          </cell>
          <cell r="K628" t="str">
            <v xml:space="preserve">ร่อนพิบูลย์   </v>
          </cell>
          <cell r="L628" t="str">
            <v xml:space="preserve">ร่อนพิบูลย์   </v>
          </cell>
          <cell r="M628" t="str">
            <v xml:space="preserve">นครศรีธรรมราช   </v>
          </cell>
          <cell r="N628" t="str">
            <v>80130</v>
          </cell>
          <cell r="O628" t="str">
            <v>0818226588</v>
          </cell>
          <cell r="P628" t="str">
            <v>aodz143@gmail.com</v>
          </cell>
          <cell r="Q628" t="str">
            <v>2018-04-12</v>
          </cell>
          <cell r="R628" t="str">
            <v>2021-04-11</v>
          </cell>
          <cell r="S628" t="str">
            <v>ฟาร์มเห็ดเขาหมาก</v>
          </cell>
          <cell r="T628" t="str">
            <v>159/5</v>
          </cell>
          <cell r="U628" t="str">
            <v>-</v>
          </cell>
          <cell r="V628" t="str">
            <v>-</v>
          </cell>
          <cell r="W628" t="str">
            <v>16</v>
          </cell>
          <cell r="X628" t="str">
            <v xml:space="preserve">ร่อนพิบูลย์   </v>
          </cell>
          <cell r="Y628" t="str">
            <v xml:space="preserve">ร่อนพิบูลย์   </v>
          </cell>
          <cell r="Z628" t="str">
            <v>นครศรีธรรมราช</v>
          </cell>
        </row>
        <row r="629">
          <cell r="A629">
            <v>553</v>
          </cell>
          <cell r="B629" t="str">
            <v>Ref0100000685</v>
          </cell>
          <cell r="C629" t="str">
            <v>บริษัท ทะเลทรัพย์ฟรีซดราย จำกัด</v>
          </cell>
          <cell r="D629" t="str">
            <v>ACFS90460200067</v>
          </cell>
          <cell r="E629" t="str">
            <v>ออกใบอนุญาตแล้ว</v>
          </cell>
          <cell r="F629">
            <v>865558000948</v>
          </cell>
          <cell r="G629" t="str">
            <v>88/1</v>
          </cell>
          <cell r="H629" t="str">
            <v>-</v>
          </cell>
          <cell r="I629" t="str">
            <v>-</v>
          </cell>
          <cell r="J629" t="str">
            <v>4</v>
          </cell>
          <cell r="K629" t="str">
            <v xml:space="preserve">ทะเลทรัพย์   </v>
          </cell>
          <cell r="L629" t="str">
            <v xml:space="preserve">ปะทิว   </v>
          </cell>
          <cell r="M629" t="str">
            <v xml:space="preserve">ชุมพร   </v>
          </cell>
          <cell r="N629" t="str">
            <v>86160</v>
          </cell>
          <cell r="O629" t="str">
            <v>0936231177</v>
          </cell>
          <cell r="P629" t="str">
            <v>tfd.freezedry@gmail.com</v>
          </cell>
          <cell r="Q629" t="str">
            <v>2017-11-30</v>
          </cell>
          <cell r="R629" t="str">
            <v>2020-11-29</v>
          </cell>
          <cell r="S629" t="str">
            <v>บริษัท ทะเลทรัพย์ฟรีซดราย จำกัด</v>
          </cell>
          <cell r="T629" t="str">
            <v>88/1</v>
          </cell>
          <cell r="U629" t="str">
            <v>-</v>
          </cell>
          <cell r="V629" t="str">
            <v>-</v>
          </cell>
          <cell r="W629" t="str">
            <v>4</v>
          </cell>
          <cell r="X629" t="str">
            <v xml:space="preserve">ทะเลทรัพย์   </v>
          </cell>
          <cell r="Y629" t="str">
            <v xml:space="preserve">ปะทิว   </v>
          </cell>
          <cell r="Z629" t="str">
            <v>ชุมพร</v>
          </cell>
        </row>
        <row r="630">
          <cell r="A630">
            <v>554</v>
          </cell>
          <cell r="B630" t="str">
            <v>Ref0100000686</v>
          </cell>
          <cell r="C630" t="str">
            <v>บริษัท บลูสเปซ รีซอร์สเซส (ประเทศไทย) จำกัด</v>
          </cell>
          <cell r="D630" t="str">
            <v>ACFS10040200167</v>
          </cell>
          <cell r="E630" t="str">
            <v>ออกใบอนุญาตแล้ว</v>
          </cell>
          <cell r="F630">
            <v>105558054602</v>
          </cell>
          <cell r="G630" t="str">
            <v>451</v>
          </cell>
          <cell r="H630" t="str">
            <v>ลาดพร้าว 80 แยก 11</v>
          </cell>
          <cell r="I630" t="str">
            <v>ลาดพร้าว</v>
          </cell>
          <cell r="J630" t="str">
            <v>-</v>
          </cell>
          <cell r="K630" t="str">
            <v xml:space="preserve">วังทองหลาง   </v>
          </cell>
          <cell r="L630" t="str">
            <v xml:space="preserve">วังทองหลาง   </v>
          </cell>
          <cell r="M630" t="str">
            <v xml:space="preserve">กรุงเทพมหานคร   </v>
          </cell>
          <cell r="N630" t="str">
            <v>10310</v>
          </cell>
          <cell r="O630" t="str">
            <v>02-9355483-4</v>
          </cell>
          <cell r="P630" t="str">
            <v>newwave2552@gmail.com</v>
          </cell>
          <cell r="Q630" t="str">
            <v>2018-01-04</v>
          </cell>
          <cell r="R630" t="str">
            <v>2021-01-03</v>
          </cell>
          <cell r="S630" t="str">
            <v>บริษัท บลูสเปซ รีซอร์สเซส (ประเทศไทย) จำกัด</v>
          </cell>
          <cell r="T630" t="str">
            <v>88/8</v>
          </cell>
          <cell r="U630" t="str">
            <v>-</v>
          </cell>
          <cell r="V630" t="str">
            <v>-</v>
          </cell>
          <cell r="W630" t="str">
            <v>6</v>
          </cell>
          <cell r="X630" t="str">
            <v xml:space="preserve">ทรายขาว   </v>
          </cell>
          <cell r="Y630" t="str">
            <v xml:space="preserve">สอยดาว   </v>
          </cell>
          <cell r="Z630" t="str">
            <v>จันทบุรี</v>
          </cell>
        </row>
        <row r="631">
          <cell r="A631">
            <v>555</v>
          </cell>
          <cell r="B631" t="str">
            <v>Ref0100000687</v>
          </cell>
          <cell r="C631" t="str">
            <v>นายศักรินทร์ บวรดิเรกลาภ</v>
          </cell>
          <cell r="D631" t="str">
            <v>ACFS25070200032</v>
          </cell>
          <cell r="E631" t="str">
            <v>ออกใบอนุญาตแล้ว</v>
          </cell>
          <cell r="F631">
            <v>3419900547943</v>
          </cell>
          <cell r="G631" t="str">
            <v>79</v>
          </cell>
          <cell r="H631" t="str">
            <v>-</v>
          </cell>
          <cell r="I631" t="str">
            <v>อุดร-เลย</v>
          </cell>
          <cell r="J631" t="str">
            <v>6</v>
          </cell>
          <cell r="K631" t="str">
            <v xml:space="preserve">นิคมสงเคราะห์   </v>
          </cell>
          <cell r="L631" t="str">
            <v xml:space="preserve">เมืองอุดรธานี   </v>
          </cell>
          <cell r="M631" t="str">
            <v xml:space="preserve">อุดรธานี   </v>
          </cell>
          <cell r="N631" t="str">
            <v>41000</v>
          </cell>
          <cell r="O631" t="str">
            <v>0819546804</v>
          </cell>
          <cell r="P631" t="str">
            <v>sakkarin.bw@gmail.com</v>
          </cell>
          <cell r="Q631" t="str">
            <v>2018-04-12</v>
          </cell>
          <cell r="R631" t="str">
            <v>2021-04-11</v>
          </cell>
          <cell r="S631" t="str">
            <v>สวนเห็ดหนองหลัก</v>
          </cell>
          <cell r="T631" t="str">
            <v>79</v>
          </cell>
          <cell r="U631" t="str">
            <v>-</v>
          </cell>
          <cell r="V631" t="str">
            <v>อุดร-เลย</v>
          </cell>
          <cell r="W631" t="str">
            <v>6</v>
          </cell>
          <cell r="X631" t="str">
            <v xml:space="preserve">นิคมสงเคราะห์   </v>
          </cell>
          <cell r="Y631" t="str">
            <v xml:space="preserve">เมืองอุดรธานี   </v>
          </cell>
          <cell r="Z631" t="str">
            <v>อุดรธานี</v>
          </cell>
        </row>
        <row r="632">
          <cell r="A632">
            <v>556</v>
          </cell>
          <cell r="B632" t="str">
            <v>Ref0100000688</v>
          </cell>
          <cell r="C632" t="str">
            <v>บริษัท เจริญโภคภัณฑ์อาหาร จำกัด (มหาชน)</v>
          </cell>
          <cell r="D632" t="str">
            <v>ACFS74320200065</v>
          </cell>
          <cell r="E632" t="str">
            <v>ออกใบอนุญาตแล้ว</v>
          </cell>
          <cell r="F632">
            <v>107537000246</v>
          </cell>
          <cell r="G632" t="str">
            <v>313</v>
          </cell>
          <cell r="H632" t="str">
            <v>-</v>
          </cell>
          <cell r="I632" t="str">
            <v>สีลม</v>
          </cell>
          <cell r="J632" t="str">
            <v>-</v>
          </cell>
          <cell r="K632" t="str">
            <v xml:space="preserve">สีลม   </v>
          </cell>
          <cell r="L632" t="str">
            <v xml:space="preserve">บางรัก   </v>
          </cell>
          <cell r="M632" t="str">
            <v xml:space="preserve">กรุงเทพมหานคร   </v>
          </cell>
          <cell r="N632" t="str">
            <v>10500</v>
          </cell>
          <cell r="O632" t="str">
            <v>089-1050466</v>
          </cell>
          <cell r="P632" t="str">
            <v>monthein.k@cpf.co.th</v>
          </cell>
          <cell r="Q632" t="str">
            <v>2018-01-12</v>
          </cell>
          <cell r="R632" t="str">
            <v>2021-01-11</v>
          </cell>
          <cell r="S632" t="str">
            <v>บริษัท เจริญโภคภัณฑ์อาหาร จำกัด(มหาชน)-(ฟาร์มปะทิว 4)</v>
          </cell>
          <cell r="T632" t="str">
            <v>17/5</v>
          </cell>
          <cell r="U632" t="str">
            <v>-</v>
          </cell>
          <cell r="V632" t="str">
            <v>-</v>
          </cell>
          <cell r="W632" t="str">
            <v>1</v>
          </cell>
          <cell r="X632" t="str">
            <v xml:space="preserve">บางสน   </v>
          </cell>
          <cell r="Y632" t="str">
            <v xml:space="preserve">ปะทิว   </v>
          </cell>
          <cell r="Z632" t="str">
            <v>ชุมพร</v>
          </cell>
        </row>
        <row r="633">
          <cell r="A633">
            <v>557</v>
          </cell>
          <cell r="B633" t="str">
            <v>Ref0100000689</v>
          </cell>
          <cell r="C633" t="str">
            <v>นายอาคม แก้วกอง</v>
          </cell>
          <cell r="D633" t="str">
            <v>ACFS25070200046</v>
          </cell>
          <cell r="E633" t="str">
            <v>ออกใบอนุญาตแล้ว</v>
          </cell>
          <cell r="F633">
            <v>1350500078403</v>
          </cell>
          <cell r="G633" t="str">
            <v>42</v>
          </cell>
          <cell r="H633" t="str">
            <v>-</v>
          </cell>
          <cell r="I633" t="str">
            <v>-</v>
          </cell>
          <cell r="J633" t="str">
            <v>11</v>
          </cell>
          <cell r="K633" t="str">
            <v xml:space="preserve">โพธิ์ไทร   </v>
          </cell>
          <cell r="L633" t="str">
            <v xml:space="preserve">ป่าติ้ว   </v>
          </cell>
          <cell r="M633" t="str">
            <v xml:space="preserve">ยโสธร   </v>
          </cell>
          <cell r="N633" t="str">
            <v>35150</v>
          </cell>
          <cell r="O633" t="str">
            <v>0616159744</v>
          </cell>
          <cell r="P633" t="str">
            <v>auranozcort@gmail.com</v>
          </cell>
          <cell r="Q633" t="str">
            <v>2018-04-12</v>
          </cell>
          <cell r="R633" t="str">
            <v>2021-04-11</v>
          </cell>
          <cell r="S633" t="str">
            <v>สวนเห็ดดีรวย</v>
          </cell>
          <cell r="T633" t="str">
            <v>42</v>
          </cell>
          <cell r="U633" t="str">
            <v>-</v>
          </cell>
          <cell r="V633" t="str">
            <v>-</v>
          </cell>
          <cell r="W633" t="str">
            <v>11</v>
          </cell>
          <cell r="X633" t="str">
            <v xml:space="preserve">โพธิ์ไทร   </v>
          </cell>
          <cell r="Y633" t="str">
            <v xml:space="preserve">ป่าติ้ว   </v>
          </cell>
          <cell r="Z633" t="str">
            <v>ยโสธร</v>
          </cell>
        </row>
        <row r="634">
          <cell r="A634">
            <v>558</v>
          </cell>
          <cell r="B634" t="str">
            <v>Ref0100000690</v>
          </cell>
          <cell r="C634" t="str">
            <v>นายสวัสดิ์ บุญประจง</v>
          </cell>
          <cell r="D634" t="str">
            <v>ACFS25070200048</v>
          </cell>
          <cell r="E634" t="str">
            <v>ออกใบอนุญาตแล้ว</v>
          </cell>
          <cell r="F634">
            <v>3340400338370</v>
          </cell>
          <cell r="G634" t="str">
            <v>110</v>
          </cell>
          <cell r="H634" t="str">
            <v>-</v>
          </cell>
          <cell r="I634" t="str">
            <v>-</v>
          </cell>
          <cell r="J634" t="str">
            <v>6</v>
          </cell>
          <cell r="K634" t="str">
            <v xml:space="preserve">หัวดอน   </v>
          </cell>
          <cell r="L634" t="str">
            <v xml:space="preserve">เขื่องใน   </v>
          </cell>
          <cell r="M634" t="str">
            <v xml:space="preserve">อุบลราชธานี   </v>
          </cell>
          <cell r="N634" t="str">
            <v>34150</v>
          </cell>
          <cell r="O634" t="str">
            <v>0812666019</v>
          </cell>
          <cell r="P634" t="str">
            <v>0812666019@acfs.go.th</v>
          </cell>
          <cell r="Q634" t="str">
            <v>2018-04-12</v>
          </cell>
          <cell r="R634" t="str">
            <v>2021-04-11</v>
          </cell>
          <cell r="S634" t="str">
            <v>สวนเห็ดสวัสดิ์</v>
          </cell>
          <cell r="T634" t="str">
            <v>110</v>
          </cell>
          <cell r="U634" t="str">
            <v>-</v>
          </cell>
          <cell r="V634" t="str">
            <v>-</v>
          </cell>
          <cell r="W634" t="str">
            <v>6</v>
          </cell>
          <cell r="X634" t="str">
            <v xml:space="preserve">หัวดอน   </v>
          </cell>
          <cell r="Y634" t="str">
            <v xml:space="preserve">เขื่องใน   </v>
          </cell>
          <cell r="Z634" t="str">
            <v>อุบลราชธานี</v>
          </cell>
        </row>
        <row r="635">
          <cell r="A635">
            <v>559</v>
          </cell>
          <cell r="B635" t="str">
            <v>Ref0100000691</v>
          </cell>
          <cell r="C635" t="str">
            <v>สหกรณ์โคนมอุบลราชธานี จำกัด</v>
          </cell>
          <cell r="D635" t="str">
            <v>ACFS64010200181</v>
          </cell>
          <cell r="E635" t="str">
            <v>ออกใบอนุญาตแล้ว</v>
          </cell>
          <cell r="F635">
            <v>3400000525557</v>
          </cell>
          <cell r="G635" t="str">
            <v>323</v>
          </cell>
          <cell r="H635" t="str">
            <v>บ้านเกษตรสามัคคี</v>
          </cell>
          <cell r="I635" t="str">
            <v>-</v>
          </cell>
          <cell r="J635" t="str">
            <v>9</v>
          </cell>
          <cell r="K635" t="str">
            <v xml:space="preserve">คำขวาง   </v>
          </cell>
          <cell r="L635" t="str">
            <v xml:space="preserve">วารินชำราบ   </v>
          </cell>
          <cell r="M635" t="str">
            <v xml:space="preserve">อุบลราชธานี   </v>
          </cell>
          <cell r="N635" t="str">
            <v>34190</v>
          </cell>
          <cell r="O635" t="str">
            <v>045210883, 0611492065</v>
          </cell>
          <cell r="P635" t="str">
            <v>wit-16@hotmail.com</v>
          </cell>
          <cell r="Q635" t="str">
            <v>2018-01-17</v>
          </cell>
          <cell r="R635" t="str">
            <v>2021-01-16</v>
          </cell>
          <cell r="S635" t="str">
            <v>สหกรณ์โคนมอุบลราชธานี จำกัด</v>
          </cell>
          <cell r="T635" t="str">
            <v>323</v>
          </cell>
          <cell r="U635" t="str">
            <v>บ้านเกษตรสามัคคี</v>
          </cell>
          <cell r="V635" t="str">
            <v>-</v>
          </cell>
          <cell r="W635" t="str">
            <v>9</v>
          </cell>
          <cell r="X635" t="str">
            <v xml:space="preserve">คำขวาง   </v>
          </cell>
          <cell r="Y635" t="str">
            <v xml:space="preserve">วารินชำราบ   </v>
          </cell>
          <cell r="Z635" t="str">
            <v>อุบลราชธานี</v>
          </cell>
        </row>
        <row r="636">
          <cell r="A636">
            <v>560</v>
          </cell>
          <cell r="B636" t="str">
            <v>Ref0100000692</v>
          </cell>
          <cell r="C636" t="str">
            <v>วิทยาลัยเกษตรและเทคโนโลยีศรีสะเกษ</v>
          </cell>
          <cell r="D636" t="str">
            <v>ACFS64010200182</v>
          </cell>
          <cell r="E636" t="str">
            <v>ออกใบอนุญาตแล้ว</v>
          </cell>
          <cell r="F636">
            <v>994000332416</v>
          </cell>
          <cell r="G636" t="str">
            <v>91</v>
          </cell>
          <cell r="H636" t="str">
            <v>-</v>
          </cell>
          <cell r="I636" t="str">
            <v>กสิกรรม</v>
          </cell>
          <cell r="J636" t="str">
            <v>8</v>
          </cell>
          <cell r="K636" t="str">
            <v xml:space="preserve">หนองครก   </v>
          </cell>
          <cell r="L636" t="str">
            <v xml:space="preserve">เมืองศรีสะเกษ   </v>
          </cell>
          <cell r="M636" t="str">
            <v xml:space="preserve">ศรีสะเกษ   </v>
          </cell>
          <cell r="N636" t="str">
            <v>33000</v>
          </cell>
          <cell r="O636" t="str">
            <v>045612353, 0885954932</v>
          </cell>
          <cell r="P636" t="str">
            <v>Prapapon2502@hotmail.co.th</v>
          </cell>
          <cell r="Q636" t="str">
            <v>2018-01-19</v>
          </cell>
          <cell r="R636" t="str">
            <v>2021-01-18</v>
          </cell>
          <cell r="S636" t="str">
            <v>วิทยาลัยเกษตรและเทคโนโลยีศรีสะเกษ</v>
          </cell>
          <cell r="T636" t="str">
            <v>91</v>
          </cell>
          <cell r="U636" t="str">
            <v>-</v>
          </cell>
          <cell r="V636" t="str">
            <v>กสิกรรม</v>
          </cell>
          <cell r="W636" t="str">
            <v>8</v>
          </cell>
          <cell r="X636" t="str">
            <v xml:space="preserve">หนองครก   </v>
          </cell>
          <cell r="Y636" t="str">
            <v xml:space="preserve">เมืองศรีสะเกษ   </v>
          </cell>
          <cell r="Z636" t="str">
            <v>ศรีสะเกษ</v>
          </cell>
        </row>
        <row r="637">
          <cell r="A637">
            <v>561</v>
          </cell>
          <cell r="B637" t="str">
            <v>Ref0100000693</v>
          </cell>
          <cell r="C637" t="str">
            <v>นายสุรวัฒน์ ดวงศรี</v>
          </cell>
          <cell r="D637" t="str">
            <v>ACFS25070200053</v>
          </cell>
          <cell r="E637" t="str">
            <v>ออกใบอนุญาตแล้ว</v>
          </cell>
          <cell r="F637">
            <v>3311100284780</v>
          </cell>
          <cell r="G637" t="str">
            <v>11</v>
          </cell>
          <cell r="H637" t="str">
            <v>-</v>
          </cell>
          <cell r="I637" t="str">
            <v>-</v>
          </cell>
          <cell r="J637" t="str">
            <v>1</v>
          </cell>
          <cell r="K637" t="str">
            <v xml:space="preserve">หนองแวง   </v>
          </cell>
          <cell r="L637" t="str">
            <v xml:space="preserve">ศรีณรงค์   </v>
          </cell>
          <cell r="M637" t="str">
            <v xml:space="preserve">สุรินทร์   </v>
          </cell>
          <cell r="N637" t="str">
            <v>32150</v>
          </cell>
          <cell r="O637" t="str">
            <v>0982219646</v>
          </cell>
          <cell r="P637" t="str">
            <v>bembem132521@gmail.com</v>
          </cell>
          <cell r="Q637" t="str">
            <v>2018-04-12</v>
          </cell>
          <cell r="R637" t="str">
            <v>2021-04-11</v>
          </cell>
          <cell r="S637" t="str">
            <v>ฟาร์มเห็ดสุรวัฒน์</v>
          </cell>
          <cell r="T637" t="str">
            <v>11</v>
          </cell>
          <cell r="U637" t="str">
            <v>-</v>
          </cell>
          <cell r="V637" t="str">
            <v>-</v>
          </cell>
          <cell r="W637" t="str">
            <v>1</v>
          </cell>
          <cell r="X637" t="str">
            <v xml:space="preserve">หนองแวง   </v>
          </cell>
          <cell r="Y637" t="str">
            <v xml:space="preserve">ศรีณรงค์   </v>
          </cell>
          <cell r="Z637" t="str">
            <v>สุรินทร์</v>
          </cell>
        </row>
        <row r="638">
          <cell r="A638">
            <v>562</v>
          </cell>
          <cell r="B638" t="str">
            <v>Ref0100000694</v>
          </cell>
          <cell r="C638" t="str">
            <v>บริษัท อีสานใต้แดรี่ จำกัด</v>
          </cell>
          <cell r="D638" t="str">
            <v>ACFS64010200185</v>
          </cell>
          <cell r="E638" t="str">
            <v>ออกใบอนุญาตแล้ว</v>
          </cell>
          <cell r="F638">
            <v>325554000581</v>
          </cell>
          <cell r="G638" t="str">
            <v>218</v>
          </cell>
          <cell r="H638" t="str">
            <v>-</v>
          </cell>
          <cell r="I638" t="str">
            <v>-</v>
          </cell>
          <cell r="J638" t="str">
            <v>9</v>
          </cell>
          <cell r="K638" t="str">
            <v xml:space="preserve">เชื้อเพลิง   </v>
          </cell>
          <cell r="L638" t="str">
            <v xml:space="preserve">ปราสาท   </v>
          </cell>
          <cell r="M638" t="str">
            <v xml:space="preserve">สุรินทร์   </v>
          </cell>
          <cell r="N638" t="str">
            <v>32140</v>
          </cell>
          <cell r="O638" t="str">
            <v>044060125, 0891197525</v>
          </cell>
          <cell r="P638" t="str">
            <v>Esantaidairy@gmail.com</v>
          </cell>
          <cell r="Q638" t="str">
            <v>2018-01-31</v>
          </cell>
          <cell r="R638" t="str">
            <v>2021-01-30</v>
          </cell>
          <cell r="S638" t="str">
            <v>บริษัท อีสานใต้แดรี่ จำกัด</v>
          </cell>
          <cell r="T638" t="str">
            <v>218</v>
          </cell>
          <cell r="U638" t="str">
            <v>-</v>
          </cell>
          <cell r="V638" t="str">
            <v>-</v>
          </cell>
          <cell r="W638" t="str">
            <v>9</v>
          </cell>
          <cell r="X638" t="str">
            <v xml:space="preserve">เชื้อเพลิง   </v>
          </cell>
          <cell r="Y638" t="str">
            <v xml:space="preserve">ปราสาท   </v>
          </cell>
          <cell r="Z638" t="str">
            <v>สุรินทร์</v>
          </cell>
        </row>
        <row r="639">
          <cell r="A639">
            <v>563</v>
          </cell>
          <cell r="B639" t="str">
            <v>Ref0100000695</v>
          </cell>
          <cell r="C639" t="str">
            <v>วิทยาลัยเกษตรและเทคโนโลยีบุรีรัมย์</v>
          </cell>
          <cell r="D639" t="str">
            <v>ACFS64010200183</v>
          </cell>
          <cell r="E639" t="str">
            <v>ออกใบอนุญาตแล้ว</v>
          </cell>
          <cell r="F639">
            <v>994000315074</v>
          </cell>
          <cell r="G639" t="str">
            <v>67</v>
          </cell>
          <cell r="H639" t="str">
            <v>-</v>
          </cell>
          <cell r="I639" t="str">
            <v>บุรีรัมย์-ประโคนชัย</v>
          </cell>
          <cell r="J639" t="str">
            <v>1</v>
          </cell>
          <cell r="K639" t="str">
            <v xml:space="preserve">อิสาณ   </v>
          </cell>
          <cell r="L639" t="str">
            <v xml:space="preserve">เมืองบุรีรัมย์   </v>
          </cell>
          <cell r="M639" t="str">
            <v xml:space="preserve">บุรีรัมย์   </v>
          </cell>
          <cell r="N639" t="str">
            <v>31000</v>
          </cell>
          <cell r="O639" t="str">
            <v>044611629</v>
          </cell>
          <cell r="P639" t="str">
            <v>b_catdairy@hotmail.com</v>
          </cell>
          <cell r="Q639" t="str">
            <v>2018-01-19</v>
          </cell>
          <cell r="R639" t="str">
            <v>2021-01-18</v>
          </cell>
          <cell r="S639" t="str">
            <v>โรงงานแปรรูปนม วิทยาลัยเกษตรและเทคโนโลยีบุรีรัมย์</v>
          </cell>
          <cell r="T639" t="str">
            <v>67</v>
          </cell>
          <cell r="U639" t="str">
            <v>-</v>
          </cell>
          <cell r="V639" t="str">
            <v>บุรีรัมย์-ประโคนชัย</v>
          </cell>
          <cell r="W639" t="str">
            <v>1</v>
          </cell>
          <cell r="X639" t="str">
            <v xml:space="preserve">อิสาณ   </v>
          </cell>
          <cell r="Y639" t="str">
            <v xml:space="preserve">เมืองบุรีรัมย์   </v>
          </cell>
          <cell r="Z639" t="str">
            <v>บุรีรัมย์</v>
          </cell>
        </row>
        <row r="640">
          <cell r="A640">
            <v>564</v>
          </cell>
          <cell r="B640" t="str">
            <v>Ref0100000696</v>
          </cell>
          <cell r="C640" t="str">
            <v>นายบุญธรรม อินนันชัย</v>
          </cell>
          <cell r="D640" t="str">
            <v>ACFS47020200036</v>
          </cell>
          <cell r="E640" t="str">
            <v>ออกใบอนุญาตแล้ว</v>
          </cell>
          <cell r="F640">
            <v>3520100066283</v>
          </cell>
          <cell r="G640" t="str">
            <v>206</v>
          </cell>
          <cell r="H640" t="str">
            <v>-</v>
          </cell>
          <cell r="I640" t="str">
            <v>-</v>
          </cell>
          <cell r="J640" t="str">
            <v>3</v>
          </cell>
          <cell r="K640" t="str">
            <v xml:space="preserve">กล้วยแพะ   </v>
          </cell>
          <cell r="L640" t="str">
            <v xml:space="preserve">เมืองลำปาง   </v>
          </cell>
          <cell r="M640" t="str">
            <v xml:space="preserve">ลำปาง   </v>
          </cell>
          <cell r="N640" t="str">
            <v>52000</v>
          </cell>
          <cell r="O640" t="str">
            <v>0817836119</v>
          </cell>
          <cell r="P640" t="str">
            <v>0817836119@acfs.go.th</v>
          </cell>
          <cell r="Q640" t="str">
            <v>2018-01-24</v>
          </cell>
          <cell r="R640" t="str">
            <v>2021-01-23</v>
          </cell>
          <cell r="S640" t="str">
            <v>โรงงานบุญธรรมพืชผล</v>
          </cell>
          <cell r="T640" t="str">
            <v>300</v>
          </cell>
          <cell r="U640" t="str">
            <v>-</v>
          </cell>
          <cell r="V640" t="str">
            <v>-</v>
          </cell>
          <cell r="W640" t="str">
            <v>3</v>
          </cell>
          <cell r="X640" t="str">
            <v xml:space="preserve">กล้วยแพะ   </v>
          </cell>
          <cell r="Y640" t="str">
            <v xml:space="preserve">เมืองลำปาง   </v>
          </cell>
          <cell r="Z640" t="str">
            <v>ลำปาง</v>
          </cell>
        </row>
        <row r="641">
          <cell r="A641">
            <v>565</v>
          </cell>
          <cell r="B641" t="str">
            <v>Ref0100000697</v>
          </cell>
          <cell r="C641" t="str">
            <v>สหกรณ์โคนม-ปศุสัตว์วิหารแดง จำกัด</v>
          </cell>
          <cell r="D641" t="str">
            <v>ACFS64010200184</v>
          </cell>
          <cell r="E641" t="str">
            <v>ออกใบอนุญาตแล้ว</v>
          </cell>
          <cell r="F641">
            <v>3250200533587</v>
          </cell>
          <cell r="G641" t="str">
            <v>9</v>
          </cell>
          <cell r="H641" t="str">
            <v>-</v>
          </cell>
          <cell r="I641" t="str">
            <v>สุวรรณศร</v>
          </cell>
          <cell r="J641" t="str">
            <v>1</v>
          </cell>
          <cell r="K641" t="str">
            <v xml:space="preserve">หนองสรวง   </v>
          </cell>
          <cell r="L641" t="str">
            <v xml:space="preserve">วิหารแดง   </v>
          </cell>
          <cell r="M641" t="str">
            <v>สระบุรี</v>
          </cell>
          <cell r="N641" t="str">
            <v>18150</v>
          </cell>
          <cell r="O641" t="str">
            <v>036-377802</v>
          </cell>
          <cell r="P641" t="str">
            <v>Cooperativa999@gmail.com</v>
          </cell>
          <cell r="Q641" t="str">
            <v>2018-01-26</v>
          </cell>
          <cell r="R641" t="str">
            <v>2021-01-25</v>
          </cell>
          <cell r="S641" t="str">
            <v>สหกรณ์โคนม-ปศุสัตว์วิหารแดง จำกัด</v>
          </cell>
          <cell r="T641" t="str">
            <v>9</v>
          </cell>
          <cell r="U641" t="str">
            <v>-</v>
          </cell>
          <cell r="V641" t="str">
            <v>สุวรรณศร</v>
          </cell>
          <cell r="W641" t="str">
            <v>1</v>
          </cell>
          <cell r="X641" t="str">
            <v xml:space="preserve">หนองสรวง   </v>
          </cell>
          <cell r="Y641" t="str">
            <v xml:space="preserve">วิหารแดง   </v>
          </cell>
          <cell r="Z641" t="str">
            <v>สระบุรี</v>
          </cell>
        </row>
        <row r="642">
          <cell r="A642">
            <v>566</v>
          </cell>
          <cell r="B642" t="str">
            <v>Ref0100000698</v>
          </cell>
          <cell r="C642" t="str">
            <v>ห้างหุ้นส่วนจำกัด หลงฉางฟู๊ด</v>
          </cell>
          <cell r="D642" t="str">
            <v>ACFS10040200171</v>
          </cell>
          <cell r="E642" t="str">
            <v>ออกใบอนุญาตแล้ว</v>
          </cell>
          <cell r="F642">
            <v>503549001059</v>
          </cell>
          <cell r="G642" t="str">
            <v>124</v>
          </cell>
          <cell r="H642" t="str">
            <v>-</v>
          </cell>
          <cell r="I642" t="str">
            <v>-</v>
          </cell>
          <cell r="J642" t="str">
            <v>12</v>
          </cell>
          <cell r="K642" t="str">
            <v xml:space="preserve">สันนาเม็ง   </v>
          </cell>
          <cell r="L642" t="str">
            <v xml:space="preserve">สันทราย   </v>
          </cell>
          <cell r="M642" t="str">
            <v xml:space="preserve">เชียงใหม่   </v>
          </cell>
          <cell r="N642" t="str">
            <v>50210</v>
          </cell>
          <cell r="O642" t="str">
            <v>081-8852959</v>
          </cell>
          <cell r="P642" t="str">
            <v>kanjanaa_k@hotmail.co.th</v>
          </cell>
          <cell r="Q642" t="str">
            <v>2018-02-26</v>
          </cell>
          <cell r="R642" t="str">
            <v>2021-02-25</v>
          </cell>
          <cell r="S642" t="str">
            <v>ห้างหุ้นส่วนจำกัด หลงฉางฟู๊ด</v>
          </cell>
          <cell r="T642" t="str">
            <v>300</v>
          </cell>
          <cell r="U642" t="str">
            <v>-</v>
          </cell>
          <cell r="V642" t="str">
            <v>-</v>
          </cell>
          <cell r="W642" t="str">
            <v>2</v>
          </cell>
          <cell r="X642" t="str">
            <v xml:space="preserve">หนองยวง   </v>
          </cell>
          <cell r="Y642" t="str">
            <v xml:space="preserve">เวียงหนองล่อง   </v>
          </cell>
          <cell r="Z642" t="str">
            <v>ลำพูน</v>
          </cell>
        </row>
        <row r="643">
          <cell r="A643">
            <v>567</v>
          </cell>
          <cell r="B643" t="str">
            <v>Ref0100000699</v>
          </cell>
          <cell r="C643" t="str">
            <v>นายประสิทธิ์ ดาบุดดี</v>
          </cell>
          <cell r="D643" t="str">
            <v>ACFS25070200059</v>
          </cell>
          <cell r="E643" t="str">
            <v>ออกใบอนุญาตแล้ว</v>
          </cell>
          <cell r="F643">
            <v>1321000081180</v>
          </cell>
          <cell r="G643" t="str">
            <v>136</v>
          </cell>
          <cell r="H643" t="str">
            <v>-</v>
          </cell>
          <cell r="I643" t="str">
            <v>-</v>
          </cell>
          <cell r="J643" t="str">
            <v>1</v>
          </cell>
          <cell r="K643" t="str">
            <v xml:space="preserve">ศรีสุข   </v>
          </cell>
          <cell r="L643" t="str">
            <v xml:space="preserve">ศรีณรงค์   </v>
          </cell>
          <cell r="M643" t="str">
            <v xml:space="preserve">สุรินทร์   </v>
          </cell>
          <cell r="N643" t="str">
            <v>32150</v>
          </cell>
          <cell r="O643" t="str">
            <v>086-3269259</v>
          </cell>
          <cell r="P643" t="str">
            <v>086-3269259@acfs.go.th</v>
          </cell>
          <cell r="Q643" t="str">
            <v>2018-04-12</v>
          </cell>
          <cell r="R643" t="str">
            <v>2021-04-11</v>
          </cell>
          <cell r="S643" t="str">
            <v>ร้านประสิทธิ์ฟาร์มเห็ด</v>
          </cell>
          <cell r="T643" t="str">
            <v>136</v>
          </cell>
          <cell r="U643" t="str">
            <v xml:space="preserve"> -</v>
          </cell>
          <cell r="V643" t="str">
            <v xml:space="preserve"> -</v>
          </cell>
          <cell r="W643" t="str">
            <v>1</v>
          </cell>
          <cell r="X643" t="str">
            <v xml:space="preserve">ศรีสุข   </v>
          </cell>
          <cell r="Y643" t="str">
            <v xml:space="preserve">ศรีณรงค์   </v>
          </cell>
          <cell r="Z643" t="str">
            <v>สุรินทร์</v>
          </cell>
        </row>
        <row r="644">
          <cell r="A644" t="e">
            <v>#N/A</v>
          </cell>
          <cell r="B644" t="str">
            <v>Ref0100000700</v>
          </cell>
          <cell r="C644" t="str">
            <v>บริษัท ติ่งฟง เทรดดิ้ง จำกัด</v>
          </cell>
          <cell r="D644" t="str">
            <v>NULL</v>
          </cell>
          <cell r="E644" t="str">
            <v>เอกสารไม่ครบถ้วน</v>
          </cell>
          <cell r="F644">
            <v>105556188725</v>
          </cell>
          <cell r="G644" t="str">
            <v>224/8</v>
          </cell>
          <cell r="J644" t="str">
            <v>1</v>
          </cell>
          <cell r="K644" t="str">
            <v xml:space="preserve">ทรายขาว   </v>
          </cell>
          <cell r="L644" t="str">
            <v xml:space="preserve">สอยดาว   </v>
          </cell>
          <cell r="M644" t="str">
            <v xml:space="preserve">จันทบุรี   </v>
          </cell>
          <cell r="N644" t="str">
            <v>22180</v>
          </cell>
          <cell r="O644" t="str">
            <v>0916285288</v>
          </cell>
          <cell r="P644" t="str">
            <v>569503534@qq.com</v>
          </cell>
          <cell r="Q644" t="str">
            <v>NULL</v>
          </cell>
          <cell r="R644" t="str">
            <v>NULL</v>
          </cell>
          <cell r="S644" t="str">
            <v>บริษัท ติ่งฟงเทรดดิ้ง จำกัด</v>
          </cell>
          <cell r="T644" t="str">
            <v>224/8</v>
          </cell>
          <cell r="W644" t="str">
            <v>1</v>
          </cell>
          <cell r="X644" t="str">
            <v xml:space="preserve">ทรายขาว   </v>
          </cell>
          <cell r="Y644" t="str">
            <v xml:space="preserve">สอยดาว   </v>
          </cell>
          <cell r="Z644" t="str">
            <v>จันทบุรี</v>
          </cell>
        </row>
        <row r="645">
          <cell r="A645" t="e">
            <v>#N/A</v>
          </cell>
          <cell r="B645" t="str">
            <v>Ref0100000701</v>
          </cell>
          <cell r="C645" t="str">
            <v>บริษัท เค.ซี.ชิปปิ้งอิมปอร์ต-เอ็กซ์ปอร์ต จำกัด</v>
          </cell>
          <cell r="D645" t="str">
            <v>NULL</v>
          </cell>
          <cell r="E645" t="str">
            <v>ยกเลิกคำขอแล้ว</v>
          </cell>
          <cell r="F645">
            <v>435555000398</v>
          </cell>
          <cell r="G645" t="str">
            <v>148</v>
          </cell>
          <cell r="J645" t="str">
            <v>7</v>
          </cell>
          <cell r="K645" t="str">
            <v xml:space="preserve">มีชัย   </v>
          </cell>
          <cell r="L645" t="str">
            <v xml:space="preserve">เมืองหนองคาย   </v>
          </cell>
          <cell r="M645" t="str">
            <v xml:space="preserve">หนองคาย   </v>
          </cell>
          <cell r="N645" t="str">
            <v>43000</v>
          </cell>
          <cell r="O645" t="str">
            <v>0980677712</v>
          </cell>
          <cell r="P645" t="str">
            <v>kcs5551971@gmail.com</v>
          </cell>
          <cell r="Q645" t="str">
            <v>NULL</v>
          </cell>
          <cell r="R645" t="str">
            <v>NULL</v>
          </cell>
          <cell r="S645" t="str">
            <v>บริษัท ฮะเฮง อินเตอร์เฟรช จำกัด</v>
          </cell>
          <cell r="T645" t="str">
            <v>9</v>
          </cell>
          <cell r="W645" t="str">
            <v>1</v>
          </cell>
          <cell r="X645" t="str">
            <v xml:space="preserve">หนองล่อง   </v>
          </cell>
          <cell r="Y645" t="str">
            <v xml:space="preserve">เวียงหนองล่อง   </v>
          </cell>
          <cell r="Z645" t="str">
            <v>ลำพูน</v>
          </cell>
        </row>
        <row r="646">
          <cell r="A646">
            <v>568</v>
          </cell>
          <cell r="B646" t="str">
            <v>Ref0100000702</v>
          </cell>
          <cell r="C646" t="str">
            <v>บริษัท ติ่งฟง เทรดดิ้ง จำกัด</v>
          </cell>
          <cell r="D646" t="str">
            <v>ACFS10040200169</v>
          </cell>
          <cell r="E646" t="str">
            <v>ออกใบอนุญาตแล้ว</v>
          </cell>
          <cell r="F646">
            <v>105556188725</v>
          </cell>
          <cell r="G646" t="str">
            <v>224/8</v>
          </cell>
          <cell r="H646" t="str">
            <v>-</v>
          </cell>
          <cell r="I646" t="str">
            <v>-</v>
          </cell>
          <cell r="J646" t="str">
            <v>1</v>
          </cell>
          <cell r="K646" t="str">
            <v xml:space="preserve">ทรายขาว   </v>
          </cell>
          <cell r="L646" t="str">
            <v xml:space="preserve">สอยดาว   </v>
          </cell>
          <cell r="M646" t="str">
            <v xml:space="preserve">จันทบุรี   </v>
          </cell>
          <cell r="N646" t="str">
            <v>22180</v>
          </cell>
          <cell r="O646" t="str">
            <v>0916285288</v>
          </cell>
          <cell r="P646" t="str">
            <v>569503534@qq.com</v>
          </cell>
          <cell r="Q646" t="str">
            <v>2018-02-15</v>
          </cell>
          <cell r="R646" t="str">
            <v>2021-02-14</v>
          </cell>
          <cell r="S646" t="str">
            <v>บริษัท ติ่งฟง เทรดดิ้ง จำกัด</v>
          </cell>
          <cell r="T646" t="str">
            <v>224/8</v>
          </cell>
          <cell r="U646" t="str">
            <v>-</v>
          </cell>
          <cell r="V646" t="str">
            <v>-</v>
          </cell>
          <cell r="W646" t="str">
            <v>1</v>
          </cell>
          <cell r="X646" t="str">
            <v xml:space="preserve">ทรายขาว   </v>
          </cell>
          <cell r="Y646" t="str">
            <v xml:space="preserve">สอยดาว   </v>
          </cell>
          <cell r="Z646" t="str">
            <v>จันทบุรี</v>
          </cell>
        </row>
        <row r="647">
          <cell r="A647">
            <v>569</v>
          </cell>
          <cell r="B647" t="str">
            <v>Ref0100000703</v>
          </cell>
          <cell r="C647" t="str">
            <v>สหกรณ์โคนมไทย-เดนมาร์คประจวบคีรีขันธ์ จำกัด</v>
          </cell>
          <cell r="D647" t="str">
            <v>ACFS64010200187</v>
          </cell>
          <cell r="E647" t="str">
            <v>ออกใบอนุญาตแล้ว</v>
          </cell>
          <cell r="F647">
            <v>3770600371920</v>
          </cell>
          <cell r="G647" t="str">
            <v>174/1</v>
          </cell>
          <cell r="H647" t="str">
            <v>-</v>
          </cell>
          <cell r="I647" t="str">
            <v>-</v>
          </cell>
          <cell r="J647" t="str">
            <v>9</v>
          </cell>
          <cell r="K647" t="str">
            <v xml:space="preserve">หนองตาแต้ม   </v>
          </cell>
          <cell r="L647" t="str">
            <v xml:space="preserve">ปราณบุรี   </v>
          </cell>
          <cell r="M647" t="str">
            <v xml:space="preserve">ประจวบคีรีขันธ์   </v>
          </cell>
          <cell r="N647" t="str">
            <v>77120</v>
          </cell>
          <cell r="O647" t="str">
            <v>032-621495,0869658603</v>
          </cell>
          <cell r="P647" t="str">
            <v>p_dairycoop@hotmail.com</v>
          </cell>
          <cell r="Q647" t="str">
            <v>2018-02-05</v>
          </cell>
          <cell r="R647" t="str">
            <v>2021-02-04</v>
          </cell>
          <cell r="S647" t="str">
            <v>สหกรณ์โคนมไทย-เดนมาร์คประจวบคีรีขันธ์ จำกัด</v>
          </cell>
          <cell r="T647" t="str">
            <v>174/1</v>
          </cell>
          <cell r="U647" t="str">
            <v>-</v>
          </cell>
          <cell r="V647" t="str">
            <v>-</v>
          </cell>
          <cell r="W647" t="str">
            <v>9</v>
          </cell>
          <cell r="X647" t="str">
            <v xml:space="preserve">หนองตาแต้ม   </v>
          </cell>
          <cell r="Y647" t="str">
            <v xml:space="preserve">ปราณบุรี   </v>
          </cell>
          <cell r="Z647" t="str">
            <v>ประจวบคีรีขันธ์</v>
          </cell>
        </row>
        <row r="648">
          <cell r="A648">
            <v>570</v>
          </cell>
          <cell r="B648" t="str">
            <v>Ref0100000704</v>
          </cell>
          <cell r="C648" t="str">
            <v>วิสาหกิจชุมชนกลุ่มผู้เลี้ยงโคนมชุมโค</v>
          </cell>
          <cell r="D648" t="str">
            <v>ACFS64010200186</v>
          </cell>
          <cell r="E648" t="str">
            <v>ออกใบอนุญาตแล้ว</v>
          </cell>
          <cell r="F648">
            <v>992800013453</v>
          </cell>
          <cell r="G648" t="str">
            <v>1</v>
          </cell>
          <cell r="H648" t="str">
            <v>-</v>
          </cell>
          <cell r="I648" t="str">
            <v>-</v>
          </cell>
          <cell r="J648" t="str">
            <v>5</v>
          </cell>
          <cell r="K648" t="str">
            <v xml:space="preserve">ชุมโค   </v>
          </cell>
          <cell r="L648" t="str">
            <v xml:space="preserve">ปะทิว   </v>
          </cell>
          <cell r="M648" t="str">
            <v xml:space="preserve">ชุมพร   </v>
          </cell>
          <cell r="N648" t="str">
            <v>86160</v>
          </cell>
          <cell r="O648" t="str">
            <v>0876212243</v>
          </cell>
          <cell r="P648" t="str">
            <v>Ratchanuchumkomilk@hotmail.com</v>
          </cell>
          <cell r="Q648" t="str">
            <v>2018-02-05</v>
          </cell>
          <cell r="R648" t="str">
            <v>2021-02-04</v>
          </cell>
          <cell r="S648" t="str">
            <v>วิสาหกิจชุมชนกลุ่มผู้เลี้ยงโคนมชุมโค</v>
          </cell>
          <cell r="T648" t="str">
            <v>1</v>
          </cell>
          <cell r="U648" t="str">
            <v>-</v>
          </cell>
          <cell r="V648" t="str">
            <v>-</v>
          </cell>
          <cell r="W648" t="str">
            <v>5</v>
          </cell>
          <cell r="X648" t="str">
            <v xml:space="preserve">ชุมโค   </v>
          </cell>
          <cell r="Y648" t="str">
            <v xml:space="preserve">ปะทิว   </v>
          </cell>
          <cell r="Z648" t="str">
            <v>ชุมพร</v>
          </cell>
        </row>
        <row r="649">
          <cell r="A649">
            <v>571</v>
          </cell>
          <cell r="B649" t="str">
            <v>Ref0100000705</v>
          </cell>
          <cell r="C649" t="str">
            <v>สหกรณ์โคนมจังหวัดชุมพร จำกัด</v>
          </cell>
          <cell r="D649" t="str">
            <v>ACFS64010200189</v>
          </cell>
          <cell r="E649" t="str">
            <v>ออกใบอนุญาตแล้ว</v>
          </cell>
          <cell r="F649">
            <v>994000565224</v>
          </cell>
          <cell r="G649" t="str">
            <v>54</v>
          </cell>
          <cell r="H649" t="str">
            <v>-</v>
          </cell>
          <cell r="I649" t="str">
            <v>สุรีย์วรรณมรรคา</v>
          </cell>
          <cell r="J649" t="str">
            <v>15</v>
          </cell>
          <cell r="K649" t="str">
            <v xml:space="preserve">ท่าแซะ   </v>
          </cell>
          <cell r="L649" t="str">
            <v xml:space="preserve">ท่าแซะ   </v>
          </cell>
          <cell r="M649" t="str">
            <v xml:space="preserve">ชุมพร   </v>
          </cell>
          <cell r="N649" t="str">
            <v>86140</v>
          </cell>
          <cell r="O649" t="str">
            <v>077599399</v>
          </cell>
          <cell r="P649" t="str">
            <v>koonomchumphon@hotmail.com</v>
          </cell>
          <cell r="Q649" t="str">
            <v>2018-02-07</v>
          </cell>
          <cell r="R649" t="str">
            <v>2021-02-06</v>
          </cell>
          <cell r="S649" t="str">
            <v>สหกรณ์โคนมจังหวัดชุมพร จำกัด</v>
          </cell>
          <cell r="T649" t="str">
            <v>54</v>
          </cell>
          <cell r="U649" t="str">
            <v>-</v>
          </cell>
          <cell r="V649" t="str">
            <v>สุรีย์วรรณมรรคา</v>
          </cell>
          <cell r="W649" t="str">
            <v>15</v>
          </cell>
          <cell r="X649" t="str">
            <v xml:space="preserve">ท่าแซะ   </v>
          </cell>
          <cell r="Y649" t="str">
            <v xml:space="preserve">ท่าแซะ   </v>
          </cell>
          <cell r="Z649" t="str">
            <v>ชุมพร</v>
          </cell>
        </row>
        <row r="650">
          <cell r="A650">
            <v>572</v>
          </cell>
          <cell r="B650" t="str">
            <v>Ref0100000706</v>
          </cell>
          <cell r="C650" t="str">
            <v>นายกัมปนาท สัมพันธ์</v>
          </cell>
          <cell r="D650" t="str">
            <v>ACFS25070200097</v>
          </cell>
          <cell r="E650" t="str">
            <v>ออกใบอนุญาตแล้ว</v>
          </cell>
          <cell r="F650">
            <v>3841700713911</v>
          </cell>
          <cell r="G650" t="str">
            <v>12/6</v>
          </cell>
          <cell r="H650" t="str">
            <v>-</v>
          </cell>
          <cell r="I650" t="str">
            <v>ท่าล้อน</v>
          </cell>
          <cell r="J650" t="str">
            <v>-</v>
          </cell>
          <cell r="K650" t="str">
            <v xml:space="preserve">ท่าข้าม   </v>
          </cell>
          <cell r="L650" t="str">
            <v xml:space="preserve">พุนพิน   </v>
          </cell>
          <cell r="M650" t="str">
            <v xml:space="preserve">สุราษฎร์ธานี   </v>
          </cell>
          <cell r="N650" t="str">
            <v>84130</v>
          </cell>
          <cell r="O650" t="str">
            <v>0891951999</v>
          </cell>
          <cell r="P650" t="str">
            <v>tsumphan@gmail.com</v>
          </cell>
          <cell r="Q650" t="str">
            <v>2018-06-22</v>
          </cell>
          <cell r="R650" t="str">
            <v>2021-06-21</v>
          </cell>
          <cell r="S650" t="str">
            <v>สุราษฎร์ฟาร์มเห็ด</v>
          </cell>
          <cell r="T650" t="str">
            <v>12/6</v>
          </cell>
          <cell r="U650" t="str">
            <v>-</v>
          </cell>
          <cell r="V650" t="str">
            <v>ท่าล้อน</v>
          </cell>
          <cell r="W650" t="str">
            <v>-</v>
          </cell>
          <cell r="X650" t="str">
            <v xml:space="preserve">ท่าข้าม   </v>
          </cell>
          <cell r="Y650" t="str">
            <v xml:space="preserve">พุนพิน   </v>
          </cell>
          <cell r="Z650" t="str">
            <v>สุราษฎร์ธานี</v>
          </cell>
        </row>
        <row r="651">
          <cell r="A651">
            <v>573</v>
          </cell>
          <cell r="B651" t="str">
            <v>Ref0100000707</v>
          </cell>
          <cell r="C651" t="str">
            <v>สหกรณ์โคนมพัทลุง จำกัด</v>
          </cell>
          <cell r="D651" t="str">
            <v>ACFS64010200188</v>
          </cell>
          <cell r="E651" t="str">
            <v>ออกใบอนุญาตแล้ว</v>
          </cell>
          <cell r="F651">
            <v>994000593155</v>
          </cell>
          <cell r="G651" t="str">
            <v>35/1</v>
          </cell>
          <cell r="H651" t="str">
            <v>-</v>
          </cell>
          <cell r="I651" t="str">
            <v>-</v>
          </cell>
          <cell r="J651" t="str">
            <v>1</v>
          </cell>
          <cell r="K651" t="str">
            <v xml:space="preserve">นาท่อม   </v>
          </cell>
          <cell r="L651" t="str">
            <v xml:space="preserve">เมืองพัทลุง   </v>
          </cell>
          <cell r="M651" t="str">
            <v xml:space="preserve">พัทลุง   </v>
          </cell>
          <cell r="N651" t="str">
            <v>93000</v>
          </cell>
          <cell r="O651" t="str">
            <v>074671593</v>
          </cell>
          <cell r="P651" t="str">
            <v>pt_dairy@hotmail.com</v>
          </cell>
          <cell r="Q651" t="str">
            <v>2018-02-07</v>
          </cell>
          <cell r="R651" t="str">
            <v>2021-02-06</v>
          </cell>
          <cell r="S651" t="str">
            <v>สหกรณ์โคนมพัทลุง จำกัด</v>
          </cell>
          <cell r="T651" t="str">
            <v>35/1</v>
          </cell>
          <cell r="U651" t="str">
            <v>-</v>
          </cell>
          <cell r="V651" t="str">
            <v>-</v>
          </cell>
          <cell r="W651" t="str">
            <v>1</v>
          </cell>
          <cell r="X651" t="str">
            <v xml:space="preserve">นาท่อม   </v>
          </cell>
          <cell r="Y651" t="str">
            <v xml:space="preserve">เมืองพัทลุง   </v>
          </cell>
          <cell r="Z651" t="str">
            <v>พัทลุง</v>
          </cell>
        </row>
        <row r="652">
          <cell r="A652">
            <v>574</v>
          </cell>
          <cell r="B652" t="str">
            <v>Ref0100000708</v>
          </cell>
          <cell r="C652" t="str">
            <v>นายสมศักดิ์ศรี  สัณฐิติ</v>
          </cell>
          <cell r="D652" t="str">
            <v>ACFS25070200067</v>
          </cell>
          <cell r="E652" t="str">
            <v>ออกใบอนุญาตแล้ว</v>
          </cell>
          <cell r="F652">
            <v>1249800006121</v>
          </cell>
          <cell r="G652" t="str">
            <v>51/10</v>
          </cell>
          <cell r="H652" t="str">
            <v>-</v>
          </cell>
          <cell r="I652" t="str">
            <v>-</v>
          </cell>
          <cell r="J652" t="str">
            <v>4</v>
          </cell>
          <cell r="K652" t="str">
            <v xml:space="preserve">เสม็ดใต้   </v>
          </cell>
          <cell r="L652" t="str">
            <v xml:space="preserve">บางคล้า   </v>
          </cell>
          <cell r="M652" t="str">
            <v xml:space="preserve">ฉะเชิงเทรา   </v>
          </cell>
          <cell r="N652" t="str">
            <v>24110</v>
          </cell>
          <cell r="O652" t="str">
            <v>0847801731</v>
          </cell>
          <cell r="P652" t="str">
            <v>nampan24999758@gmail.com</v>
          </cell>
          <cell r="Q652" t="str">
            <v>2018-03-12</v>
          </cell>
          <cell r="R652" t="str">
            <v>2021-03-11</v>
          </cell>
          <cell r="S652" t="str">
            <v>ฟาร์มเห็ดแม่ประเทือง</v>
          </cell>
          <cell r="T652" t="str">
            <v>51/10</v>
          </cell>
          <cell r="U652" t="str">
            <v xml:space="preserve">      -</v>
          </cell>
          <cell r="V652" t="str">
            <v xml:space="preserve">        -</v>
          </cell>
          <cell r="W652" t="str">
            <v>4</v>
          </cell>
          <cell r="X652" t="str">
            <v xml:space="preserve">เสม็ดใต้   </v>
          </cell>
          <cell r="Y652" t="str">
            <v xml:space="preserve">บางคล้า   </v>
          </cell>
          <cell r="Z652" t="str">
            <v>ฉะเชิงเทรา</v>
          </cell>
        </row>
        <row r="653">
          <cell r="A653">
            <v>575</v>
          </cell>
          <cell r="B653" t="str">
            <v>Ref0100000709</v>
          </cell>
          <cell r="C653" t="str">
            <v>นางสาวอณิรดา ไชยวงศ์</v>
          </cell>
          <cell r="D653" t="str">
            <v>ACFS10040200168</v>
          </cell>
          <cell r="E653" t="str">
            <v>ออกใบอนุญาตแล้ว</v>
          </cell>
          <cell r="F653">
            <v>1509901589693</v>
          </cell>
          <cell r="G653" t="str">
            <v>569</v>
          </cell>
          <cell r="H653" t="str">
            <v>-</v>
          </cell>
          <cell r="I653" t="str">
            <v>-</v>
          </cell>
          <cell r="J653" t="str">
            <v>1</v>
          </cell>
          <cell r="K653" t="str">
            <v xml:space="preserve">ทรายขาว   </v>
          </cell>
          <cell r="L653" t="str">
            <v xml:space="preserve">สอยดาว   </v>
          </cell>
          <cell r="M653" t="str">
            <v xml:space="preserve">จันทบุรี   </v>
          </cell>
          <cell r="N653" t="str">
            <v>22180</v>
          </cell>
          <cell r="O653" t="str">
            <v>089-0252042</v>
          </cell>
          <cell r="P653" t="str">
            <v>lfc888-fruits@outlook.co.th</v>
          </cell>
          <cell r="Q653" t="str">
            <v>2018-02-07</v>
          </cell>
          <cell r="R653" t="str">
            <v>2021-02-06</v>
          </cell>
          <cell r="S653" t="str">
            <v>นางสาวอณิรดา ไชยวงศ์ (โรงรมบุญธรรม)</v>
          </cell>
          <cell r="T653" t="str">
            <v>569</v>
          </cell>
          <cell r="U653" t="str">
            <v>-</v>
          </cell>
          <cell r="V653" t="str">
            <v>-</v>
          </cell>
          <cell r="W653" t="str">
            <v>1</v>
          </cell>
          <cell r="X653" t="str">
            <v xml:space="preserve">ทรายขาว   </v>
          </cell>
          <cell r="Y653" t="str">
            <v xml:space="preserve">สอยดาว   </v>
          </cell>
          <cell r="Z653" t="str">
            <v>จันทบุรี</v>
          </cell>
        </row>
        <row r="654">
          <cell r="A654">
            <v>576</v>
          </cell>
          <cell r="B654" t="str">
            <v>Ref0100000710</v>
          </cell>
          <cell r="C654" t="str">
            <v>วิสาหกิจชุมชนบ้านกอเห็ด ชลบุรี</v>
          </cell>
          <cell r="D654" t="str">
            <v>ACFS25070200076</v>
          </cell>
          <cell r="E654" t="str">
            <v>ออกใบอนุญาตแล้ว</v>
          </cell>
          <cell r="F654">
            <v>3720100057738</v>
          </cell>
          <cell r="G654" t="str">
            <v>43/44</v>
          </cell>
          <cell r="H654" t="str">
            <v>คีรีนคร 7</v>
          </cell>
          <cell r="I654" t="str">
            <v>-</v>
          </cell>
          <cell r="J654" t="str">
            <v>2</v>
          </cell>
          <cell r="K654" t="str">
            <v xml:space="preserve">ห้วยกะปิ   </v>
          </cell>
          <cell r="L654" t="str">
            <v xml:space="preserve">เมืองชลบุรี   </v>
          </cell>
          <cell r="M654" t="str">
            <v xml:space="preserve">ชลบุรี   </v>
          </cell>
          <cell r="N654" t="str">
            <v>20000</v>
          </cell>
          <cell r="O654" t="str">
            <v>099-7874624</v>
          </cell>
          <cell r="P654" t="str">
            <v>baankorhed@hotmail.com</v>
          </cell>
          <cell r="Q654" t="str">
            <v>2018-04-12</v>
          </cell>
          <cell r="R654" t="str">
            <v>2021-04-11</v>
          </cell>
          <cell r="S654" t="str">
            <v>วิสาหกิจชุมชนบ้านกอเห็ด ชลบุรี</v>
          </cell>
          <cell r="T654" t="str">
            <v>43/44</v>
          </cell>
          <cell r="U654" t="str">
            <v>คีรีนคร 7</v>
          </cell>
          <cell r="V654" t="str">
            <v>-</v>
          </cell>
          <cell r="W654" t="str">
            <v>2</v>
          </cell>
          <cell r="X654" t="str">
            <v xml:space="preserve">ห้วยกะปิ   </v>
          </cell>
          <cell r="Y654" t="str">
            <v xml:space="preserve">เมืองชลบุรี   </v>
          </cell>
          <cell r="Z654" t="str">
            <v>ชลบุรี</v>
          </cell>
        </row>
        <row r="655">
          <cell r="A655">
            <v>577</v>
          </cell>
          <cell r="B655" t="str">
            <v>Ref0100000711</v>
          </cell>
          <cell r="C655" t="str">
            <v>ห้างหุ้นส่วนจำกัด ฟาร์มเส้นทางเห็ด</v>
          </cell>
          <cell r="D655" t="str">
            <v>ACFS25070200043</v>
          </cell>
          <cell r="E655" t="str">
            <v>ออกใบอนุญาตแล้ว</v>
          </cell>
          <cell r="F655">
            <v>653560001913</v>
          </cell>
          <cell r="G655" t="str">
            <v>193</v>
          </cell>
          <cell r="H655" t="str">
            <v>-</v>
          </cell>
          <cell r="I655" t="str">
            <v>-</v>
          </cell>
          <cell r="J655" t="str">
            <v>11</v>
          </cell>
          <cell r="K655" t="str">
            <v xml:space="preserve">ท่าโพธิ์   </v>
          </cell>
          <cell r="L655" t="str">
            <v xml:space="preserve">เมืองพิษณุโลก   </v>
          </cell>
          <cell r="M655" t="str">
            <v xml:space="preserve">พิษณุโลก   </v>
          </cell>
          <cell r="N655" t="str">
            <v>65000</v>
          </cell>
          <cell r="O655" t="str">
            <v>055-333204, 081-9715155</v>
          </cell>
          <cell r="P655" t="str">
            <v>antypot1@hotmail.com</v>
          </cell>
          <cell r="Q655" t="str">
            <v>2018-04-12</v>
          </cell>
          <cell r="R655" t="str">
            <v>2021-04-11</v>
          </cell>
          <cell r="S655" t="str">
            <v>ฟาร์มเส้นทางเห็ด</v>
          </cell>
          <cell r="T655" t="str">
            <v>193</v>
          </cell>
          <cell r="U655" t="str">
            <v>-</v>
          </cell>
          <cell r="V655" t="str">
            <v>-</v>
          </cell>
          <cell r="W655" t="str">
            <v>11</v>
          </cell>
          <cell r="X655" t="str">
            <v xml:space="preserve">ท่าโพธิ์   </v>
          </cell>
          <cell r="Y655" t="str">
            <v xml:space="preserve">เมืองพิษณุโลก   </v>
          </cell>
          <cell r="Z655" t="str">
            <v>พิษณุโลก</v>
          </cell>
        </row>
        <row r="656">
          <cell r="A656">
            <v>578</v>
          </cell>
          <cell r="B656" t="str">
            <v>Ref0100000712</v>
          </cell>
          <cell r="C656" t="str">
            <v>นายฉัตรวัฒน์ กุยแก้วสุวรรณ</v>
          </cell>
          <cell r="D656" t="str">
            <v>ACFS25070200047</v>
          </cell>
          <cell r="E656" t="str">
            <v>ออกใบอนุญาตแล้ว</v>
          </cell>
          <cell r="F656">
            <v>3501900585952</v>
          </cell>
          <cell r="G656" t="str">
            <v>24/1</v>
          </cell>
          <cell r="H656" t="str">
            <v>-</v>
          </cell>
          <cell r="I656" t="str">
            <v>-</v>
          </cell>
          <cell r="J656" t="str">
            <v>1</v>
          </cell>
          <cell r="K656" t="str">
            <v xml:space="preserve">ป่าบง   </v>
          </cell>
          <cell r="L656" t="str">
            <v xml:space="preserve">สารภี   </v>
          </cell>
          <cell r="M656" t="str">
            <v xml:space="preserve">เชียงใหม่   </v>
          </cell>
          <cell r="N656" t="str">
            <v>50140</v>
          </cell>
          <cell r="O656" t="str">
            <v>096-9404693</v>
          </cell>
          <cell r="P656" t="str">
            <v>0969404693@acfs.go.th</v>
          </cell>
          <cell r="Q656" t="str">
            <v>2018-04-12</v>
          </cell>
          <cell r="R656" t="str">
            <v>2021-04-11</v>
          </cell>
          <cell r="S656" t="str">
            <v>นายฉัตรวัฒน์ กุยแก้วสุวรรณ</v>
          </cell>
          <cell r="T656" t="str">
            <v>24/1</v>
          </cell>
          <cell r="U656" t="str">
            <v>-</v>
          </cell>
          <cell r="V656" t="str">
            <v>-</v>
          </cell>
          <cell r="W656" t="str">
            <v>1</v>
          </cell>
          <cell r="X656" t="str">
            <v xml:space="preserve">ป่าบง   </v>
          </cell>
          <cell r="Y656" t="str">
            <v xml:space="preserve">สารภี   </v>
          </cell>
          <cell r="Z656" t="str">
            <v>เชียงใหม่</v>
          </cell>
        </row>
        <row r="657">
          <cell r="A657">
            <v>579</v>
          </cell>
          <cell r="B657" t="str">
            <v>Ref0100000713</v>
          </cell>
          <cell r="C657" t="str">
            <v>นายพรชัย พจน์ภิญโญวัฒนา</v>
          </cell>
          <cell r="D657" t="str">
            <v>ACFS25070200049</v>
          </cell>
          <cell r="E657" t="str">
            <v>ออกใบอนุญาตแล้ว</v>
          </cell>
          <cell r="F657">
            <v>1609900237784</v>
          </cell>
          <cell r="G657" t="str">
            <v>5</v>
          </cell>
          <cell r="H657" t="str">
            <v>-</v>
          </cell>
          <cell r="I657" t="str">
            <v>-</v>
          </cell>
          <cell r="J657" t="str">
            <v>5</v>
          </cell>
          <cell r="K657" t="str">
            <v xml:space="preserve">บางมะฝ่อ   </v>
          </cell>
          <cell r="L657" t="str">
            <v xml:space="preserve">โกรกพระ   </v>
          </cell>
          <cell r="M657" t="str">
            <v xml:space="preserve">นครสวรรค์   </v>
          </cell>
          <cell r="N657" t="str">
            <v>60170</v>
          </cell>
          <cell r="O657" t="str">
            <v>0846195721</v>
          </cell>
          <cell r="P657" t="str">
            <v>silverneaw_123@htomail.com</v>
          </cell>
          <cell r="Q657" t="str">
            <v>2018-04-12</v>
          </cell>
          <cell r="R657" t="str">
            <v>2021-04-11</v>
          </cell>
          <cell r="S657" t="str">
            <v>เชียงใหม่ฟาร์ม</v>
          </cell>
          <cell r="T657" t="str">
            <v>5</v>
          </cell>
          <cell r="U657" t="str">
            <v>-</v>
          </cell>
          <cell r="V657" t="str">
            <v>-</v>
          </cell>
          <cell r="W657" t="str">
            <v>5</v>
          </cell>
          <cell r="X657" t="str">
            <v xml:space="preserve">บางมะฝ่อ   </v>
          </cell>
          <cell r="Y657" t="str">
            <v xml:space="preserve">โกรกพระ   </v>
          </cell>
          <cell r="Z657" t="str">
            <v>นครสวรรค์</v>
          </cell>
        </row>
        <row r="658">
          <cell r="A658">
            <v>580</v>
          </cell>
          <cell r="B658" t="str">
            <v>Ref0100000714</v>
          </cell>
          <cell r="C658" t="str">
            <v>นายมนูญ อักษรนู</v>
          </cell>
          <cell r="D658" t="str">
            <v>ACFS25070200054</v>
          </cell>
          <cell r="E658" t="str">
            <v>ออกใบอนุญาตแล้ว</v>
          </cell>
          <cell r="F658">
            <v>3400400263247</v>
          </cell>
          <cell r="G658" t="str">
            <v>39</v>
          </cell>
          <cell r="H658" t="str">
            <v>-</v>
          </cell>
          <cell r="I658" t="str">
            <v>-</v>
          </cell>
          <cell r="J658" t="str">
            <v>3</v>
          </cell>
          <cell r="K658" t="str">
            <v xml:space="preserve">บ้านกง   </v>
          </cell>
          <cell r="L658" t="str">
            <v xml:space="preserve">หนองเรือ   </v>
          </cell>
          <cell r="M658" t="str">
            <v xml:space="preserve">ขอนแก่น   </v>
          </cell>
          <cell r="N658" t="str">
            <v>40240</v>
          </cell>
          <cell r="O658" t="str">
            <v>0895052122</v>
          </cell>
          <cell r="P658" t="str">
            <v>0895052122@acfs.go.th</v>
          </cell>
          <cell r="Q658" t="str">
            <v>2018-04-12</v>
          </cell>
          <cell r="R658" t="str">
            <v>2021-04-11</v>
          </cell>
          <cell r="S658" t="str">
            <v>สมบูรณ์ฟาร์มเห็ดขอนแก่น</v>
          </cell>
          <cell r="T658" t="str">
            <v>39</v>
          </cell>
          <cell r="U658" t="str">
            <v>-</v>
          </cell>
          <cell r="V658" t="str">
            <v>-</v>
          </cell>
          <cell r="W658" t="str">
            <v>3</v>
          </cell>
          <cell r="X658" t="str">
            <v xml:space="preserve">บ้านกง   </v>
          </cell>
          <cell r="Y658" t="str">
            <v xml:space="preserve">หนองเรือ   </v>
          </cell>
          <cell r="Z658" t="str">
            <v>ขอนแก่น</v>
          </cell>
        </row>
        <row r="659">
          <cell r="A659">
            <v>581</v>
          </cell>
          <cell r="B659" t="str">
            <v>Ref0100000715</v>
          </cell>
          <cell r="C659" t="str">
            <v>นายธวัช ทะพิงค์แก</v>
          </cell>
          <cell r="D659" t="str">
            <v>ACFS25070200057</v>
          </cell>
          <cell r="E659" t="str">
            <v>ออกใบอนุญาตแล้ว</v>
          </cell>
          <cell r="F659">
            <v>3501200699483</v>
          </cell>
          <cell r="G659" t="str">
            <v>160/2</v>
          </cell>
          <cell r="H659" t="str">
            <v>-</v>
          </cell>
          <cell r="I659" t="str">
            <v>แม่ริม-สะเมิง</v>
          </cell>
          <cell r="J659" t="str">
            <v>1</v>
          </cell>
          <cell r="K659" t="str">
            <v xml:space="preserve">แม่แรม   </v>
          </cell>
          <cell r="L659" t="str">
            <v xml:space="preserve">แม่ริม   </v>
          </cell>
          <cell r="M659" t="str">
            <v xml:space="preserve">เชียงใหม่   </v>
          </cell>
          <cell r="N659" t="str">
            <v>50180</v>
          </cell>
          <cell r="O659" t="str">
            <v>0817842952</v>
          </cell>
          <cell r="P659" t="str">
            <v>tapingkae@gmail.com</v>
          </cell>
          <cell r="Q659" t="str">
            <v>2018-04-12</v>
          </cell>
          <cell r="R659" t="str">
            <v>2021-04-11</v>
          </cell>
          <cell r="S659" t="str">
            <v>ศูนย์วิจัยและพัฒนาเห็ด Mushroom Research and Development Center (MRDC)</v>
          </cell>
          <cell r="T659" t="str">
            <v>2</v>
          </cell>
          <cell r="U659" t="str">
            <v>-</v>
          </cell>
          <cell r="V659" t="str">
            <v>เทพสถิตย์</v>
          </cell>
          <cell r="W659" t="str">
            <v>-</v>
          </cell>
          <cell r="X659" t="str">
            <v xml:space="preserve">สุเทพ   </v>
          </cell>
          <cell r="Y659" t="str">
            <v xml:space="preserve">เมืองเชียงใหม่   </v>
          </cell>
          <cell r="Z659" t="str">
            <v>เชียงใหม่</v>
          </cell>
        </row>
        <row r="660">
          <cell r="A660">
            <v>582</v>
          </cell>
          <cell r="B660" t="str">
            <v>Ref0100000716</v>
          </cell>
          <cell r="C660" t="str">
            <v>นางสาวอุบล นันทบัณฑิต</v>
          </cell>
          <cell r="D660" t="str">
            <v>ACFS25070200074</v>
          </cell>
          <cell r="E660" t="str">
            <v>ออกใบอนุญาตแล้ว</v>
          </cell>
          <cell r="F660">
            <v>3501900074397</v>
          </cell>
          <cell r="G660" t="str">
            <v>27</v>
          </cell>
          <cell r="H660" t="str">
            <v>-</v>
          </cell>
          <cell r="I660" t="str">
            <v>-</v>
          </cell>
          <cell r="J660" t="str">
            <v>3</v>
          </cell>
          <cell r="K660" t="str">
            <v xml:space="preserve">ดอนแก้ว   </v>
          </cell>
          <cell r="L660" t="str">
            <v xml:space="preserve">สารภี   </v>
          </cell>
          <cell r="M660" t="str">
            <v xml:space="preserve">เชียงใหม่   </v>
          </cell>
          <cell r="N660" t="str">
            <v>50140</v>
          </cell>
          <cell r="O660" t="str">
            <v>0869565862</v>
          </cell>
          <cell r="P660" t="str">
            <v>ubonnuntabundit@gmail.com</v>
          </cell>
          <cell r="Q660" t="str">
            <v>2018-04-12</v>
          </cell>
          <cell r="R660" t="str">
            <v>2021-04-11</v>
          </cell>
          <cell r="S660" t="str">
            <v>เมตาฟาร์ม</v>
          </cell>
          <cell r="T660" t="str">
            <v>27</v>
          </cell>
          <cell r="U660" t="str">
            <v>-</v>
          </cell>
          <cell r="V660" t="str">
            <v>-</v>
          </cell>
          <cell r="W660" t="str">
            <v>3</v>
          </cell>
          <cell r="X660" t="str">
            <v xml:space="preserve">ดอนแก้ว   </v>
          </cell>
          <cell r="Y660" t="str">
            <v xml:space="preserve">สารภี   </v>
          </cell>
          <cell r="Z660" t="str">
            <v>เชียงใหม่</v>
          </cell>
        </row>
        <row r="661">
          <cell r="A661">
            <v>583</v>
          </cell>
          <cell r="B661" t="str">
            <v>Ref0100000717</v>
          </cell>
          <cell r="C661" t="str">
            <v>นายวัชระ ลินมา</v>
          </cell>
          <cell r="D661" t="str">
            <v>ACFS25070200098</v>
          </cell>
          <cell r="E661" t="str">
            <v>ออกใบอนุญาตแล้ว</v>
          </cell>
          <cell r="F661">
            <v>3521000233065</v>
          </cell>
          <cell r="G661" t="str">
            <v>60/2</v>
          </cell>
          <cell r="H661" t="str">
            <v>-</v>
          </cell>
          <cell r="I661" t="str">
            <v>-</v>
          </cell>
          <cell r="J661" t="str">
            <v>4</v>
          </cell>
          <cell r="K661" t="str">
            <v xml:space="preserve">ป่าตัน   </v>
          </cell>
          <cell r="L661" t="str">
            <v xml:space="preserve">แม่ทะ   </v>
          </cell>
          <cell r="M661" t="str">
            <v xml:space="preserve">ลำปาง   </v>
          </cell>
          <cell r="N661" t="str">
            <v>52150</v>
          </cell>
          <cell r="O661" t="str">
            <v>0819600233</v>
          </cell>
          <cell r="P661" t="str">
            <v>WATCHARALINMA@gmail.com</v>
          </cell>
          <cell r="Q661" t="str">
            <v>2018-06-22</v>
          </cell>
          <cell r="R661" t="str">
            <v>2021-06-21</v>
          </cell>
          <cell r="S661" t="str">
            <v>ลำปาง อินทรีฟาร์ม</v>
          </cell>
          <cell r="T661" t="str">
            <v>60/2</v>
          </cell>
          <cell r="U661" t="str">
            <v>-</v>
          </cell>
          <cell r="V661" t="str">
            <v>-</v>
          </cell>
          <cell r="W661" t="str">
            <v>4</v>
          </cell>
          <cell r="X661" t="str">
            <v xml:space="preserve">ป่าตัน   </v>
          </cell>
          <cell r="Y661" t="str">
            <v xml:space="preserve">แม่ทะ   </v>
          </cell>
          <cell r="Z661" t="str">
            <v>ลำปาง</v>
          </cell>
        </row>
        <row r="662">
          <cell r="A662">
            <v>584</v>
          </cell>
          <cell r="B662" t="str">
            <v>Ref0100000718</v>
          </cell>
          <cell r="C662" t="str">
            <v>นางสาวพิกุล อินต๊ะปาน</v>
          </cell>
          <cell r="D662" t="str">
            <v>ACFS25070200099</v>
          </cell>
          <cell r="E662" t="str">
            <v>ออกใบอนุญาตแล้ว</v>
          </cell>
          <cell r="F662">
            <v>1500900086452</v>
          </cell>
          <cell r="G662" t="str">
            <v>99/68</v>
          </cell>
          <cell r="H662" t="str">
            <v>-</v>
          </cell>
          <cell r="I662" t="str">
            <v>-</v>
          </cell>
          <cell r="J662" t="str">
            <v>2</v>
          </cell>
          <cell r="K662" t="str">
            <v xml:space="preserve">สันนาเม็ง   </v>
          </cell>
          <cell r="L662" t="str">
            <v xml:space="preserve">สันทราย   </v>
          </cell>
          <cell r="M662" t="str">
            <v xml:space="preserve">เชียงใหม่   </v>
          </cell>
          <cell r="N662" t="str">
            <v>50210</v>
          </cell>
          <cell r="O662" t="str">
            <v>0987476797</v>
          </cell>
          <cell r="P662" t="str">
            <v>dokkeaw_in@hotmail.com</v>
          </cell>
          <cell r="Q662" t="str">
            <v>2018-06-22</v>
          </cell>
          <cell r="R662" t="str">
            <v>2021-06-21</v>
          </cell>
          <cell r="S662" t="str">
            <v>G Avenue Farm</v>
          </cell>
          <cell r="T662" t="str">
            <v>99/68</v>
          </cell>
          <cell r="U662" t="str">
            <v>-</v>
          </cell>
          <cell r="V662" t="str">
            <v>-</v>
          </cell>
          <cell r="W662" t="str">
            <v>2</v>
          </cell>
          <cell r="X662" t="str">
            <v xml:space="preserve">สันนาเม็ง   </v>
          </cell>
          <cell r="Y662" t="str">
            <v xml:space="preserve">สันทราย   </v>
          </cell>
          <cell r="Z662" t="str">
            <v>เชียงใหม่</v>
          </cell>
        </row>
        <row r="663">
          <cell r="A663" t="e">
            <v>#N/A</v>
          </cell>
          <cell r="B663" t="str">
            <v>Ref0100000719</v>
          </cell>
          <cell r="C663" t="str">
            <v>นายนัฐศํกดิ์ แซ่อั้ง</v>
          </cell>
          <cell r="D663" t="str">
            <v>NULL</v>
          </cell>
          <cell r="E663" t="str">
            <v>ยกเลิกคำขอแล้ว</v>
          </cell>
          <cell r="F663">
            <v>3100503535960</v>
          </cell>
          <cell r="G663" t="str">
            <v>77</v>
          </cell>
          <cell r="J663" t="str">
            <v>12</v>
          </cell>
          <cell r="K663" t="str">
            <v xml:space="preserve">ช่อแฮ   </v>
          </cell>
          <cell r="L663" t="str">
            <v xml:space="preserve">เมืองแพร่   </v>
          </cell>
          <cell r="M663" t="str">
            <v xml:space="preserve">แพร่   </v>
          </cell>
          <cell r="N663" t="str">
            <v>54000</v>
          </cell>
          <cell r="O663" t="str">
            <v>098-2565887</v>
          </cell>
          <cell r="P663" t="str">
            <v>nick.at.phrae@gmail.com</v>
          </cell>
          <cell r="Q663" t="str">
            <v>NULL</v>
          </cell>
          <cell r="R663" t="str">
            <v>NULL</v>
          </cell>
          <cell r="S663" t="str">
            <v>นานาฟาร์ม</v>
          </cell>
          <cell r="T663" t="str">
            <v>77</v>
          </cell>
          <cell r="W663" t="str">
            <v>12</v>
          </cell>
          <cell r="X663" t="str">
            <v xml:space="preserve">ช่อแฮ   </v>
          </cell>
          <cell r="Y663" t="str">
            <v xml:space="preserve">เมืองแพร่   </v>
          </cell>
          <cell r="Z663" t="str">
            <v>แพร่</v>
          </cell>
        </row>
        <row r="664">
          <cell r="A664">
            <v>585</v>
          </cell>
          <cell r="B664" t="str">
            <v>Ref0100000720</v>
          </cell>
          <cell r="C664" t="str">
            <v>นายนัฐศักดิ์ แซ่อั้ง</v>
          </cell>
          <cell r="D664" t="str">
            <v>ACFS25070200071</v>
          </cell>
          <cell r="E664" t="str">
            <v>ออกใบอนุญาตแล้ว</v>
          </cell>
          <cell r="F664">
            <v>3100503535960</v>
          </cell>
          <cell r="G664" t="str">
            <v>77</v>
          </cell>
          <cell r="H664" t="str">
            <v>-</v>
          </cell>
          <cell r="I664" t="str">
            <v>-</v>
          </cell>
          <cell r="J664" t="str">
            <v>12</v>
          </cell>
          <cell r="K664" t="str">
            <v xml:space="preserve">ช่อแฮ   </v>
          </cell>
          <cell r="L664" t="str">
            <v xml:space="preserve">เมืองแพร่   </v>
          </cell>
          <cell r="M664" t="str">
            <v xml:space="preserve">แพร่   </v>
          </cell>
          <cell r="N664" t="str">
            <v>54000</v>
          </cell>
          <cell r="O664" t="str">
            <v>098-2565887</v>
          </cell>
          <cell r="P664" t="str">
            <v>nick.at.phrae@gmail.com</v>
          </cell>
          <cell r="Q664" t="str">
            <v>2018-04-12</v>
          </cell>
          <cell r="R664" t="str">
            <v>2021-04-11</v>
          </cell>
          <cell r="S664" t="str">
            <v>นานาฟาร์ม</v>
          </cell>
          <cell r="T664" t="str">
            <v>77</v>
          </cell>
          <cell r="U664" t="str">
            <v>-</v>
          </cell>
          <cell r="V664" t="str">
            <v>-</v>
          </cell>
          <cell r="W664" t="str">
            <v>12</v>
          </cell>
          <cell r="X664" t="str">
            <v xml:space="preserve">ช่อแฮ   </v>
          </cell>
          <cell r="Y664" t="str">
            <v xml:space="preserve">เมืองแพร่   </v>
          </cell>
          <cell r="Z664" t="str">
            <v>แพร่</v>
          </cell>
        </row>
        <row r="665">
          <cell r="A665">
            <v>586</v>
          </cell>
          <cell r="B665" t="str">
            <v>Ref0100000721</v>
          </cell>
          <cell r="C665" t="str">
            <v>นางสาวรัชฎาวรรณ วงศ์คำ</v>
          </cell>
          <cell r="D665" t="str">
            <v>ACFS25070200070</v>
          </cell>
          <cell r="E665" t="str">
            <v>ออกใบอนุญาตแล้ว</v>
          </cell>
          <cell r="F665">
            <v>1529900265894</v>
          </cell>
          <cell r="G665" t="str">
            <v>34</v>
          </cell>
          <cell r="H665" t="str">
            <v>-</v>
          </cell>
          <cell r="I665" t="str">
            <v>-</v>
          </cell>
          <cell r="J665" t="str">
            <v>1</v>
          </cell>
          <cell r="K665" t="str">
            <v xml:space="preserve">หนองหล่ม   </v>
          </cell>
          <cell r="L665" t="str">
            <v xml:space="preserve">ห้างฉัตร   </v>
          </cell>
          <cell r="M665" t="str">
            <v xml:space="preserve">ลำปาง   </v>
          </cell>
          <cell r="N665" t="str">
            <v>52190</v>
          </cell>
          <cell r="O665" t="str">
            <v>085-940-5040</v>
          </cell>
          <cell r="P665" t="str">
            <v>irin.mushroom2018@gmail.com</v>
          </cell>
          <cell r="Q665" t="str">
            <v>2018-04-12</v>
          </cell>
          <cell r="R665" t="str">
            <v>2021-04-11</v>
          </cell>
          <cell r="S665" t="str">
            <v>รินรักษ์ ฟาร์มเห็ด - RinRak Mushroom Farm</v>
          </cell>
          <cell r="T665" t="str">
            <v>34</v>
          </cell>
          <cell r="U665" t="str">
            <v>-</v>
          </cell>
          <cell r="V665" t="str">
            <v>-</v>
          </cell>
          <cell r="W665" t="str">
            <v>1</v>
          </cell>
          <cell r="X665" t="str">
            <v xml:space="preserve">หนองหล่ม   </v>
          </cell>
          <cell r="Y665" t="str">
            <v xml:space="preserve">ห้างฉัตร   </v>
          </cell>
          <cell r="Z665" t="str">
            <v>ลำปาง</v>
          </cell>
        </row>
        <row r="666">
          <cell r="A666">
            <v>587</v>
          </cell>
          <cell r="B666" t="str">
            <v>Ref0100000722</v>
          </cell>
          <cell r="C666" t="str">
            <v>บริษัท ฟง หยวน อินเตอร์เนชั่นแนล (ไทยแลนด์) จำกัด</v>
          </cell>
          <cell r="D666" t="str">
            <v>ACFS10040200170</v>
          </cell>
          <cell r="E666" t="str">
            <v>ออกใบอนุญาตแล้ว</v>
          </cell>
          <cell r="F666">
            <v>225560001935</v>
          </cell>
          <cell r="G666" t="str">
            <v>125</v>
          </cell>
          <cell r="H666" t="str">
            <v>-</v>
          </cell>
          <cell r="I666" t="str">
            <v>-</v>
          </cell>
          <cell r="J666" t="str">
            <v>5</v>
          </cell>
          <cell r="K666" t="str">
            <v xml:space="preserve">ทับไทร   </v>
          </cell>
          <cell r="L666" t="str">
            <v xml:space="preserve">โป่งน้ำร้อน   </v>
          </cell>
          <cell r="M666" t="str">
            <v xml:space="preserve">จันทบุรี   </v>
          </cell>
          <cell r="N666" t="str">
            <v>22140</v>
          </cell>
          <cell r="O666" t="str">
            <v>0844483002</v>
          </cell>
          <cell r="P666" t="str">
            <v>ex.kninter@gmail.com</v>
          </cell>
          <cell r="Q666" t="str">
            <v>2018-02-24</v>
          </cell>
          <cell r="R666" t="str">
            <v>2021-02-23</v>
          </cell>
          <cell r="S666" t="str">
            <v>นางสาวนารา อักษร</v>
          </cell>
          <cell r="T666" t="str">
            <v>125</v>
          </cell>
          <cell r="U666" t="str">
            <v>-</v>
          </cell>
          <cell r="V666" t="str">
            <v>-</v>
          </cell>
          <cell r="W666" t="str">
            <v>5</v>
          </cell>
          <cell r="X666" t="str">
            <v xml:space="preserve">ทับไทร   </v>
          </cell>
          <cell r="Y666" t="str">
            <v xml:space="preserve">โป่งน้ำร้อน   </v>
          </cell>
          <cell r="Z666" t="str">
            <v>จันทบุรี</v>
          </cell>
        </row>
        <row r="667">
          <cell r="A667">
            <v>588</v>
          </cell>
          <cell r="B667" t="str">
            <v>Ref0100000723</v>
          </cell>
          <cell r="C667" t="str">
            <v>นายเทิด ชัยชนะ</v>
          </cell>
          <cell r="D667" t="str">
            <v>ACFS25070200073</v>
          </cell>
          <cell r="E667" t="str">
            <v>ออกใบอนุญาตแล้ว</v>
          </cell>
          <cell r="F667">
            <v>3501200566122</v>
          </cell>
          <cell r="G667" t="str">
            <v>17</v>
          </cell>
          <cell r="H667" t="str">
            <v>-</v>
          </cell>
          <cell r="I667" t="str">
            <v>เลี่ยงเมืองสันป่าตอง-หางดง</v>
          </cell>
          <cell r="J667" t="str">
            <v>9</v>
          </cell>
          <cell r="K667" t="str">
            <v xml:space="preserve">สันกลาง   </v>
          </cell>
          <cell r="L667" t="str">
            <v xml:space="preserve">สันป่าตอง   </v>
          </cell>
          <cell r="M667" t="str">
            <v xml:space="preserve">เชียงใหม่   </v>
          </cell>
          <cell r="N667" t="str">
            <v>50120</v>
          </cell>
          <cell r="O667" t="str">
            <v>086-1166863</v>
          </cell>
          <cell r="P667" t="str">
            <v>kookkai_i@hotmail.com</v>
          </cell>
          <cell r="Q667" t="str">
            <v>2018-04-12</v>
          </cell>
          <cell r="R667" t="str">
            <v>2021-04-11</v>
          </cell>
          <cell r="S667" t="str">
            <v>เชื้อเห็ดโคนน้อย เจษฎ์สุดา ฟาร์ม</v>
          </cell>
          <cell r="T667" t="str">
            <v>17</v>
          </cell>
          <cell r="U667" t="str">
            <v>-</v>
          </cell>
          <cell r="V667" t="str">
            <v>เลี่ยงเมืองสันป่าตอง-หางดง</v>
          </cell>
          <cell r="W667" t="str">
            <v>9</v>
          </cell>
          <cell r="X667" t="str">
            <v xml:space="preserve">สันกลาง   </v>
          </cell>
          <cell r="Y667" t="str">
            <v xml:space="preserve">สันป่าตอง   </v>
          </cell>
          <cell r="Z667" t="str">
            <v>เชียงใหม่</v>
          </cell>
        </row>
        <row r="668">
          <cell r="A668" t="e">
            <v>#N/A</v>
          </cell>
          <cell r="B668" t="str">
            <v>Ref0100000724</v>
          </cell>
          <cell r="C668" t="str">
            <v>ห้งหุ้นส่วนจำกัด เล็กสมบูรณ์การเกษตร</v>
          </cell>
          <cell r="D668" t="str">
            <v>NULL</v>
          </cell>
          <cell r="E668" t="str">
            <v>ยกเลิกคำขอแล้ว</v>
          </cell>
          <cell r="F668">
            <v>463548000441</v>
          </cell>
          <cell r="G668" t="str">
            <v>152/63</v>
          </cell>
          <cell r="H668" t="str">
            <v>-</v>
          </cell>
          <cell r="I668" t="str">
            <v>กาฬสินธุ์</v>
          </cell>
          <cell r="J668" t="str">
            <v>-</v>
          </cell>
          <cell r="K668" t="str">
            <v xml:space="preserve">กาฬสินธุ์   </v>
          </cell>
          <cell r="L668" t="str">
            <v xml:space="preserve">เมืองกาฬสินธุ์   </v>
          </cell>
          <cell r="M668" t="str">
            <v xml:space="preserve">กาฬสินธุ์   </v>
          </cell>
          <cell r="N668" t="str">
            <v>46000</v>
          </cell>
          <cell r="O668" t="str">
            <v>043811630</v>
          </cell>
          <cell r="P668" t="str">
            <v>jintana989@hotmail.co.th</v>
          </cell>
          <cell r="Q668" t="str">
            <v>NULL</v>
          </cell>
          <cell r="R668" t="str">
            <v>NULL</v>
          </cell>
          <cell r="S668" t="str">
            <v>ห้างหุ้นส่วนจำกัด เล็กสมบูรณ์</v>
          </cell>
          <cell r="T668" t="str">
            <v>152/63</v>
          </cell>
          <cell r="U668" t="str">
            <v>-</v>
          </cell>
          <cell r="V668" t="str">
            <v>กาฬสินธุ์</v>
          </cell>
          <cell r="W668" t="str">
            <v>-</v>
          </cell>
          <cell r="X668" t="str">
            <v xml:space="preserve">กาฬสินธุ์   </v>
          </cell>
          <cell r="Y668" t="str">
            <v xml:space="preserve">เมืองกาฬสินธุ์   </v>
          </cell>
          <cell r="Z668" t="str">
            <v>กาฬสินธุ์</v>
          </cell>
        </row>
        <row r="669">
          <cell r="A669">
            <v>589</v>
          </cell>
          <cell r="B669" t="str">
            <v>Ref0100000725</v>
          </cell>
          <cell r="C669" t="str">
            <v>ห้างหุ้นส่วนจํากัด เล็กสมบูรณ์การเกษตร</v>
          </cell>
          <cell r="D669" t="str">
            <v>ACFS25070200072</v>
          </cell>
          <cell r="E669" t="str">
            <v>ออกใบอนุญาตแล้ว</v>
          </cell>
          <cell r="F669">
            <v>463548000441</v>
          </cell>
          <cell r="G669" t="str">
            <v>152/63</v>
          </cell>
          <cell r="H669" t="str">
            <v>-</v>
          </cell>
          <cell r="I669" t="str">
            <v>กาฬสินธุ์</v>
          </cell>
          <cell r="J669" t="str">
            <v>-</v>
          </cell>
          <cell r="K669" t="str">
            <v xml:space="preserve">กาฬสินธุ์   </v>
          </cell>
          <cell r="L669" t="str">
            <v xml:space="preserve">เมืองกาฬสินธุ์   </v>
          </cell>
          <cell r="M669" t="str">
            <v xml:space="preserve">กาฬสินธุ์   </v>
          </cell>
          <cell r="N669" t="str">
            <v>46000</v>
          </cell>
          <cell r="O669" t="str">
            <v>043811630</v>
          </cell>
          <cell r="P669" t="str">
            <v>jintana989@hotmail.co.th</v>
          </cell>
          <cell r="Q669" t="str">
            <v>2018-04-12</v>
          </cell>
          <cell r="R669" t="str">
            <v>2021-04-11</v>
          </cell>
          <cell r="S669" t="str">
            <v>ห้างหุ้นส่วนจำกัด เล็กสมบูรณ์การเกษตร</v>
          </cell>
          <cell r="T669" t="str">
            <v>77</v>
          </cell>
          <cell r="U669" t="str">
            <v>-</v>
          </cell>
          <cell r="V669" t="str">
            <v>-</v>
          </cell>
          <cell r="W669" t="str">
            <v>8</v>
          </cell>
          <cell r="X669" t="str">
            <v xml:space="preserve">หนองกุง   </v>
          </cell>
          <cell r="Y669" t="str">
            <v xml:space="preserve">เมืองกาฬสินธุ์   </v>
          </cell>
          <cell r="Z669" t="str">
            <v>กาฬสินธุ์</v>
          </cell>
        </row>
        <row r="670">
          <cell r="A670">
            <v>590</v>
          </cell>
          <cell r="B670" t="str">
            <v>Ref0100000726</v>
          </cell>
          <cell r="C670" t="str">
            <v>นางสาวพัชรา สลีสองสม</v>
          </cell>
          <cell r="D670" t="str">
            <v>ACFS25070200055</v>
          </cell>
          <cell r="E670" t="str">
            <v>ออกใบอนุญาตแล้ว</v>
          </cell>
          <cell r="F670">
            <v>1579900336864</v>
          </cell>
          <cell r="G670" t="str">
            <v>122</v>
          </cell>
          <cell r="H670" t="str">
            <v>-</v>
          </cell>
          <cell r="I670" t="str">
            <v>-</v>
          </cell>
          <cell r="J670" t="str">
            <v>4</v>
          </cell>
          <cell r="K670" t="str">
            <v xml:space="preserve">บัวสลี   </v>
          </cell>
          <cell r="L670" t="str">
            <v xml:space="preserve">แม่ลาว   </v>
          </cell>
          <cell r="M670" t="str">
            <v xml:space="preserve">เชียงราย   </v>
          </cell>
          <cell r="N670" t="str">
            <v>57250</v>
          </cell>
          <cell r="O670" t="str">
            <v>0875451705</v>
          </cell>
          <cell r="P670" t="str">
            <v>may.patchara29@gmail.com</v>
          </cell>
          <cell r="Q670" t="str">
            <v>2018-04-12</v>
          </cell>
          <cell r="R670" t="str">
            <v>2021-04-11</v>
          </cell>
          <cell r="S670" t="str">
            <v>พัชราเชื้อเห็ด</v>
          </cell>
          <cell r="T670" t="str">
            <v>122</v>
          </cell>
          <cell r="U670" t="str">
            <v>-</v>
          </cell>
          <cell r="V670" t="str">
            <v>-</v>
          </cell>
          <cell r="W670" t="str">
            <v>4</v>
          </cell>
          <cell r="X670" t="str">
            <v xml:space="preserve">บัวสลี   </v>
          </cell>
          <cell r="Y670" t="str">
            <v xml:space="preserve">แม่ลาว   </v>
          </cell>
          <cell r="Z670" t="str">
            <v>เชียงราย</v>
          </cell>
        </row>
        <row r="671">
          <cell r="A671">
            <v>591</v>
          </cell>
          <cell r="B671" t="str">
            <v>Ref0100000727</v>
          </cell>
          <cell r="C671" t="str">
            <v>นายสมพงษ์ ฤทธิ์ภู</v>
          </cell>
          <cell r="D671" t="str">
            <v>ACFS25070200058</v>
          </cell>
          <cell r="E671" t="str">
            <v>ออกใบอนุญาตแล้ว</v>
          </cell>
          <cell r="F671">
            <v>3430400187885</v>
          </cell>
          <cell r="G671" t="str">
            <v>458</v>
          </cell>
          <cell r="H671" t="str">
            <v>-</v>
          </cell>
          <cell r="I671" t="str">
            <v>-</v>
          </cell>
          <cell r="J671" t="str">
            <v>1</v>
          </cell>
          <cell r="K671" t="str">
            <v>โซ่</v>
          </cell>
          <cell r="L671" t="str">
            <v>โซ่พิสัย</v>
          </cell>
          <cell r="M671" t="str">
            <v>บึงกาฬ</v>
          </cell>
          <cell r="N671" t="str">
            <v>38170</v>
          </cell>
          <cell r="O671" t="str">
            <v>091-0623635</v>
          </cell>
          <cell r="P671" t="str">
            <v>0910623635@acfs.go.th</v>
          </cell>
          <cell r="Q671" t="str">
            <v>2018-04-12</v>
          </cell>
          <cell r="R671" t="str">
            <v>2021-04-11</v>
          </cell>
          <cell r="S671" t="str">
            <v>สวนเห็ดโซ่พิสัย</v>
          </cell>
          <cell r="T671" t="str">
            <v>458</v>
          </cell>
          <cell r="U671" t="str">
            <v>-</v>
          </cell>
          <cell r="V671" t="str">
            <v>-</v>
          </cell>
          <cell r="W671" t="str">
            <v>1</v>
          </cell>
          <cell r="X671" t="str">
            <v>โซ่</v>
          </cell>
          <cell r="Y671" t="str">
            <v>โซ่พิสัย</v>
          </cell>
          <cell r="Z671" t="str">
            <v>บึงกาฬ</v>
          </cell>
        </row>
        <row r="672">
          <cell r="A672">
            <v>592</v>
          </cell>
          <cell r="B672" t="str">
            <v>Ref0100000728</v>
          </cell>
          <cell r="C672" t="str">
            <v>นายอุดมพร ยุทธคราม</v>
          </cell>
          <cell r="D672" t="str">
            <v>ACFS25070200100</v>
          </cell>
          <cell r="E672" t="str">
            <v>ออกใบอนุญาตแล้ว</v>
          </cell>
          <cell r="F672">
            <v>3471201316996</v>
          </cell>
          <cell r="G672" t="str">
            <v>162</v>
          </cell>
          <cell r="H672" t="str">
            <v>-</v>
          </cell>
          <cell r="I672" t="str">
            <v>-</v>
          </cell>
          <cell r="J672" t="str">
            <v>14</v>
          </cell>
          <cell r="K672" t="str">
            <v xml:space="preserve">สว่างแดนดิน   </v>
          </cell>
          <cell r="L672" t="str">
            <v xml:space="preserve">สว่างแดนดิน   </v>
          </cell>
          <cell r="M672" t="str">
            <v xml:space="preserve">สกลนคร   </v>
          </cell>
          <cell r="N672" t="str">
            <v>47110</v>
          </cell>
          <cell r="O672" t="str">
            <v>0610487243</v>
          </cell>
          <cell r="P672" t="str">
            <v>0610487243@acfs.go.th</v>
          </cell>
          <cell r="Q672" t="str">
            <v>2018-06-22</v>
          </cell>
          <cell r="R672" t="str">
            <v>2021-06-21</v>
          </cell>
          <cell r="S672" t="str">
            <v>สวนเห็ดอุดมพร</v>
          </cell>
          <cell r="T672" t="str">
            <v>162</v>
          </cell>
          <cell r="U672" t="str">
            <v>-</v>
          </cell>
          <cell r="V672" t="str">
            <v>-</v>
          </cell>
          <cell r="W672" t="str">
            <v>14</v>
          </cell>
          <cell r="X672" t="str">
            <v xml:space="preserve">สว่างแดนดิน   </v>
          </cell>
          <cell r="Y672" t="str">
            <v xml:space="preserve">สว่างแดนดิน   </v>
          </cell>
          <cell r="Z672" t="str">
            <v>สกลนคร</v>
          </cell>
        </row>
        <row r="673">
          <cell r="A673">
            <v>593</v>
          </cell>
          <cell r="B673" t="str">
            <v>Ref0100000729</v>
          </cell>
          <cell r="C673" t="str">
            <v>นายนิมิตร รอดภัย</v>
          </cell>
          <cell r="D673" t="str">
            <v>ACFS25070200088</v>
          </cell>
          <cell r="E673" t="str">
            <v>ออกใบอนุญาตแล้ว</v>
          </cell>
          <cell r="F673">
            <v>3110100556853</v>
          </cell>
          <cell r="G673" t="str">
            <v>89</v>
          </cell>
          <cell r="H673" t="str">
            <v>-</v>
          </cell>
          <cell r="I673" t="str">
            <v>-</v>
          </cell>
          <cell r="J673" t="str">
            <v>7</v>
          </cell>
          <cell r="K673" t="str">
            <v xml:space="preserve">ภูดิน   </v>
          </cell>
          <cell r="L673" t="str">
            <v xml:space="preserve">เมืองกาฬสินธุ์   </v>
          </cell>
          <cell r="M673" t="str">
            <v xml:space="preserve">กาฬสินธุ์   </v>
          </cell>
          <cell r="N673" t="str">
            <v>46000</v>
          </cell>
          <cell r="O673" t="str">
            <v>081-9642726</v>
          </cell>
          <cell r="P673" t="str">
            <v>NimitRodpai2@gmail.com</v>
          </cell>
          <cell r="Q673" t="str">
            <v>2018-04-19</v>
          </cell>
          <cell r="R673" t="str">
            <v>2021-04-18</v>
          </cell>
          <cell r="S673" t="str">
            <v>มิตรภาพฟาร์ม</v>
          </cell>
          <cell r="T673" t="str">
            <v>89</v>
          </cell>
          <cell r="U673" t="str">
            <v>-</v>
          </cell>
          <cell r="V673" t="str">
            <v>-</v>
          </cell>
          <cell r="W673" t="str">
            <v>7</v>
          </cell>
          <cell r="X673" t="str">
            <v xml:space="preserve">ภูดิน   </v>
          </cell>
          <cell r="Y673" t="str">
            <v xml:space="preserve">เมืองกาฬสินธุ์   </v>
          </cell>
          <cell r="Z673" t="str">
            <v>กาฬสินธุ์</v>
          </cell>
        </row>
        <row r="674">
          <cell r="A674">
            <v>594</v>
          </cell>
          <cell r="B674" t="str">
            <v>Ref0100000730</v>
          </cell>
          <cell r="C674" t="str">
            <v>นางพรทิพย์ จันทะบูลย์</v>
          </cell>
          <cell r="D674" t="str">
            <v>ACFS25070200094</v>
          </cell>
          <cell r="E674" t="str">
            <v>ออกใบอนุญาตแล้ว</v>
          </cell>
          <cell r="F674">
            <v>3410300313064</v>
          </cell>
          <cell r="G674" t="str">
            <v>1/1</v>
          </cell>
          <cell r="H674" t="str">
            <v>-</v>
          </cell>
          <cell r="I674" t="str">
            <v>อุดรธานี-หนองบัวลำภู</v>
          </cell>
          <cell r="J674" t="str">
            <v>5</v>
          </cell>
          <cell r="K674" t="str">
            <v xml:space="preserve">หนองวัวซอ   </v>
          </cell>
          <cell r="L674" t="str">
            <v xml:space="preserve">หนองวัวซอ   </v>
          </cell>
          <cell r="M674" t="str">
            <v xml:space="preserve">อุดรธานี   </v>
          </cell>
          <cell r="N674" t="str">
            <v>41360</v>
          </cell>
          <cell r="O674" t="str">
            <v>0956703522</v>
          </cell>
          <cell r="P674" t="str">
            <v>0956703522@acfs.go.th</v>
          </cell>
          <cell r="Q674" t="str">
            <v>2018-05-21</v>
          </cell>
          <cell r="R674" t="str">
            <v>2021-05-20</v>
          </cell>
          <cell r="S674" t="str">
            <v>ฟาร์มเห็ดพรทิพย์</v>
          </cell>
          <cell r="T674" t="str">
            <v>1/1</v>
          </cell>
          <cell r="U674" t="str">
            <v>-</v>
          </cell>
          <cell r="V674" t="str">
            <v>อุดรธานี-หนองบัวลำภู</v>
          </cell>
          <cell r="W674" t="str">
            <v>5</v>
          </cell>
          <cell r="X674" t="str">
            <v xml:space="preserve">หนองวัวซอ   </v>
          </cell>
          <cell r="Y674" t="str">
            <v xml:space="preserve">หนองวัวซอ   </v>
          </cell>
          <cell r="Z674" t="str">
            <v>อุดรธานี</v>
          </cell>
        </row>
        <row r="675">
          <cell r="A675">
            <v>595</v>
          </cell>
          <cell r="B675" t="str">
            <v>Ref0100000731</v>
          </cell>
          <cell r="C675" t="str">
            <v>นายไพบูลย์ พูลทอง</v>
          </cell>
          <cell r="D675" t="str">
            <v>ACFS25070200061</v>
          </cell>
          <cell r="E675" t="str">
            <v>ออกใบอนุญาตแล้ว</v>
          </cell>
          <cell r="F675">
            <v>3600800730827</v>
          </cell>
          <cell r="G675" t="str">
            <v>401</v>
          </cell>
          <cell r="H675" t="str">
            <v>-</v>
          </cell>
          <cell r="I675" t="str">
            <v>-</v>
          </cell>
          <cell r="J675" t="str">
            <v>25</v>
          </cell>
          <cell r="K675" t="str">
            <v xml:space="preserve">ศิลา   </v>
          </cell>
          <cell r="L675" t="str">
            <v xml:space="preserve">เมืองขอนแก่น   </v>
          </cell>
          <cell r="M675" t="str">
            <v xml:space="preserve">ขอนแก่น   </v>
          </cell>
          <cell r="N675" t="str">
            <v>40000</v>
          </cell>
          <cell r="O675" t="str">
            <v>0850471965,0988649699</v>
          </cell>
          <cell r="P675" t="str">
            <v>0817292355@acfs.go.th</v>
          </cell>
          <cell r="Q675" t="str">
            <v>2018-04-12</v>
          </cell>
          <cell r="R675" t="str">
            <v>2021-04-11</v>
          </cell>
          <cell r="S675" t="str">
            <v>ร้านชมรมถ่ายทอดเทคโนโลยีการเกษตรภาคตะวันออกเฉียงเหนือ จังหวัดขอนแก่น</v>
          </cell>
          <cell r="T675" t="str">
            <v>401</v>
          </cell>
          <cell r="U675" t="str">
            <v>-</v>
          </cell>
          <cell r="V675" t="str">
            <v>-</v>
          </cell>
          <cell r="W675" t="str">
            <v>25</v>
          </cell>
          <cell r="X675" t="str">
            <v xml:space="preserve">ศิลา   </v>
          </cell>
          <cell r="Y675" t="str">
            <v xml:space="preserve">เมืองขอนแก่น   </v>
          </cell>
          <cell r="Z675" t="str">
            <v>ขอนแก่น</v>
          </cell>
        </row>
        <row r="676">
          <cell r="A676">
            <v>596</v>
          </cell>
          <cell r="B676" t="str">
            <v>Ref0100000732</v>
          </cell>
          <cell r="C676" t="str">
            <v>นายธนากร สลับศรี</v>
          </cell>
          <cell r="D676" t="str">
            <v>ACFS25070200101</v>
          </cell>
          <cell r="E676" t="str">
            <v>ออกใบอนุญาตแล้ว</v>
          </cell>
          <cell r="F676">
            <v>1419900343250</v>
          </cell>
          <cell r="G676" t="str">
            <v>98</v>
          </cell>
          <cell r="H676" t="str">
            <v>-</v>
          </cell>
          <cell r="I676" t="str">
            <v>อุดร-เลย</v>
          </cell>
          <cell r="J676" t="str">
            <v>4</v>
          </cell>
          <cell r="K676" t="str">
            <v xml:space="preserve">หนองบัวบาน   </v>
          </cell>
          <cell r="L676" t="str">
            <v xml:space="preserve">หนองวัวซอ   </v>
          </cell>
          <cell r="M676" t="str">
            <v xml:space="preserve">อุดรธานี   </v>
          </cell>
          <cell r="N676" t="str">
            <v>41360</v>
          </cell>
          <cell r="O676" t="str">
            <v>0857388087</v>
          </cell>
          <cell r="P676" t="str">
            <v>Pronthip-farm@outlook.com</v>
          </cell>
          <cell r="Q676" t="str">
            <v>2018-06-22</v>
          </cell>
          <cell r="R676" t="str">
            <v>2021-06-21</v>
          </cell>
          <cell r="S676" t="str">
            <v>ฟาร์มเห็ดพรทิพย์</v>
          </cell>
          <cell r="T676" t="str">
            <v>98</v>
          </cell>
          <cell r="U676" t="str">
            <v>-</v>
          </cell>
          <cell r="V676" t="str">
            <v>อุดร-เลย</v>
          </cell>
          <cell r="W676" t="str">
            <v>4</v>
          </cell>
          <cell r="X676" t="str">
            <v xml:space="preserve">หนองบัวบาน   </v>
          </cell>
          <cell r="Y676" t="str">
            <v xml:space="preserve">หนองวัวซอ   </v>
          </cell>
          <cell r="Z676" t="str">
            <v>อุดรธานี</v>
          </cell>
        </row>
        <row r="677">
          <cell r="A677">
            <v>597</v>
          </cell>
          <cell r="B677" t="str">
            <v>Ref0100000733</v>
          </cell>
          <cell r="C677" t="str">
            <v>นางสาวรุจิรา รุณผาบ</v>
          </cell>
          <cell r="D677" t="str">
            <v>ACFS25070200063</v>
          </cell>
          <cell r="E677" t="str">
            <v>ออกใบอนุญาตแล้ว</v>
          </cell>
          <cell r="F677">
            <v>3510600187713</v>
          </cell>
          <cell r="G677" t="str">
            <v>138</v>
          </cell>
          <cell r="H677" t="str">
            <v>-</v>
          </cell>
          <cell r="I677" t="str">
            <v>-</v>
          </cell>
          <cell r="J677" t="str">
            <v>18</v>
          </cell>
          <cell r="K677" t="str">
            <v xml:space="preserve">ห้วยโพธิ์   </v>
          </cell>
          <cell r="L677" t="str">
            <v xml:space="preserve">เมืองกาฬสินธุ์   </v>
          </cell>
          <cell r="M677" t="str">
            <v xml:space="preserve">กาฬสินธุ์   </v>
          </cell>
          <cell r="N677" t="str">
            <v>46000</v>
          </cell>
          <cell r="O677" t="str">
            <v>0818718517</v>
          </cell>
          <cell r="P677" t="str">
            <v>0818718517@acfs.go.th</v>
          </cell>
          <cell r="Q677" t="str">
            <v>2018-04-12</v>
          </cell>
          <cell r="R677" t="str">
            <v>2021-04-11</v>
          </cell>
          <cell r="S677" t="str">
            <v>สวนเห็ดรุจิรา</v>
          </cell>
          <cell r="T677" t="str">
            <v>138</v>
          </cell>
          <cell r="U677" t="str">
            <v>-</v>
          </cell>
          <cell r="V677" t="str">
            <v>-</v>
          </cell>
          <cell r="W677" t="str">
            <v>18</v>
          </cell>
          <cell r="X677" t="str">
            <v xml:space="preserve">ห้วยโพธิ์   </v>
          </cell>
          <cell r="Y677" t="str">
            <v xml:space="preserve">เมืองกาฬสินธุ์   </v>
          </cell>
          <cell r="Z677" t="str">
            <v>กาฬสินธุ์</v>
          </cell>
        </row>
        <row r="678">
          <cell r="A678">
            <v>598</v>
          </cell>
          <cell r="B678" t="str">
            <v>Ref0100000734</v>
          </cell>
          <cell r="C678" t="str">
            <v>นายคเชนทร์ พลลือ</v>
          </cell>
          <cell r="D678" t="str">
            <v>ACFS25070200064</v>
          </cell>
          <cell r="E678" t="str">
            <v>ออกใบอนุญาตแล้ว</v>
          </cell>
          <cell r="F678">
            <v>1501000054440</v>
          </cell>
          <cell r="G678" t="str">
            <v>91</v>
          </cell>
          <cell r="H678" t="str">
            <v>-</v>
          </cell>
          <cell r="I678" t="str">
            <v>-</v>
          </cell>
          <cell r="J678" t="str">
            <v>11</v>
          </cell>
          <cell r="K678" t="str">
            <v xml:space="preserve">โพธิ์ไทร   </v>
          </cell>
          <cell r="L678" t="str">
            <v xml:space="preserve">ป่าติ้ว   </v>
          </cell>
          <cell r="M678" t="str">
            <v xml:space="preserve">ยโสธร   </v>
          </cell>
          <cell r="N678" t="str">
            <v>35150</v>
          </cell>
          <cell r="O678" t="str">
            <v>0902121467</v>
          </cell>
          <cell r="P678" t="str">
            <v>0902121467@acfs.go.th</v>
          </cell>
          <cell r="Q678" t="str">
            <v>2018-04-12</v>
          </cell>
          <cell r="R678" t="str">
            <v>2021-04-11</v>
          </cell>
          <cell r="S678" t="str">
            <v>สวนเห็ดลุงเชนทร์</v>
          </cell>
          <cell r="T678" t="str">
            <v>91</v>
          </cell>
          <cell r="U678" t="str">
            <v>-</v>
          </cell>
          <cell r="V678" t="str">
            <v>-</v>
          </cell>
          <cell r="W678" t="str">
            <v>11</v>
          </cell>
          <cell r="X678" t="str">
            <v xml:space="preserve">โพธิ์ไทร   </v>
          </cell>
          <cell r="Y678" t="str">
            <v xml:space="preserve">ป่าติ้ว   </v>
          </cell>
          <cell r="Z678" t="str">
            <v>ยโสธร</v>
          </cell>
        </row>
        <row r="679">
          <cell r="A679">
            <v>599</v>
          </cell>
          <cell r="B679" t="str">
            <v>Ref0100000735</v>
          </cell>
          <cell r="C679" t="str">
            <v>นายประสิทธิ์ เส็งมี</v>
          </cell>
          <cell r="D679" t="str">
            <v>ACFS25070200079</v>
          </cell>
          <cell r="E679" t="str">
            <v>ออกใบอนุญาตแล้ว</v>
          </cell>
          <cell r="F679">
            <v>3240300301793</v>
          </cell>
          <cell r="G679" t="str">
            <v>309</v>
          </cell>
          <cell r="H679" t="str">
            <v xml:space="preserve"> -</v>
          </cell>
          <cell r="I679" t="str">
            <v xml:space="preserve"> -</v>
          </cell>
          <cell r="J679" t="str">
            <v>11</v>
          </cell>
          <cell r="K679" t="str">
            <v xml:space="preserve">เขาหินซ้อน   </v>
          </cell>
          <cell r="L679" t="str">
            <v xml:space="preserve">พนมสารคาม   </v>
          </cell>
          <cell r="M679" t="str">
            <v xml:space="preserve">ฉะเชิงเทรา   </v>
          </cell>
          <cell r="N679" t="str">
            <v>24120</v>
          </cell>
          <cell r="O679" t="str">
            <v>0852215497</v>
          </cell>
          <cell r="P679" t="str">
            <v>0852215497@acfs.go.th</v>
          </cell>
          <cell r="Q679" t="str">
            <v>2018-04-12</v>
          </cell>
          <cell r="R679" t="str">
            <v>2021-04-11</v>
          </cell>
          <cell r="S679" t="str">
            <v>ฟาร์มเห็ด ปริญญาฟาร์ม</v>
          </cell>
          <cell r="T679" t="str">
            <v>309</v>
          </cell>
          <cell r="U679" t="str">
            <v>-</v>
          </cell>
          <cell r="V679" t="str">
            <v>-</v>
          </cell>
          <cell r="W679" t="str">
            <v>11</v>
          </cell>
          <cell r="X679" t="str">
            <v xml:space="preserve">เขาหินซ้อน   </v>
          </cell>
          <cell r="Y679" t="str">
            <v xml:space="preserve">พนมสารคาม   </v>
          </cell>
          <cell r="Z679" t="str">
            <v>ฉะเชิงเทรา</v>
          </cell>
        </row>
        <row r="680">
          <cell r="A680">
            <v>600</v>
          </cell>
          <cell r="B680" t="str">
            <v>Ref0100000736</v>
          </cell>
          <cell r="C680" t="str">
            <v>นายบุญเกิด ศรีวิเศษ</v>
          </cell>
          <cell r="D680" t="str">
            <v>ACFS25070200078</v>
          </cell>
          <cell r="E680" t="str">
            <v>ออกใบอนุญาตแล้ว</v>
          </cell>
          <cell r="F680">
            <v>3190300363358</v>
          </cell>
          <cell r="G680" t="str">
            <v>40</v>
          </cell>
          <cell r="H680" t="str">
            <v>-</v>
          </cell>
          <cell r="I680" t="str">
            <v>-</v>
          </cell>
          <cell r="J680" t="str">
            <v>14</v>
          </cell>
          <cell r="K680" t="str">
            <v xml:space="preserve">โคกแย้   </v>
          </cell>
          <cell r="L680" t="str">
            <v xml:space="preserve">หนองแค   </v>
          </cell>
          <cell r="M680" t="str">
            <v>สระบุรี</v>
          </cell>
          <cell r="N680" t="str">
            <v>18230</v>
          </cell>
          <cell r="O680" t="str">
            <v>0898014225</v>
          </cell>
          <cell r="P680" t="str">
            <v>0898014225@acfs.go.th</v>
          </cell>
          <cell r="Q680" t="str">
            <v>2018-04-12</v>
          </cell>
          <cell r="R680" t="str">
            <v>2021-04-11</v>
          </cell>
          <cell r="S680" t="str">
            <v>ฟาร์มเห็ดพญานาค</v>
          </cell>
          <cell r="T680" t="str">
            <v>40</v>
          </cell>
          <cell r="U680" t="str">
            <v>-</v>
          </cell>
          <cell r="V680" t="str">
            <v>-</v>
          </cell>
          <cell r="W680" t="str">
            <v>14</v>
          </cell>
          <cell r="X680" t="str">
            <v xml:space="preserve">โคกแย้   </v>
          </cell>
          <cell r="Y680" t="str">
            <v xml:space="preserve">หนองแค   </v>
          </cell>
          <cell r="Z680" t="str">
            <v>สระบุรี</v>
          </cell>
        </row>
        <row r="681">
          <cell r="A681">
            <v>601</v>
          </cell>
          <cell r="B681" t="str">
            <v>Ref0100000737</v>
          </cell>
          <cell r="C681" t="str">
            <v>นายสุทธิพงษ์ อินต๊ะวงค์</v>
          </cell>
          <cell r="D681" t="str">
            <v>ACFS25070200077</v>
          </cell>
          <cell r="E681" t="str">
            <v>ออกใบอนุญาตแล้ว</v>
          </cell>
          <cell r="F681">
            <v>1240400055356</v>
          </cell>
          <cell r="G681" t="str">
            <v>33/112</v>
          </cell>
          <cell r="H681" t="str">
            <v xml:space="preserve"> -</v>
          </cell>
          <cell r="I681" t="str">
            <v xml:space="preserve"> -</v>
          </cell>
          <cell r="J681" t="str">
            <v>4</v>
          </cell>
          <cell r="K681" t="str">
            <v xml:space="preserve">ห้วยกะปิ   </v>
          </cell>
          <cell r="L681" t="str">
            <v xml:space="preserve">เมืองชลบุรี   </v>
          </cell>
          <cell r="M681" t="str">
            <v xml:space="preserve">ชลบุรี   </v>
          </cell>
          <cell r="N681" t="str">
            <v>20130</v>
          </cell>
          <cell r="O681" t="str">
            <v>0830904633</v>
          </cell>
          <cell r="P681" t="str">
            <v>tom.intawong@gmail.com</v>
          </cell>
          <cell r="Q681" t="str">
            <v>2018-04-12</v>
          </cell>
          <cell r="R681" t="str">
            <v>2021-04-11</v>
          </cell>
          <cell r="S681" t="str">
            <v>ฟาร์มศูนย์การเรียนรู้บ้านเห็ดขอนสุทธิพงษ์</v>
          </cell>
          <cell r="T681" t="str">
            <v>22/16</v>
          </cell>
          <cell r="U681" t="str">
            <v>-</v>
          </cell>
          <cell r="V681" t="str">
            <v>-</v>
          </cell>
          <cell r="W681" t="str">
            <v>6</v>
          </cell>
          <cell r="X681" t="str">
            <v xml:space="preserve">ห้วยกะปิ   </v>
          </cell>
          <cell r="Y681" t="str">
            <v xml:space="preserve">เมืองชลบุรี   </v>
          </cell>
          <cell r="Z681" t="str">
            <v>ชลบุรี</v>
          </cell>
        </row>
        <row r="682">
          <cell r="A682">
            <v>602</v>
          </cell>
          <cell r="B682" t="str">
            <v>Ref0100000738</v>
          </cell>
          <cell r="C682" t="str">
            <v>นางมัจจณี แหล่ทอง</v>
          </cell>
          <cell r="D682" t="str">
            <v>ACFS25070200065</v>
          </cell>
          <cell r="E682" t="str">
            <v>ออกใบอนุญาตแล้ว</v>
          </cell>
          <cell r="F682">
            <v>3350700236491</v>
          </cell>
          <cell r="G682" t="str">
            <v>51/3</v>
          </cell>
          <cell r="H682" t="str">
            <v>-</v>
          </cell>
          <cell r="I682" t="str">
            <v>-</v>
          </cell>
          <cell r="J682" t="str">
            <v>7</v>
          </cell>
          <cell r="K682" t="str">
            <v xml:space="preserve">หนองน้ำใส   </v>
          </cell>
          <cell r="L682" t="str">
            <v xml:space="preserve">ภาชี   </v>
          </cell>
          <cell r="M682" t="str">
            <v xml:space="preserve">พระนครศรีอยุธยา   </v>
          </cell>
          <cell r="N682" t="str">
            <v>13140</v>
          </cell>
          <cell r="O682" t="str">
            <v>0818535121</v>
          </cell>
          <cell r="P682" t="str">
            <v>0818535121@acfs.go.th</v>
          </cell>
          <cell r="Q682" t="str">
            <v>2018-04-12</v>
          </cell>
          <cell r="R682" t="str">
            <v>2021-04-11</v>
          </cell>
          <cell r="S682" t="str">
            <v>ไผ่ฟาร์ม</v>
          </cell>
          <cell r="T682" t="str">
            <v>51/3</v>
          </cell>
          <cell r="U682" t="str">
            <v>-</v>
          </cell>
          <cell r="V682" t="str">
            <v>-</v>
          </cell>
          <cell r="W682" t="str">
            <v>7</v>
          </cell>
          <cell r="X682" t="str">
            <v xml:space="preserve">หนองน้ำใส   </v>
          </cell>
          <cell r="Y682" t="str">
            <v xml:space="preserve">ภาชี   </v>
          </cell>
          <cell r="Z682" t="str">
            <v>พระนครศรีอยุธยา</v>
          </cell>
        </row>
        <row r="683">
          <cell r="A683">
            <v>603</v>
          </cell>
          <cell r="B683" t="str">
            <v>Ref0100000739</v>
          </cell>
          <cell r="C683" t="str">
            <v xml:space="preserve"> บริษัท ทีเอฟเอมเอสฟู้ดส์  จำกัด</v>
          </cell>
          <cell r="D683" t="str">
            <v>ACFS64010200190</v>
          </cell>
          <cell r="E683" t="str">
            <v>ออกใบอนุญาตแล้ว</v>
          </cell>
          <cell r="F683">
            <v>735551000951</v>
          </cell>
          <cell r="G683" t="str">
            <v>4</v>
          </cell>
          <cell r="H683" t="str">
            <v>-</v>
          </cell>
          <cell r="I683" t="str">
            <v>มะลิวรรณ</v>
          </cell>
          <cell r="J683" t="str">
            <v>13</v>
          </cell>
          <cell r="K683" t="str">
            <v xml:space="preserve">โคกขมิ้น   </v>
          </cell>
          <cell r="L683" t="str">
            <v xml:space="preserve">วังสะพุง   </v>
          </cell>
          <cell r="M683" t="str">
            <v xml:space="preserve">เลย   </v>
          </cell>
          <cell r="N683" t="str">
            <v>42130</v>
          </cell>
          <cell r="O683" t="str">
            <v>042-801015 ,0807498440</v>
          </cell>
          <cell r="P683" t="str">
            <v>tfmsf@tfms.co.th</v>
          </cell>
          <cell r="Q683" t="str">
            <v>2018-04-18</v>
          </cell>
          <cell r="R683" t="str">
            <v>2021-04-17</v>
          </cell>
          <cell r="S683" t="str">
            <v xml:space="preserve"> บริษัท ทีเอฟเอมเอสฟู้ดส์  จำกัด (สาขาลำตะคอง)</v>
          </cell>
          <cell r="T683" t="str">
            <v>56</v>
          </cell>
          <cell r="U683" t="str">
            <v>-</v>
          </cell>
          <cell r="V683" t="str">
            <v>-</v>
          </cell>
          <cell r="W683" t="str">
            <v>9</v>
          </cell>
          <cell r="X683" t="str">
            <v xml:space="preserve">หนองสาหร่าย   </v>
          </cell>
          <cell r="Y683" t="str">
            <v xml:space="preserve">ปากช่อง   </v>
          </cell>
          <cell r="Z683" t="str">
            <v>นครราชสีมา</v>
          </cell>
        </row>
        <row r="684">
          <cell r="A684">
            <v>604</v>
          </cell>
          <cell r="B684" t="str">
            <v>Ref0100000740</v>
          </cell>
          <cell r="C684" t="str">
            <v>นายสมพงษ์ อุ่นเรือน</v>
          </cell>
          <cell r="D684" t="str">
            <v>ACFS25070200102</v>
          </cell>
          <cell r="E684" t="str">
            <v>ออกใบอนุญาตแล้ว</v>
          </cell>
          <cell r="F684">
            <v>3700200155944</v>
          </cell>
          <cell r="G684" t="str">
            <v>21/3</v>
          </cell>
          <cell r="H684" t="str">
            <v>-</v>
          </cell>
          <cell r="I684" t="str">
            <v>-</v>
          </cell>
          <cell r="J684" t="str">
            <v>12</v>
          </cell>
          <cell r="K684" t="str">
            <v xml:space="preserve">ปากช่อง   </v>
          </cell>
          <cell r="L684" t="str">
            <v xml:space="preserve">จอมบึง   </v>
          </cell>
          <cell r="M684" t="str">
            <v xml:space="preserve">ราชบุรี   </v>
          </cell>
          <cell r="N684" t="str">
            <v>70150</v>
          </cell>
          <cell r="O684" t="str">
            <v>0801044589</v>
          </cell>
          <cell r="P684" t="str">
            <v>0801044589@acfs.go.th</v>
          </cell>
          <cell r="Q684" t="str">
            <v>2018-06-22</v>
          </cell>
          <cell r="R684" t="str">
            <v>2021-06-21</v>
          </cell>
          <cell r="S684" t="str">
            <v>เชื้อเห็ดโกกิ</v>
          </cell>
          <cell r="T684" t="str">
            <v>21/3</v>
          </cell>
          <cell r="U684" t="str">
            <v>-</v>
          </cell>
          <cell r="V684" t="str">
            <v>-</v>
          </cell>
          <cell r="W684" t="str">
            <v>12</v>
          </cell>
          <cell r="X684" t="str">
            <v xml:space="preserve">ปากช่อง   </v>
          </cell>
          <cell r="Y684" t="str">
            <v xml:space="preserve">จอมบึง   </v>
          </cell>
          <cell r="Z684" t="str">
            <v>ราชบุรี</v>
          </cell>
        </row>
        <row r="685">
          <cell r="A685">
            <v>605</v>
          </cell>
          <cell r="B685" t="str">
            <v>Ref0100000741</v>
          </cell>
          <cell r="C685" t="str">
            <v>นายนพดล เพ็ชรแสงนิล</v>
          </cell>
          <cell r="D685" t="str">
            <v>ACFS25070200082</v>
          </cell>
          <cell r="E685" t="str">
            <v>ออกใบอนุญาตแล้ว</v>
          </cell>
          <cell r="F685">
            <v>3700200098291</v>
          </cell>
          <cell r="G685" t="str">
            <v>141</v>
          </cell>
          <cell r="H685" t="str">
            <v>-</v>
          </cell>
          <cell r="I685" t="str">
            <v>-</v>
          </cell>
          <cell r="J685" t="str">
            <v>6</v>
          </cell>
          <cell r="K685" t="str">
            <v xml:space="preserve">ปากช่อง   </v>
          </cell>
          <cell r="L685" t="str">
            <v xml:space="preserve">จอมบึง   </v>
          </cell>
          <cell r="M685" t="str">
            <v xml:space="preserve">ราชบุรี   </v>
          </cell>
          <cell r="N685" t="str">
            <v>70150</v>
          </cell>
          <cell r="O685" t="str">
            <v>0616694291</v>
          </cell>
          <cell r="P685" t="str">
            <v>0616694291@acfs.go.th</v>
          </cell>
          <cell r="Q685" t="str">
            <v>2018-04-12</v>
          </cell>
          <cell r="R685" t="str">
            <v>2021-04-11</v>
          </cell>
          <cell r="S685" t="str">
            <v xml:space="preserve"> นายนพดล เพ็ชรแสงนิล</v>
          </cell>
          <cell r="T685" t="str">
            <v>141</v>
          </cell>
          <cell r="U685" t="str">
            <v>-</v>
          </cell>
          <cell r="V685" t="str">
            <v>-</v>
          </cell>
          <cell r="W685" t="str">
            <v>6</v>
          </cell>
          <cell r="X685" t="str">
            <v xml:space="preserve">ปากช่อง   </v>
          </cell>
          <cell r="Y685" t="str">
            <v xml:space="preserve">จอมบึง   </v>
          </cell>
          <cell r="Z685" t="str">
            <v>ราชบุรี</v>
          </cell>
        </row>
        <row r="686">
          <cell r="A686">
            <v>606</v>
          </cell>
          <cell r="B686" t="str">
            <v>Ref0100000742</v>
          </cell>
          <cell r="C686" t="str">
            <v>นายสมบุตร สุวรรณมาลี</v>
          </cell>
          <cell r="D686" t="str">
            <v>ACFS25070200081</v>
          </cell>
          <cell r="E686" t="str">
            <v>ออกใบอนุญาตแล้ว</v>
          </cell>
          <cell r="F686">
            <v>3700700131866</v>
          </cell>
          <cell r="G686" t="str">
            <v>24/1</v>
          </cell>
          <cell r="H686" t="str">
            <v>-</v>
          </cell>
          <cell r="I686" t="str">
            <v>-</v>
          </cell>
          <cell r="J686" t="str">
            <v>3</v>
          </cell>
          <cell r="K686" t="str">
            <v xml:space="preserve">บางโตนด   </v>
          </cell>
          <cell r="L686" t="str">
            <v xml:space="preserve">โพธาราม   </v>
          </cell>
          <cell r="M686" t="str">
            <v xml:space="preserve">ราชบุรี   </v>
          </cell>
          <cell r="N686" t="str">
            <v>70120</v>
          </cell>
          <cell r="O686" t="str">
            <v>0860852300</v>
          </cell>
          <cell r="P686" t="str">
            <v>0860852300@acfs.go.th</v>
          </cell>
          <cell r="Q686" t="str">
            <v>2018-04-12</v>
          </cell>
          <cell r="R686" t="str">
            <v>2021-04-11</v>
          </cell>
          <cell r="S686" t="str">
            <v>นายสมบุตร สุวรรณมาลี</v>
          </cell>
          <cell r="T686" t="str">
            <v>-</v>
          </cell>
          <cell r="U686" t="str">
            <v>-</v>
          </cell>
          <cell r="V686" t="str">
            <v>-</v>
          </cell>
          <cell r="W686" t="str">
            <v>2</v>
          </cell>
          <cell r="X686" t="str">
            <v xml:space="preserve">บางโตนด   </v>
          </cell>
          <cell r="Y686" t="str">
            <v xml:space="preserve">โพธาราม   </v>
          </cell>
          <cell r="Z686" t="str">
            <v>ราชบุรี</v>
          </cell>
        </row>
        <row r="687">
          <cell r="A687">
            <v>607</v>
          </cell>
          <cell r="B687" t="str">
            <v>Ref0100000743</v>
          </cell>
          <cell r="C687" t="str">
            <v>นายโชติ ปิ่นเกตุ</v>
          </cell>
          <cell r="D687" t="str">
            <v>ACFS25070200083</v>
          </cell>
          <cell r="E687" t="str">
            <v>ออกใบอนุญาตแล้ว</v>
          </cell>
          <cell r="F687">
            <v>3700200157378</v>
          </cell>
          <cell r="G687" t="str">
            <v>86/1</v>
          </cell>
          <cell r="H687" t="str">
            <v>-</v>
          </cell>
          <cell r="I687" t="str">
            <v>-</v>
          </cell>
          <cell r="J687" t="str">
            <v>12</v>
          </cell>
          <cell r="K687" t="str">
            <v xml:space="preserve">ปากช่อง   </v>
          </cell>
          <cell r="L687" t="str">
            <v xml:space="preserve">จอมบึง   </v>
          </cell>
          <cell r="M687" t="str">
            <v xml:space="preserve">ราชบุรี   </v>
          </cell>
          <cell r="N687" t="str">
            <v>70150</v>
          </cell>
          <cell r="O687" t="str">
            <v>0895461824</v>
          </cell>
          <cell r="P687" t="str">
            <v>0895461824@acfs.go.th</v>
          </cell>
          <cell r="Q687" t="str">
            <v>2018-04-12</v>
          </cell>
          <cell r="R687" t="str">
            <v>2021-04-11</v>
          </cell>
          <cell r="S687" t="str">
            <v>นายโชติ ปิ่นเกตุ</v>
          </cell>
          <cell r="T687" t="str">
            <v>86/1</v>
          </cell>
          <cell r="U687" t="str">
            <v>-</v>
          </cell>
          <cell r="V687" t="str">
            <v>-</v>
          </cell>
          <cell r="W687" t="str">
            <v>12</v>
          </cell>
          <cell r="X687" t="str">
            <v xml:space="preserve">ปากช่อง   </v>
          </cell>
          <cell r="Y687" t="str">
            <v xml:space="preserve">จอมบึง   </v>
          </cell>
          <cell r="Z687" t="str">
            <v>ราชบุรี</v>
          </cell>
        </row>
        <row r="688">
          <cell r="A688">
            <v>608</v>
          </cell>
          <cell r="B688" t="str">
            <v>Ref0100000744</v>
          </cell>
          <cell r="C688" t="str">
            <v>นายเจษฎา อินตา</v>
          </cell>
          <cell r="D688" t="str">
            <v>ACFS25070200080</v>
          </cell>
          <cell r="E688" t="str">
            <v>ออกใบอนุญาตแล้ว</v>
          </cell>
          <cell r="F688">
            <v>1709700082964</v>
          </cell>
          <cell r="G688" t="str">
            <v>-</v>
          </cell>
          <cell r="H688" t="str">
            <v>-</v>
          </cell>
          <cell r="I688" t="str">
            <v>-</v>
          </cell>
          <cell r="J688" t="str">
            <v>3</v>
          </cell>
          <cell r="K688" t="str">
            <v xml:space="preserve">สร้อยฟ้า   </v>
          </cell>
          <cell r="L688" t="str">
            <v xml:space="preserve">โพธาราม   </v>
          </cell>
          <cell r="M688" t="str">
            <v xml:space="preserve">ราชบุรี   </v>
          </cell>
          <cell r="N688" t="str">
            <v>70120</v>
          </cell>
          <cell r="O688" t="str">
            <v>0926968647</v>
          </cell>
          <cell r="P688" t="str">
            <v>0926968647@acfs.go.th</v>
          </cell>
          <cell r="Q688" t="str">
            <v>2018-04-12</v>
          </cell>
          <cell r="R688" t="str">
            <v>2021-04-11</v>
          </cell>
          <cell r="S688" t="str">
            <v>เขียว ฟาร์มเห็ด</v>
          </cell>
          <cell r="T688" t="str">
            <v>-</v>
          </cell>
          <cell r="U688" t="str">
            <v>-</v>
          </cell>
          <cell r="V688" t="str">
            <v>-</v>
          </cell>
          <cell r="W688" t="str">
            <v>3</v>
          </cell>
          <cell r="X688" t="str">
            <v xml:space="preserve">สร้อยฟ้า   </v>
          </cell>
          <cell r="Y688" t="str">
            <v xml:space="preserve">โพธาราม   </v>
          </cell>
          <cell r="Z688" t="str">
            <v>ราชบุรี</v>
          </cell>
        </row>
        <row r="689">
          <cell r="A689">
            <v>609</v>
          </cell>
          <cell r="B689" t="str">
            <v>Ref0100000745</v>
          </cell>
          <cell r="C689" t="str">
            <v>นางสาวกาญจนรัตน์ แพลูกอินทร์</v>
          </cell>
          <cell r="D689" t="str">
            <v>ACFS25070200084</v>
          </cell>
          <cell r="E689" t="str">
            <v>ออกใบอนุญาตแล้ว</v>
          </cell>
          <cell r="F689">
            <v>3240100278291</v>
          </cell>
          <cell r="G689" t="str">
            <v>1/3</v>
          </cell>
          <cell r="H689" t="str">
            <v>-</v>
          </cell>
          <cell r="I689" t="str">
            <v>-</v>
          </cell>
          <cell r="J689" t="str">
            <v>2</v>
          </cell>
          <cell r="K689" t="str">
            <v xml:space="preserve">เขาหินซ้อน   </v>
          </cell>
          <cell r="L689" t="str">
            <v xml:space="preserve">พนมสารคาม   </v>
          </cell>
          <cell r="M689" t="str">
            <v xml:space="preserve">ฉะเชิงเทรา   </v>
          </cell>
          <cell r="N689" t="str">
            <v>24120</v>
          </cell>
          <cell r="O689" t="str">
            <v>098-2894859</v>
          </cell>
          <cell r="P689" t="str">
            <v>jeab.km@hotmail.com</v>
          </cell>
          <cell r="Q689" t="str">
            <v>2018-04-12</v>
          </cell>
          <cell r="R689" t="str">
            <v>2021-04-11</v>
          </cell>
          <cell r="S689" t="str">
            <v>ฟาร์มเห็ดเขาหินซ้อน</v>
          </cell>
          <cell r="T689" t="str">
            <v>1/3</v>
          </cell>
          <cell r="U689" t="str">
            <v>-</v>
          </cell>
          <cell r="V689" t="str">
            <v>-</v>
          </cell>
          <cell r="W689" t="str">
            <v>2</v>
          </cell>
          <cell r="X689" t="str">
            <v xml:space="preserve">เขาหินซ้อน   </v>
          </cell>
          <cell r="Y689" t="str">
            <v xml:space="preserve">พนมสารคาม   </v>
          </cell>
          <cell r="Z689" t="str">
            <v>ฉะเชิงเทรา</v>
          </cell>
        </row>
        <row r="690">
          <cell r="A690">
            <v>610</v>
          </cell>
          <cell r="B690" t="str">
            <v>Ref0100000746</v>
          </cell>
          <cell r="C690" t="str">
            <v>นายสามารถ พูนประโคน</v>
          </cell>
          <cell r="D690" t="str">
            <v>ACFS25070200085</v>
          </cell>
          <cell r="E690" t="str">
            <v>ออกใบอนุญาตแล้ว</v>
          </cell>
          <cell r="F690">
            <v>3320101496216</v>
          </cell>
          <cell r="G690" t="str">
            <v>24/13</v>
          </cell>
          <cell r="H690" t="str">
            <v>-</v>
          </cell>
          <cell r="I690" t="str">
            <v>-</v>
          </cell>
          <cell r="J690" t="str">
            <v>5</v>
          </cell>
          <cell r="K690" t="str">
            <v xml:space="preserve">คู้ยายหมี   </v>
          </cell>
          <cell r="L690" t="str">
            <v xml:space="preserve">สนามชัยเขต   </v>
          </cell>
          <cell r="M690" t="str">
            <v xml:space="preserve">ฉะเชิงเทรา   </v>
          </cell>
          <cell r="N690" t="str">
            <v>24160</v>
          </cell>
          <cell r="O690" t="str">
            <v>081-9312486</v>
          </cell>
          <cell r="P690" t="str">
            <v>sidtoontrakon@gmail.com</v>
          </cell>
          <cell r="Q690" t="str">
            <v>2018-04-12</v>
          </cell>
          <cell r="R690" t="str">
            <v>2021-04-11</v>
          </cell>
          <cell r="S690" t="str">
            <v>ฟาร์มเห็ดศีดา</v>
          </cell>
          <cell r="T690" t="str">
            <v>24/13</v>
          </cell>
          <cell r="U690" t="str">
            <v>-</v>
          </cell>
          <cell r="V690" t="str">
            <v>-</v>
          </cell>
          <cell r="W690" t="str">
            <v>5</v>
          </cell>
          <cell r="X690" t="str">
            <v xml:space="preserve">คู้ยายหมี   </v>
          </cell>
          <cell r="Y690" t="str">
            <v xml:space="preserve">สนามชัยเขต   </v>
          </cell>
          <cell r="Z690" t="str">
            <v>ฉะเชิงเทรา</v>
          </cell>
        </row>
        <row r="691">
          <cell r="A691">
            <v>611</v>
          </cell>
          <cell r="B691" t="str">
            <v>Ref0100000747</v>
          </cell>
          <cell r="C691" t="str">
            <v>นางสาวปัณฑารีย์ เขาจารี</v>
          </cell>
          <cell r="D691" t="str">
            <v>ACFS25070200086</v>
          </cell>
          <cell r="E691" t="str">
            <v>ออกใบอนุญาตแล้ว</v>
          </cell>
          <cell r="F691">
            <v>3220300044057</v>
          </cell>
          <cell r="G691" t="str">
            <v>61/1</v>
          </cell>
          <cell r="H691" t="str">
            <v>-</v>
          </cell>
          <cell r="I691" t="str">
            <v>-</v>
          </cell>
          <cell r="J691" t="str">
            <v>7</v>
          </cell>
          <cell r="K691" t="str">
            <v xml:space="preserve">เขาบายศรี   </v>
          </cell>
          <cell r="L691" t="str">
            <v xml:space="preserve">ท่าใหม่   </v>
          </cell>
          <cell r="M691" t="str">
            <v xml:space="preserve">จันทบุรี   </v>
          </cell>
          <cell r="N691" t="str">
            <v>22120</v>
          </cell>
          <cell r="O691" t="str">
            <v>087-9066601</v>
          </cell>
          <cell r="P691" t="str">
            <v>papash1122@gmail.com</v>
          </cell>
          <cell r="Q691" t="str">
            <v>2018-04-12</v>
          </cell>
          <cell r="R691" t="str">
            <v>2021-04-11</v>
          </cell>
          <cell r="S691" t="str">
            <v>สวนเห็ดจันทบุรี</v>
          </cell>
          <cell r="T691" t="str">
            <v>61/1</v>
          </cell>
          <cell r="U691" t="str">
            <v>-</v>
          </cell>
          <cell r="V691" t="str">
            <v>-</v>
          </cell>
          <cell r="W691" t="str">
            <v>7</v>
          </cell>
          <cell r="X691" t="str">
            <v xml:space="preserve">เขาบายศรี   </v>
          </cell>
          <cell r="Y691" t="str">
            <v xml:space="preserve">ท่าใหม่   </v>
          </cell>
          <cell r="Z691" t="str">
            <v>จันทบุรี</v>
          </cell>
        </row>
        <row r="692">
          <cell r="A692">
            <v>612</v>
          </cell>
          <cell r="B692" t="str">
            <v>Ref0100000748</v>
          </cell>
          <cell r="C692" t="str">
            <v>บริษัท เอม ไทย อินเตอร์เทรด (2001) จำกัด</v>
          </cell>
          <cell r="D692" t="str">
            <v>ACFS90460200070</v>
          </cell>
          <cell r="E692" t="str">
            <v>ออกใบอนุญาตแล้ว</v>
          </cell>
          <cell r="F692">
            <v>735544001514</v>
          </cell>
          <cell r="G692" t="str">
            <v>97/67</v>
          </cell>
          <cell r="H692" t="str">
            <v>-</v>
          </cell>
          <cell r="I692" t="str">
            <v>-</v>
          </cell>
          <cell r="J692" t="str">
            <v>3</v>
          </cell>
          <cell r="K692" t="str">
            <v xml:space="preserve">คลองใหม่   </v>
          </cell>
          <cell r="L692" t="str">
            <v xml:space="preserve">สามพราน   </v>
          </cell>
          <cell r="M692" t="str">
            <v xml:space="preserve">นครปฐม   </v>
          </cell>
          <cell r="N692" t="str">
            <v>73110</v>
          </cell>
          <cell r="O692" t="str">
            <v>0816023770</v>
          </cell>
          <cell r="P692" t="str">
            <v>chanchira_ch@hotmail.com</v>
          </cell>
          <cell r="Q692" t="str">
            <v>2018-04-27</v>
          </cell>
          <cell r="R692" t="str">
            <v>2021-04-26</v>
          </cell>
          <cell r="S692" t="str">
            <v>บริษัท เอม ไทย อินเตอร์เทรด (2001) จำกัด</v>
          </cell>
          <cell r="T692" t="str">
            <v>81/10</v>
          </cell>
          <cell r="U692" t="str">
            <v>-</v>
          </cell>
          <cell r="V692" t="str">
            <v>สุขุมวิท</v>
          </cell>
          <cell r="W692" t="str">
            <v>11</v>
          </cell>
          <cell r="X692" t="str">
            <v xml:space="preserve">พลับพลา   </v>
          </cell>
          <cell r="Y692" t="str">
            <v xml:space="preserve">เมืองจันทบุรี   </v>
          </cell>
          <cell r="Z692" t="str">
            <v>จันทบุรี</v>
          </cell>
        </row>
        <row r="693">
          <cell r="A693">
            <v>613</v>
          </cell>
          <cell r="B693" t="str">
            <v>Ref0100000749</v>
          </cell>
          <cell r="C693" t="str">
            <v>บริษัท ซุ่น เต่อ ฟง (ไทยแลนด์) จำกัด</v>
          </cell>
          <cell r="D693" t="str">
            <v>ACFS10040200172</v>
          </cell>
          <cell r="E693" t="str">
            <v>ออกใบอนุญาตแล้ว</v>
          </cell>
          <cell r="F693">
            <v>225560000751</v>
          </cell>
          <cell r="G693" t="str">
            <v>75/7</v>
          </cell>
          <cell r="H693" t="str">
            <v>-</v>
          </cell>
          <cell r="I693" t="str">
            <v>-</v>
          </cell>
          <cell r="J693" t="str">
            <v>2</v>
          </cell>
          <cell r="K693" t="str">
            <v xml:space="preserve">หนองตาคง   </v>
          </cell>
          <cell r="L693" t="str">
            <v xml:space="preserve">โป่งน้ำร้อน   </v>
          </cell>
          <cell r="M693" t="str">
            <v xml:space="preserve">จันทบุรี   </v>
          </cell>
          <cell r="N693" t="str">
            <v>22140</v>
          </cell>
          <cell r="O693" t="str">
            <v>080-0158570</v>
          </cell>
          <cell r="P693" t="str">
            <v>taohu_1993@hotmail.com</v>
          </cell>
          <cell r="Q693" t="str">
            <v>2018-04-18</v>
          </cell>
          <cell r="R693" t="str">
            <v>2021-04-17</v>
          </cell>
          <cell r="S693" t="str">
            <v>บริษัท ซุ่น เต่อ ฟง (ไทยแลนด์) จำกัด</v>
          </cell>
          <cell r="T693" t="str">
            <v>75/7</v>
          </cell>
          <cell r="U693" t="str">
            <v>-</v>
          </cell>
          <cell r="V693" t="str">
            <v>-</v>
          </cell>
          <cell r="W693" t="str">
            <v>2</v>
          </cell>
          <cell r="X693" t="str">
            <v xml:space="preserve">หนองตาคง   </v>
          </cell>
          <cell r="Y693" t="str">
            <v xml:space="preserve">โป่งน้ำร้อน   </v>
          </cell>
          <cell r="Z693" t="str">
            <v>จันทบุรี</v>
          </cell>
        </row>
        <row r="694">
          <cell r="A694">
            <v>614</v>
          </cell>
          <cell r="B694" t="str">
            <v>Ref0100000750</v>
          </cell>
          <cell r="C694" t="str">
            <v>บริษัท ซีทีเอ็ม ฟาร์ม แอนด์ ฟู้ดส์ จำกัด</v>
          </cell>
          <cell r="D694" t="str">
            <v>ACFS25070200087</v>
          </cell>
          <cell r="E694" t="str">
            <v>ออกใบอนุญาตแล้ว</v>
          </cell>
          <cell r="F694">
            <v>515561000255</v>
          </cell>
          <cell r="G694" t="str">
            <v>42/1</v>
          </cell>
          <cell r="H694" t="str">
            <v>2</v>
          </cell>
          <cell r="I694" t="str">
            <v>-</v>
          </cell>
          <cell r="J694" t="str">
            <v>5</v>
          </cell>
          <cell r="K694" t="str">
            <v xml:space="preserve">ป่าซาง   </v>
          </cell>
          <cell r="L694" t="str">
            <v xml:space="preserve">ป่าซาง   </v>
          </cell>
          <cell r="M694" t="str">
            <v xml:space="preserve">ลำพูน   </v>
          </cell>
          <cell r="N694" t="str">
            <v>51120</v>
          </cell>
          <cell r="O694" t="str">
            <v>084-3781193</v>
          </cell>
          <cell r="P694" t="str">
            <v>ctmfarmnfoods@gmail.com</v>
          </cell>
          <cell r="Q694" t="str">
            <v>2018-04-18</v>
          </cell>
          <cell r="R694" t="str">
            <v>2021-04-17</v>
          </cell>
          <cell r="S694" t="str">
            <v>บริษัท ซีทีเอ็ม ฟาร์ม แอนด์ ฟู้ดส์ จำกัด</v>
          </cell>
          <cell r="T694" t="str">
            <v>42/1</v>
          </cell>
          <cell r="U694" t="str">
            <v>2</v>
          </cell>
          <cell r="V694" t="str">
            <v>-</v>
          </cell>
          <cell r="W694" t="str">
            <v>5</v>
          </cell>
          <cell r="X694" t="str">
            <v xml:space="preserve">ป่าซาง   </v>
          </cell>
          <cell r="Y694" t="str">
            <v xml:space="preserve">ป่าซาง   </v>
          </cell>
          <cell r="Z694" t="str">
            <v>ลำพูน</v>
          </cell>
        </row>
        <row r="695">
          <cell r="A695">
            <v>615</v>
          </cell>
          <cell r="B695" t="str">
            <v>Ref0100000751</v>
          </cell>
          <cell r="C695" t="str">
            <v>บริษัท เศรษฐชล จำกัด</v>
          </cell>
          <cell r="D695" t="str">
            <v>ACFS90460200068</v>
          </cell>
          <cell r="E695" t="str">
            <v>ออกใบอนุญาตแล้ว</v>
          </cell>
          <cell r="F695">
            <v>105532104637</v>
          </cell>
          <cell r="G695" t="str">
            <v>225</v>
          </cell>
          <cell r="H695" t="str">
            <v>วัดบางพลีใหญ่ใน</v>
          </cell>
          <cell r="I695" t="str">
            <v>เทพารักษ์</v>
          </cell>
          <cell r="J695" t="str">
            <v>12</v>
          </cell>
          <cell r="K695" t="str">
            <v xml:space="preserve">บางพลีใหญ่   </v>
          </cell>
          <cell r="L695" t="str">
            <v xml:space="preserve">บางพลี   </v>
          </cell>
          <cell r="M695" t="str">
            <v xml:space="preserve">สมุทรปราการ   </v>
          </cell>
          <cell r="N695" t="str">
            <v>10540</v>
          </cell>
          <cell r="O695" t="str">
            <v>02-3160421-8</v>
          </cell>
          <cell r="P695" t="str">
            <v>qc@sethachon.com</v>
          </cell>
          <cell r="Q695" t="str">
            <v>2018-04-23</v>
          </cell>
          <cell r="R695" t="str">
            <v>2021-04-22</v>
          </cell>
          <cell r="S695" t="str">
            <v>บริษัท เศรษฐชล จำกัด</v>
          </cell>
          <cell r="T695" t="str">
            <v>225</v>
          </cell>
          <cell r="U695" t="str">
            <v>วัดบางพลีใหญ่ใน</v>
          </cell>
          <cell r="V695" t="str">
            <v>เทพารักษ์</v>
          </cell>
          <cell r="W695" t="str">
            <v>12</v>
          </cell>
          <cell r="X695" t="str">
            <v xml:space="preserve">บางพลีใหญ่   </v>
          </cell>
          <cell r="Y695" t="str">
            <v xml:space="preserve">บางพลี   </v>
          </cell>
          <cell r="Z695" t="str">
            <v>สมุทรปราการ</v>
          </cell>
        </row>
        <row r="696">
          <cell r="A696" t="e">
            <v>#N/A</v>
          </cell>
          <cell r="B696" t="str">
            <v>Ref0100000752</v>
          </cell>
          <cell r="C696" t="str">
            <v>บริษัท อีสเทิร์น เฮิร์บ จำกัด</v>
          </cell>
          <cell r="D696" t="str">
            <v>NULL</v>
          </cell>
          <cell r="E696" t="str">
            <v>เอกสารไม่ครบถ้วน</v>
          </cell>
          <cell r="F696">
            <v>105542041361</v>
          </cell>
          <cell r="G696" t="str">
            <v>829/29-30</v>
          </cell>
          <cell r="H696" t="str">
            <v>ประชาชื่น 27</v>
          </cell>
          <cell r="I696" t="str">
            <v>ประชาชื่น</v>
          </cell>
          <cell r="K696" t="str">
            <v xml:space="preserve">บางซื่อ   </v>
          </cell>
          <cell r="L696" t="str">
            <v xml:space="preserve">บางซื่อ   </v>
          </cell>
          <cell r="M696" t="str">
            <v xml:space="preserve">กรุงเทพมหานคร   </v>
          </cell>
          <cell r="N696" t="str">
            <v>10800</v>
          </cell>
          <cell r="O696" t="str">
            <v>0816433280</v>
          </cell>
          <cell r="P696" t="str">
            <v>jnangsue@gmail.com</v>
          </cell>
          <cell r="Q696" t="str">
            <v>NULL</v>
          </cell>
          <cell r="R696" t="str">
            <v>NULL</v>
          </cell>
          <cell r="S696" t="str">
            <v>บริษัท ไทยพรีเมียร์ ฟู้ดส์ จำกัด</v>
          </cell>
          <cell r="T696" t="str">
            <v>111/1</v>
          </cell>
          <cell r="U696" t="str">
            <v xml:space="preserve"> -</v>
          </cell>
          <cell r="V696" t="str">
            <v xml:space="preserve"> -</v>
          </cell>
          <cell r="W696" t="str">
            <v>7</v>
          </cell>
          <cell r="X696" t="str">
            <v xml:space="preserve">ลำโพ   </v>
          </cell>
          <cell r="Y696" t="str">
            <v xml:space="preserve">บางบัวทอง   </v>
          </cell>
          <cell r="Z696" t="str">
            <v>นนทบุรี</v>
          </cell>
        </row>
        <row r="697">
          <cell r="A697">
            <v>616</v>
          </cell>
          <cell r="B697" t="str">
            <v>Ref0100000753</v>
          </cell>
          <cell r="C697" t="str">
            <v>บริษัท สยามเฟิร์สอินเตอร์เทรด จำกัด</v>
          </cell>
          <cell r="D697" t="str">
            <v>ACFS90460200069</v>
          </cell>
          <cell r="E697" t="str">
            <v>ออกใบอนุญาตแล้ว</v>
          </cell>
          <cell r="F697">
            <v>205558031105</v>
          </cell>
          <cell r="G697" t="str">
            <v>39/21</v>
          </cell>
          <cell r="H697" t="str">
            <v>-</v>
          </cell>
          <cell r="I697" t="str">
            <v>-</v>
          </cell>
          <cell r="J697" t="str">
            <v>2</v>
          </cell>
          <cell r="K697" t="str">
            <v xml:space="preserve">เขาไม้แก้ว   </v>
          </cell>
          <cell r="L697" t="str">
            <v xml:space="preserve">บางละมุง   </v>
          </cell>
          <cell r="M697" t="str">
            <v xml:space="preserve">ชลบุรี   </v>
          </cell>
          <cell r="N697" t="str">
            <v>20150</v>
          </cell>
          <cell r="O697" t="str">
            <v>0816536663</v>
          </cell>
          <cell r="P697" t="str">
            <v>siamfirst.mark@gmail.com</v>
          </cell>
          <cell r="Q697" t="str">
            <v>2018-04-25</v>
          </cell>
          <cell r="R697" t="str">
            <v>2021-04-24</v>
          </cell>
          <cell r="S697" t="str">
            <v>บริษัท สยามเฟิร์สอินเตอร์เทรด จำกัด</v>
          </cell>
          <cell r="T697" t="str">
            <v>102/59</v>
          </cell>
          <cell r="U697" t="str">
            <v>-</v>
          </cell>
          <cell r="V697" t="str">
            <v>-</v>
          </cell>
          <cell r="W697" t="str">
            <v>3</v>
          </cell>
          <cell r="X697" t="str">
            <v xml:space="preserve">บางหญ้าแพรก   </v>
          </cell>
          <cell r="Y697" t="str">
            <v xml:space="preserve">เมืองสมุทรสาคร   </v>
          </cell>
          <cell r="Z697" t="str">
            <v>สมุทรสาคร</v>
          </cell>
        </row>
        <row r="698">
          <cell r="A698">
            <v>617</v>
          </cell>
          <cell r="B698" t="str">
            <v>Ref0100000754</v>
          </cell>
          <cell r="C698" t="str">
            <v>นายอภิเชษฐ์ วัชรกิตติธาดา</v>
          </cell>
          <cell r="D698" t="str">
            <v>ACFS25070200090</v>
          </cell>
          <cell r="E698" t="str">
            <v>ออกใบอนุญาตแล้ว</v>
          </cell>
          <cell r="F698">
            <v>3450101452625</v>
          </cell>
          <cell r="G698" t="str">
            <v>127</v>
          </cell>
          <cell r="H698" t="str">
            <v>-</v>
          </cell>
          <cell r="I698" t="str">
            <v>แจ้งสนิท</v>
          </cell>
          <cell r="J698" t="str">
            <v>16</v>
          </cell>
          <cell r="K698" t="str">
            <v xml:space="preserve">เหนือเมือง   </v>
          </cell>
          <cell r="L698" t="str">
            <v xml:space="preserve">เมืองร้อยเอ็ด   </v>
          </cell>
          <cell r="M698" t="str">
            <v xml:space="preserve">ร้อยเอ็ด   </v>
          </cell>
          <cell r="N698" t="str">
            <v>45000</v>
          </cell>
          <cell r="O698" t="str">
            <v>0848872070</v>
          </cell>
          <cell r="P698" t="str">
            <v>woobbbang55@gmail.com</v>
          </cell>
          <cell r="Q698" t="str">
            <v>2018-04-26</v>
          </cell>
          <cell r="R698" t="str">
            <v>2021-04-25</v>
          </cell>
          <cell r="S698" t="str">
            <v>สวนเห็ดวิทยาจังหวัดร้อยเอ็ด</v>
          </cell>
          <cell r="T698" t="str">
            <v>127</v>
          </cell>
          <cell r="U698" t="str">
            <v>-</v>
          </cell>
          <cell r="V698" t="str">
            <v>แจ้งสนิท</v>
          </cell>
          <cell r="W698" t="str">
            <v>16</v>
          </cell>
          <cell r="X698" t="str">
            <v xml:space="preserve">เหนือเมือง   </v>
          </cell>
          <cell r="Y698" t="str">
            <v xml:space="preserve">เมืองร้อยเอ็ด   </v>
          </cell>
          <cell r="Z698" t="str">
            <v>ร้อยเอ็ด</v>
          </cell>
        </row>
        <row r="699">
          <cell r="A699">
            <v>618</v>
          </cell>
          <cell r="B699" t="str">
            <v>Ref0100000755</v>
          </cell>
          <cell r="C699" t="str">
            <v>นายธงชัย เทศสิงห์</v>
          </cell>
          <cell r="D699" t="str">
            <v>ACFS25070200089</v>
          </cell>
          <cell r="E699" t="str">
            <v>ออกใบอนุญาตแล้ว</v>
          </cell>
          <cell r="F699">
            <v>3450101446455</v>
          </cell>
          <cell r="G699" t="str">
            <v>41/1</v>
          </cell>
          <cell r="H699" t="str">
            <v>-</v>
          </cell>
          <cell r="I699" t="str">
            <v>แจ้งสนิท</v>
          </cell>
          <cell r="J699" t="str">
            <v>16</v>
          </cell>
          <cell r="K699" t="str">
            <v xml:space="preserve">เหนือเมือง   </v>
          </cell>
          <cell r="L699" t="str">
            <v xml:space="preserve">เมืองร้อยเอ็ด   </v>
          </cell>
          <cell r="M699" t="str">
            <v xml:space="preserve">ร้อยเอ็ด   </v>
          </cell>
          <cell r="N699" t="str">
            <v>45000</v>
          </cell>
          <cell r="O699" t="str">
            <v>043-624264</v>
          </cell>
          <cell r="P699" t="str">
            <v>043-624264@acfs.go.th</v>
          </cell>
          <cell r="Q699" t="str">
            <v>2018-04-25</v>
          </cell>
          <cell r="R699" t="str">
            <v>2021-04-24</v>
          </cell>
          <cell r="S699" t="str">
            <v>สวนเห็ดลิต้า</v>
          </cell>
          <cell r="T699" t="str">
            <v>41/1</v>
          </cell>
          <cell r="U699" t="str">
            <v>-</v>
          </cell>
          <cell r="V699" t="str">
            <v>แจ้งสนิท</v>
          </cell>
          <cell r="W699" t="str">
            <v>16</v>
          </cell>
          <cell r="X699" t="str">
            <v xml:space="preserve">เหนือเมือง   </v>
          </cell>
          <cell r="Y699" t="str">
            <v xml:space="preserve">เมืองร้อยเอ็ด   </v>
          </cell>
          <cell r="Z699" t="str">
            <v>ร้อยเอ็ด</v>
          </cell>
        </row>
        <row r="700">
          <cell r="A700">
            <v>619</v>
          </cell>
          <cell r="B700" t="str">
            <v>Ref0100000756</v>
          </cell>
          <cell r="C700" t="str">
            <v>นางปริญญาพร โกมารทัต</v>
          </cell>
          <cell r="D700" t="str">
            <v>ACFS25070200093</v>
          </cell>
          <cell r="E700" t="str">
            <v>ออกใบอนุญาตแล้ว</v>
          </cell>
          <cell r="F700">
            <v>3521000233057</v>
          </cell>
          <cell r="G700" t="str">
            <v>66</v>
          </cell>
          <cell r="H700" t="str">
            <v>-</v>
          </cell>
          <cell r="I700" t="str">
            <v>-</v>
          </cell>
          <cell r="J700" t="str">
            <v>8</v>
          </cell>
          <cell r="K700" t="str">
            <v xml:space="preserve">หนองบัวน้อย   </v>
          </cell>
          <cell r="L700" t="str">
            <v xml:space="preserve">สีคิ้ว   </v>
          </cell>
          <cell r="M700" t="str">
            <v xml:space="preserve">นครราชสีมา   </v>
          </cell>
          <cell r="N700" t="str">
            <v>30140</v>
          </cell>
          <cell r="O700" t="str">
            <v>064-1421419</v>
          </cell>
          <cell r="P700" t="str">
            <v>prin223@hotmail.com</v>
          </cell>
          <cell r="Q700" t="str">
            <v>2018-05-31</v>
          </cell>
          <cell r="R700" t="str">
            <v>2021-05-30</v>
          </cell>
          <cell r="S700" t="str">
            <v>อินทรีฟาร์ม (สาขานครราชสีมา)</v>
          </cell>
          <cell r="T700" t="str">
            <v>66</v>
          </cell>
          <cell r="U700" t="str">
            <v>-</v>
          </cell>
          <cell r="V700" t="str">
            <v>-</v>
          </cell>
          <cell r="W700" t="str">
            <v>8</v>
          </cell>
          <cell r="X700" t="str">
            <v xml:space="preserve">หนองบัวน้อย   </v>
          </cell>
          <cell r="Y700" t="str">
            <v xml:space="preserve">สีคิ้ว   </v>
          </cell>
          <cell r="Z700" t="str">
            <v>นครราชสีมา</v>
          </cell>
        </row>
        <row r="701">
          <cell r="A701">
            <v>620</v>
          </cell>
          <cell r="B701" t="str">
            <v>Ref0100000757</v>
          </cell>
          <cell r="C701" t="str">
            <v>นางปริญญาพร โกมารทัต</v>
          </cell>
          <cell r="D701" t="str">
            <v>ACFS25070200092</v>
          </cell>
          <cell r="E701" t="str">
            <v>ออกใบอนุญาตแล้ว</v>
          </cell>
          <cell r="F701">
            <v>3521000233057</v>
          </cell>
          <cell r="G701" t="str">
            <v>66</v>
          </cell>
          <cell r="H701" t="str">
            <v>-</v>
          </cell>
          <cell r="I701" t="str">
            <v>-</v>
          </cell>
          <cell r="J701" t="str">
            <v>8</v>
          </cell>
          <cell r="K701" t="str">
            <v xml:space="preserve">หนองบัวน้อย   </v>
          </cell>
          <cell r="L701" t="str">
            <v xml:space="preserve">สีคิ้ว   </v>
          </cell>
          <cell r="M701" t="str">
            <v xml:space="preserve">นครราชสีมา   </v>
          </cell>
          <cell r="N701" t="str">
            <v>30140</v>
          </cell>
          <cell r="O701" t="str">
            <v>064-1421419</v>
          </cell>
          <cell r="P701" t="str">
            <v>prin223@hotmail.com</v>
          </cell>
          <cell r="Q701" t="str">
            <v>2018-05-31</v>
          </cell>
          <cell r="R701" t="str">
            <v>2021-05-30</v>
          </cell>
          <cell r="S701" t="str">
            <v>อินทรีฟาร์ม (สาขากาฬสินธุ์)</v>
          </cell>
          <cell r="T701" t="str">
            <v>87</v>
          </cell>
          <cell r="U701" t="str">
            <v>-</v>
          </cell>
          <cell r="V701" t="str">
            <v>-</v>
          </cell>
          <cell r="W701" t="str">
            <v>1</v>
          </cell>
          <cell r="X701" t="str">
            <v xml:space="preserve">ไผ่   </v>
          </cell>
          <cell r="Y701" t="str">
            <v xml:space="preserve">เมืองกาฬสินธุ์   </v>
          </cell>
          <cell r="Z701" t="str">
            <v>กาฬสินธุ์</v>
          </cell>
        </row>
        <row r="702">
          <cell r="A702">
            <v>621</v>
          </cell>
          <cell r="B702" t="str">
            <v>Ref0100000758</v>
          </cell>
          <cell r="C702" t="str">
            <v>บริษัท โกลเด้น ฟินิกซ์ จำกัด</v>
          </cell>
          <cell r="D702" t="str">
            <v>ACFS90460200071</v>
          </cell>
          <cell r="E702" t="str">
            <v>ออกใบอนุญาตแล้ว</v>
          </cell>
          <cell r="F702">
            <v>865558000514</v>
          </cell>
          <cell r="G702" t="str">
            <v>107</v>
          </cell>
          <cell r="H702" t="str">
            <v>-</v>
          </cell>
          <cell r="I702" t="str">
            <v>-</v>
          </cell>
          <cell r="J702" t="str">
            <v>1</v>
          </cell>
          <cell r="K702" t="str">
            <v xml:space="preserve">บางหมาก   </v>
          </cell>
          <cell r="L702" t="str">
            <v xml:space="preserve">เมืองชุมพร   </v>
          </cell>
          <cell r="M702" t="str">
            <v xml:space="preserve">ชุมพร   </v>
          </cell>
          <cell r="N702" t="str">
            <v>86000</v>
          </cell>
          <cell r="O702" t="str">
            <v>093-5973981</v>
          </cell>
          <cell r="P702" t="str">
            <v>intira.saesu@gmail.com</v>
          </cell>
          <cell r="Q702" t="str">
            <v>2018-05-04</v>
          </cell>
          <cell r="R702" t="str">
            <v>2021-05-03</v>
          </cell>
          <cell r="S702" t="str">
            <v>บริษัท โกลเด้น ฟินิกซ์ จำกัด</v>
          </cell>
          <cell r="T702" t="str">
            <v>63/2</v>
          </cell>
          <cell r="U702" t="str">
            <v>-</v>
          </cell>
          <cell r="V702" t="str">
            <v>-</v>
          </cell>
          <cell r="W702" t="str">
            <v>2</v>
          </cell>
          <cell r="X702" t="str">
            <v xml:space="preserve">ช่องไม้แก้ว   </v>
          </cell>
          <cell r="Y702" t="str">
            <v xml:space="preserve">ทุ่งตะโก   </v>
          </cell>
          <cell r="Z702" t="str">
            <v>ชุมพร</v>
          </cell>
        </row>
        <row r="703">
          <cell r="A703">
            <v>622</v>
          </cell>
          <cell r="B703" t="str">
            <v>Ref0100000759</v>
          </cell>
          <cell r="C703" t="str">
            <v>นางสาวสะใบทอง สติมั่น</v>
          </cell>
          <cell r="D703" t="str">
            <v>ACFS25070200091</v>
          </cell>
          <cell r="E703" t="str">
            <v>ออกใบอนุญาตแล้ว</v>
          </cell>
          <cell r="F703">
            <v>1330500183380</v>
          </cell>
          <cell r="G703" t="str">
            <v>151</v>
          </cell>
          <cell r="H703" t="str">
            <v>-</v>
          </cell>
          <cell r="I703" t="str">
            <v>-</v>
          </cell>
          <cell r="J703" t="str">
            <v>3</v>
          </cell>
          <cell r="K703" t="str">
            <v xml:space="preserve">ห้วยใต้   </v>
          </cell>
          <cell r="L703" t="str">
            <v xml:space="preserve">ขุขันธ์   </v>
          </cell>
          <cell r="M703" t="str">
            <v xml:space="preserve">ศรีสะเกษ   </v>
          </cell>
          <cell r="N703" t="str">
            <v>33140</v>
          </cell>
          <cell r="O703" t="str">
            <v>0999420514</v>
          </cell>
          <cell r="P703" t="str">
            <v>nangfae.ja@gmail.com</v>
          </cell>
          <cell r="Q703" t="str">
            <v>2018-05-09</v>
          </cell>
          <cell r="R703" t="str">
            <v>2021-05-08</v>
          </cell>
          <cell r="S703" t="str">
            <v>ฟาร์มเห็ดสะใบทอง</v>
          </cell>
          <cell r="T703" t="str">
            <v>151</v>
          </cell>
          <cell r="U703" t="str">
            <v>-</v>
          </cell>
          <cell r="V703" t="str">
            <v>-</v>
          </cell>
          <cell r="W703" t="str">
            <v>3</v>
          </cell>
          <cell r="X703" t="str">
            <v xml:space="preserve">ห้วยใต้   </v>
          </cell>
          <cell r="Y703" t="str">
            <v xml:space="preserve">ขุขันธ์   </v>
          </cell>
          <cell r="Z703" t="str">
            <v>ศรีสะเกษ</v>
          </cell>
        </row>
        <row r="704">
          <cell r="A704">
            <v>623</v>
          </cell>
          <cell r="B704" t="str">
            <v>Ref0100000760</v>
          </cell>
          <cell r="C704" t="str">
            <v>บริษัท ทีเอ็น สยามโฟร์เซ่นฟรุ๊ต จำกัด</v>
          </cell>
          <cell r="D704" t="str">
            <v>ACFS90460200072</v>
          </cell>
          <cell r="E704" t="str">
            <v>ออกใบอนุญาตแล้ว</v>
          </cell>
          <cell r="F704">
            <v>865561000431</v>
          </cell>
          <cell r="G704" t="str">
            <v>488</v>
          </cell>
          <cell r="H704" t="str">
            <v>บ้านนาพรุ</v>
          </cell>
          <cell r="I704" t="str">
            <v>-</v>
          </cell>
          <cell r="J704" t="str">
            <v>5</v>
          </cell>
          <cell r="K704" t="str">
            <v xml:space="preserve">วังตะกอ   </v>
          </cell>
          <cell r="L704" t="str">
            <v xml:space="preserve">หลังสวน   </v>
          </cell>
          <cell r="M704" t="str">
            <v xml:space="preserve">ชุมพร   </v>
          </cell>
          <cell r="N704" t="str">
            <v>86110</v>
          </cell>
          <cell r="O704" t="str">
            <v>0888275758</v>
          </cell>
          <cell r="P704" t="str">
            <v>tn_siamfrozen@hotmail.com</v>
          </cell>
          <cell r="Q704" t="str">
            <v>2018-05-22</v>
          </cell>
          <cell r="R704" t="str">
            <v>2021-05-21</v>
          </cell>
          <cell r="S704" t="str">
            <v>บริษัท ทีเอ็น สยามโฟร์เซ่น ฟรุ๊ต จำกัด</v>
          </cell>
          <cell r="T704" t="str">
            <v>488</v>
          </cell>
          <cell r="U704" t="str">
            <v>บ้านนาพรุ</v>
          </cell>
          <cell r="V704" t="str">
            <v>-</v>
          </cell>
          <cell r="W704" t="str">
            <v>5</v>
          </cell>
          <cell r="X704" t="str">
            <v xml:space="preserve">วังตะกอ   </v>
          </cell>
          <cell r="Y704" t="str">
            <v xml:space="preserve">หลังสวน   </v>
          </cell>
          <cell r="Z704" t="str">
            <v>ชุมพร</v>
          </cell>
        </row>
        <row r="705">
          <cell r="A705" t="e">
            <v>#N/A</v>
          </cell>
          <cell r="B705" t="str">
            <v>Ref0100000761</v>
          </cell>
          <cell r="C705" t="str">
            <v>บริษัท  เจ้าวัฒนพงศ์  จำกัด</v>
          </cell>
          <cell r="D705" t="str">
            <v>NULL</v>
          </cell>
          <cell r="E705" t="str">
            <v>เอกสารไม่ครบถ้วน</v>
          </cell>
          <cell r="F705">
            <v>515552000507</v>
          </cell>
          <cell r="G705" t="str">
            <v>323</v>
          </cell>
          <cell r="I705" t="str">
            <v>ลำพูน-ลี้</v>
          </cell>
          <cell r="J705" t="str">
            <v>7</v>
          </cell>
          <cell r="K705" t="str">
            <v xml:space="preserve">เหล่ายาว   </v>
          </cell>
          <cell r="L705" t="str">
            <v xml:space="preserve">บ้านโฮ่ง   </v>
          </cell>
          <cell r="M705" t="str">
            <v xml:space="preserve">ลำพูน   </v>
          </cell>
          <cell r="N705" t="str">
            <v>51130</v>
          </cell>
          <cell r="O705" t="str">
            <v>081-1803222</v>
          </cell>
          <cell r="P705" t="str">
            <v>chaowattanaphong-cwo@hotmail.com</v>
          </cell>
          <cell r="Q705" t="str">
            <v>NULL</v>
          </cell>
          <cell r="R705" t="str">
            <v>NULL</v>
          </cell>
          <cell r="S705" t="str">
            <v>บริษัท  เจ้าวัฒนพงศ์  จำกัด</v>
          </cell>
          <cell r="T705" t="str">
            <v xml:space="preserve">  323</v>
          </cell>
          <cell r="W705" t="str">
            <v>7</v>
          </cell>
          <cell r="X705" t="str">
            <v xml:space="preserve">เหล่ายาว   </v>
          </cell>
          <cell r="Y705" t="str">
            <v xml:space="preserve">บ้านโฮ่ง   </v>
          </cell>
          <cell r="Z705" t="str">
            <v>ลำพูน</v>
          </cell>
        </row>
        <row r="706">
          <cell r="A706" t="e">
            <v>#N/A</v>
          </cell>
          <cell r="B706" t="str">
            <v>Ref0100000762</v>
          </cell>
          <cell r="C706" t="str">
            <v>นายศุภกร ภูมิงดาว</v>
          </cell>
          <cell r="D706" t="str">
            <v>NULL</v>
          </cell>
          <cell r="E706" t="str">
            <v>ยกเลิกคำขอแล้ว</v>
          </cell>
          <cell r="F706">
            <v>1401500149696</v>
          </cell>
          <cell r="G706" t="str">
            <v>62</v>
          </cell>
          <cell r="J706" t="str">
            <v>5</v>
          </cell>
          <cell r="K706" t="str">
            <v xml:space="preserve">บ้านเป้า   </v>
          </cell>
          <cell r="L706" t="str">
            <v xml:space="preserve">พุทไธสง   </v>
          </cell>
          <cell r="M706" t="str">
            <v xml:space="preserve">บุรีรัมย์   </v>
          </cell>
          <cell r="O706" t="str">
            <v>5225</v>
          </cell>
          <cell r="P706" t="str">
            <v>test@acfs.go.th</v>
          </cell>
          <cell r="Q706" t="str">
            <v>NULL</v>
          </cell>
          <cell r="R706" t="str">
            <v>NULL</v>
          </cell>
          <cell r="S706" t="str">
            <v>โรงเห็ดสิเดย์ ทดสอบเชื่อมsmart card reader</v>
          </cell>
          <cell r="T706" t="str">
            <v>11</v>
          </cell>
          <cell r="X706" t="str">
            <v xml:space="preserve">ทรายกองดินใต้   </v>
          </cell>
          <cell r="Y706" t="str">
            <v xml:space="preserve">คลองสามวา   </v>
          </cell>
          <cell r="Z706" t="str">
            <v>กรุงเทพมหานคร</v>
          </cell>
        </row>
        <row r="707">
          <cell r="A707" t="e">
            <v>#N/A</v>
          </cell>
          <cell r="B707" t="str">
            <v>Ref0100000763</v>
          </cell>
          <cell r="C707" t="str">
            <v>นางสาวชนิตา ธนากูลเดชกมล</v>
          </cell>
          <cell r="D707" t="str">
            <v>NULL</v>
          </cell>
          <cell r="E707" t="str">
            <v>เอกสารไม่ครบถ้วน</v>
          </cell>
          <cell r="F707">
            <v>3220300025915</v>
          </cell>
          <cell r="G707" t="str">
            <v>88/2</v>
          </cell>
          <cell r="J707" t="str">
            <v>1</v>
          </cell>
          <cell r="K707" t="str">
            <v xml:space="preserve">เขาบายศรี   </v>
          </cell>
          <cell r="L707" t="str">
            <v xml:space="preserve">ท่าใหม่   </v>
          </cell>
          <cell r="M707" t="str">
            <v xml:space="preserve">จันทบุรี   </v>
          </cell>
          <cell r="N707" t="str">
            <v>22120</v>
          </cell>
          <cell r="O707" t="str">
            <v>0863055656</v>
          </cell>
          <cell r="P707" t="str">
            <v>chanita_l@hotmail.com</v>
          </cell>
          <cell r="Q707" t="str">
            <v>NULL</v>
          </cell>
          <cell r="R707" t="str">
            <v>NULL</v>
          </cell>
          <cell r="S707" t="str">
            <v>ล้งผลไม้ผู้ใหญ่ปี๊ด</v>
          </cell>
          <cell r="T707" t="str">
            <v>88/2</v>
          </cell>
          <cell r="W707" t="str">
            <v>1</v>
          </cell>
          <cell r="X707" t="str">
            <v xml:space="preserve">เขาบายศรี   </v>
          </cell>
          <cell r="Y707" t="str">
            <v xml:space="preserve">ท่าใหม่   </v>
          </cell>
          <cell r="Z707" t="str">
            <v>จันทบุรี</v>
          </cell>
        </row>
        <row r="708">
          <cell r="A708">
            <v>624</v>
          </cell>
          <cell r="B708" t="str">
            <v>Ref0100000764</v>
          </cell>
          <cell r="C708" t="str">
            <v>บริษัท เฟรช โปรดิวส์ จำกัด</v>
          </cell>
          <cell r="D708" t="str">
            <v>ACFS90460200077</v>
          </cell>
          <cell r="E708" t="str">
            <v>ออกใบอนุญาตแล้ว</v>
          </cell>
          <cell r="F708">
            <v>105545080243</v>
          </cell>
          <cell r="G708" t="str">
            <v>188</v>
          </cell>
          <cell r="H708" t="str">
            <v>พัฒนาการ 29</v>
          </cell>
          <cell r="I708" t="str">
            <v>พัฒนาการ</v>
          </cell>
          <cell r="J708" t="str">
            <v>-</v>
          </cell>
          <cell r="K708" t="str">
            <v xml:space="preserve">สวนหลวง   </v>
          </cell>
          <cell r="L708" t="str">
            <v xml:space="preserve">สวนหลวง   </v>
          </cell>
          <cell r="M708" t="str">
            <v xml:space="preserve">กรุงเทพมหานคร   </v>
          </cell>
          <cell r="N708" t="str">
            <v>10250</v>
          </cell>
          <cell r="O708" t="str">
            <v>02-0351583</v>
          </cell>
          <cell r="P708" t="str">
            <v>sfsintershipping@hotmail.com</v>
          </cell>
          <cell r="Q708" t="str">
            <v>2018-11-02</v>
          </cell>
          <cell r="R708" t="str">
            <v>2021-11-01</v>
          </cell>
          <cell r="S708" t="str">
            <v>บริษัท เฟรช โปรดิวส์ จำกัด</v>
          </cell>
          <cell r="T708" t="str">
            <v>159</v>
          </cell>
          <cell r="U708" t="str">
            <v>-</v>
          </cell>
          <cell r="V708" t="str">
            <v>-</v>
          </cell>
          <cell r="W708" t="str">
            <v>4</v>
          </cell>
          <cell r="X708" t="str">
            <v xml:space="preserve">ดอนกรวย   </v>
          </cell>
          <cell r="Y708" t="str">
            <v xml:space="preserve">ดำเนินสะดวก   </v>
          </cell>
          <cell r="Z708" t="str">
            <v>ราชบุรี</v>
          </cell>
        </row>
        <row r="709">
          <cell r="A709">
            <v>625</v>
          </cell>
          <cell r="B709" t="str">
            <v>Ref0100000765</v>
          </cell>
          <cell r="C709" t="str">
            <v>นายสมบูรณ์ หวังร่วมกลาง</v>
          </cell>
          <cell r="D709" t="str">
            <v>ACFS25070200095</v>
          </cell>
          <cell r="E709" t="str">
            <v>ออกใบอนุญาตแล้ว</v>
          </cell>
          <cell r="F709">
            <v>5300900038681</v>
          </cell>
          <cell r="G709" t="str">
            <v>166/6</v>
          </cell>
          <cell r="H709" t="str">
            <v>ร่วมพัฒนา</v>
          </cell>
          <cell r="I709" t="str">
            <v>-</v>
          </cell>
          <cell r="J709" t="str">
            <v>2</v>
          </cell>
          <cell r="K709" t="str">
            <v xml:space="preserve">แกลง   </v>
          </cell>
          <cell r="L709" t="str">
            <v xml:space="preserve">เมืองระยอง   </v>
          </cell>
          <cell r="M709" t="str">
            <v xml:space="preserve">ระยอง   </v>
          </cell>
          <cell r="N709" t="str">
            <v>21160</v>
          </cell>
          <cell r="O709" t="str">
            <v>0894022089</v>
          </cell>
          <cell r="P709" t="str">
            <v>somboonza89@gmail.com</v>
          </cell>
          <cell r="Q709" t="str">
            <v>2018-06-12</v>
          </cell>
          <cell r="R709" t="str">
            <v>2021-06-11</v>
          </cell>
          <cell r="S709" t="str">
            <v>บ้านสวนเห็ดสมบูรณ์</v>
          </cell>
          <cell r="T709" t="str">
            <v>166/6</v>
          </cell>
          <cell r="U709" t="str">
            <v>ร่วมพัฒนา</v>
          </cell>
          <cell r="V709" t="str">
            <v>-</v>
          </cell>
          <cell r="W709" t="str">
            <v>2</v>
          </cell>
          <cell r="X709" t="str">
            <v xml:space="preserve">แกลง   </v>
          </cell>
          <cell r="Y709" t="str">
            <v xml:space="preserve">เมืองระยอง   </v>
          </cell>
          <cell r="Z709" t="str">
            <v>ระยอง</v>
          </cell>
        </row>
        <row r="710">
          <cell r="A710">
            <v>626</v>
          </cell>
          <cell r="B710" t="str">
            <v>Ref0100000766</v>
          </cell>
          <cell r="C710" t="str">
            <v>นายวีรยศ ภูยาทิพย์</v>
          </cell>
          <cell r="D710" t="str">
            <v>ACFS25070200096</v>
          </cell>
          <cell r="E710" t="str">
            <v>ออกใบอนุญาตแล้ว</v>
          </cell>
          <cell r="F710">
            <v>3460700490648</v>
          </cell>
          <cell r="G710" t="str">
            <v>192</v>
          </cell>
          <cell r="H710" t="str">
            <v>-</v>
          </cell>
          <cell r="I710" t="str">
            <v>-</v>
          </cell>
          <cell r="J710" t="str">
            <v>7</v>
          </cell>
          <cell r="K710" t="str">
            <v xml:space="preserve">โนนสูง   </v>
          </cell>
          <cell r="L710" t="str">
            <v xml:space="preserve">ยางตลาด   </v>
          </cell>
          <cell r="M710" t="str">
            <v xml:space="preserve">กาฬสินธุ์   </v>
          </cell>
          <cell r="N710" t="str">
            <v>46120</v>
          </cell>
          <cell r="O710" t="str">
            <v>0845184305</v>
          </cell>
          <cell r="P710" t="str">
            <v>julajukr@gmail.com</v>
          </cell>
          <cell r="Q710" t="str">
            <v>2018-06-13</v>
          </cell>
          <cell r="R710" t="str">
            <v>2021-06-12</v>
          </cell>
          <cell r="S710" t="str">
            <v>ศูนย์เชื้อเห็ดครูออฟ</v>
          </cell>
          <cell r="T710" t="str">
            <v>192</v>
          </cell>
          <cell r="U710" t="str">
            <v>-</v>
          </cell>
          <cell r="V710" t="str">
            <v>-</v>
          </cell>
          <cell r="W710" t="str">
            <v>7</v>
          </cell>
          <cell r="X710" t="str">
            <v xml:space="preserve">โนนสูง   </v>
          </cell>
          <cell r="Y710" t="str">
            <v xml:space="preserve">ยางตลาด   </v>
          </cell>
          <cell r="Z710" t="str">
            <v>กาฬสินธุ์</v>
          </cell>
        </row>
        <row r="711">
          <cell r="A711">
            <v>627</v>
          </cell>
          <cell r="B711" t="str">
            <v>Ref0100000767</v>
          </cell>
          <cell r="C711" t="str">
            <v>สหกรณ์โคนมภูพานสกลนคร จำกัด</v>
          </cell>
          <cell r="D711" t="str">
            <v>ACFS64010200193</v>
          </cell>
          <cell r="E711" t="str">
            <v>ออกใบอนุญาตแล้ว</v>
          </cell>
          <cell r="F711">
            <v>3360200409982</v>
          </cell>
          <cell r="G711" t="str">
            <v>189</v>
          </cell>
          <cell r="H711" t="str">
            <v>-</v>
          </cell>
          <cell r="I711" t="str">
            <v>-</v>
          </cell>
          <cell r="J711" t="str">
            <v>8</v>
          </cell>
          <cell r="K711" t="str">
            <v xml:space="preserve">พังขว้าง   </v>
          </cell>
          <cell r="L711" t="str">
            <v xml:space="preserve">เมืองสกลนคร   </v>
          </cell>
          <cell r="M711" t="str">
            <v xml:space="preserve">สกลนคร   </v>
          </cell>
          <cell r="N711" t="str">
            <v>47000</v>
          </cell>
          <cell r="O711" t="str">
            <v>042099922 0862290977</v>
          </cell>
          <cell r="P711" t="str">
            <v>canon_450@hotmail.com</v>
          </cell>
          <cell r="Q711" t="str">
            <v>2018-06-18</v>
          </cell>
          <cell r="R711" t="str">
            <v>2021-06-17</v>
          </cell>
          <cell r="S711" t="str">
            <v>ศูนย์รวบรวมน้ำนมดิบสถานีบำรุงพันธุ์สัตว์สกลนคร</v>
          </cell>
          <cell r="T711" t="str">
            <v>193</v>
          </cell>
          <cell r="U711" t="str">
            <v>-</v>
          </cell>
          <cell r="V711" t="str">
            <v>-</v>
          </cell>
          <cell r="W711" t="str">
            <v>6</v>
          </cell>
          <cell r="X711" t="str">
            <v xml:space="preserve">พังขว้าง   </v>
          </cell>
          <cell r="Y711" t="str">
            <v xml:space="preserve">เมืองสกลนคร   </v>
          </cell>
          <cell r="Z711" t="str">
            <v>สกลนคร</v>
          </cell>
        </row>
        <row r="712">
          <cell r="A712" t="e">
            <v>#N/A</v>
          </cell>
          <cell r="B712" t="str">
            <v>Ref0100000768</v>
          </cell>
          <cell r="C712" t="str">
            <v>บริษัท ไทย รอยัล กรุ๊ป จำกัด</v>
          </cell>
          <cell r="D712" t="str">
            <v>NULL</v>
          </cell>
          <cell r="E712" t="str">
            <v>ยกเลิกคำขอแล้ว</v>
          </cell>
          <cell r="F712">
            <v>115556025320</v>
          </cell>
          <cell r="G712" t="str">
            <v>305/180</v>
          </cell>
          <cell r="K712" t="str">
            <v xml:space="preserve">บางพลีใหญ่   </v>
          </cell>
          <cell r="L712" t="str">
            <v xml:space="preserve">บางพลี   </v>
          </cell>
          <cell r="M712" t="str">
            <v xml:space="preserve">สมุทรปราการ   </v>
          </cell>
          <cell r="N712" t="str">
            <v>10540</v>
          </cell>
          <cell r="O712" t="str">
            <v>0818116540</v>
          </cell>
          <cell r="P712" t="str">
            <v>veerisa_namtan@hotmail.com</v>
          </cell>
          <cell r="Q712" t="str">
            <v>NULL</v>
          </cell>
          <cell r="R712" t="str">
            <v>NULL</v>
          </cell>
          <cell r="S712" t="str">
            <v>บ.ไทยฮง ผลไม้ จำกัด</v>
          </cell>
          <cell r="T712" t="str">
            <v>6</v>
          </cell>
          <cell r="W712" t="str">
            <v>6</v>
          </cell>
          <cell r="X712" t="str">
            <v xml:space="preserve">เขาบายศรี   </v>
          </cell>
          <cell r="Y712" t="str">
            <v xml:space="preserve">ท่าใหม่   </v>
          </cell>
          <cell r="Z712" t="str">
            <v>จันทบุรี</v>
          </cell>
        </row>
        <row r="713">
          <cell r="A713" t="e">
            <v>#N/A</v>
          </cell>
          <cell r="B713" t="str">
            <v>Ref0100000769</v>
          </cell>
          <cell r="C713" t="str">
            <v>นายวิเทพ จงหมายลักษณ์</v>
          </cell>
          <cell r="D713" t="str">
            <v>NULL</v>
          </cell>
          <cell r="E713" t="str">
            <v>ไม่ผ่านการอนุมัติ</v>
          </cell>
          <cell r="F713">
            <v>3100400727564</v>
          </cell>
          <cell r="G713" t="str">
            <v>2</v>
          </cell>
          <cell r="J713" t="str">
            <v>1</v>
          </cell>
          <cell r="K713" t="str">
            <v xml:space="preserve">แม่สูน   </v>
          </cell>
          <cell r="L713" t="str">
            <v xml:space="preserve">ฝาง   </v>
          </cell>
          <cell r="M713" t="str">
            <v xml:space="preserve">เชียงใหม่   </v>
          </cell>
          <cell r="N713" t="str">
            <v>50110</v>
          </cell>
          <cell r="O713" t="str">
            <v>0861171477</v>
          </cell>
          <cell r="P713" t="str">
            <v>HAHENG2014@GMAIL.COM</v>
          </cell>
          <cell r="Q713" t="str">
            <v>NULL</v>
          </cell>
          <cell r="R713" t="str">
            <v>NULL</v>
          </cell>
          <cell r="S713" t="str">
            <v>นายวิเทพ  จงหมายลักษณ์</v>
          </cell>
          <cell r="T713" t="str">
            <v>2</v>
          </cell>
          <cell r="W713" t="str">
            <v>1</v>
          </cell>
          <cell r="X713" t="str">
            <v xml:space="preserve">แม่สูน   </v>
          </cell>
          <cell r="Y713" t="str">
            <v xml:space="preserve">ฝาง   </v>
          </cell>
          <cell r="Z713" t="str">
            <v>เชียงใหม่</v>
          </cell>
        </row>
        <row r="714">
          <cell r="A714" t="e">
            <v>#N/A</v>
          </cell>
          <cell r="B714" t="str">
            <v>Ref0100000770</v>
          </cell>
          <cell r="C714" t="str">
            <v>บริษัท ไทย รอยัล กรุ๊ป จำกัด</v>
          </cell>
          <cell r="D714" t="str">
            <v>NULL</v>
          </cell>
          <cell r="E714" t="str">
            <v>ยกเลิกคำขอแล้ว</v>
          </cell>
          <cell r="F714">
            <v>115556025320</v>
          </cell>
          <cell r="G714" t="str">
            <v>305/180</v>
          </cell>
          <cell r="K714" t="str">
            <v xml:space="preserve">บางพลีใหญ่   </v>
          </cell>
          <cell r="L714" t="str">
            <v xml:space="preserve">บางพลี   </v>
          </cell>
          <cell r="M714" t="str">
            <v xml:space="preserve">สมุทรปราการ   </v>
          </cell>
          <cell r="N714" t="str">
            <v>10540</v>
          </cell>
          <cell r="O714" t="str">
            <v>0818116540</v>
          </cell>
          <cell r="P714" t="str">
            <v>veerisa_namtan@hotmail.com</v>
          </cell>
          <cell r="Q714" t="str">
            <v>NULL</v>
          </cell>
          <cell r="R714" t="str">
            <v>NULL</v>
          </cell>
          <cell r="S714" t="str">
            <v>บ.ไทยฮง รอยัล กรุ๊ป จำกัด</v>
          </cell>
          <cell r="T714" t="str">
            <v>6</v>
          </cell>
          <cell r="W714" t="str">
            <v>6</v>
          </cell>
          <cell r="X714" t="str">
            <v xml:space="preserve">เขาบายศรี   </v>
          </cell>
          <cell r="Y714" t="str">
            <v xml:space="preserve">ท่าใหม่   </v>
          </cell>
          <cell r="Z714" t="str">
            <v>จันทบุรี</v>
          </cell>
        </row>
        <row r="715">
          <cell r="A715">
            <v>628</v>
          </cell>
          <cell r="B715" t="str">
            <v>Ref0100000771</v>
          </cell>
          <cell r="C715" t="str">
            <v>นางสาวสุธิรา วิเศษธร</v>
          </cell>
          <cell r="D715" t="str">
            <v>ACFS25070200104</v>
          </cell>
          <cell r="E715" t="str">
            <v>ออกใบอนุญาตแล้ว</v>
          </cell>
          <cell r="F715">
            <v>3300100281291</v>
          </cell>
          <cell r="G715" t="str">
            <v>126</v>
          </cell>
          <cell r="H715" t="str">
            <v>เห็ดนางฟ้า10</v>
          </cell>
          <cell r="I715" t="str">
            <v>มทส.8</v>
          </cell>
          <cell r="J715" t="str">
            <v>3</v>
          </cell>
          <cell r="K715" t="str">
            <v xml:space="preserve">หนองจะบก   </v>
          </cell>
          <cell r="L715" t="str">
            <v xml:space="preserve">เมืองนครราชสีมา   </v>
          </cell>
          <cell r="M715" t="str">
            <v xml:space="preserve">นครราชสีมา   </v>
          </cell>
          <cell r="N715" t="str">
            <v>30000</v>
          </cell>
          <cell r="O715" t="str">
            <v>0818795346</v>
          </cell>
          <cell r="P715" t="str">
            <v>sutira5346@gmail.com</v>
          </cell>
          <cell r="Q715" t="str">
            <v>2018-07-13</v>
          </cell>
          <cell r="R715" t="str">
            <v>2021-07-12</v>
          </cell>
          <cell r="S715" t="str">
            <v>แดงฟาร์มเห็ด</v>
          </cell>
          <cell r="T715" t="str">
            <v>126</v>
          </cell>
          <cell r="U715" t="str">
            <v>เห็ดนางฟ้า 10</v>
          </cell>
          <cell r="V715" t="str">
            <v>มทส.8</v>
          </cell>
          <cell r="W715" t="str">
            <v>3</v>
          </cell>
          <cell r="X715" t="str">
            <v xml:space="preserve">หนองจะบก   </v>
          </cell>
          <cell r="Y715" t="str">
            <v xml:space="preserve">เมืองนครราชสีมา   </v>
          </cell>
          <cell r="Z715" t="str">
            <v>นครราชสีมา</v>
          </cell>
        </row>
        <row r="716">
          <cell r="A716" t="e">
            <v>#N/A</v>
          </cell>
          <cell r="B716" t="str">
            <v>Ref0100000772</v>
          </cell>
          <cell r="C716" t="str">
            <v>บริษัท ไทย รอยัล กรุ๊ป จำกัด</v>
          </cell>
          <cell r="D716" t="str">
            <v>NULL</v>
          </cell>
          <cell r="E716" t="str">
            <v>ยกเลิกคำขอแล้ว</v>
          </cell>
          <cell r="F716">
            <v>115556025320</v>
          </cell>
          <cell r="G716" t="str">
            <v>305/180</v>
          </cell>
          <cell r="J716" t="str">
            <v>11</v>
          </cell>
          <cell r="K716" t="str">
            <v xml:space="preserve">บางพลีใหญ่   </v>
          </cell>
          <cell r="L716" t="str">
            <v xml:space="preserve">บางพลี   </v>
          </cell>
          <cell r="M716" t="str">
            <v xml:space="preserve">สมุทรปราการ   </v>
          </cell>
          <cell r="N716" t="str">
            <v>10540</v>
          </cell>
          <cell r="O716" t="str">
            <v>0818116540</v>
          </cell>
          <cell r="P716" t="str">
            <v>veerisa_namtan@hotmail.com</v>
          </cell>
          <cell r="Q716" t="str">
            <v>NULL</v>
          </cell>
          <cell r="R716" t="str">
            <v>NULL</v>
          </cell>
          <cell r="S716" t="str">
            <v>บริษัท ไทย รอยัล กรุ๊ป จำกัด</v>
          </cell>
          <cell r="T716" t="str">
            <v>6</v>
          </cell>
          <cell r="W716" t="str">
            <v>6</v>
          </cell>
          <cell r="X716" t="str">
            <v xml:space="preserve">เขาบายศรี   </v>
          </cell>
          <cell r="Y716" t="str">
            <v xml:space="preserve">ท่าใหม่   </v>
          </cell>
          <cell r="Z716" t="str">
            <v>จันทบุรี</v>
          </cell>
        </row>
        <row r="717">
          <cell r="A717" t="e">
            <v>#N/A</v>
          </cell>
          <cell r="B717" t="str">
            <v>Ref0100000773</v>
          </cell>
          <cell r="C717" t="str">
            <v>บริษัท ไทย รอยัล กรุ๊ป จำกัด</v>
          </cell>
          <cell r="D717" t="str">
            <v>NULL</v>
          </cell>
          <cell r="E717" t="str">
            <v>เอกสารไม่ครบถ้วน</v>
          </cell>
          <cell r="F717">
            <v>115556025320</v>
          </cell>
          <cell r="G717" t="str">
            <v>305/180</v>
          </cell>
          <cell r="J717" t="str">
            <v>11</v>
          </cell>
          <cell r="K717" t="str">
            <v xml:space="preserve">บางพลีใหญ่   </v>
          </cell>
          <cell r="L717" t="str">
            <v xml:space="preserve">บางพลี   </v>
          </cell>
          <cell r="M717" t="str">
            <v xml:space="preserve">สมุทรปราการ   </v>
          </cell>
          <cell r="N717" t="str">
            <v>10540</v>
          </cell>
          <cell r="O717" t="str">
            <v>0818116540</v>
          </cell>
          <cell r="P717" t="str">
            <v>veerisa_namtan@hotmail.com</v>
          </cell>
          <cell r="Q717" t="str">
            <v>NULL</v>
          </cell>
          <cell r="R717" t="str">
            <v>NULL</v>
          </cell>
          <cell r="S717" t="str">
            <v>บริษัท ไทย รอยัล กรุ๊ป จำกัด</v>
          </cell>
          <cell r="T717" t="str">
            <v>6</v>
          </cell>
          <cell r="W717" t="str">
            <v>6</v>
          </cell>
          <cell r="X717" t="str">
            <v xml:space="preserve">เขาบายศรี   </v>
          </cell>
          <cell r="Y717" t="str">
            <v xml:space="preserve">ท่าใหม่   </v>
          </cell>
          <cell r="Z717" t="str">
            <v>จันทบุรี</v>
          </cell>
        </row>
        <row r="718">
          <cell r="A718">
            <v>629</v>
          </cell>
          <cell r="B718" t="str">
            <v>Ref0100000774</v>
          </cell>
          <cell r="C718" t="str">
            <v>นายจรูญ  อัศวาภิรมย์</v>
          </cell>
          <cell r="D718" t="str">
            <v>ACFS25070200103</v>
          </cell>
          <cell r="E718" t="str">
            <v>ออกใบอนุญาตแล้ว</v>
          </cell>
          <cell r="F718">
            <v>3110100435843</v>
          </cell>
          <cell r="G718" t="str">
            <v>138/95</v>
          </cell>
          <cell r="H718" t="str">
            <v>-</v>
          </cell>
          <cell r="I718" t="str">
            <v>-</v>
          </cell>
          <cell r="J718" t="str">
            <v>8</v>
          </cell>
          <cell r="K718" t="str">
            <v xml:space="preserve">บางด้วน   </v>
          </cell>
          <cell r="L718" t="str">
            <v xml:space="preserve">เมืองสมุทรปราการ   </v>
          </cell>
          <cell r="M718" t="str">
            <v xml:space="preserve">สมุทรปราการ   </v>
          </cell>
          <cell r="N718" t="str">
            <v>10270</v>
          </cell>
          <cell r="O718" t="str">
            <v>0955060668</v>
          </cell>
          <cell r="P718" t="str">
            <v>bigauy@gmail.com</v>
          </cell>
          <cell r="Q718" t="str">
            <v>2018-07-12</v>
          </cell>
          <cell r="R718" t="str">
            <v>2021-07-11</v>
          </cell>
          <cell r="S718" t="str">
            <v>Full House Farm</v>
          </cell>
          <cell r="T718" t="str">
            <v>138/95</v>
          </cell>
          <cell r="U718" t="str">
            <v>-</v>
          </cell>
          <cell r="V718" t="str">
            <v>-</v>
          </cell>
          <cell r="W718" t="str">
            <v>8</v>
          </cell>
          <cell r="X718" t="str">
            <v xml:space="preserve">บางด้วน   </v>
          </cell>
          <cell r="Y718" t="str">
            <v xml:space="preserve">เมืองสมุทรปราการ   </v>
          </cell>
          <cell r="Z718" t="str">
            <v>สมุทรปราการ</v>
          </cell>
        </row>
        <row r="719">
          <cell r="A719">
            <v>630</v>
          </cell>
          <cell r="B719" t="str">
            <v>Ref0100000775</v>
          </cell>
          <cell r="C719" t="str">
            <v>นายวิเทพ จงหมายลักษณ์</v>
          </cell>
          <cell r="D719" t="str">
            <v>ACFS10040200173</v>
          </cell>
          <cell r="E719" t="str">
            <v>ออกใบอนุญาตแล้ว</v>
          </cell>
          <cell r="F719">
            <v>3100400727564</v>
          </cell>
          <cell r="G719" t="str">
            <v>2</v>
          </cell>
          <cell r="H719" t="str">
            <v>-</v>
          </cell>
          <cell r="I719" t="str">
            <v>-</v>
          </cell>
          <cell r="J719" t="str">
            <v>1</v>
          </cell>
          <cell r="K719" t="str">
            <v xml:space="preserve">แม่สูน   </v>
          </cell>
          <cell r="L719" t="str">
            <v xml:space="preserve">ฝาง   </v>
          </cell>
          <cell r="M719" t="str">
            <v xml:space="preserve">เชียงใหม่   </v>
          </cell>
          <cell r="N719" t="str">
            <v>50110</v>
          </cell>
          <cell r="O719" t="str">
            <v>0861171477</v>
          </cell>
          <cell r="P719" t="str">
            <v>HAHENG2014@GMAIL.COM</v>
          </cell>
          <cell r="Q719" t="str">
            <v>2018-07-31</v>
          </cell>
          <cell r="R719" t="str">
            <v>2021-07-30</v>
          </cell>
          <cell r="S719" t="str">
            <v>นายวิเทพ  จงหมายลักษณ์</v>
          </cell>
          <cell r="T719" t="str">
            <v>2</v>
          </cell>
          <cell r="U719" t="str">
            <v>-</v>
          </cell>
          <cell r="V719" t="str">
            <v>-</v>
          </cell>
          <cell r="W719" t="str">
            <v>1</v>
          </cell>
          <cell r="X719" t="str">
            <v xml:space="preserve">แม่สูน   </v>
          </cell>
          <cell r="Y719" t="str">
            <v xml:space="preserve">ฝาง   </v>
          </cell>
          <cell r="Z719" t="str">
            <v>เชียงใหม่</v>
          </cell>
        </row>
        <row r="720">
          <cell r="A720" t="e">
            <v>#N/A</v>
          </cell>
          <cell r="B720" t="str">
            <v>Ref0100000776</v>
          </cell>
          <cell r="C720" t="str">
            <v>บริษัท ฟง หยวน อินเตอร์เนชั่นแนล (ไทยแลนด์) จำกัด</v>
          </cell>
          <cell r="D720" t="str">
            <v>NULL</v>
          </cell>
          <cell r="E720" t="str">
            <v>ยกเลิกคำขอแล้ว</v>
          </cell>
          <cell r="F720">
            <v>225560001935</v>
          </cell>
          <cell r="G720" t="str">
            <v>125</v>
          </cell>
          <cell r="J720" t="str">
            <v>5</v>
          </cell>
          <cell r="K720" t="str">
            <v xml:space="preserve">ทับไทร   </v>
          </cell>
          <cell r="L720" t="str">
            <v xml:space="preserve">โป่งน้ำร้อน   </v>
          </cell>
          <cell r="M720" t="str">
            <v xml:space="preserve">จันทบุรี   </v>
          </cell>
          <cell r="N720" t="str">
            <v>22140</v>
          </cell>
          <cell r="O720" t="str">
            <v>0844483002</v>
          </cell>
          <cell r="P720" t="str">
            <v>ex.kninter@gmail.com</v>
          </cell>
          <cell r="Q720" t="str">
            <v>NULL</v>
          </cell>
          <cell r="R720" t="str">
            <v>NULL</v>
          </cell>
          <cell r="S720" t="str">
            <v>บริษัท หยวนฟา จำกัด</v>
          </cell>
          <cell r="T720" t="str">
            <v>131</v>
          </cell>
          <cell r="W720" t="str">
            <v>16</v>
          </cell>
          <cell r="X720" t="str">
            <v xml:space="preserve">สบเตี๊ยะ   </v>
          </cell>
          <cell r="Y720" t="str">
            <v xml:space="preserve">จอมทอง   </v>
          </cell>
          <cell r="Z720" t="str">
            <v>เชียงใหม่</v>
          </cell>
        </row>
        <row r="721">
          <cell r="A721">
            <v>631</v>
          </cell>
          <cell r="B721" t="str">
            <v>Ref0100000777</v>
          </cell>
          <cell r="C721" t="str">
            <v>สหกรณ์ผู้เลี้ยงโคนมมหาสารคาม จำกัด</v>
          </cell>
          <cell r="D721" t="str">
            <v>ACFS64010200194</v>
          </cell>
          <cell r="E721" t="str">
            <v>ออกใบอนุญาตแล้ว</v>
          </cell>
          <cell r="F721">
            <v>3440400433169</v>
          </cell>
          <cell r="G721" t="str">
            <v>98</v>
          </cell>
          <cell r="H721" t="str">
            <v>-</v>
          </cell>
          <cell r="I721" t="str">
            <v>ถีนานนท์</v>
          </cell>
          <cell r="J721" t="str">
            <v>13</v>
          </cell>
          <cell r="K721" t="str">
            <v xml:space="preserve">ขามเฒ่าพัฒนา   </v>
          </cell>
          <cell r="L721" t="str">
            <v xml:space="preserve">กันทรวิชัย   </v>
          </cell>
          <cell r="M721" t="str">
            <v xml:space="preserve">มหาสารคาม   </v>
          </cell>
          <cell r="N721" t="str">
            <v>44150</v>
          </cell>
          <cell r="O721" t="str">
            <v>043-750349</v>
          </cell>
          <cell r="P721" t="str">
            <v>yupapan.samai@gmail.com</v>
          </cell>
          <cell r="Q721" t="str">
            <v>2018-11-07</v>
          </cell>
          <cell r="R721" t="str">
            <v>2021-11-06</v>
          </cell>
          <cell r="S721" t="str">
            <v>สหกรณ์ผู้เลี้ยงโคนมมหาสารคาม  จำกัด (สาขาบรบือ)</v>
          </cell>
          <cell r="T721" t="str">
            <v>115</v>
          </cell>
          <cell r="U721" t="str">
            <v>-</v>
          </cell>
          <cell r="V721" t="str">
            <v>-</v>
          </cell>
          <cell r="W721" t="str">
            <v>2</v>
          </cell>
          <cell r="X721" t="str">
            <v xml:space="preserve">หนองสิม   </v>
          </cell>
          <cell r="Y721" t="str">
            <v xml:space="preserve">บรบือ   </v>
          </cell>
          <cell r="Z721" t="str">
            <v>มหาสารคาม</v>
          </cell>
        </row>
        <row r="722">
          <cell r="A722" t="e">
            <v>#N/A</v>
          </cell>
          <cell r="B722" t="str">
            <v>Ref0100000778</v>
          </cell>
          <cell r="C722" t="str">
            <v>นายปัญญา  ชัยรัตนพานิช</v>
          </cell>
          <cell r="D722" t="str">
            <v>NULL</v>
          </cell>
          <cell r="E722" t="str">
            <v>ยกเลิกคำขอแล้ว</v>
          </cell>
          <cell r="F722">
            <v>3360600890165</v>
          </cell>
          <cell r="G722" t="str">
            <v>12</v>
          </cell>
          <cell r="H722" t="str">
            <v>คลอสี่ตะวันออก24</v>
          </cell>
          <cell r="I722" t="str">
            <v>-</v>
          </cell>
          <cell r="J722" t="str">
            <v>5</v>
          </cell>
          <cell r="K722" t="str">
            <v xml:space="preserve">คลองสี่   </v>
          </cell>
          <cell r="L722" t="str">
            <v xml:space="preserve">คลองหลวง   </v>
          </cell>
          <cell r="M722" t="str">
            <v xml:space="preserve">ปทุมธานี   </v>
          </cell>
          <cell r="N722" t="str">
            <v>12120</v>
          </cell>
          <cell r="O722" t="str">
            <v>02-1021592</v>
          </cell>
          <cell r="P722" t="str">
            <v>info@greendelifoods.com</v>
          </cell>
          <cell r="Q722" t="str">
            <v>NULL</v>
          </cell>
          <cell r="R722" t="str">
            <v>NULL</v>
          </cell>
          <cell r="S722" t="str">
            <v>บริษัท กรีนเดลี่ฟู้ดส์ จำกัด</v>
          </cell>
          <cell r="T722" t="str">
            <v>12</v>
          </cell>
          <cell r="U722" t="str">
            <v>คลองสี่ตะวันออก24</v>
          </cell>
          <cell r="V722" t="str">
            <v>-</v>
          </cell>
          <cell r="W722" t="str">
            <v>5</v>
          </cell>
          <cell r="X722" t="str">
            <v xml:space="preserve">คลองสี่   </v>
          </cell>
          <cell r="Y722" t="str">
            <v xml:space="preserve">คลองหลวง   </v>
          </cell>
          <cell r="Z722" t="str">
            <v>ปทุมธานี</v>
          </cell>
        </row>
        <row r="723">
          <cell r="A723" t="e">
            <v>#N/A</v>
          </cell>
          <cell r="B723" t="str">
            <v>Ref0100000779</v>
          </cell>
          <cell r="C723" t="str">
            <v>บริษัท เอ โฟร์ ฟรุตซ์ เทรดดิ้ง จำกัด</v>
          </cell>
          <cell r="D723" t="str">
            <v>NULL</v>
          </cell>
          <cell r="E723" t="str">
            <v>ไม่ผ่านการอนุมัติ</v>
          </cell>
          <cell r="F723">
            <v>135559009902</v>
          </cell>
          <cell r="G723" t="str">
            <v>75/4</v>
          </cell>
          <cell r="H723" t="str">
            <v>MMC factory</v>
          </cell>
          <cell r="I723" t="str">
            <v>พหลโยธิน กม.11</v>
          </cell>
          <cell r="J723" t="str">
            <v>11</v>
          </cell>
          <cell r="K723" t="str">
            <v xml:space="preserve">คลองหนึ่ง   </v>
          </cell>
          <cell r="L723" t="str">
            <v xml:space="preserve">คลองหลวง   </v>
          </cell>
          <cell r="M723" t="str">
            <v xml:space="preserve">ปทุมธานี   </v>
          </cell>
          <cell r="N723" t="str">
            <v>12120</v>
          </cell>
          <cell r="O723" t="str">
            <v>0966945164</v>
          </cell>
          <cell r="P723" t="str">
            <v>a4fruittrading@gmail.com</v>
          </cell>
          <cell r="Q723" t="str">
            <v>NULL</v>
          </cell>
          <cell r="R723" t="str">
            <v>NULL</v>
          </cell>
          <cell r="S723" t="str">
            <v>บริษัท เอ โฟร์ ฟรุตซ์ เทรดดิ้ง จำกัด</v>
          </cell>
          <cell r="T723" t="str">
            <v>75/4</v>
          </cell>
          <cell r="U723" t="str">
            <v>เอ็มเอ็มซี แฟคทอรี่</v>
          </cell>
          <cell r="W723" t="str">
            <v>11</v>
          </cell>
          <cell r="X723" t="str">
            <v xml:space="preserve">คลองหนึ่ง   </v>
          </cell>
          <cell r="Y723" t="str">
            <v xml:space="preserve">คลองหลวง   </v>
          </cell>
          <cell r="Z723" t="str">
            <v>ปทุมธานี</v>
          </cell>
        </row>
        <row r="724">
          <cell r="A724" t="e">
            <v>#N/A</v>
          </cell>
          <cell r="B724" t="str">
            <v>Ref0100000780</v>
          </cell>
          <cell r="C724" t="str">
            <v>บริษัทแสงทองคลองม่วงน้ำนมดิบ จำกัด</v>
          </cell>
          <cell r="D724" t="str">
            <v>NULL</v>
          </cell>
          <cell r="E724" t="str">
            <v>เอกสารไม่ครบถ้วน</v>
          </cell>
          <cell r="F724">
            <v>305561000907</v>
          </cell>
          <cell r="G724" t="str">
            <v>336</v>
          </cell>
          <cell r="H724" t="str">
            <v>-</v>
          </cell>
          <cell r="I724" t="str">
            <v>-</v>
          </cell>
          <cell r="J724" t="str">
            <v>11</v>
          </cell>
          <cell r="K724" t="str">
            <v xml:space="preserve">คลองม่วง   </v>
          </cell>
          <cell r="L724" t="str">
            <v xml:space="preserve">ปากช่อง   </v>
          </cell>
          <cell r="M724" t="str">
            <v xml:space="preserve">นครราชสีมา   </v>
          </cell>
          <cell r="N724" t="str">
            <v>30130</v>
          </cell>
          <cell r="O724" t="str">
            <v>0971929919</v>
          </cell>
          <cell r="P724" t="str">
            <v>Sangthongkm2018@hotmail.com</v>
          </cell>
          <cell r="Q724" t="str">
            <v>NULL</v>
          </cell>
          <cell r="R724" t="str">
            <v>NULL</v>
          </cell>
          <cell r="S724" t="str">
            <v>บริษัทแสงทองคลองม่วงน้ำนมดิบ จำกัด</v>
          </cell>
          <cell r="T724" t="str">
            <v>336</v>
          </cell>
          <cell r="U724" t="str">
            <v>-</v>
          </cell>
          <cell r="V724" t="str">
            <v>-</v>
          </cell>
          <cell r="W724" t="str">
            <v>11</v>
          </cell>
          <cell r="X724" t="str">
            <v xml:space="preserve">คลองม่วง   </v>
          </cell>
          <cell r="Y724" t="str">
            <v xml:space="preserve">ปากช่อง   </v>
          </cell>
          <cell r="Z724" t="str">
            <v>นครราชสีมา</v>
          </cell>
        </row>
        <row r="725">
          <cell r="A725">
            <v>632</v>
          </cell>
          <cell r="B725" t="str">
            <v>Ref0100000781</v>
          </cell>
          <cell r="C725" t="str">
            <v>บริษัท กรีนเดลี่ ฟู้ดส์ จำกัด</v>
          </cell>
          <cell r="D725" t="str">
            <v>ACFS90460200076</v>
          </cell>
          <cell r="E725" t="str">
            <v>ออกใบอนุญาตแล้ว</v>
          </cell>
          <cell r="F725">
            <v>135556009553</v>
          </cell>
          <cell r="G725" t="str">
            <v>12</v>
          </cell>
          <cell r="H725" t="str">
            <v>คลองสี่ตะวันออก 24</v>
          </cell>
          <cell r="I725" t="str">
            <v>-</v>
          </cell>
          <cell r="J725" t="str">
            <v>5</v>
          </cell>
          <cell r="K725" t="str">
            <v xml:space="preserve">คลองสี่   </v>
          </cell>
          <cell r="L725" t="str">
            <v xml:space="preserve">คลองหลวง   </v>
          </cell>
          <cell r="M725" t="str">
            <v xml:space="preserve">ปทุมธานี   </v>
          </cell>
          <cell r="N725" t="str">
            <v>12120</v>
          </cell>
          <cell r="O725" t="str">
            <v>02-1021592</v>
          </cell>
          <cell r="P725" t="str">
            <v>qa@greenelifoods.com</v>
          </cell>
          <cell r="Q725" t="str">
            <v>2018-08-28</v>
          </cell>
          <cell r="R725" t="str">
            <v>2021-08-27</v>
          </cell>
          <cell r="S725" t="str">
            <v>บริษัท กรีนเดลี่ฟู้ดส์ จำกัด</v>
          </cell>
          <cell r="T725" t="str">
            <v>12</v>
          </cell>
          <cell r="U725" t="str">
            <v>คลองสี่ตะวันออก 24</v>
          </cell>
          <cell r="V725" t="str">
            <v>-</v>
          </cell>
          <cell r="W725" t="str">
            <v>5</v>
          </cell>
          <cell r="X725" t="str">
            <v xml:space="preserve">คลองสี่   </v>
          </cell>
          <cell r="Y725" t="str">
            <v xml:space="preserve">คลองหลวง   </v>
          </cell>
          <cell r="Z725" t="str">
            <v>ปทุมธานี</v>
          </cell>
        </row>
        <row r="726">
          <cell r="A726">
            <v>633</v>
          </cell>
          <cell r="B726" t="str">
            <v>Ref0100000782</v>
          </cell>
          <cell r="C726" t="str">
            <v>บริษัท เอ โฟร์ ฟรุตซ์ เทรดดิ้ง จำกัด</v>
          </cell>
          <cell r="D726" t="str">
            <v>ACFS90460200073</v>
          </cell>
          <cell r="E726" t="str">
            <v>ออกใบอนุญาตแล้ว</v>
          </cell>
          <cell r="F726">
            <v>135559009902</v>
          </cell>
          <cell r="G726" t="str">
            <v>44/54</v>
          </cell>
          <cell r="H726" t="str">
            <v>-</v>
          </cell>
          <cell r="I726" t="str">
            <v>-</v>
          </cell>
          <cell r="J726" t="str">
            <v>10</v>
          </cell>
          <cell r="K726" t="str">
            <v xml:space="preserve">คลองสอง   </v>
          </cell>
          <cell r="L726" t="str">
            <v xml:space="preserve">คลองหลวง   </v>
          </cell>
          <cell r="M726" t="str">
            <v xml:space="preserve">ปทุมธานี   </v>
          </cell>
          <cell r="N726" t="str">
            <v>12120</v>
          </cell>
          <cell r="O726" t="str">
            <v>0966945164</v>
          </cell>
          <cell r="P726" t="str">
            <v>a4fruittrading@gmail.com</v>
          </cell>
          <cell r="Q726" t="str">
            <v>2018-08-09</v>
          </cell>
          <cell r="R726" t="str">
            <v>2021-08-08</v>
          </cell>
          <cell r="S726" t="str">
            <v>บริษัท เอ โฟร์ ฟรุตซ์ เทรดดิ้ง จำกัด</v>
          </cell>
          <cell r="T726" t="str">
            <v>75/4</v>
          </cell>
          <cell r="U726" t="str">
            <v>-</v>
          </cell>
          <cell r="V726" t="str">
            <v>พหลโยธิน กม.11</v>
          </cell>
          <cell r="W726" t="str">
            <v>11</v>
          </cell>
          <cell r="X726" t="str">
            <v xml:space="preserve">คลองหนึ่ง   </v>
          </cell>
          <cell r="Y726" t="str">
            <v xml:space="preserve">คลองหลวง   </v>
          </cell>
          <cell r="Z726" t="str">
            <v>ปทุมธานี</v>
          </cell>
        </row>
        <row r="727">
          <cell r="A727" t="e">
            <v>#N/A</v>
          </cell>
          <cell r="B727" t="str">
            <v>Ref0100000783</v>
          </cell>
          <cell r="C727" t="str">
            <v>เดอะ กู๊ด ไทร์ฟ จำกัด</v>
          </cell>
          <cell r="D727" t="str">
            <v>NULL</v>
          </cell>
          <cell r="E727" t="str">
            <v>เอกสารไม่ครบถ้วน</v>
          </cell>
          <cell r="F727">
            <v>105556119545</v>
          </cell>
          <cell r="G727" t="str">
            <v xml:space="preserve">60 </v>
          </cell>
          <cell r="H727" t="str">
            <v>แบริ่ง 11</v>
          </cell>
          <cell r="I727" t="str">
            <v>สุขุมวิท</v>
          </cell>
          <cell r="K727" t="str">
            <v xml:space="preserve">บางนา   </v>
          </cell>
          <cell r="L727" t="str">
            <v xml:space="preserve">บางนา   </v>
          </cell>
          <cell r="M727" t="str">
            <v xml:space="preserve">กรุงเทพมหานคร   </v>
          </cell>
          <cell r="N727" t="str">
            <v>10260</v>
          </cell>
          <cell r="O727" t="str">
            <v>02-7496548</v>
          </cell>
          <cell r="P727" t="str">
            <v>the.good.thrive@gmail.com</v>
          </cell>
          <cell r="Q727" t="str">
            <v>NULL</v>
          </cell>
          <cell r="R727" t="str">
            <v>NULL</v>
          </cell>
          <cell r="S727" t="str">
            <v>เดอะ กู๊ด ไทร์ฟ จำกัด</v>
          </cell>
          <cell r="T727" t="str">
            <v>27/7</v>
          </cell>
          <cell r="W727" t="str">
            <v>8</v>
          </cell>
          <cell r="X727" t="str">
            <v xml:space="preserve">ตะกาดเง้า   </v>
          </cell>
          <cell r="Y727" t="str">
            <v xml:space="preserve">ท่าใหม่   </v>
          </cell>
          <cell r="Z727" t="str">
            <v>จันทบุรี</v>
          </cell>
        </row>
        <row r="728">
          <cell r="A728" t="e">
            <v>#N/A</v>
          </cell>
          <cell r="B728" t="str">
            <v>Ref0100000784</v>
          </cell>
          <cell r="C728" t="str">
            <v>บริษัท หนงไทยอินเตอร์เนชั่นแนล จำกัด</v>
          </cell>
          <cell r="D728" t="str">
            <v>NULL</v>
          </cell>
          <cell r="E728" t="str">
            <v>เอกสารไม่ครบถ้วน</v>
          </cell>
          <cell r="F728">
            <v>135554900237</v>
          </cell>
          <cell r="G728" t="str">
            <v>45/319</v>
          </cell>
          <cell r="J728" t="str">
            <v>10</v>
          </cell>
          <cell r="K728" t="str">
            <v xml:space="preserve">คลองสอง   </v>
          </cell>
          <cell r="L728" t="str">
            <v xml:space="preserve">คลองหลวง   </v>
          </cell>
          <cell r="M728" t="str">
            <v xml:space="preserve">ปทุมธานี   </v>
          </cell>
          <cell r="N728" t="str">
            <v>12120</v>
          </cell>
          <cell r="O728" t="str">
            <v>021528845-6</v>
          </cell>
          <cell r="P728" t="str">
            <v>siamsct@siamsct.com</v>
          </cell>
          <cell r="Q728" t="str">
            <v>NULL</v>
          </cell>
          <cell r="R728" t="str">
            <v>NULL</v>
          </cell>
          <cell r="S728" t="str">
            <v>บริษัท หนงไทย อินเตอร์เนชั่นแนล จำกัด</v>
          </cell>
          <cell r="T728" t="str">
            <v>45/319</v>
          </cell>
          <cell r="X728" t="str">
            <v xml:space="preserve">คลองสอง   </v>
          </cell>
          <cell r="Y728" t="str">
            <v xml:space="preserve">คลองหลวง   </v>
          </cell>
          <cell r="Z728" t="str">
            <v>ปทุมธานี</v>
          </cell>
        </row>
        <row r="729">
          <cell r="A729">
            <v>634</v>
          </cell>
          <cell r="B729" t="str">
            <v>Ref0100000785</v>
          </cell>
          <cell r="C729" t="str">
            <v>บริษัท หนงไทย อินเตอร์เนชั่นแนล จำกัด</v>
          </cell>
          <cell r="D729" t="str">
            <v>ACFS90460200075</v>
          </cell>
          <cell r="E729" t="str">
            <v>ออกใบอนุญาตแล้ว</v>
          </cell>
          <cell r="F729">
            <v>135549002379</v>
          </cell>
          <cell r="G729" t="str">
            <v>45/319</v>
          </cell>
          <cell r="H729" t="str">
            <v>-</v>
          </cell>
          <cell r="I729" t="str">
            <v>-</v>
          </cell>
          <cell r="J729" t="str">
            <v>10</v>
          </cell>
          <cell r="K729" t="str">
            <v xml:space="preserve">คลองสอง   </v>
          </cell>
          <cell r="L729" t="str">
            <v xml:space="preserve">คลองหลวง   </v>
          </cell>
          <cell r="M729" t="str">
            <v xml:space="preserve">ปทุมธานี   </v>
          </cell>
          <cell r="N729" t="str">
            <v>12120</v>
          </cell>
          <cell r="O729" t="str">
            <v>021528845-6</v>
          </cell>
          <cell r="P729" t="str">
            <v>nungthai_inter@hotmail.com</v>
          </cell>
          <cell r="Q729" t="str">
            <v>2018-08-16</v>
          </cell>
          <cell r="R729" t="str">
            <v>2021-08-15</v>
          </cell>
          <cell r="S729" t="str">
            <v>บริษัท หนงไทย อินเตอร์เนชั่นแนล จำกัด</v>
          </cell>
          <cell r="T729" t="str">
            <v>45/319</v>
          </cell>
          <cell r="U729" t="str">
            <v>-</v>
          </cell>
          <cell r="V729" t="str">
            <v>-</v>
          </cell>
          <cell r="W729" t="str">
            <v>10</v>
          </cell>
          <cell r="X729" t="str">
            <v xml:space="preserve">คลองสอง   </v>
          </cell>
          <cell r="Y729" t="str">
            <v xml:space="preserve">คลองหลวง   </v>
          </cell>
          <cell r="Z729" t="str">
            <v>ปทุมธานี</v>
          </cell>
        </row>
        <row r="730">
          <cell r="A730">
            <v>635</v>
          </cell>
          <cell r="B730" t="str">
            <v>Ref0100000786</v>
          </cell>
          <cell r="C730" t="str">
            <v>บริษัท เดอะ กู๊ด ไทร์ฟ จำกัด</v>
          </cell>
          <cell r="D730" t="str">
            <v>ACFS90460200074</v>
          </cell>
          <cell r="E730" t="str">
            <v>ออกใบอนุญาตแล้ว</v>
          </cell>
          <cell r="F730">
            <v>105556119545</v>
          </cell>
          <cell r="G730" t="str">
            <v xml:space="preserve">60 </v>
          </cell>
          <cell r="H730" t="str">
            <v>แบริ่ง 11</v>
          </cell>
          <cell r="I730" t="str">
            <v>สุขุมวิท</v>
          </cell>
          <cell r="J730" t="str">
            <v>-</v>
          </cell>
          <cell r="K730" t="str">
            <v xml:space="preserve">บางนา   </v>
          </cell>
          <cell r="L730" t="str">
            <v xml:space="preserve">บางนา   </v>
          </cell>
          <cell r="M730" t="str">
            <v xml:space="preserve">กรุงเทพมหานคร   </v>
          </cell>
          <cell r="N730" t="str">
            <v>10260</v>
          </cell>
          <cell r="O730" t="str">
            <v>02-7496548</v>
          </cell>
          <cell r="P730" t="str">
            <v>the.good.thrive@gmail.com</v>
          </cell>
          <cell r="Q730" t="str">
            <v>2018-08-16</v>
          </cell>
          <cell r="R730" t="str">
            <v>2021-08-15</v>
          </cell>
          <cell r="S730" t="str">
            <v>บริษัท เดอะ กู๊ด ไทร์ฟ จำกัด</v>
          </cell>
          <cell r="T730" t="str">
            <v>27/7</v>
          </cell>
          <cell r="U730" t="str">
            <v>-</v>
          </cell>
          <cell r="V730" t="str">
            <v>-</v>
          </cell>
          <cell r="W730" t="str">
            <v>8</v>
          </cell>
          <cell r="X730" t="str">
            <v xml:space="preserve">ตะกาดเง้า   </v>
          </cell>
          <cell r="Y730" t="str">
            <v xml:space="preserve">ท่าใหม่   </v>
          </cell>
          <cell r="Z730" t="str">
            <v>จันทบุรี</v>
          </cell>
        </row>
        <row r="731">
          <cell r="A731" t="e">
            <v>#N/A</v>
          </cell>
          <cell r="B731" t="str">
            <v>Ref0100000787</v>
          </cell>
          <cell r="C731" t="str">
            <v>นางสาวพลอยไพลิน  สิทธิโชค</v>
          </cell>
          <cell r="D731" t="str">
            <v>NULL</v>
          </cell>
          <cell r="E731" t="str">
            <v>ยกเลิกคำขอแล้ว</v>
          </cell>
          <cell r="F731">
            <v>1219900257312</v>
          </cell>
          <cell r="G731" t="str">
            <v>119</v>
          </cell>
          <cell r="J731" t="str">
            <v>9</v>
          </cell>
          <cell r="K731" t="str">
            <v xml:space="preserve">หนองตาคง   </v>
          </cell>
          <cell r="L731" t="str">
            <v xml:space="preserve">โป่งน้ำร้อน   </v>
          </cell>
          <cell r="M731" t="str">
            <v xml:space="preserve">จันทบุรี   </v>
          </cell>
          <cell r="N731" t="str">
            <v>22140</v>
          </cell>
          <cell r="O731" t="str">
            <v>0979979539</v>
          </cell>
          <cell r="P731" t="str">
            <v>ploysssss8399@gmail.com</v>
          </cell>
          <cell r="Q731" t="str">
            <v>NULL</v>
          </cell>
          <cell r="R731" t="str">
            <v>NULL</v>
          </cell>
          <cell r="S731" t="str">
            <v>บริษัท ฮง-แดง ฟรุ๊ต จำกัด</v>
          </cell>
          <cell r="T731" t="str">
            <v>119</v>
          </cell>
          <cell r="W731" t="str">
            <v>9</v>
          </cell>
          <cell r="X731" t="str">
            <v xml:space="preserve">หนองตาคง   </v>
          </cell>
          <cell r="Y731" t="str">
            <v xml:space="preserve">โป่งน้ำร้อน   </v>
          </cell>
          <cell r="Z731" t="str">
            <v>จันทบุรี</v>
          </cell>
        </row>
        <row r="732">
          <cell r="A732">
            <v>636</v>
          </cell>
          <cell r="B732" t="str">
            <v>Ref0100000788</v>
          </cell>
          <cell r="C732" t="str">
            <v>นางสาววรลักษณ์  เอี่ยมพิทักษ์สกุล</v>
          </cell>
          <cell r="D732" t="str">
            <v>ACFS10040200174</v>
          </cell>
          <cell r="E732" t="str">
            <v>ออกใบอนุญาตแล้ว</v>
          </cell>
          <cell r="F732">
            <v>3219900054311</v>
          </cell>
          <cell r="G732" t="str">
            <v>119</v>
          </cell>
          <cell r="H732" t="str">
            <v>-</v>
          </cell>
          <cell r="I732" t="str">
            <v>-</v>
          </cell>
          <cell r="J732" t="str">
            <v>9</v>
          </cell>
          <cell r="K732" t="str">
            <v xml:space="preserve">หนองตาคง   </v>
          </cell>
          <cell r="L732" t="str">
            <v xml:space="preserve">โป่งน้ำร้อน   </v>
          </cell>
          <cell r="M732" t="str">
            <v xml:space="preserve">จันทบุรี   </v>
          </cell>
          <cell r="N732" t="str">
            <v>22140</v>
          </cell>
          <cell r="O732" t="str">
            <v>0806686686</v>
          </cell>
          <cell r="P732" t="str">
            <v>v.novy8899@gmail.com</v>
          </cell>
          <cell r="Q732" t="str">
            <v>2018-09-06</v>
          </cell>
          <cell r="R732" t="str">
            <v>2021-09-05</v>
          </cell>
          <cell r="S732" t="str">
            <v>นางสาววรลักษณ์  เอี่ยมพิทักษ์สกุล (โรงรมวรลักษณ์)</v>
          </cell>
          <cell r="T732" t="str">
            <v>119</v>
          </cell>
          <cell r="U732" t="str">
            <v>-</v>
          </cell>
          <cell r="V732" t="str">
            <v>-</v>
          </cell>
          <cell r="W732" t="str">
            <v>9</v>
          </cell>
          <cell r="X732" t="str">
            <v xml:space="preserve">หนองตาคง   </v>
          </cell>
          <cell r="Y732" t="str">
            <v xml:space="preserve">โป่งน้ำร้อน   </v>
          </cell>
          <cell r="Z732" t="str">
            <v>จันทบุรี</v>
          </cell>
        </row>
        <row r="733">
          <cell r="A733">
            <v>637</v>
          </cell>
          <cell r="B733" t="str">
            <v>Ref0100000789</v>
          </cell>
          <cell r="C733" t="str">
            <v>บริษัท ฟู่ชิงวา จำกัด</v>
          </cell>
          <cell r="D733" t="str">
            <v>ACFS10040200175</v>
          </cell>
          <cell r="E733" t="str">
            <v>ออกใบอนุญาตแล้ว</v>
          </cell>
          <cell r="F733">
            <v>225560001323</v>
          </cell>
          <cell r="G733" t="str">
            <v>10/7</v>
          </cell>
          <cell r="H733" t="str">
            <v>-</v>
          </cell>
          <cell r="I733" t="str">
            <v>-</v>
          </cell>
          <cell r="J733" t="str">
            <v>8</v>
          </cell>
          <cell r="K733" t="str">
            <v xml:space="preserve">หนองตาคง   </v>
          </cell>
          <cell r="L733" t="str">
            <v xml:space="preserve">โป่งน้ำร้อน   </v>
          </cell>
          <cell r="M733" t="str">
            <v xml:space="preserve">จันทบุรี   </v>
          </cell>
          <cell r="N733" t="str">
            <v>22140</v>
          </cell>
          <cell r="O733" t="str">
            <v>084-7143314</v>
          </cell>
          <cell r="P733" t="str">
            <v>fuchingwa9109@gmail.com</v>
          </cell>
          <cell r="Q733" t="str">
            <v>2018-09-14</v>
          </cell>
          <cell r="R733" t="str">
            <v>2021-09-13</v>
          </cell>
          <cell r="S733" t="str">
            <v>บริษัท ฟู่ชิงวา จำกัด</v>
          </cell>
          <cell r="T733" t="str">
            <v>10/7</v>
          </cell>
          <cell r="U733" t="str">
            <v>-</v>
          </cell>
          <cell r="V733" t="str">
            <v>-</v>
          </cell>
          <cell r="W733" t="str">
            <v>8</v>
          </cell>
          <cell r="X733" t="str">
            <v xml:space="preserve">หนองตาคง   </v>
          </cell>
          <cell r="Y733" t="str">
            <v xml:space="preserve">โป่งน้ำร้อน   </v>
          </cell>
          <cell r="Z733" t="str">
            <v>จันทบุรี</v>
          </cell>
        </row>
        <row r="734">
          <cell r="A734">
            <v>638</v>
          </cell>
          <cell r="B734" t="str">
            <v>Ref0100000790</v>
          </cell>
          <cell r="C734" t="str">
            <v>บริษัท ฮะเฮง อินเตอร์เฟรช จำกัด</v>
          </cell>
          <cell r="D734" t="str">
            <v>ACFS10040200176</v>
          </cell>
          <cell r="E734" t="str">
            <v>ออกใบอนุญาตแล้ว</v>
          </cell>
          <cell r="F734">
            <v>505545004225</v>
          </cell>
          <cell r="G734" t="str">
            <v>126/110</v>
          </cell>
          <cell r="H734" t="str">
            <v>-</v>
          </cell>
          <cell r="I734" t="str">
            <v>-</v>
          </cell>
          <cell r="J734" t="str">
            <v>2</v>
          </cell>
          <cell r="K734" t="str">
            <v xml:space="preserve">ป่าแดด   </v>
          </cell>
          <cell r="L734" t="str">
            <v xml:space="preserve">เมืองเชียงใหม่   </v>
          </cell>
          <cell r="M734" t="str">
            <v xml:space="preserve">เชียงใหม่   </v>
          </cell>
          <cell r="N734" t="str">
            <v>50100</v>
          </cell>
          <cell r="O734" t="str">
            <v>0861171477</v>
          </cell>
          <cell r="P734" t="str">
            <v>haheng2014@gmail.com</v>
          </cell>
          <cell r="Q734" t="str">
            <v>2018-10-16</v>
          </cell>
          <cell r="R734" t="str">
            <v>2021-10-15</v>
          </cell>
          <cell r="S734" t="str">
            <v>บริษัท ฮะเฮง อินเตอร์เฟรช จำกัด (สาขาจันทบุรี)</v>
          </cell>
          <cell r="T734" t="str">
            <v>99/8</v>
          </cell>
          <cell r="U734" t="str">
            <v>-</v>
          </cell>
          <cell r="V734" t="str">
            <v>-</v>
          </cell>
          <cell r="W734" t="str">
            <v>2</v>
          </cell>
          <cell r="X734" t="str">
            <v xml:space="preserve">ทุ่งขนาน   </v>
          </cell>
          <cell r="Y734" t="str">
            <v xml:space="preserve">สอยดาว   </v>
          </cell>
          <cell r="Z734" t="str">
            <v>จันทบุรี</v>
          </cell>
        </row>
        <row r="735">
          <cell r="A735" t="e">
            <v>#N/A</v>
          </cell>
          <cell r="B735" t="str">
            <v>Ref0100000791</v>
          </cell>
          <cell r="C735" t="str">
            <v>นางสาวศรินรัตน์  ศิริปุญญพัฒน์</v>
          </cell>
          <cell r="D735" t="str">
            <v>NULL</v>
          </cell>
          <cell r="E735" t="str">
            <v>เอกสารไม่ครบถ้วน</v>
          </cell>
          <cell r="F735">
            <v>3101403226931</v>
          </cell>
          <cell r="G735" t="str">
            <v>139-1</v>
          </cell>
          <cell r="J735" t="str">
            <v>4</v>
          </cell>
          <cell r="K735" t="str">
            <v xml:space="preserve">แม่ข่า   </v>
          </cell>
          <cell r="L735" t="str">
            <v xml:space="preserve">ฝาง   </v>
          </cell>
          <cell r="M735" t="str">
            <v xml:space="preserve">เชียงใหม่   </v>
          </cell>
          <cell r="N735" t="str">
            <v>50320</v>
          </cell>
          <cell r="O735" t="str">
            <v>081-7646368,088-6324564</v>
          </cell>
          <cell r="P735" t="str">
            <v>sarinrut6368@gmail.com</v>
          </cell>
          <cell r="Q735" t="str">
            <v>NULL</v>
          </cell>
          <cell r="R735" t="str">
            <v>NULL</v>
          </cell>
          <cell r="S735" t="str">
            <v>โรงแว๊กส้มเจ๊หุย</v>
          </cell>
          <cell r="T735" t="str">
            <v>139/1</v>
          </cell>
          <cell r="W735" t="str">
            <v>4</v>
          </cell>
          <cell r="X735" t="str">
            <v xml:space="preserve">แม่ข่า   </v>
          </cell>
          <cell r="Y735" t="str">
            <v xml:space="preserve">ฝาง   </v>
          </cell>
          <cell r="Z735" t="str">
            <v>เชียงใหม่</v>
          </cell>
        </row>
        <row r="736">
          <cell r="A736">
            <v>639</v>
          </cell>
          <cell r="B736" t="str">
            <v>Ref0100000792</v>
          </cell>
          <cell r="C736" t="str">
            <v>นายอนันต์   ตรีวัฒนกูล</v>
          </cell>
          <cell r="D736" t="str">
            <v>ACFS10040200177</v>
          </cell>
          <cell r="E736" t="str">
            <v>ออกใบอนุญาตแล้ว</v>
          </cell>
          <cell r="F736">
            <v>3509901335141</v>
          </cell>
          <cell r="G736" t="str">
            <v>281</v>
          </cell>
          <cell r="H736" t="str">
            <v>-</v>
          </cell>
          <cell r="I736" t="str">
            <v>เชียงใหม่-ฮอด</v>
          </cell>
          <cell r="J736" t="str">
            <v>2</v>
          </cell>
          <cell r="K736" t="str">
            <v xml:space="preserve">แม่สอย   </v>
          </cell>
          <cell r="L736" t="str">
            <v xml:space="preserve">จอมทอง   </v>
          </cell>
          <cell r="M736" t="str">
            <v xml:space="preserve">เชียงใหม่   </v>
          </cell>
          <cell r="N736" t="str">
            <v>50240</v>
          </cell>
          <cell r="O736" t="str">
            <v>0818839166</v>
          </cell>
          <cell r="P736" t="str">
            <v>trewanakul@gmail.com</v>
          </cell>
          <cell r="Q736" t="str">
            <v>2018-10-30</v>
          </cell>
          <cell r="R736" t="str">
            <v>2021-10-29</v>
          </cell>
          <cell r="S736" t="str">
            <v>นายอนันต์ ตรีวัฒนกูล (โกดังนายอนันต์)</v>
          </cell>
          <cell r="T736" t="str">
            <v>281</v>
          </cell>
          <cell r="U736" t="str">
            <v>-</v>
          </cell>
          <cell r="V736" t="str">
            <v>เชียงใหม่-ฮอด</v>
          </cell>
          <cell r="W736" t="str">
            <v>2</v>
          </cell>
          <cell r="X736" t="str">
            <v xml:space="preserve">แม่สอย   </v>
          </cell>
          <cell r="Y736" t="str">
            <v xml:space="preserve">จอมทอง   </v>
          </cell>
          <cell r="Z736" t="str">
            <v>เชียงใหม่</v>
          </cell>
        </row>
        <row r="737">
          <cell r="A737" t="e">
            <v>#N/A</v>
          </cell>
          <cell r="B737" t="str">
            <v>Ref0100000793</v>
          </cell>
          <cell r="C737" t="str">
            <v>บริษัท หมิงหยาง อินเตอร์เนชั่นแนล เทรดดิ้ง จำกัด</v>
          </cell>
          <cell r="D737" t="str">
            <v>NULL</v>
          </cell>
          <cell r="E737" t="str">
            <v>ยกเลิกคำขอแล้ว</v>
          </cell>
          <cell r="F737">
            <v>865560000763</v>
          </cell>
          <cell r="G737" t="str">
            <v>299/1</v>
          </cell>
          <cell r="H737" t="str">
            <v>-</v>
          </cell>
          <cell r="I737" t="str">
            <v>-</v>
          </cell>
          <cell r="J737" t="str">
            <v>3</v>
          </cell>
          <cell r="K737" t="str">
            <v xml:space="preserve">ครน   </v>
          </cell>
          <cell r="L737" t="str">
            <v xml:space="preserve">สวี   </v>
          </cell>
          <cell r="M737" t="str">
            <v xml:space="preserve">ชุมพร   </v>
          </cell>
          <cell r="N737" t="str">
            <v>86130</v>
          </cell>
          <cell r="O737" t="str">
            <v>098-9652663</v>
          </cell>
          <cell r="P737" t="str">
            <v>Budsarin.w@hotmail.com</v>
          </cell>
          <cell r="Q737" t="str">
            <v>NULL</v>
          </cell>
          <cell r="R737" t="str">
            <v>NULL</v>
          </cell>
          <cell r="S737" t="str">
            <v>บริษัท หมิงหยาง อินเตอร์เนชั่นแนล เทรดดิ้ง จำกัด</v>
          </cell>
          <cell r="T737" t="str">
            <v>299/1</v>
          </cell>
          <cell r="U737" t="str">
            <v>-</v>
          </cell>
          <cell r="V737" t="str">
            <v>-</v>
          </cell>
          <cell r="W737" t="str">
            <v>3</v>
          </cell>
          <cell r="X737" t="str">
            <v xml:space="preserve">ครน   </v>
          </cell>
          <cell r="Y737" t="str">
            <v xml:space="preserve">สวี   </v>
          </cell>
          <cell r="Z737" t="str">
            <v>ชุมพร</v>
          </cell>
        </row>
        <row r="738">
          <cell r="A738" t="e">
            <v>#N/A</v>
          </cell>
          <cell r="B738" t="str">
            <v>Ref0100000795</v>
          </cell>
          <cell r="C738" t="str">
            <v>บริษัท สหซินหลงสารภี จำกัด</v>
          </cell>
          <cell r="D738" t="str">
            <v>NULL</v>
          </cell>
          <cell r="E738" t="str">
            <v>เอกสารไม่ครบถ้วน</v>
          </cell>
          <cell r="F738">
            <v>505543001075</v>
          </cell>
          <cell r="G738" t="str">
            <v>402</v>
          </cell>
          <cell r="J738" t="str">
            <v>9</v>
          </cell>
          <cell r="K738" t="str">
            <v xml:space="preserve">สบเตี๊ยะ   </v>
          </cell>
          <cell r="L738" t="str">
            <v xml:space="preserve">จอมทอง   </v>
          </cell>
          <cell r="M738" t="str">
            <v xml:space="preserve">เชียงใหม่   </v>
          </cell>
          <cell r="N738" t="str">
            <v>50160</v>
          </cell>
          <cell r="O738" t="str">
            <v>0818836398</v>
          </cell>
          <cell r="P738" t="str">
            <v>sinlhong8@gmail.com</v>
          </cell>
          <cell r="Q738" t="str">
            <v>NULL</v>
          </cell>
          <cell r="R738" t="str">
            <v>NULL</v>
          </cell>
          <cell r="S738" t="str">
            <v>บริษัท สหซินหลงสารภี จำกัด</v>
          </cell>
          <cell r="T738" t="str">
            <v>402</v>
          </cell>
          <cell r="W738" t="str">
            <v>9</v>
          </cell>
          <cell r="X738" t="str">
            <v xml:space="preserve">สบเตี๊ยะ   </v>
          </cell>
          <cell r="Y738" t="str">
            <v xml:space="preserve">จอมทอง   </v>
          </cell>
          <cell r="Z738" t="str">
            <v>เชียงใหม่</v>
          </cell>
        </row>
        <row r="739">
          <cell r="A739">
            <v>640</v>
          </cell>
          <cell r="B739" t="str">
            <v>Ref0100000796</v>
          </cell>
          <cell r="C739" t="str">
            <v>บริษัท สหซินหลงสารภี จำกัด</v>
          </cell>
          <cell r="D739" t="str">
            <v>ACFS10040200178</v>
          </cell>
          <cell r="E739" t="str">
            <v>ออกใบอนุญาตแล้ว</v>
          </cell>
          <cell r="F739">
            <v>505543001075</v>
          </cell>
          <cell r="G739" t="str">
            <v>402</v>
          </cell>
          <cell r="H739" t="str">
            <v>-</v>
          </cell>
          <cell r="I739" t="str">
            <v>-</v>
          </cell>
          <cell r="J739" t="str">
            <v>9</v>
          </cell>
          <cell r="K739" t="str">
            <v xml:space="preserve">สบเตี๊ยะ   </v>
          </cell>
          <cell r="L739" t="str">
            <v xml:space="preserve">จอมทอง   </v>
          </cell>
          <cell r="M739" t="str">
            <v xml:space="preserve">เชียงใหม่   </v>
          </cell>
          <cell r="N739" t="str">
            <v>50160</v>
          </cell>
          <cell r="O739" t="str">
            <v>0818836398</v>
          </cell>
          <cell r="P739" t="str">
            <v>sinlhong8@gmail.com</v>
          </cell>
          <cell r="Q739" t="str">
            <v>2018-11-26</v>
          </cell>
          <cell r="R739" t="str">
            <v>2021-11-25</v>
          </cell>
          <cell r="S739" t="str">
            <v>บริษัท สหซินหลงสารภี จำกัด</v>
          </cell>
          <cell r="T739" t="str">
            <v>205</v>
          </cell>
          <cell r="U739" t="str">
            <v>-</v>
          </cell>
          <cell r="V739" t="str">
            <v>-</v>
          </cell>
          <cell r="W739" t="str">
            <v>13</v>
          </cell>
          <cell r="X739" t="str">
            <v xml:space="preserve">สบเตี๊ยะ   </v>
          </cell>
          <cell r="Y739" t="str">
            <v xml:space="preserve">จอมทอง   </v>
          </cell>
          <cell r="Z739" t="str">
            <v>เชียงใหม่</v>
          </cell>
        </row>
        <row r="740">
          <cell r="A740">
            <v>641</v>
          </cell>
          <cell r="B740" t="str">
            <v>Ref0100000797</v>
          </cell>
          <cell r="C740" t="str">
            <v>นายสมศักดิ์  สุขจร</v>
          </cell>
          <cell r="D740" t="str">
            <v>ACFS25070200105</v>
          </cell>
          <cell r="E740" t="str">
            <v>ออกใบอนุญาตแล้ว</v>
          </cell>
          <cell r="F740">
            <v>3461300368625</v>
          </cell>
          <cell r="G740" t="str">
            <v>52</v>
          </cell>
          <cell r="H740" t="str">
            <v>-</v>
          </cell>
          <cell r="I740" t="str">
            <v>-</v>
          </cell>
          <cell r="J740" t="str">
            <v>10</v>
          </cell>
          <cell r="K740" t="str">
            <v xml:space="preserve">นามะเขือ   </v>
          </cell>
          <cell r="L740" t="str">
            <v xml:space="preserve">สหัสขันธ์   </v>
          </cell>
          <cell r="M740" t="str">
            <v xml:space="preserve">กาฬสินธุ์   </v>
          </cell>
          <cell r="N740" t="str">
            <v>46140</v>
          </cell>
          <cell r="O740" t="str">
            <v>089-7678478</v>
          </cell>
          <cell r="P740" t="str">
            <v>0897678478@acfs.go.th</v>
          </cell>
          <cell r="Q740" t="str">
            <v>2018-11-16</v>
          </cell>
          <cell r="R740" t="str">
            <v>2021-11-15</v>
          </cell>
          <cell r="S740" t="str">
            <v>สถานีเห็ดพันธุ์ดี</v>
          </cell>
          <cell r="T740" t="str">
            <v>52</v>
          </cell>
          <cell r="U740" t="str">
            <v>-</v>
          </cell>
          <cell r="V740" t="str">
            <v>-</v>
          </cell>
          <cell r="W740" t="str">
            <v>10</v>
          </cell>
          <cell r="X740" t="str">
            <v xml:space="preserve">นามะเขือ   </v>
          </cell>
          <cell r="Y740" t="str">
            <v xml:space="preserve">สหัสขันธ์   </v>
          </cell>
          <cell r="Z740" t="str">
            <v>กาฬสินธุ์</v>
          </cell>
        </row>
        <row r="741">
          <cell r="A741" t="e">
            <v>#N/A</v>
          </cell>
          <cell r="B741" t="str">
            <v>Ref0100000798</v>
          </cell>
          <cell r="C741" t="str">
            <v>บริษัท กว่อ จือ โหย่ว จำกัด</v>
          </cell>
          <cell r="D741" t="str">
            <v>NULL</v>
          </cell>
          <cell r="E741" t="str">
            <v>ยกเลิกคำขอแล้ว</v>
          </cell>
          <cell r="F741">
            <v>225556000091</v>
          </cell>
          <cell r="G741" t="str">
            <v>299/9</v>
          </cell>
          <cell r="J741" t="str">
            <v>1</v>
          </cell>
          <cell r="K741" t="str">
            <v xml:space="preserve">ทับไทร   </v>
          </cell>
          <cell r="L741" t="str">
            <v xml:space="preserve">โป่งน้ำร้อน   </v>
          </cell>
          <cell r="M741" t="str">
            <v xml:space="preserve">จันทบุรี   </v>
          </cell>
          <cell r="N741" t="str">
            <v>22140</v>
          </cell>
          <cell r="O741" t="str">
            <v>0901288043</v>
          </cell>
          <cell r="P741" t="str">
            <v>Yuwaew-toon-ta@hotmail.com</v>
          </cell>
          <cell r="Q741" t="str">
            <v>NULL</v>
          </cell>
          <cell r="R741" t="str">
            <v>NULL</v>
          </cell>
          <cell r="S741" t="str">
            <v>บริษัท กว่อ จือ โหย่ว จำกัด</v>
          </cell>
          <cell r="T741" t="str">
            <v>139/1</v>
          </cell>
          <cell r="W741" t="str">
            <v>1</v>
          </cell>
          <cell r="X741" t="str">
            <v xml:space="preserve">หนองตาคง   </v>
          </cell>
          <cell r="Y741" t="str">
            <v xml:space="preserve">โป่งน้ำร้อน   </v>
          </cell>
          <cell r="Z741" t="str">
            <v>จันทบุรี</v>
          </cell>
        </row>
        <row r="742">
          <cell r="A742" t="e">
            <v>#N/A</v>
          </cell>
          <cell r="B742" t="str">
            <v>Ref0100000799</v>
          </cell>
          <cell r="C742" t="str">
            <v>บริษัท สหซินหลงสารภี จำกัด</v>
          </cell>
          <cell r="D742" t="str">
            <v>NULL</v>
          </cell>
          <cell r="E742" t="str">
            <v>เอกสารไม่ครบถ้วน</v>
          </cell>
          <cell r="F742">
            <v>505543001075</v>
          </cell>
          <cell r="G742" t="str">
            <v>402</v>
          </cell>
          <cell r="J742" t="str">
            <v>9</v>
          </cell>
          <cell r="K742" t="str">
            <v xml:space="preserve">สบเตี๊ยะ   </v>
          </cell>
          <cell r="L742" t="str">
            <v xml:space="preserve">จอมทอง   </v>
          </cell>
          <cell r="M742" t="str">
            <v xml:space="preserve">เชียงใหม่   </v>
          </cell>
          <cell r="N742" t="str">
            <v>50160</v>
          </cell>
          <cell r="O742" t="str">
            <v>0818836398</v>
          </cell>
          <cell r="P742" t="str">
            <v>sinlhong8@gmail.com</v>
          </cell>
          <cell r="Q742" t="str">
            <v>NULL</v>
          </cell>
          <cell r="R742" t="str">
            <v>NULL</v>
          </cell>
          <cell r="S742" t="str">
            <v>บริษัท สหซินหลงสารภี จำกัด</v>
          </cell>
          <cell r="T742" t="str">
            <v>402</v>
          </cell>
          <cell r="W742" t="str">
            <v>9</v>
          </cell>
          <cell r="X742" t="str">
            <v xml:space="preserve">สบเตี๊ยะ   </v>
          </cell>
          <cell r="Y742" t="str">
            <v xml:space="preserve">จอมทอง   </v>
          </cell>
          <cell r="Z742" t="str">
            <v>เชียงใหม่</v>
          </cell>
        </row>
        <row r="743">
          <cell r="A743" t="e">
            <v>#N/A</v>
          </cell>
          <cell r="B743" t="str">
            <v>Ref0100000800</v>
          </cell>
          <cell r="C743" t="str">
            <v>บริษัท ไทย รอยัล กรุ๊ป จำกัด</v>
          </cell>
          <cell r="D743" t="str">
            <v>NULL</v>
          </cell>
          <cell r="E743" t="str">
            <v>เอกสารไม่ครบถ้วน</v>
          </cell>
          <cell r="F743">
            <v>115556025320</v>
          </cell>
          <cell r="G743" t="str">
            <v>305/180</v>
          </cell>
          <cell r="J743" t="str">
            <v>11</v>
          </cell>
          <cell r="K743" t="str">
            <v xml:space="preserve">บางพลีใหญ่   </v>
          </cell>
          <cell r="L743" t="str">
            <v xml:space="preserve">บางพลี   </v>
          </cell>
          <cell r="M743" t="str">
            <v xml:space="preserve">สมุทรปราการ   </v>
          </cell>
          <cell r="N743" t="str">
            <v>10540</v>
          </cell>
          <cell r="O743" t="str">
            <v>0818116540</v>
          </cell>
          <cell r="P743" t="str">
            <v>veerisa_namtan@hotmail.com</v>
          </cell>
          <cell r="Q743" t="str">
            <v>NULL</v>
          </cell>
          <cell r="R743" t="str">
            <v>NULL</v>
          </cell>
          <cell r="S743" t="str">
            <v>บริษัท ไทย รอยัล กรุ๊ป จำกัด</v>
          </cell>
          <cell r="T743" t="str">
            <v>6</v>
          </cell>
          <cell r="W743" t="str">
            <v>6</v>
          </cell>
          <cell r="X743" t="str">
            <v xml:space="preserve">เขาบายศรี   </v>
          </cell>
          <cell r="Y743" t="str">
            <v xml:space="preserve">ท่าใหม่   </v>
          </cell>
          <cell r="Z743" t="str">
            <v>จันทบุรี</v>
          </cell>
        </row>
        <row r="744">
          <cell r="A744" t="e">
            <v>#N/A</v>
          </cell>
          <cell r="B744" t="str">
            <v>Ref0100000801</v>
          </cell>
          <cell r="C744" t="str">
            <v>นางสาวแพรวาว  ปทุมราช</v>
          </cell>
          <cell r="D744" t="str">
            <v>NULL</v>
          </cell>
          <cell r="E744" t="str">
            <v>เอกสารไม่ครบถ้วน</v>
          </cell>
          <cell r="F744">
            <v>8810151836530</v>
          </cell>
          <cell r="G744" t="str">
            <v>123</v>
          </cell>
          <cell r="H744" t="str">
            <v xml:space="preserve"> -</v>
          </cell>
          <cell r="I744" t="str">
            <v xml:space="preserve"> - </v>
          </cell>
          <cell r="J744" t="str">
            <v>7</v>
          </cell>
          <cell r="K744" t="str">
            <v xml:space="preserve">ชายนา   </v>
          </cell>
          <cell r="L744" t="str">
            <v xml:space="preserve">เสนา   </v>
          </cell>
          <cell r="M744" t="str">
            <v xml:space="preserve">พระนครศรีอยุธยา   </v>
          </cell>
          <cell r="N744" t="str">
            <v>13110</v>
          </cell>
          <cell r="O744" t="str">
            <v>0958712113</v>
          </cell>
          <cell r="P744" t="str">
            <v>JS_TONG@gmail.com</v>
          </cell>
          <cell r="Q744" t="str">
            <v>NULL</v>
          </cell>
          <cell r="R744" t="str">
            <v>NULL</v>
          </cell>
          <cell r="S744" t="str">
            <v>โกดังเรซซิ่ง ฟูจิ</v>
          </cell>
          <cell r="T744" t="str">
            <v>124</v>
          </cell>
          <cell r="U744" t="str">
            <v xml:space="preserve"> -</v>
          </cell>
          <cell r="V744" t="str">
            <v xml:space="preserve"> -</v>
          </cell>
          <cell r="W744" t="str">
            <v>7</v>
          </cell>
          <cell r="X744" t="str">
            <v xml:space="preserve">ชายนา   </v>
          </cell>
          <cell r="Y744" t="str">
            <v xml:space="preserve">เสนา   </v>
          </cell>
          <cell r="Z744" t="str">
            <v>พระนครศรีอยุธยา</v>
          </cell>
        </row>
        <row r="745">
          <cell r="A745">
            <v>642</v>
          </cell>
          <cell r="B745" t="str">
            <v>Ref0100000802</v>
          </cell>
          <cell r="C745" t="str">
            <v>บริษัท กว่อ จือ โหย่ว จำกัด</v>
          </cell>
          <cell r="D745" t="str">
            <v>ACFS10040200179</v>
          </cell>
          <cell r="E745" t="str">
            <v>ออกใบอนุญาตแล้ว</v>
          </cell>
          <cell r="F745">
            <v>225556000091</v>
          </cell>
          <cell r="G745" t="str">
            <v>139/1</v>
          </cell>
          <cell r="H745" t="str">
            <v>-</v>
          </cell>
          <cell r="I745" t="str">
            <v>-</v>
          </cell>
          <cell r="J745" t="str">
            <v>1</v>
          </cell>
          <cell r="K745" t="str">
            <v xml:space="preserve">หนองตาคง   </v>
          </cell>
          <cell r="L745" t="str">
            <v xml:space="preserve">โป่งน้ำร้อน   </v>
          </cell>
          <cell r="M745" t="str">
            <v xml:space="preserve">จันทบุรี   </v>
          </cell>
          <cell r="N745" t="str">
            <v>22140</v>
          </cell>
          <cell r="O745" t="str">
            <v>063-2097804</v>
          </cell>
          <cell r="P745" t="str">
            <v>inthapai1985@gmail.com</v>
          </cell>
          <cell r="Q745" t="str">
            <v>2018-12-03</v>
          </cell>
          <cell r="R745" t="str">
            <v>2021-12-02</v>
          </cell>
          <cell r="S745" t="str">
            <v>บริษัท กว่อ จือ โหย่ว จำกัด</v>
          </cell>
          <cell r="T745" t="str">
            <v>139/1</v>
          </cell>
          <cell r="U745" t="str">
            <v>-</v>
          </cell>
          <cell r="V745" t="str">
            <v>-</v>
          </cell>
          <cell r="W745" t="str">
            <v>1</v>
          </cell>
          <cell r="X745" t="str">
            <v xml:space="preserve">หนองตาคง   </v>
          </cell>
          <cell r="Y745" t="str">
            <v xml:space="preserve">โป่งน้ำร้อน   </v>
          </cell>
          <cell r="Z745" t="str">
            <v>จันทบุรี</v>
          </cell>
        </row>
        <row r="746">
          <cell r="A746" t="e">
            <v>#N/A</v>
          </cell>
          <cell r="B746" t="str">
            <v>Ref0100000803</v>
          </cell>
          <cell r="C746" t="str">
            <v>บริษัท ไทย รอยัล กรุ๊ป จำกัด</v>
          </cell>
          <cell r="D746" t="str">
            <v>NULL</v>
          </cell>
          <cell r="E746" t="str">
            <v>เอกสารไม่ครบถ้วน</v>
          </cell>
          <cell r="F746">
            <v>115556025320</v>
          </cell>
          <cell r="G746" t="str">
            <v>6</v>
          </cell>
          <cell r="J746" t="str">
            <v>6</v>
          </cell>
          <cell r="K746" t="str">
            <v xml:space="preserve">เขาบายศรี   </v>
          </cell>
          <cell r="L746" t="str">
            <v xml:space="preserve">ท่าใหม่   </v>
          </cell>
          <cell r="M746" t="str">
            <v xml:space="preserve">จันทบุรี   </v>
          </cell>
          <cell r="N746" t="str">
            <v>22120</v>
          </cell>
          <cell r="O746" t="str">
            <v>0818116540</v>
          </cell>
          <cell r="P746" t="str">
            <v>veerisa_namtan@hotmail.com</v>
          </cell>
          <cell r="Q746" t="str">
            <v>NULL</v>
          </cell>
          <cell r="R746" t="str">
            <v>NULL</v>
          </cell>
          <cell r="S746" t="str">
            <v>บริษัท ไทย รอยัล กรุ๊ป จำกัด</v>
          </cell>
          <cell r="T746" t="str">
            <v>6</v>
          </cell>
          <cell r="W746" t="str">
            <v>6</v>
          </cell>
          <cell r="X746" t="str">
            <v xml:space="preserve">เขาบายศรี   </v>
          </cell>
          <cell r="Y746" t="str">
            <v xml:space="preserve">ท่าใหม่   </v>
          </cell>
          <cell r="Z746" t="str">
            <v>จันทบุรี</v>
          </cell>
        </row>
        <row r="747">
          <cell r="A747" t="e">
            <v>#N/A</v>
          </cell>
          <cell r="B747" t="str">
            <v>Ref0100000804</v>
          </cell>
          <cell r="C747" t="str">
            <v>บริษัท ชวิตคนธรรมดา จำกัด (สำนักงานใหญ่)</v>
          </cell>
          <cell r="D747" t="str">
            <v>NULL</v>
          </cell>
          <cell r="E747" t="str">
            <v>ยกเลิกคำขอแล้ว</v>
          </cell>
          <cell r="F747">
            <v>625561000467</v>
          </cell>
          <cell r="G747" t="str">
            <v>69</v>
          </cell>
          <cell r="J747" t="str">
            <v>4</v>
          </cell>
          <cell r="K747" t="str">
            <v xml:space="preserve">เขาคีริส   </v>
          </cell>
          <cell r="L747" t="str">
            <v xml:space="preserve">พรานกระต่าย   </v>
          </cell>
          <cell r="M747" t="str">
            <v xml:space="preserve">กำแพงเพชร   </v>
          </cell>
          <cell r="N747" t="str">
            <v>62110</v>
          </cell>
          <cell r="O747" t="str">
            <v>0997452468</v>
          </cell>
          <cell r="P747" t="str">
            <v>lome_than@hotmail.com</v>
          </cell>
          <cell r="Q747" t="str">
            <v>NULL</v>
          </cell>
          <cell r="R747" t="str">
            <v>NULL</v>
          </cell>
          <cell r="S747" t="str">
            <v>บริษัท ชีวิตคนธรรมดา จำกัด</v>
          </cell>
          <cell r="T747" t="str">
            <v>69</v>
          </cell>
          <cell r="W747" t="str">
            <v>4</v>
          </cell>
          <cell r="X747" t="str">
            <v xml:space="preserve">เขาคีริส   </v>
          </cell>
          <cell r="Y747" t="str">
            <v xml:space="preserve">พรานกระต่าย   </v>
          </cell>
          <cell r="Z747" t="str">
            <v>กำแพงเพชร</v>
          </cell>
        </row>
        <row r="748">
          <cell r="A748" t="e">
            <v>#N/A</v>
          </cell>
          <cell r="B748" t="str">
            <v>Ref0100000805</v>
          </cell>
          <cell r="C748" t="str">
            <v>บริษัท ชีวิตคนธรรมดา จำกัด (สำนักงานใหญ่)</v>
          </cell>
          <cell r="D748" t="str">
            <v>NULL</v>
          </cell>
          <cell r="E748" t="str">
            <v>ยกเลิกคำขอแล้ว</v>
          </cell>
          <cell r="F748">
            <v>625561000467</v>
          </cell>
          <cell r="G748" t="str">
            <v>69</v>
          </cell>
          <cell r="J748" t="str">
            <v>4</v>
          </cell>
          <cell r="K748" t="str">
            <v xml:space="preserve">เขาคีริส   </v>
          </cell>
          <cell r="L748" t="str">
            <v xml:space="preserve">พรานกระต่าย   </v>
          </cell>
          <cell r="M748" t="str">
            <v xml:space="preserve">กำแพงเพชร   </v>
          </cell>
          <cell r="N748" t="str">
            <v>62110</v>
          </cell>
          <cell r="O748" t="str">
            <v>0997452468</v>
          </cell>
          <cell r="P748" t="str">
            <v>lome_than@hotmail.com</v>
          </cell>
          <cell r="Q748" t="str">
            <v>NULL</v>
          </cell>
          <cell r="R748" t="str">
            <v>NULL</v>
          </cell>
          <cell r="S748" t="str">
            <v>บริษัท ชีวิตคนธรรมดา จำกัด</v>
          </cell>
          <cell r="T748" t="str">
            <v>69</v>
          </cell>
          <cell r="W748" t="str">
            <v>4</v>
          </cell>
          <cell r="X748" t="str">
            <v xml:space="preserve">เขาคีริส   </v>
          </cell>
          <cell r="Y748" t="str">
            <v xml:space="preserve">พรานกระต่าย   </v>
          </cell>
          <cell r="Z748" t="str">
            <v>กำแพงเพชร</v>
          </cell>
        </row>
        <row r="749">
          <cell r="A749">
            <v>643</v>
          </cell>
          <cell r="B749" t="str">
            <v>Ref0100000806</v>
          </cell>
          <cell r="C749" t="str">
            <v>บริษัท ชีวิตคนธรรมดา จำกัด</v>
          </cell>
          <cell r="D749" t="str">
            <v>ACFS25070200106</v>
          </cell>
          <cell r="E749" t="str">
            <v>ออกใบอนุญาตแล้ว</v>
          </cell>
          <cell r="F749">
            <v>625561000467</v>
          </cell>
          <cell r="G749" t="str">
            <v>69</v>
          </cell>
          <cell r="H749" t="str">
            <v>-</v>
          </cell>
          <cell r="I749" t="str">
            <v>-</v>
          </cell>
          <cell r="J749" t="str">
            <v>4</v>
          </cell>
          <cell r="K749" t="str">
            <v xml:space="preserve">เขาคีริส   </v>
          </cell>
          <cell r="L749" t="str">
            <v xml:space="preserve">พรานกระต่าย   </v>
          </cell>
          <cell r="M749" t="str">
            <v xml:space="preserve">กำแพงเพชร   </v>
          </cell>
          <cell r="N749" t="str">
            <v>62110</v>
          </cell>
          <cell r="O749" t="str">
            <v>0997452468</v>
          </cell>
          <cell r="P749" t="str">
            <v>lome_than@hotmail.com</v>
          </cell>
          <cell r="Q749" t="str">
            <v>2018-12-07</v>
          </cell>
          <cell r="R749" t="str">
            <v>2021-12-06</v>
          </cell>
          <cell r="S749" t="str">
            <v>บริษัท ชีวิตคนธรรมดา จำกัด</v>
          </cell>
          <cell r="T749" t="str">
            <v>69</v>
          </cell>
          <cell r="U749" t="str">
            <v>-</v>
          </cell>
          <cell r="V749" t="str">
            <v>-</v>
          </cell>
          <cell r="W749" t="str">
            <v>4</v>
          </cell>
          <cell r="X749" t="str">
            <v xml:space="preserve">เขาคีริส   </v>
          </cell>
          <cell r="Y749" t="str">
            <v xml:space="preserve">พรานกระต่าย   </v>
          </cell>
          <cell r="Z749" t="str">
            <v>กำแพงเพชร</v>
          </cell>
        </row>
        <row r="750">
          <cell r="A750">
            <v>644</v>
          </cell>
          <cell r="B750" t="str">
            <v>Ref0100000807</v>
          </cell>
          <cell r="C750" t="str">
            <v>นางสาวขวัญจิต  สิงห์โห</v>
          </cell>
          <cell r="D750" t="str">
            <v>ACFS10040200180</v>
          </cell>
          <cell r="E750" t="str">
            <v>ออกใบอนุญาตแล้ว</v>
          </cell>
          <cell r="F750">
            <v>3310600290001</v>
          </cell>
          <cell r="G750" t="str">
            <v>28</v>
          </cell>
          <cell r="H750" t="str">
            <v>-</v>
          </cell>
          <cell r="I750" t="str">
            <v>-</v>
          </cell>
          <cell r="J750" t="str">
            <v>5</v>
          </cell>
          <cell r="K750" t="str">
            <v xml:space="preserve">สะตอน   </v>
          </cell>
          <cell r="L750" t="str">
            <v xml:space="preserve">สอยดาว   </v>
          </cell>
          <cell r="M750" t="str">
            <v xml:space="preserve">จันทบุรี   </v>
          </cell>
          <cell r="N750" t="str">
            <v>22180</v>
          </cell>
          <cell r="O750" t="str">
            <v>0886291940</v>
          </cell>
          <cell r="P750" t="str">
            <v>kasamsak4@hotmail.com</v>
          </cell>
          <cell r="Q750" t="str">
            <v>2018-12-12</v>
          </cell>
          <cell r="R750" t="str">
            <v>2021-12-11</v>
          </cell>
          <cell r="S750" t="str">
            <v>นางสาวขวัญจิต  สิงห์โห</v>
          </cell>
          <cell r="T750" t="str">
            <v>28</v>
          </cell>
          <cell r="U750" t="str">
            <v>-</v>
          </cell>
          <cell r="V750" t="str">
            <v>-</v>
          </cell>
          <cell r="W750" t="str">
            <v>5</v>
          </cell>
          <cell r="X750" t="str">
            <v xml:space="preserve">สะตอน   </v>
          </cell>
          <cell r="Y750" t="str">
            <v xml:space="preserve">สอยดาว   </v>
          </cell>
          <cell r="Z750" t="str">
            <v>จันทบุรี</v>
          </cell>
        </row>
        <row r="751">
          <cell r="A751" t="e">
            <v>#N/A</v>
          </cell>
          <cell r="B751" t="str">
            <v>Ref0100000808</v>
          </cell>
          <cell r="C751" t="str">
            <v>บริษัท ไทย รอยัล กรุ๊ป จำกัด</v>
          </cell>
          <cell r="D751" t="str">
            <v>NULL</v>
          </cell>
          <cell r="E751" t="str">
            <v>เอกสารไม่ครบถ้วน</v>
          </cell>
          <cell r="F751">
            <v>115556025320</v>
          </cell>
          <cell r="G751" t="str">
            <v>305/180</v>
          </cell>
          <cell r="J751" t="str">
            <v>11</v>
          </cell>
          <cell r="K751" t="str">
            <v xml:space="preserve">บางพลีใหญ่   </v>
          </cell>
          <cell r="L751" t="str">
            <v xml:space="preserve">บางพลี   </v>
          </cell>
          <cell r="M751" t="str">
            <v xml:space="preserve">สมุทรปราการ   </v>
          </cell>
          <cell r="N751" t="str">
            <v>10540</v>
          </cell>
          <cell r="O751" t="str">
            <v>0818116540</v>
          </cell>
          <cell r="P751" t="str">
            <v>veerisa_namtan@hotmail.com</v>
          </cell>
          <cell r="Q751" t="str">
            <v>NULL</v>
          </cell>
          <cell r="R751" t="str">
            <v>NULL</v>
          </cell>
          <cell r="S751" t="str">
            <v>บริษัท ไทย รอยัล กรุ๊ป จำกัด</v>
          </cell>
          <cell r="T751" t="str">
            <v>6</v>
          </cell>
          <cell r="W751" t="str">
            <v>6</v>
          </cell>
          <cell r="X751" t="str">
            <v xml:space="preserve">เขาบายศรี   </v>
          </cell>
          <cell r="Y751" t="str">
            <v xml:space="preserve">ท่าใหม่   </v>
          </cell>
          <cell r="Z751" t="str">
            <v>จันทบุรี</v>
          </cell>
        </row>
        <row r="752">
          <cell r="A752">
            <v>1205</v>
          </cell>
          <cell r="B752" t="str">
            <v>Ref0100000809</v>
          </cell>
          <cell r="C752" t="str">
            <v>บริษัท ไทย รอยัล กรุ๊ป จำกัด</v>
          </cell>
          <cell r="D752" t="str">
            <v>ACFS90460200079</v>
          </cell>
          <cell r="E752" t="str">
            <v>ออกใบอนุญาตแล้ว</v>
          </cell>
          <cell r="F752">
            <v>115556025320</v>
          </cell>
          <cell r="G752" t="str">
            <v>305/180</v>
          </cell>
          <cell r="H752" t="str">
            <v>-</v>
          </cell>
          <cell r="I752" t="str">
            <v>-</v>
          </cell>
          <cell r="J752" t="str">
            <v>11</v>
          </cell>
          <cell r="K752" t="str">
            <v xml:space="preserve">บางพลีใหญ่   </v>
          </cell>
          <cell r="L752" t="str">
            <v xml:space="preserve">บางพลี   </v>
          </cell>
          <cell r="M752" t="str">
            <v xml:space="preserve">สมุทรปราการ   </v>
          </cell>
          <cell r="N752" t="str">
            <v>10540</v>
          </cell>
          <cell r="O752" t="str">
            <v>0818116540</v>
          </cell>
          <cell r="P752" t="str">
            <v>veerisa_namtan@hotmail.com</v>
          </cell>
          <cell r="Q752" t="str">
            <v>2019-01-02</v>
          </cell>
          <cell r="R752" t="str">
            <v>2022-01-01</v>
          </cell>
          <cell r="S752" t="str">
            <v>บริษัท ไทย รอยัล กรุ๊ป จำกัด</v>
          </cell>
          <cell r="T752" t="str">
            <v>6</v>
          </cell>
          <cell r="U752" t="str">
            <v>-</v>
          </cell>
          <cell r="V752" t="str">
            <v>-</v>
          </cell>
          <cell r="W752" t="str">
            <v>6</v>
          </cell>
          <cell r="X752" t="str">
            <v xml:space="preserve">เขาบายศรี   </v>
          </cell>
          <cell r="Y752" t="str">
            <v xml:space="preserve">ท่าใหม่   </v>
          </cell>
          <cell r="Z752" t="str">
            <v>จันทบุรี</v>
          </cell>
        </row>
        <row r="753">
          <cell r="A753" t="e">
            <v>#N/A</v>
          </cell>
          <cell r="B753" t="str">
            <v>Ref0100000810</v>
          </cell>
          <cell r="C753" t="str">
            <v>นางสุมานี  ธาราภูมิ</v>
          </cell>
          <cell r="D753" t="str">
            <v>NULL</v>
          </cell>
          <cell r="E753" t="str">
            <v>เอกสารไม่ครบถ้วน</v>
          </cell>
          <cell r="F753">
            <v>3220100175573</v>
          </cell>
          <cell r="G753" t="str">
            <v>199/1</v>
          </cell>
          <cell r="J753" t="str">
            <v>1</v>
          </cell>
          <cell r="K753" t="str">
            <v xml:space="preserve">ทรายขาว   </v>
          </cell>
          <cell r="L753" t="str">
            <v xml:space="preserve">สอยดาว   </v>
          </cell>
          <cell r="M753" t="str">
            <v xml:space="preserve">จันทบุรี   </v>
          </cell>
          <cell r="N753" t="str">
            <v>22180</v>
          </cell>
          <cell r="O753" t="str">
            <v>081-8644818</v>
          </cell>
          <cell r="P753" t="str">
            <v>maline_tara@hotmail.com</v>
          </cell>
          <cell r="Q753" t="str">
            <v>NULL</v>
          </cell>
          <cell r="R753" t="str">
            <v>NULL</v>
          </cell>
          <cell r="S753" t="str">
            <v>นาง สุมานี  ธาราภูมิ</v>
          </cell>
          <cell r="T753" t="str">
            <v>199/1</v>
          </cell>
          <cell r="W753" t="str">
            <v>1</v>
          </cell>
          <cell r="X753" t="str">
            <v xml:space="preserve">ทรายขาว   </v>
          </cell>
          <cell r="Y753" t="str">
            <v xml:space="preserve">สอยดาว   </v>
          </cell>
          <cell r="Z753" t="str">
            <v>จันทบุรี</v>
          </cell>
        </row>
        <row r="754">
          <cell r="A754" t="e">
            <v>#N/A</v>
          </cell>
          <cell r="B754" t="str">
            <v>Ref0100000811</v>
          </cell>
          <cell r="C754" t="str">
            <v>บริษัท เอ เอ็ม ซี อิมปอร์ต แอนด์ เอ็กซ์ปอร์ต จำกัด</v>
          </cell>
          <cell r="D754" t="str">
            <v>NULL</v>
          </cell>
          <cell r="E754" t="str">
            <v>เอกสารไม่ครบถ้วน</v>
          </cell>
          <cell r="F754">
            <v>505556010922</v>
          </cell>
          <cell r="G754" t="str">
            <v>218</v>
          </cell>
          <cell r="J754" t="str">
            <v>8</v>
          </cell>
          <cell r="K754" t="str">
            <v xml:space="preserve">ต้นเปา   </v>
          </cell>
          <cell r="L754" t="str">
            <v xml:space="preserve">สันกำแพง   </v>
          </cell>
          <cell r="M754" t="str">
            <v xml:space="preserve">เชียงใหม่   </v>
          </cell>
          <cell r="N754" t="str">
            <v>50130</v>
          </cell>
          <cell r="O754" t="str">
            <v>0911198389</v>
          </cell>
          <cell r="P754" t="str">
            <v>amc.impnexp@gmail.com</v>
          </cell>
          <cell r="Q754" t="str">
            <v>NULL</v>
          </cell>
          <cell r="R754" t="str">
            <v>NULL</v>
          </cell>
          <cell r="S754" t="str">
            <v>บริษัท หยวน เซิ่ง เฟรช จำกัด</v>
          </cell>
          <cell r="T754" t="str">
            <v>8</v>
          </cell>
          <cell r="W754" t="str">
            <v>8</v>
          </cell>
          <cell r="X754" t="str">
            <v xml:space="preserve">ปะตง   </v>
          </cell>
          <cell r="Y754" t="str">
            <v xml:space="preserve">สอยดาว   </v>
          </cell>
          <cell r="Z754" t="str">
            <v>จันทบุรี</v>
          </cell>
        </row>
        <row r="755">
          <cell r="A755" t="e">
            <v>#N/A</v>
          </cell>
          <cell r="B755" t="str">
            <v>Ref0100000812</v>
          </cell>
          <cell r="C755" t="str">
            <v>เอสเอ็ม คิงส์ ฟรุ๊ต จำกัด</v>
          </cell>
          <cell r="D755" t="str">
            <v>NULL</v>
          </cell>
          <cell r="E755" t="str">
            <v>เอกสารไม่ครบถ้วน</v>
          </cell>
          <cell r="F755">
            <v>105559065225</v>
          </cell>
          <cell r="G755" t="str">
            <v>12</v>
          </cell>
          <cell r="H755" t="str">
            <v>-</v>
          </cell>
          <cell r="I755" t="str">
            <v>บ้านบึงแกลง</v>
          </cell>
          <cell r="J755" t="str">
            <v>5</v>
          </cell>
          <cell r="K755" t="str">
            <v xml:space="preserve">บ้านบึง   </v>
          </cell>
          <cell r="L755" t="str">
            <v xml:space="preserve">บ้านบึง   </v>
          </cell>
          <cell r="M755" t="str">
            <v xml:space="preserve">ชลบุรี   </v>
          </cell>
          <cell r="N755" t="str">
            <v>20170</v>
          </cell>
          <cell r="O755" t="str">
            <v>081-836-6426,0830305672</v>
          </cell>
          <cell r="P755" t="str">
            <v>sm.kings.fruit@gmail.com</v>
          </cell>
          <cell r="Q755" t="str">
            <v>NULL</v>
          </cell>
          <cell r="R755" t="str">
            <v>NULL</v>
          </cell>
          <cell r="S755" t="str">
            <v>บริษัท เอสเอ็ม คิงส์ ฟรุ๊ต จำกัด</v>
          </cell>
          <cell r="T755" t="str">
            <v>12</v>
          </cell>
          <cell r="W755" t="str">
            <v>5</v>
          </cell>
          <cell r="X755" t="str">
            <v xml:space="preserve">บ้านบึง   </v>
          </cell>
          <cell r="Y755" t="str">
            <v xml:space="preserve">บ้านบึง   </v>
          </cell>
          <cell r="Z755" t="str">
            <v>ชลบุรี</v>
          </cell>
        </row>
        <row r="756">
          <cell r="A756" t="e">
            <v>#N/A</v>
          </cell>
          <cell r="B756" t="str">
            <v>Ref0100000813</v>
          </cell>
          <cell r="C756" t="str">
            <v>บริษัทเอสเอ็ม คิงส์ ฟรุ๊ต จำกัด</v>
          </cell>
          <cell r="D756" t="str">
            <v>NULL</v>
          </cell>
          <cell r="E756" t="str">
            <v>เอกสารไม่ครบถ้วน</v>
          </cell>
          <cell r="F756">
            <v>105559065225</v>
          </cell>
          <cell r="G756" t="str">
            <v>12</v>
          </cell>
          <cell r="H756" t="str">
            <v>-</v>
          </cell>
          <cell r="J756" t="str">
            <v>5</v>
          </cell>
          <cell r="K756" t="str">
            <v xml:space="preserve">บ้านบึง   </v>
          </cell>
          <cell r="L756" t="str">
            <v xml:space="preserve">บ้านบึง   </v>
          </cell>
          <cell r="M756" t="str">
            <v xml:space="preserve">ชลบุรี   </v>
          </cell>
          <cell r="N756" t="str">
            <v>20170</v>
          </cell>
          <cell r="O756" t="str">
            <v>081-836-6426,0830305672</v>
          </cell>
          <cell r="P756" t="str">
            <v>sm.kings.fruit@gmail.com</v>
          </cell>
          <cell r="Q756" t="str">
            <v>NULL</v>
          </cell>
          <cell r="R756" t="str">
            <v>NULL</v>
          </cell>
          <cell r="S756" t="str">
            <v>บริษัทเอสเอ็ม คิงส์ ฟรุ๊ต จำกัด</v>
          </cell>
          <cell r="T756" t="str">
            <v>12</v>
          </cell>
          <cell r="W756" t="str">
            <v>5</v>
          </cell>
          <cell r="X756" t="str">
            <v xml:space="preserve">บ้านบึง   </v>
          </cell>
          <cell r="Y756" t="str">
            <v xml:space="preserve">บ้านบึง   </v>
          </cell>
          <cell r="Z756" t="str">
            <v>ชลบุรี</v>
          </cell>
        </row>
        <row r="757">
          <cell r="A757">
            <v>645</v>
          </cell>
          <cell r="B757" t="str">
            <v>Ref0100000814</v>
          </cell>
          <cell r="C757" t="str">
            <v>บริษัท เอสเอ็ม คิงส์ ฟรุ๊ต จำกัด</v>
          </cell>
          <cell r="D757" t="str">
            <v>ACFS90460200080</v>
          </cell>
          <cell r="E757" t="str">
            <v>ออกใบอนุญาตแล้ว</v>
          </cell>
          <cell r="F757">
            <v>105559065225</v>
          </cell>
          <cell r="G757" t="str">
            <v>12</v>
          </cell>
          <cell r="H757" t="str">
            <v>-</v>
          </cell>
          <cell r="I757" t="str">
            <v>-</v>
          </cell>
          <cell r="J757" t="str">
            <v>5</v>
          </cell>
          <cell r="K757" t="str">
            <v xml:space="preserve">บ้านบึง   </v>
          </cell>
          <cell r="L757" t="str">
            <v xml:space="preserve">บ้านบึง   </v>
          </cell>
          <cell r="M757" t="str">
            <v xml:space="preserve">ชลบุรี   </v>
          </cell>
          <cell r="N757" t="str">
            <v>20170</v>
          </cell>
          <cell r="O757" t="str">
            <v>081-836-6426,0830305672</v>
          </cell>
          <cell r="P757" t="str">
            <v>sm.kings.fruit@gmail.com</v>
          </cell>
          <cell r="Q757" t="str">
            <v>2019-01-14</v>
          </cell>
          <cell r="R757" t="str">
            <v>2022-01-13</v>
          </cell>
          <cell r="S757" t="str">
            <v>บริษัท เอสเอ็ม คิงส์ ฟรุ๊ต จำกัด</v>
          </cell>
          <cell r="T757" t="str">
            <v>12</v>
          </cell>
          <cell r="U757" t="str">
            <v>-</v>
          </cell>
          <cell r="V757" t="str">
            <v>-</v>
          </cell>
          <cell r="W757" t="str">
            <v>5</v>
          </cell>
          <cell r="X757" t="str">
            <v xml:space="preserve">บ้านบึง   </v>
          </cell>
          <cell r="Y757" t="str">
            <v xml:space="preserve">บ้านบึง   </v>
          </cell>
          <cell r="Z757" t="str">
            <v>ชลบุรี</v>
          </cell>
        </row>
        <row r="758">
          <cell r="A758" t="e">
            <v>#N/A</v>
          </cell>
          <cell r="B758" t="str">
            <v>Ref0100000815</v>
          </cell>
          <cell r="C758" t="str">
            <v>บริษัท หย่ง เฟิง กั่ว พิ่น อิมปอร์ต เอ็กซ์ปอร์ต จำกัด</v>
          </cell>
          <cell r="D758" t="str">
            <v>NULL</v>
          </cell>
          <cell r="E758" t="str">
            <v>ยกเลิกคำขอแล้ว</v>
          </cell>
          <cell r="F758">
            <v>225558000463</v>
          </cell>
          <cell r="G758" t="str">
            <v>56/484</v>
          </cell>
          <cell r="H758" t="str">
            <v>รามคำแหง 156</v>
          </cell>
          <cell r="K758" t="str">
            <v xml:space="preserve">สะพานสูง   </v>
          </cell>
          <cell r="L758" t="str">
            <v xml:space="preserve">สะพานสูง   </v>
          </cell>
          <cell r="M758" t="str">
            <v xml:space="preserve">กรุงเทพมหานคร   </v>
          </cell>
          <cell r="N758" t="str">
            <v>10250</v>
          </cell>
          <cell r="O758" t="str">
            <v>0988432000</v>
          </cell>
          <cell r="P758" t="str">
            <v>lfc888.intertrans@gmail.com</v>
          </cell>
          <cell r="Q758" t="str">
            <v>NULL</v>
          </cell>
          <cell r="R758" t="str">
            <v>NULL</v>
          </cell>
          <cell r="S758" t="str">
            <v>บริษัท หย่ง เฟิง กั่ว พิ่น อิมปอร์ต เอ็กซ์ปอร์ต จำกัด</v>
          </cell>
          <cell r="T758" t="str">
            <v>555/1</v>
          </cell>
          <cell r="W758" t="str">
            <v>1</v>
          </cell>
          <cell r="X758" t="str">
            <v xml:space="preserve">ทับไทร   </v>
          </cell>
          <cell r="Y758" t="str">
            <v xml:space="preserve">โป่งน้ำร้อน   </v>
          </cell>
          <cell r="Z758" t="str">
            <v>จันทบุรี</v>
          </cell>
        </row>
        <row r="759">
          <cell r="A759" t="e">
            <v>#N/A</v>
          </cell>
          <cell r="B759" t="str">
            <v>Ref0100000816</v>
          </cell>
          <cell r="C759" t="str">
            <v>กรีนฟรุ๊ตกรุ๊ป จก.</v>
          </cell>
          <cell r="D759" t="str">
            <v>NULL</v>
          </cell>
          <cell r="E759" t="str">
            <v>เอกสารไม่ครบถ้วน</v>
          </cell>
          <cell r="F759">
            <v>225560001544</v>
          </cell>
          <cell r="G759" t="str">
            <v>8/5</v>
          </cell>
          <cell r="J759" t="str">
            <v>5</v>
          </cell>
          <cell r="K759" t="str">
            <v xml:space="preserve">ตะปอน   </v>
          </cell>
          <cell r="L759" t="str">
            <v xml:space="preserve">ขลุง   </v>
          </cell>
          <cell r="M759" t="str">
            <v xml:space="preserve">จันทบุรี   </v>
          </cell>
          <cell r="N759" t="str">
            <v>22110</v>
          </cell>
          <cell r="O759" t="str">
            <v>039246202</v>
          </cell>
          <cell r="P759" t="str">
            <v>ti111@hotmail.com</v>
          </cell>
          <cell r="Q759" t="str">
            <v>NULL</v>
          </cell>
          <cell r="R759" t="str">
            <v>NULL</v>
          </cell>
          <cell r="S759" t="str">
            <v>บ. กรีนฟรุ๊ตกรุ๊ป จำกัด</v>
          </cell>
          <cell r="T759" t="str">
            <v>509</v>
          </cell>
          <cell r="W759" t="str">
            <v>1</v>
          </cell>
          <cell r="X759" t="str">
            <v xml:space="preserve">ทรายขาว   </v>
          </cell>
          <cell r="Y759" t="str">
            <v xml:space="preserve">สอยดาว   </v>
          </cell>
          <cell r="Z759" t="str">
            <v>จันทบุรี</v>
          </cell>
        </row>
        <row r="760">
          <cell r="A760">
            <v>646</v>
          </cell>
          <cell r="B760" t="str">
            <v>Ref0100000817</v>
          </cell>
          <cell r="C760" t="str">
            <v>บริษัท กรีนฟรุ๊ตกรุ๊ป จำกัด</v>
          </cell>
          <cell r="D760" t="str">
            <v>ACFS10040200181</v>
          </cell>
          <cell r="E760" t="str">
            <v>ออกใบอนุญาตแล้ว</v>
          </cell>
          <cell r="F760">
            <v>225560001544</v>
          </cell>
          <cell r="G760" t="str">
            <v>8/5</v>
          </cell>
          <cell r="H760" t="str">
            <v>-</v>
          </cell>
          <cell r="I760" t="str">
            <v>-</v>
          </cell>
          <cell r="J760" t="str">
            <v>5</v>
          </cell>
          <cell r="K760" t="str">
            <v xml:space="preserve">ตะปอน   </v>
          </cell>
          <cell r="L760" t="str">
            <v xml:space="preserve">ขลุง   </v>
          </cell>
          <cell r="M760" t="str">
            <v xml:space="preserve">จันทบุรี   </v>
          </cell>
          <cell r="N760" t="str">
            <v>22110</v>
          </cell>
          <cell r="O760" t="str">
            <v>039246202</v>
          </cell>
          <cell r="P760" t="str">
            <v>ti111@hotmail.com</v>
          </cell>
          <cell r="Q760" t="str">
            <v>2019-01-21</v>
          </cell>
          <cell r="R760" t="str">
            <v>2022-01-20</v>
          </cell>
          <cell r="S760" t="str">
            <v>บริษัท กรีนฟรุ๊ตกรุ๊ป จำกัด</v>
          </cell>
          <cell r="T760" t="str">
            <v>509</v>
          </cell>
          <cell r="U760" t="str">
            <v>-</v>
          </cell>
          <cell r="V760" t="str">
            <v>-</v>
          </cell>
          <cell r="W760" t="str">
            <v>1</v>
          </cell>
          <cell r="X760" t="str">
            <v xml:space="preserve">ทรายขาว   </v>
          </cell>
          <cell r="Y760" t="str">
            <v xml:space="preserve">สอยดาว   </v>
          </cell>
          <cell r="Z760" t="str">
            <v>จันทบุรี</v>
          </cell>
        </row>
        <row r="761">
          <cell r="A761">
            <v>647</v>
          </cell>
          <cell r="B761" t="str">
            <v>Ref0100000818</v>
          </cell>
          <cell r="C761" t="str">
            <v>บริษัท หยวน เซิ่ง เฟรช จำกัด</v>
          </cell>
          <cell r="D761" t="str">
            <v>ACFS10040200182</v>
          </cell>
          <cell r="E761" t="str">
            <v>ออกใบอนุญาตแล้ว</v>
          </cell>
          <cell r="F761">
            <v>515547000162</v>
          </cell>
          <cell r="G761" t="str">
            <v>218</v>
          </cell>
          <cell r="H761" t="str">
            <v>-</v>
          </cell>
          <cell r="I761" t="str">
            <v>-</v>
          </cell>
          <cell r="J761" t="str">
            <v>8</v>
          </cell>
          <cell r="K761" t="str">
            <v xml:space="preserve">ต้นเปา   </v>
          </cell>
          <cell r="L761" t="str">
            <v xml:space="preserve">สันกำแพง   </v>
          </cell>
          <cell r="M761" t="str">
            <v xml:space="preserve">เชียงใหม่   </v>
          </cell>
          <cell r="N761" t="str">
            <v>50130</v>
          </cell>
          <cell r="O761" t="str">
            <v>0911198389</v>
          </cell>
          <cell r="P761" t="str">
            <v>ycf.thaifruit@gmail.com</v>
          </cell>
          <cell r="Q761" t="str">
            <v>2019-01-25</v>
          </cell>
          <cell r="R761" t="str">
            <v>2022-01-24</v>
          </cell>
          <cell r="S761" t="str">
            <v>บริษัท หยวน เซิ่ง เฟรช จำกัด</v>
          </cell>
          <cell r="T761" t="str">
            <v>8</v>
          </cell>
          <cell r="U761" t="str">
            <v>-</v>
          </cell>
          <cell r="V761" t="str">
            <v>-</v>
          </cell>
          <cell r="W761" t="str">
            <v>8</v>
          </cell>
          <cell r="X761" t="str">
            <v xml:space="preserve">ปะตง   </v>
          </cell>
          <cell r="Y761" t="str">
            <v xml:space="preserve">สอยดาว   </v>
          </cell>
          <cell r="Z761" t="str">
            <v>จันทบุรี</v>
          </cell>
        </row>
        <row r="762">
          <cell r="A762">
            <v>648</v>
          </cell>
          <cell r="B762" t="str">
            <v>Ref0100000819</v>
          </cell>
          <cell r="C762" t="str">
            <v>บริษัท เพ็นต้า อิมเพ็กซ์ จำกัด</v>
          </cell>
          <cell r="D762" t="str">
            <v>ACFS90460200085</v>
          </cell>
          <cell r="E762" t="str">
            <v>ออกใบอนุญาตแล้ว</v>
          </cell>
          <cell r="F762">
            <v>105526006688</v>
          </cell>
          <cell r="G762" t="str">
            <v>38/15</v>
          </cell>
          <cell r="H762" t="str">
            <v>อนุมานราชธน</v>
          </cell>
          <cell r="I762" t="str">
            <v>สุรวงศ์</v>
          </cell>
          <cell r="J762" t="str">
            <v>-</v>
          </cell>
          <cell r="K762" t="str">
            <v xml:space="preserve">สุริยวงศ์   </v>
          </cell>
          <cell r="L762" t="str">
            <v xml:space="preserve">บางรัก   </v>
          </cell>
          <cell r="M762" t="str">
            <v xml:space="preserve">กรุงเทพมหานคร   </v>
          </cell>
          <cell r="N762" t="str">
            <v>10500</v>
          </cell>
          <cell r="O762" t="str">
            <v>02-233-0135</v>
          </cell>
          <cell r="P762" t="str">
            <v>pentaimpex01@gmail.com</v>
          </cell>
          <cell r="Q762" t="str">
            <v>2019-05-08</v>
          </cell>
          <cell r="R762" t="str">
            <v>2022-05-07</v>
          </cell>
          <cell r="S762" t="str">
            <v>บริษัท เพ็นต้า อิมเพ็กซ์ จำกัด</v>
          </cell>
          <cell r="T762" t="str">
            <v>4</v>
          </cell>
          <cell r="U762" t="str">
            <v>-</v>
          </cell>
          <cell r="V762" t="str">
            <v>บางรักใหญ่-บ้านใหม่</v>
          </cell>
          <cell r="W762" t="str">
            <v>11</v>
          </cell>
          <cell r="X762" t="str">
            <v xml:space="preserve">บ้านใหม่   </v>
          </cell>
          <cell r="Y762" t="str">
            <v xml:space="preserve">บางใหญ่   </v>
          </cell>
          <cell r="Z762" t="str">
            <v>นนทบุรี</v>
          </cell>
        </row>
        <row r="763">
          <cell r="A763" t="e">
            <v>#N/A</v>
          </cell>
          <cell r="B763" t="str">
            <v>Ref0100000820</v>
          </cell>
          <cell r="C763" t="str">
            <v>บริษัท หมิง ช่าน ถัง (ไทยแลนด์) จำกัด</v>
          </cell>
          <cell r="D763" t="str">
            <v>NULL</v>
          </cell>
          <cell r="E763" t="str">
            <v>ยกเลิกคำขอแล้ว</v>
          </cell>
          <cell r="F763">
            <v>105559051763</v>
          </cell>
          <cell r="G763" t="str">
            <v>19/9</v>
          </cell>
          <cell r="J763" t="str">
            <v>1</v>
          </cell>
          <cell r="K763" t="str">
            <v xml:space="preserve">บ่อ   </v>
          </cell>
          <cell r="L763" t="str">
            <v xml:space="preserve">ขลุง   </v>
          </cell>
          <cell r="M763" t="str">
            <v xml:space="preserve">จันทบุรี   </v>
          </cell>
          <cell r="N763" t="str">
            <v>22110</v>
          </cell>
          <cell r="O763" t="str">
            <v>0920816471</v>
          </cell>
          <cell r="P763" t="str">
            <v>aon.1966@hotmail.com</v>
          </cell>
          <cell r="Q763" t="str">
            <v>NULL</v>
          </cell>
          <cell r="R763" t="str">
            <v>NULL</v>
          </cell>
          <cell r="S763" t="str">
            <v>บริษัท หมิง ช่าน ถัง (ไทยแลนด์) จำกัด</v>
          </cell>
          <cell r="T763" t="str">
            <v>19/9</v>
          </cell>
          <cell r="U763" t="str">
            <v>-</v>
          </cell>
          <cell r="V763" t="str">
            <v>-</v>
          </cell>
          <cell r="W763" t="str">
            <v>1</v>
          </cell>
          <cell r="X763" t="str">
            <v xml:space="preserve">บ่อ   </v>
          </cell>
          <cell r="Y763" t="str">
            <v xml:space="preserve">ขลุง   </v>
          </cell>
          <cell r="Z763" t="str">
            <v>จันทบุรี</v>
          </cell>
        </row>
        <row r="764">
          <cell r="A764">
            <v>649</v>
          </cell>
          <cell r="B764" t="str">
            <v>Ref0100000821</v>
          </cell>
          <cell r="C764" t="str">
            <v>บริษัท โอเค เฟรชฟรุ๊ต 88 จำกัด</v>
          </cell>
          <cell r="D764" t="str">
            <v>ACFS10040200183</v>
          </cell>
          <cell r="E764" t="str">
            <v>ออกใบอนุญาตแล้ว</v>
          </cell>
          <cell r="F764">
            <v>515561000565</v>
          </cell>
          <cell r="G764" t="str">
            <v>455</v>
          </cell>
          <cell r="H764" t="str">
            <v>-</v>
          </cell>
          <cell r="I764" t="str">
            <v>-</v>
          </cell>
          <cell r="J764" t="str">
            <v>7</v>
          </cell>
          <cell r="K764" t="str">
            <v xml:space="preserve">เหล่ายาว   </v>
          </cell>
          <cell r="L764" t="str">
            <v xml:space="preserve">บ้านโฮ่ง   </v>
          </cell>
          <cell r="M764" t="str">
            <v xml:space="preserve">ลำพูน   </v>
          </cell>
          <cell r="N764" t="str">
            <v>51130</v>
          </cell>
          <cell r="O764" t="str">
            <v>0849489968</v>
          </cell>
          <cell r="P764" t="str">
            <v>narisara.joy@hotmail.com</v>
          </cell>
          <cell r="Q764" t="str">
            <v>2019-01-29</v>
          </cell>
          <cell r="R764" t="str">
            <v>2022-01-28</v>
          </cell>
          <cell r="S764" t="str">
            <v>บริษัท โอเค เฟรชฟรุ๊ต 88  จำกัด</v>
          </cell>
          <cell r="T764" t="str">
            <v>445</v>
          </cell>
          <cell r="U764" t="str">
            <v>-</v>
          </cell>
          <cell r="V764" t="str">
            <v>-</v>
          </cell>
          <cell r="W764" t="str">
            <v>7</v>
          </cell>
          <cell r="X764" t="str">
            <v xml:space="preserve">เหล่ายาว   </v>
          </cell>
          <cell r="Y764" t="str">
            <v xml:space="preserve">บ้านโฮ่ง   </v>
          </cell>
          <cell r="Z764" t="str">
            <v>ลำพูน</v>
          </cell>
        </row>
        <row r="765">
          <cell r="A765" t="e">
            <v>#N/A</v>
          </cell>
          <cell r="B765" t="str">
            <v>Ref0100000822</v>
          </cell>
          <cell r="C765" t="str">
            <v>ห้างหุ้นส่วนจำกัด ภัสสรรัตนมณี</v>
          </cell>
          <cell r="D765" t="str">
            <v>NULL</v>
          </cell>
          <cell r="E765" t="str">
            <v>เอกสารไม่ครบถ้วน</v>
          </cell>
          <cell r="F765">
            <v>303548000921</v>
          </cell>
          <cell r="G765" t="str">
            <v>24</v>
          </cell>
          <cell r="I765" t="str">
            <v>หนองสาหร่าย-ระเริง</v>
          </cell>
          <cell r="J765" t="str">
            <v>11</v>
          </cell>
          <cell r="K765" t="str">
            <v xml:space="preserve">คลองม่วง   </v>
          </cell>
          <cell r="L765" t="str">
            <v xml:space="preserve">ปากช่อง   </v>
          </cell>
          <cell r="M765" t="str">
            <v xml:space="preserve">นครราชสีมา   </v>
          </cell>
          <cell r="N765" t="str">
            <v>30130</v>
          </cell>
          <cell r="O765" t="str">
            <v>044071098 , 0644246423</v>
          </cell>
          <cell r="P765" t="str">
            <v>supermilkss@hotmail.com</v>
          </cell>
          <cell r="Q765" t="str">
            <v>NULL</v>
          </cell>
          <cell r="R765" t="str">
            <v>NULL</v>
          </cell>
          <cell r="S765" t="str">
            <v>ห้างหุ้นส่วนจำกัด ภัสสรรัตนมณี</v>
          </cell>
          <cell r="T765" t="str">
            <v>24</v>
          </cell>
          <cell r="U765" t="str">
            <v>-</v>
          </cell>
          <cell r="V765" t="str">
            <v>หนองสาหร่าย-ระเริง</v>
          </cell>
          <cell r="W765" t="str">
            <v>11</v>
          </cell>
          <cell r="X765" t="str">
            <v xml:space="preserve">คลองม่วง   </v>
          </cell>
          <cell r="Y765" t="str">
            <v xml:space="preserve">ปากช่อง   </v>
          </cell>
          <cell r="Z765" t="str">
            <v>นครราชสีมา</v>
          </cell>
        </row>
        <row r="766">
          <cell r="A766" t="e">
            <v>#N/A</v>
          </cell>
          <cell r="B766" t="str">
            <v>Ref0100000823</v>
          </cell>
          <cell r="C766" t="str">
            <v>ห้างหุ้นส่วนจำกัด ภัสสรรัตนมณี</v>
          </cell>
          <cell r="D766" t="str">
            <v>NULL</v>
          </cell>
          <cell r="E766" t="str">
            <v>เอกสารไม่ครบถ้วน</v>
          </cell>
          <cell r="F766">
            <v>303548000921</v>
          </cell>
          <cell r="G766" t="str">
            <v>24</v>
          </cell>
          <cell r="I766" t="str">
            <v>หนองสาหร่าย-ระเริง</v>
          </cell>
          <cell r="J766" t="str">
            <v>11</v>
          </cell>
          <cell r="K766" t="str">
            <v xml:space="preserve">คลองม่วง   </v>
          </cell>
          <cell r="L766" t="str">
            <v xml:space="preserve">ปากช่อง   </v>
          </cell>
          <cell r="M766" t="str">
            <v xml:space="preserve">นครราชสีมา   </v>
          </cell>
          <cell r="N766" t="str">
            <v>30130</v>
          </cell>
          <cell r="O766" t="str">
            <v>044071098 , 0644246423</v>
          </cell>
          <cell r="P766" t="str">
            <v>supermilkss@hotmail.com</v>
          </cell>
          <cell r="Q766" t="str">
            <v>NULL</v>
          </cell>
          <cell r="R766" t="str">
            <v>NULL</v>
          </cell>
          <cell r="S766" t="str">
            <v>ห้างหุ้นส่วนจำกัด ภัสสรรัตนมณี ( สาขาปักธงชัย )</v>
          </cell>
          <cell r="T766" t="str">
            <v>88</v>
          </cell>
          <cell r="W766" t="str">
            <v>5</v>
          </cell>
          <cell r="X766" t="str">
            <v xml:space="preserve">สุขเกษม   </v>
          </cell>
          <cell r="Y766" t="str">
            <v xml:space="preserve">ปักธงชัย   </v>
          </cell>
          <cell r="Z766" t="str">
            <v>นครราชสีมา</v>
          </cell>
        </row>
        <row r="767">
          <cell r="A767" t="e">
            <v>#N/A</v>
          </cell>
          <cell r="B767" t="str">
            <v>Ref0100000824</v>
          </cell>
          <cell r="C767" t="str">
            <v>ห้างหุ้นส่วนจำกัด ภัสสรรัตนมณี</v>
          </cell>
          <cell r="D767" t="str">
            <v>NULL</v>
          </cell>
          <cell r="E767" t="str">
            <v>เอกสารไม่ครบถ้วน</v>
          </cell>
          <cell r="F767">
            <v>303548000921</v>
          </cell>
          <cell r="G767" t="str">
            <v>24</v>
          </cell>
          <cell r="I767" t="str">
            <v>หนองสาหร่าย-ระเริง</v>
          </cell>
          <cell r="J767" t="str">
            <v>11</v>
          </cell>
          <cell r="K767" t="str">
            <v xml:space="preserve">คลองม่วง   </v>
          </cell>
          <cell r="L767" t="str">
            <v xml:space="preserve">ปากช่อง   </v>
          </cell>
          <cell r="M767" t="str">
            <v xml:space="preserve">นครราชสีมา   </v>
          </cell>
          <cell r="N767" t="str">
            <v>30130</v>
          </cell>
          <cell r="O767" t="str">
            <v>044071098 , 0644246423</v>
          </cell>
          <cell r="P767" t="str">
            <v>supermilkss@hotmail.com</v>
          </cell>
          <cell r="Q767" t="str">
            <v>NULL</v>
          </cell>
          <cell r="R767" t="str">
            <v>NULL</v>
          </cell>
          <cell r="S767" t="str">
            <v>ห้างหุ้นส่วนจำกัด ภัสสรรัตนมณี ( สาขาวังไทร )</v>
          </cell>
          <cell r="T767" t="str">
            <v>999</v>
          </cell>
          <cell r="W767" t="str">
            <v>16</v>
          </cell>
          <cell r="X767" t="str">
            <v xml:space="preserve">วังไทร   </v>
          </cell>
          <cell r="Y767" t="str">
            <v xml:space="preserve">ปากช่อง   </v>
          </cell>
          <cell r="Z767" t="str">
            <v>นครราชสีมา</v>
          </cell>
        </row>
        <row r="768">
          <cell r="A768" t="e">
            <v>#N/A</v>
          </cell>
          <cell r="B768" t="str">
            <v>Ref0100000825</v>
          </cell>
          <cell r="C768" t="str">
            <v>ห้างหุ้นส่วนจำกัด ภัสสรรัตนมณี</v>
          </cell>
          <cell r="D768" t="str">
            <v>NULL</v>
          </cell>
          <cell r="E768" t="str">
            <v>เอกสารไม่ครบถ้วน</v>
          </cell>
          <cell r="F768">
            <v>303548000921</v>
          </cell>
          <cell r="G768" t="str">
            <v>24</v>
          </cell>
          <cell r="I768" t="str">
            <v>หนองสาหร่าย-ระเริง</v>
          </cell>
          <cell r="J768" t="str">
            <v>11</v>
          </cell>
          <cell r="K768" t="str">
            <v xml:space="preserve">คลองม่วง   </v>
          </cell>
          <cell r="L768" t="str">
            <v xml:space="preserve">ปากช่อง   </v>
          </cell>
          <cell r="M768" t="str">
            <v xml:space="preserve">นครราชสีมา   </v>
          </cell>
          <cell r="N768" t="str">
            <v>30130</v>
          </cell>
          <cell r="O768" t="str">
            <v>044071098 , 0644246423</v>
          </cell>
          <cell r="P768" t="str">
            <v>supermilkss@hotmail.com</v>
          </cell>
          <cell r="Q768" t="str">
            <v>NULL</v>
          </cell>
          <cell r="R768" t="str">
            <v>NULL</v>
          </cell>
          <cell r="S768" t="str">
            <v>ห้างหุ้นส่วนจำกัด ภัสสรรัตนมณี ( สาขาโนนสุวรรณ )</v>
          </cell>
          <cell r="T768" t="str">
            <v>162</v>
          </cell>
          <cell r="W768" t="str">
            <v>9</v>
          </cell>
          <cell r="X768" t="str">
            <v xml:space="preserve">โนนสุวรรณ   </v>
          </cell>
          <cell r="Y768" t="str">
            <v xml:space="preserve">โนนสุวรรณ   </v>
          </cell>
          <cell r="Z768" t="str">
            <v>บุรีรัมย์</v>
          </cell>
        </row>
        <row r="769">
          <cell r="A769" t="e">
            <v>#N/A</v>
          </cell>
          <cell r="B769" t="str">
            <v>Ref0100000826</v>
          </cell>
          <cell r="C769" t="str">
            <v>บริษัท หมิง ช่าน ถัง (ไทยแลนด์) จำกัด</v>
          </cell>
          <cell r="D769" t="str">
            <v>NULL</v>
          </cell>
          <cell r="E769" t="str">
            <v>ยกเลิกคำขอแล้ว</v>
          </cell>
          <cell r="F769">
            <v>105559051763</v>
          </cell>
          <cell r="G769" t="str">
            <v>19/9</v>
          </cell>
          <cell r="J769" t="str">
            <v>1</v>
          </cell>
          <cell r="K769" t="str">
            <v xml:space="preserve">บ่อ   </v>
          </cell>
          <cell r="L769" t="str">
            <v xml:space="preserve">ขลุง   </v>
          </cell>
          <cell r="M769" t="str">
            <v xml:space="preserve">จันทบุรี   </v>
          </cell>
          <cell r="N769" t="str">
            <v>22110</v>
          </cell>
          <cell r="O769" t="str">
            <v>0920816471</v>
          </cell>
          <cell r="P769" t="str">
            <v>aon.1966@hotmail.com</v>
          </cell>
          <cell r="Q769" t="str">
            <v>NULL</v>
          </cell>
          <cell r="R769" t="str">
            <v>NULL</v>
          </cell>
          <cell r="S769" t="str">
            <v>บริษัท หมิง ช่าน ถัง (ไทยแลนด์) จำกัด</v>
          </cell>
          <cell r="T769" t="str">
            <v>19/9</v>
          </cell>
          <cell r="W769" t="str">
            <v>1</v>
          </cell>
          <cell r="X769" t="str">
            <v xml:space="preserve">บ่อ   </v>
          </cell>
          <cell r="Y769" t="str">
            <v xml:space="preserve">ขลุง   </v>
          </cell>
          <cell r="Z769" t="str">
            <v>จันทบุรี</v>
          </cell>
        </row>
        <row r="770">
          <cell r="A770">
            <v>650</v>
          </cell>
          <cell r="B770" t="str">
            <v>Ref0100000827</v>
          </cell>
          <cell r="C770" t="str">
            <v>นางนารี  กลัดพันธ์</v>
          </cell>
          <cell r="D770" t="str">
            <v>ACFS10040200184</v>
          </cell>
          <cell r="E770" t="str">
            <v>ออกใบอนุญาตแล้ว</v>
          </cell>
          <cell r="F770">
            <v>3510300314574</v>
          </cell>
          <cell r="G770" t="str">
            <v>354</v>
          </cell>
          <cell r="H770" t="str">
            <v>-</v>
          </cell>
          <cell r="I770" t="str">
            <v>-</v>
          </cell>
          <cell r="J770" t="str">
            <v>7</v>
          </cell>
          <cell r="K770" t="str">
            <v xml:space="preserve">เหล่ายาว   </v>
          </cell>
          <cell r="L770" t="str">
            <v xml:space="preserve">บ้านโฮ่ง   </v>
          </cell>
          <cell r="M770" t="str">
            <v xml:space="preserve">ลำพูน   </v>
          </cell>
          <cell r="N770" t="str">
            <v>51130</v>
          </cell>
          <cell r="O770" t="str">
            <v xml:space="preserve"> 0806777454</v>
          </cell>
          <cell r="P770" t="str">
            <v>naree010218@gmail.com</v>
          </cell>
          <cell r="Q770" t="str">
            <v>2019-01-31</v>
          </cell>
          <cell r="R770" t="str">
            <v>2022-01-30</v>
          </cell>
          <cell r="S770" t="str">
            <v>นางนารี กลัดพันธ์ (โรงรมนารี บ้านโฮ่ง)</v>
          </cell>
          <cell r="T770" t="str">
            <v>354</v>
          </cell>
          <cell r="U770" t="str">
            <v>-</v>
          </cell>
          <cell r="V770" t="str">
            <v>-</v>
          </cell>
          <cell r="W770" t="str">
            <v>7</v>
          </cell>
          <cell r="X770" t="str">
            <v xml:space="preserve">เหล่ายาว   </v>
          </cell>
          <cell r="Y770" t="str">
            <v xml:space="preserve">บ้านโฮ่ง   </v>
          </cell>
          <cell r="Z770" t="str">
            <v>ลำพูน</v>
          </cell>
        </row>
        <row r="771">
          <cell r="A771" t="e">
            <v>#N/A</v>
          </cell>
          <cell r="B771" t="str">
            <v>Ref0100000828</v>
          </cell>
          <cell r="C771" t="str">
            <v>นางสาวอำไพพรรณ  จันทร์แก้ว</v>
          </cell>
          <cell r="D771" t="str">
            <v>NULL</v>
          </cell>
          <cell r="E771" t="str">
            <v>ยกเลิกคำขอแล้ว</v>
          </cell>
          <cell r="F771">
            <v>3501200150511</v>
          </cell>
          <cell r="G771" t="str">
            <v>181/1</v>
          </cell>
          <cell r="H771" t="str">
            <v>-</v>
          </cell>
          <cell r="I771" t="str">
            <v>เชียงใหม่-ฮอด</v>
          </cell>
          <cell r="J771" t="str">
            <v>14</v>
          </cell>
          <cell r="K771" t="str">
            <v xml:space="preserve">ดอยหล่อ   </v>
          </cell>
          <cell r="L771" t="str">
            <v xml:space="preserve">ดอยหล่อ   </v>
          </cell>
          <cell r="M771" t="str">
            <v xml:space="preserve">เชียงใหม่   </v>
          </cell>
          <cell r="N771" t="str">
            <v>50160</v>
          </cell>
          <cell r="O771" t="str">
            <v>0818843220</v>
          </cell>
          <cell r="P771" t="str">
            <v>aerng_aey@hotmail.com</v>
          </cell>
          <cell r="Q771" t="str">
            <v>NULL</v>
          </cell>
          <cell r="R771" t="str">
            <v>NULL</v>
          </cell>
          <cell r="S771" t="str">
            <v>โกดังอำไพพรรณ จันทร์แก้ว</v>
          </cell>
          <cell r="T771" t="str">
            <v>181/1</v>
          </cell>
          <cell r="U771" t="str">
            <v>-</v>
          </cell>
          <cell r="V771" t="str">
            <v>เชียงใหม่-ฮอด</v>
          </cell>
          <cell r="W771" t="str">
            <v>14</v>
          </cell>
          <cell r="X771" t="str">
            <v xml:space="preserve">ดอยหล่อ   </v>
          </cell>
          <cell r="Y771" t="str">
            <v xml:space="preserve">ดอยหล่อ   </v>
          </cell>
          <cell r="Z771" t="str">
            <v>เชียงใหม่</v>
          </cell>
        </row>
        <row r="772">
          <cell r="A772" t="e">
            <v>#N/A</v>
          </cell>
          <cell r="B772" t="str">
            <v>Ref0100000829</v>
          </cell>
          <cell r="C772" t="str">
            <v>บริษัท หมิง ช่าน ถัง (ไทยแลนด์) จำกัด</v>
          </cell>
          <cell r="D772" t="str">
            <v>NULL</v>
          </cell>
          <cell r="E772" t="str">
            <v>ยกเลิกคำขอแล้ว</v>
          </cell>
          <cell r="F772">
            <v>105559051763</v>
          </cell>
          <cell r="G772" t="str">
            <v>19/9</v>
          </cell>
          <cell r="J772" t="str">
            <v>1</v>
          </cell>
          <cell r="K772" t="str">
            <v xml:space="preserve">บ่อ   </v>
          </cell>
          <cell r="L772" t="str">
            <v xml:space="preserve">ขลุง   </v>
          </cell>
          <cell r="M772" t="str">
            <v xml:space="preserve">จันทบุรี   </v>
          </cell>
          <cell r="N772" t="str">
            <v>22110</v>
          </cell>
          <cell r="O772" t="str">
            <v>0920816471</v>
          </cell>
          <cell r="P772" t="str">
            <v>aon.1966@hotmail.com</v>
          </cell>
          <cell r="Q772" t="str">
            <v>NULL</v>
          </cell>
          <cell r="R772" t="str">
            <v>NULL</v>
          </cell>
          <cell r="S772" t="str">
            <v>บริษัท หมิง ช่าน ถัง (ไทยแลนด์) จำกัด</v>
          </cell>
          <cell r="T772" t="str">
            <v>19/9</v>
          </cell>
          <cell r="W772" t="str">
            <v>1</v>
          </cell>
          <cell r="X772" t="str">
            <v xml:space="preserve">บ่อ   </v>
          </cell>
          <cell r="Y772" t="str">
            <v xml:space="preserve">ขลุง   </v>
          </cell>
          <cell r="Z772" t="str">
            <v>จันทบุรี</v>
          </cell>
        </row>
        <row r="773">
          <cell r="A773">
            <v>651</v>
          </cell>
          <cell r="B773" t="str">
            <v>Ref0100000830</v>
          </cell>
          <cell r="C773" t="str">
            <v>บริษัท หมิง ช่าน ถัง (ไทยแลนด์) จำกัด</v>
          </cell>
          <cell r="D773" t="str">
            <v>ACFS90460200081</v>
          </cell>
          <cell r="E773" t="str">
            <v>ออกใบอนุญาตแล้ว</v>
          </cell>
          <cell r="F773">
            <v>105559051763</v>
          </cell>
          <cell r="G773" t="str">
            <v>19/9</v>
          </cell>
          <cell r="H773" t="str">
            <v>-</v>
          </cell>
          <cell r="I773" t="str">
            <v>-</v>
          </cell>
          <cell r="J773" t="str">
            <v>1</v>
          </cell>
          <cell r="K773" t="str">
            <v xml:space="preserve">บ่อ   </v>
          </cell>
          <cell r="L773" t="str">
            <v xml:space="preserve">ขลุง   </v>
          </cell>
          <cell r="M773" t="str">
            <v xml:space="preserve">จันทบุรี   </v>
          </cell>
          <cell r="N773" t="str">
            <v>22110</v>
          </cell>
          <cell r="O773" t="str">
            <v>0920816471</v>
          </cell>
          <cell r="P773" t="str">
            <v>aon.1966@hotmail.com</v>
          </cell>
          <cell r="Q773" t="str">
            <v>2019-02-25</v>
          </cell>
          <cell r="R773" t="str">
            <v>2022-02-24</v>
          </cell>
          <cell r="S773" t="str">
            <v>บริษัท หมิง ช่าน ถัง (ไทยแลนด์) จำกัด</v>
          </cell>
          <cell r="T773" t="str">
            <v>19/9</v>
          </cell>
          <cell r="U773" t="str">
            <v>-</v>
          </cell>
          <cell r="V773" t="str">
            <v>-</v>
          </cell>
          <cell r="W773" t="str">
            <v>1</v>
          </cell>
          <cell r="X773" t="str">
            <v xml:space="preserve">บ่อ   </v>
          </cell>
          <cell r="Y773" t="str">
            <v xml:space="preserve">ขลุง   </v>
          </cell>
          <cell r="Z773" t="str">
            <v>จันทบุรี</v>
          </cell>
        </row>
        <row r="774">
          <cell r="A774" t="e">
            <v>#N/A</v>
          </cell>
          <cell r="B774" t="str">
            <v>Ref0100000831</v>
          </cell>
          <cell r="C774" t="str">
            <v>นางสาวพรวิภา  แสนสวัสดิ์</v>
          </cell>
          <cell r="D774" t="str">
            <v>NULL</v>
          </cell>
          <cell r="E774" t="str">
            <v>ยกเลิกคำขอแล้ว</v>
          </cell>
          <cell r="F774">
            <v>1239900242277</v>
          </cell>
          <cell r="G774" t="str">
            <v>3</v>
          </cell>
          <cell r="J774" t="str">
            <v>9</v>
          </cell>
          <cell r="K774" t="str">
            <v xml:space="preserve">ห้วยแร้ง   </v>
          </cell>
          <cell r="L774" t="str">
            <v xml:space="preserve">เมืองตราด   </v>
          </cell>
          <cell r="M774" t="str">
            <v xml:space="preserve">ตราด   </v>
          </cell>
          <cell r="N774" t="str">
            <v>23000</v>
          </cell>
          <cell r="O774" t="str">
            <v>0972512333</v>
          </cell>
          <cell r="P774" t="str">
            <v>pornwipa.m@gmail.com</v>
          </cell>
          <cell r="Q774" t="str">
            <v>NULL</v>
          </cell>
          <cell r="R774" t="str">
            <v>NULL</v>
          </cell>
          <cell r="S774" t="str">
            <v>ฟาร์มเห็ด</v>
          </cell>
          <cell r="T774" t="str">
            <v>3</v>
          </cell>
          <cell r="W774" t="str">
            <v>9</v>
          </cell>
          <cell r="X774" t="str">
            <v xml:space="preserve">ห้วยแร้ง   </v>
          </cell>
          <cell r="Y774" t="str">
            <v xml:space="preserve">เมืองตราด   </v>
          </cell>
          <cell r="Z774" t="str">
            <v>ตราด</v>
          </cell>
        </row>
        <row r="775">
          <cell r="A775">
            <v>652</v>
          </cell>
          <cell r="B775" t="str">
            <v>Ref0100000832</v>
          </cell>
          <cell r="C775" t="str">
            <v>บริษัท โส่ว หยาง จำกัด</v>
          </cell>
          <cell r="D775" t="str">
            <v>ACFS10040200185</v>
          </cell>
          <cell r="E775" t="str">
            <v>ออกใบอนุญาตแล้ว</v>
          </cell>
          <cell r="F775">
            <v>225560000491</v>
          </cell>
          <cell r="G775" t="str">
            <v>8/8</v>
          </cell>
          <cell r="H775" t="str">
            <v>-</v>
          </cell>
          <cell r="I775" t="str">
            <v>-</v>
          </cell>
          <cell r="J775" t="str">
            <v>1</v>
          </cell>
          <cell r="K775" t="str">
            <v xml:space="preserve">ทรายขาว   </v>
          </cell>
          <cell r="L775" t="str">
            <v xml:space="preserve">สอยดาว   </v>
          </cell>
          <cell r="M775" t="str">
            <v xml:space="preserve">จันทบุรี   </v>
          </cell>
          <cell r="N775" t="str">
            <v>22180</v>
          </cell>
          <cell r="O775" t="str">
            <v>0988931058</v>
          </cell>
          <cell r="P775" t="str">
            <v>shouyang.thailand@hotmail.com</v>
          </cell>
          <cell r="Q775" t="str">
            <v>2019-03-08</v>
          </cell>
          <cell r="R775" t="str">
            <v>2022-03-07</v>
          </cell>
          <cell r="S775" t="str">
            <v>บริษัท โส่ว หยาง จำกัด</v>
          </cell>
          <cell r="T775" t="str">
            <v>8/8</v>
          </cell>
          <cell r="U775" t="str">
            <v>-</v>
          </cell>
          <cell r="V775" t="str">
            <v>-</v>
          </cell>
          <cell r="W775" t="str">
            <v>1</v>
          </cell>
          <cell r="X775" t="str">
            <v xml:space="preserve">ทรายขาว   </v>
          </cell>
          <cell r="Y775" t="str">
            <v xml:space="preserve">สอยดาว   </v>
          </cell>
          <cell r="Z775" t="str">
            <v>จันทบุรี</v>
          </cell>
        </row>
        <row r="776">
          <cell r="A776" t="e">
            <v>#N/A</v>
          </cell>
          <cell r="B776" t="str">
            <v>Ref0100000833</v>
          </cell>
          <cell r="C776" t="str">
            <v>บริษัท ท็อป อะควาคัลเจอร์ เทคโนโลยี จำกัด</v>
          </cell>
          <cell r="D776" t="str">
            <v>NULL</v>
          </cell>
          <cell r="E776" t="str">
            <v>แบบร่าง</v>
          </cell>
          <cell r="F776">
            <v>245559001820</v>
          </cell>
          <cell r="G776" t="str">
            <v>95/50</v>
          </cell>
          <cell r="J776" t="str">
            <v>1</v>
          </cell>
          <cell r="K776" t="str">
            <v xml:space="preserve">แสมสาร   </v>
          </cell>
          <cell r="L776" t="str">
            <v xml:space="preserve">สัตหีบ   </v>
          </cell>
          <cell r="M776" t="str">
            <v xml:space="preserve">ชลบุรี   </v>
          </cell>
          <cell r="N776" t="str">
            <v>20180</v>
          </cell>
          <cell r="O776" t="str">
            <v>0804593395 /081-7827101</v>
          </cell>
          <cell r="P776" t="str">
            <v>apirada.stg@gmail.com</v>
          </cell>
          <cell r="Q776" t="str">
            <v>NULL</v>
          </cell>
          <cell r="R776" t="str">
            <v>NULL</v>
          </cell>
          <cell r="S776" t="str">
            <v>บจก.ท็อป อะควาคัลเจอร์ เทคโนโลยี</v>
          </cell>
          <cell r="T776" t="str">
            <v>95/50</v>
          </cell>
          <cell r="W776" t="str">
            <v>1</v>
          </cell>
          <cell r="X776" t="str">
            <v xml:space="preserve">แสมสาร   </v>
          </cell>
          <cell r="Y776" t="str">
            <v xml:space="preserve">สัตหีบ   </v>
          </cell>
          <cell r="Z776" t="str">
            <v>ชลบุรี</v>
          </cell>
        </row>
        <row r="777">
          <cell r="A777">
            <v>653</v>
          </cell>
          <cell r="B777" t="str">
            <v>Ref0100000834</v>
          </cell>
          <cell r="C777" t="str">
            <v>บริษัท ไทย มัชรูม โปรเฟสชั่นแนล แอนด์ โปรดักชั่น จำกัด</v>
          </cell>
          <cell r="D777" t="str">
            <v>ACFS25070200107</v>
          </cell>
          <cell r="E777" t="str">
            <v>ออกใบอนุญาตแล้ว</v>
          </cell>
          <cell r="F777">
            <v>245561001564</v>
          </cell>
          <cell r="G777" t="str">
            <v>12/3</v>
          </cell>
          <cell r="H777" t="str">
            <v>-</v>
          </cell>
          <cell r="I777" t="str">
            <v>-</v>
          </cell>
          <cell r="J777" t="str">
            <v>9</v>
          </cell>
          <cell r="K777" t="str">
            <v xml:space="preserve">แปลงยาว   </v>
          </cell>
          <cell r="L777" t="str">
            <v xml:space="preserve">แปลงยาว   </v>
          </cell>
          <cell r="M777" t="str">
            <v xml:space="preserve">ฉะเชิงเทรา   </v>
          </cell>
          <cell r="N777" t="str">
            <v>24190</v>
          </cell>
          <cell r="O777" t="str">
            <v>0954195249</v>
          </cell>
          <cell r="P777" t="str">
            <v>thaimushroom.sale@gmail.com</v>
          </cell>
          <cell r="Q777" t="str">
            <v>2019-03-11</v>
          </cell>
          <cell r="R777" t="str">
            <v>2022-03-10</v>
          </cell>
          <cell r="S777" t="str">
            <v>บริษัท ไทย มัชรูม โปรเฟสชั่นแนล แอนด์ โปรดักชั่น จำกัด</v>
          </cell>
          <cell r="T777" t="str">
            <v>12/3</v>
          </cell>
          <cell r="U777" t="str">
            <v>-</v>
          </cell>
          <cell r="V777" t="str">
            <v>-</v>
          </cell>
          <cell r="W777" t="str">
            <v>9</v>
          </cell>
          <cell r="X777" t="str">
            <v xml:space="preserve">แปลงยาว   </v>
          </cell>
          <cell r="Y777" t="str">
            <v xml:space="preserve">แปลงยาว   </v>
          </cell>
          <cell r="Z777" t="str">
            <v>ฉะเชิงเทรา</v>
          </cell>
        </row>
        <row r="778">
          <cell r="A778">
            <v>654</v>
          </cell>
          <cell r="B778" t="str">
            <v>Ref0100000835</v>
          </cell>
          <cell r="C778" t="str">
            <v>บริษัท เจนเนอร์รัล ฟรุ๊ต จำกัด</v>
          </cell>
          <cell r="D778" t="str">
            <v>ACFS90460200082</v>
          </cell>
          <cell r="E778" t="str">
            <v>ออกใบอนุญาตแล้ว</v>
          </cell>
          <cell r="F778">
            <v>125559020451</v>
          </cell>
          <cell r="G778" t="str">
            <v>81/15</v>
          </cell>
          <cell r="H778" t="str">
            <v>-</v>
          </cell>
          <cell r="I778" t="str">
            <v>-</v>
          </cell>
          <cell r="J778" t="str">
            <v>1</v>
          </cell>
          <cell r="K778" t="str">
            <v xml:space="preserve">คลองพระอุดม   </v>
          </cell>
          <cell r="L778" t="str">
            <v xml:space="preserve">ลาดหลุมแก้ว   </v>
          </cell>
          <cell r="M778" t="str">
            <v xml:space="preserve">ปทุมธานี   </v>
          </cell>
          <cell r="N778" t="str">
            <v>12140</v>
          </cell>
          <cell r="O778" t="str">
            <v>021945960</v>
          </cell>
          <cell r="P778" t="str">
            <v>genfruits@gmail.com</v>
          </cell>
          <cell r="Q778" t="str">
            <v>2019-03-14</v>
          </cell>
          <cell r="R778" t="str">
            <v>2022-03-13</v>
          </cell>
          <cell r="S778" t="str">
            <v>บริษัท เจนเนอร์รัล ฟรุ๊ต จำกัด</v>
          </cell>
          <cell r="T778" t="str">
            <v>81/15</v>
          </cell>
          <cell r="U778" t="str">
            <v>-</v>
          </cell>
          <cell r="V778" t="str">
            <v>-</v>
          </cell>
          <cell r="W778" t="str">
            <v>1</v>
          </cell>
          <cell r="X778" t="str">
            <v xml:space="preserve">คลองพระอุดม   </v>
          </cell>
          <cell r="Y778" t="str">
            <v xml:space="preserve">ลาดหลุมแก้ว   </v>
          </cell>
          <cell r="Z778" t="str">
            <v>ปทุมธานี</v>
          </cell>
        </row>
        <row r="779">
          <cell r="A779">
            <v>655</v>
          </cell>
          <cell r="B779" t="str">
            <v>Ref0100000836</v>
          </cell>
          <cell r="C779" t="str">
            <v>นางสาวสุวรรณา  เกสรไพฑูรย์</v>
          </cell>
          <cell r="D779" t="str">
            <v>ACFS10040200186</v>
          </cell>
          <cell r="E779" t="str">
            <v>ออกใบอนุญาตแล้ว</v>
          </cell>
          <cell r="F779">
            <v>1102700596479</v>
          </cell>
          <cell r="G779" t="str">
            <v>268</v>
          </cell>
          <cell r="H779" t="str">
            <v>-</v>
          </cell>
          <cell r="I779" t="str">
            <v>-</v>
          </cell>
          <cell r="J779" t="str">
            <v>1</v>
          </cell>
          <cell r="K779" t="str">
            <v xml:space="preserve">หนองล่อง   </v>
          </cell>
          <cell r="L779" t="str">
            <v xml:space="preserve">เวียงหนองล่อง   </v>
          </cell>
          <cell r="M779" t="str">
            <v xml:space="preserve">ลำพูน   </v>
          </cell>
          <cell r="N779" t="str">
            <v>51120</v>
          </cell>
          <cell r="O779" t="str">
            <v>0970205848</v>
          </cell>
          <cell r="P779" t="str">
            <v>zyme_ama@hotmail.com</v>
          </cell>
          <cell r="Q779" t="str">
            <v>2019-03-11</v>
          </cell>
          <cell r="R779" t="str">
            <v>2022-03-10</v>
          </cell>
          <cell r="S779" t="str">
            <v>นางสาวสุวรรณา  เกสรไพฑูรย์ (ปาล์มแม็กซ์)</v>
          </cell>
          <cell r="T779" t="str">
            <v>268</v>
          </cell>
          <cell r="U779" t="str">
            <v>-</v>
          </cell>
          <cell r="V779" t="str">
            <v>-</v>
          </cell>
          <cell r="W779" t="str">
            <v>1</v>
          </cell>
          <cell r="X779" t="str">
            <v xml:space="preserve">หนองล่อง   </v>
          </cell>
          <cell r="Y779" t="str">
            <v xml:space="preserve">เวียงหนองล่อง   </v>
          </cell>
          <cell r="Z779" t="str">
            <v>ลำพูน</v>
          </cell>
        </row>
        <row r="780">
          <cell r="A780">
            <v>656</v>
          </cell>
          <cell r="B780" t="str">
            <v>Ref0100000837</v>
          </cell>
          <cell r="C780" t="str">
            <v>ห้างหุ้นส่วนจำกัด โจโจซาซา</v>
          </cell>
          <cell r="D780" t="str">
            <v>ACFS47020200039</v>
          </cell>
          <cell r="E780" t="str">
            <v>ออกใบอนุญาตแล้ว</v>
          </cell>
          <cell r="F780">
            <v>633557000553</v>
          </cell>
          <cell r="G780" t="str">
            <v>315/5</v>
          </cell>
          <cell r="H780" t="str">
            <v>-</v>
          </cell>
          <cell r="I780" t="str">
            <v>-</v>
          </cell>
          <cell r="J780" t="str">
            <v>2</v>
          </cell>
          <cell r="K780" t="str">
            <v xml:space="preserve">ท่าสายลวด   </v>
          </cell>
          <cell r="L780" t="str">
            <v xml:space="preserve">แม่สอด   </v>
          </cell>
          <cell r="M780" t="str">
            <v xml:space="preserve">ตาก   </v>
          </cell>
          <cell r="N780" t="str">
            <v>63110</v>
          </cell>
          <cell r="O780" t="str">
            <v>0966618789</v>
          </cell>
          <cell r="P780" t="str">
            <v>kwannasua@hotmail.com</v>
          </cell>
          <cell r="Q780" t="str">
            <v>2019-03-19</v>
          </cell>
          <cell r="R780" t="str">
            <v>2022-03-18</v>
          </cell>
          <cell r="S780" t="str">
            <v>ห้างหุ้นส่วนจำกัด โจโจซาซา</v>
          </cell>
          <cell r="T780" t="str">
            <v>33</v>
          </cell>
          <cell r="U780" t="str">
            <v>-</v>
          </cell>
          <cell r="V780" t="str">
            <v>-</v>
          </cell>
          <cell r="W780" t="str">
            <v>3</v>
          </cell>
          <cell r="X780" t="str">
            <v xml:space="preserve">ท่าสายลวด   </v>
          </cell>
          <cell r="Y780" t="str">
            <v xml:space="preserve">แม่สอด   </v>
          </cell>
          <cell r="Z780" t="str">
            <v>ตาก</v>
          </cell>
        </row>
        <row r="781">
          <cell r="A781">
            <v>657</v>
          </cell>
          <cell r="B781" t="str">
            <v>Ref0100000838</v>
          </cell>
          <cell r="C781" t="str">
            <v>บริษัท หย่ง เฟิง กั่ว พิ่น อิมปอร์ต เอ็กซ์ปอร์ต จำกัด</v>
          </cell>
          <cell r="D781" t="str">
            <v>ACFS10040200187</v>
          </cell>
          <cell r="E781" t="str">
            <v>ออกใบอนุญาตแล้ว</v>
          </cell>
          <cell r="F781">
            <v>225558000463</v>
          </cell>
          <cell r="G781" t="str">
            <v>56/484</v>
          </cell>
          <cell r="H781" t="str">
            <v>รามคำแหง 156</v>
          </cell>
          <cell r="I781" t="str">
            <v>-</v>
          </cell>
          <cell r="J781" t="str">
            <v>-</v>
          </cell>
          <cell r="K781" t="str">
            <v>ราษฎร์พัฒนา</v>
          </cell>
          <cell r="L781" t="str">
            <v xml:space="preserve">สะพานสูง   </v>
          </cell>
          <cell r="M781" t="str">
            <v xml:space="preserve">กรุงเทพมหานคร   </v>
          </cell>
          <cell r="N781" t="str">
            <v>10240</v>
          </cell>
          <cell r="O781" t="str">
            <v>0988432000</v>
          </cell>
          <cell r="P781" t="str">
            <v>lfc888.intertrans@gmail.com</v>
          </cell>
          <cell r="Q781" t="str">
            <v>2019-03-25</v>
          </cell>
          <cell r="R781" t="str">
            <v>2022-03-24</v>
          </cell>
          <cell r="S781" t="str">
            <v>บริษัท หย่ง เฟิง กั่ว พิ่น อิมปอร์ต เอ็กซ์ปอร์ต จำกัด</v>
          </cell>
          <cell r="T781" t="str">
            <v>555/1</v>
          </cell>
          <cell r="U781" t="str">
            <v>-</v>
          </cell>
          <cell r="V781" t="str">
            <v>-</v>
          </cell>
          <cell r="W781" t="str">
            <v>1</v>
          </cell>
          <cell r="X781" t="str">
            <v xml:space="preserve">ทับไทร   </v>
          </cell>
          <cell r="Y781" t="str">
            <v xml:space="preserve">โป่งน้ำร้อน   </v>
          </cell>
          <cell r="Z781" t="str">
            <v>จันทบุรี</v>
          </cell>
        </row>
        <row r="782">
          <cell r="A782">
            <v>1206</v>
          </cell>
          <cell r="B782" t="str">
            <v>Ref0100000839</v>
          </cell>
          <cell r="C782" t="str">
            <v>นางสาวบัวบุษย์  เรืองศรี</v>
          </cell>
          <cell r="D782" t="str">
            <v>ACFS74320200066</v>
          </cell>
          <cell r="E782" t="str">
            <v>ออกใบอนุญาตแล้ว</v>
          </cell>
          <cell r="F782">
            <v>3760100255718</v>
          </cell>
          <cell r="G782" t="str">
            <v>17</v>
          </cell>
          <cell r="H782" t="str">
            <v>-</v>
          </cell>
          <cell r="I782" t="str">
            <v>-</v>
          </cell>
          <cell r="J782" t="str">
            <v>5</v>
          </cell>
          <cell r="K782" t="str">
            <v xml:space="preserve">โพไร่หวาน   </v>
          </cell>
          <cell r="L782" t="str">
            <v xml:space="preserve">เมืองเพชรบุรี   </v>
          </cell>
          <cell r="M782" t="str">
            <v xml:space="preserve">เพชรบุรี   </v>
          </cell>
          <cell r="N782" t="str">
            <v>76000</v>
          </cell>
          <cell r="O782" t="str">
            <v>0992896936</v>
          </cell>
          <cell r="P782" t="str">
            <v>toonyakornruangsri@gmail.com</v>
          </cell>
          <cell r="Q782" t="str">
            <v>2019-04-04</v>
          </cell>
          <cell r="R782" t="str">
            <v>2022-04-03</v>
          </cell>
          <cell r="S782" t="str">
            <v>TR Hatchery</v>
          </cell>
          <cell r="T782" t="str">
            <v>14/9</v>
          </cell>
          <cell r="U782" t="str">
            <v>-</v>
          </cell>
          <cell r="V782" t="str">
            <v>-</v>
          </cell>
          <cell r="W782" t="str">
            <v>2</v>
          </cell>
          <cell r="X782" t="str">
            <v xml:space="preserve">ราไวย์   </v>
          </cell>
          <cell r="Y782" t="str">
            <v xml:space="preserve">เมืองภูเก็ต   </v>
          </cell>
          <cell r="Z782" t="str">
            <v>ภูเก็ต</v>
          </cell>
        </row>
        <row r="783">
          <cell r="A783">
            <v>1203</v>
          </cell>
          <cell r="B783" t="str">
            <v>Ref0100000840</v>
          </cell>
          <cell r="C783" t="str">
            <v>บริษัท หมิงหยาง อินเตอร์เนชั่นแนล เทรดดิ้ง จำกัด</v>
          </cell>
          <cell r="D783" t="str">
            <v>ACFS90460200083</v>
          </cell>
          <cell r="E783" t="str">
            <v>ออกใบอนุญาตแล้ว</v>
          </cell>
          <cell r="F783">
            <v>865560000763</v>
          </cell>
          <cell r="G783" t="str">
            <v>299/1</v>
          </cell>
          <cell r="H783" t="str">
            <v>-</v>
          </cell>
          <cell r="I783" t="str">
            <v>-</v>
          </cell>
          <cell r="J783" t="str">
            <v>3</v>
          </cell>
          <cell r="K783" t="str">
            <v xml:space="preserve">ครน   </v>
          </cell>
          <cell r="L783" t="str">
            <v xml:space="preserve">สวี   </v>
          </cell>
          <cell r="M783" t="str">
            <v xml:space="preserve">ชุมพร   </v>
          </cell>
          <cell r="N783" t="str">
            <v>86130</v>
          </cell>
          <cell r="O783" t="str">
            <v>098-9652663</v>
          </cell>
          <cell r="P783" t="str">
            <v>mingyanginter@outlook.com</v>
          </cell>
          <cell r="Q783" t="str">
            <v>2019-04-05</v>
          </cell>
          <cell r="R783" t="str">
            <v>2022-04-04</v>
          </cell>
          <cell r="S783" t="str">
            <v>บริษัท หมิงหยาง อินเตอร์เนชั่นแนล เทรดดิ้ง จำกัด</v>
          </cell>
          <cell r="T783" t="str">
            <v>299/1</v>
          </cell>
          <cell r="U783" t="str">
            <v>-</v>
          </cell>
          <cell r="V783" t="str">
            <v>-</v>
          </cell>
          <cell r="W783" t="str">
            <v>3</v>
          </cell>
          <cell r="X783" t="str">
            <v xml:space="preserve">ครน   </v>
          </cell>
          <cell r="Y783" t="str">
            <v xml:space="preserve">สวี   </v>
          </cell>
          <cell r="Z783" t="str">
            <v>ชุมพร</v>
          </cell>
        </row>
        <row r="784">
          <cell r="A784">
            <v>1207</v>
          </cell>
          <cell r="B784" t="str">
            <v>Ref0100000841</v>
          </cell>
          <cell r="C784" t="str">
            <v>นางสาวจริยากรณ์  โปรดประโคน</v>
          </cell>
          <cell r="D784" t="str">
            <v>ACFS74320200067</v>
          </cell>
          <cell r="E784" t="str">
            <v>ออกใบอนุญาตแล้ว</v>
          </cell>
          <cell r="F784">
            <v>1310700173167</v>
          </cell>
          <cell r="G784" t="str">
            <v>23/1</v>
          </cell>
          <cell r="H784" t="str">
            <v>-</v>
          </cell>
          <cell r="I784" t="str">
            <v>-</v>
          </cell>
          <cell r="J784" t="str">
            <v>1</v>
          </cell>
          <cell r="K784" t="str">
            <v xml:space="preserve">กระแจะ   </v>
          </cell>
          <cell r="L784" t="str">
            <v xml:space="preserve">นายายอาม   </v>
          </cell>
          <cell r="M784" t="str">
            <v xml:space="preserve">จันทบุรี   </v>
          </cell>
          <cell r="N784" t="str">
            <v>22170</v>
          </cell>
          <cell r="O784" t="str">
            <v>0880482887</v>
          </cell>
          <cell r="P784" t="str">
            <v>popjariyakon@gmail.com</v>
          </cell>
          <cell r="Q784" t="str">
            <v>2019-04-17</v>
          </cell>
          <cell r="R784" t="str">
            <v>2022-04-16</v>
          </cell>
          <cell r="S784" t="str">
            <v>AA MARINE</v>
          </cell>
          <cell r="T784" t="str">
            <v>23/1</v>
          </cell>
          <cell r="U784" t="str">
            <v>-</v>
          </cell>
          <cell r="V784" t="str">
            <v>-</v>
          </cell>
          <cell r="W784" t="str">
            <v>1</v>
          </cell>
          <cell r="X784" t="str">
            <v xml:space="preserve">กระแจะ   </v>
          </cell>
          <cell r="Y784" t="str">
            <v xml:space="preserve">นายายอาม   </v>
          </cell>
          <cell r="Z784" t="str">
            <v>จันทบุรี</v>
          </cell>
        </row>
        <row r="785">
          <cell r="A785">
            <v>1208</v>
          </cell>
          <cell r="B785" t="str">
            <v>Ref0100000842</v>
          </cell>
          <cell r="C785" t="str">
            <v>บริษัท อนุสรณ์มหาชัยซูริมิ จำกัด</v>
          </cell>
          <cell r="D785" t="str">
            <v>ACFS90460200084</v>
          </cell>
          <cell r="E785" t="str">
            <v>ออกใบอนุญาตแล้ว</v>
          </cell>
          <cell r="F785">
            <v>745546001937</v>
          </cell>
          <cell r="G785" t="str">
            <v>59/7</v>
          </cell>
          <cell r="H785" t="str">
            <v>-</v>
          </cell>
          <cell r="I785" t="str">
            <v>-</v>
          </cell>
          <cell r="J785" t="str">
            <v>8</v>
          </cell>
          <cell r="K785" t="str">
            <v xml:space="preserve">ท่าทราย   </v>
          </cell>
          <cell r="L785" t="str">
            <v xml:space="preserve">เมืองสมุทรสาคร   </v>
          </cell>
          <cell r="M785" t="str">
            <v xml:space="preserve">สมุทรสาคร   </v>
          </cell>
          <cell r="N785" t="str">
            <v>74000</v>
          </cell>
          <cell r="O785" t="str">
            <v>034-414161-4</v>
          </cell>
          <cell r="P785" t="str">
            <v>centermkt@anusorn.co.th</v>
          </cell>
          <cell r="Q785" t="str">
            <v>2019-04-23</v>
          </cell>
          <cell r="R785" t="str">
            <v>2022-04-22</v>
          </cell>
          <cell r="S785" t="str">
            <v>บริษัท อนุสรณ์มหาชัยซูริมิ จำกัด</v>
          </cell>
          <cell r="T785" t="str">
            <v>59/7</v>
          </cell>
          <cell r="U785" t="str">
            <v>-</v>
          </cell>
          <cell r="V785" t="str">
            <v>-</v>
          </cell>
          <cell r="W785" t="str">
            <v>8</v>
          </cell>
          <cell r="X785" t="str">
            <v xml:space="preserve">ท่าทราย   </v>
          </cell>
          <cell r="Y785" t="str">
            <v xml:space="preserve">เมืองสมุทรสาคร   </v>
          </cell>
          <cell r="Z785" t="str">
            <v>สมุทรสาคร</v>
          </cell>
        </row>
        <row r="786">
          <cell r="A786" t="e">
            <v>#N/A</v>
          </cell>
          <cell r="B786" t="str">
            <v>Ref0100000843</v>
          </cell>
          <cell r="C786" t="str">
            <v>นางสาวจริยากรณ์  โปรดประโคน</v>
          </cell>
          <cell r="D786" t="str">
            <v>NULL</v>
          </cell>
          <cell r="E786" t="str">
            <v>ยกเลิกคำขอแล้ว</v>
          </cell>
          <cell r="F786">
            <v>1310700173167</v>
          </cell>
          <cell r="G786" t="str">
            <v>23/1</v>
          </cell>
          <cell r="J786" t="str">
            <v>1</v>
          </cell>
          <cell r="K786" t="str">
            <v xml:space="preserve">กระแจะ   </v>
          </cell>
          <cell r="L786" t="str">
            <v xml:space="preserve">นายายอาม   </v>
          </cell>
          <cell r="M786" t="str">
            <v xml:space="preserve">จันทบุรี   </v>
          </cell>
          <cell r="N786" t="str">
            <v>22170</v>
          </cell>
          <cell r="O786" t="str">
            <v>0880482887</v>
          </cell>
          <cell r="P786" t="str">
            <v>popjariyakon@gmail.com</v>
          </cell>
          <cell r="Q786" t="str">
            <v>NULL</v>
          </cell>
          <cell r="R786" t="str">
            <v>NULL</v>
          </cell>
          <cell r="S786" t="str">
            <v>AA MARINE</v>
          </cell>
          <cell r="T786" t="str">
            <v>23/1</v>
          </cell>
          <cell r="W786" t="str">
            <v>1</v>
          </cell>
          <cell r="X786" t="str">
            <v xml:space="preserve">กระแจะ   </v>
          </cell>
          <cell r="Y786" t="str">
            <v xml:space="preserve">นายายอาม   </v>
          </cell>
          <cell r="Z786" t="str">
            <v>จันทบุรี</v>
          </cell>
        </row>
        <row r="787">
          <cell r="A787">
            <v>1209</v>
          </cell>
          <cell r="B787" t="str">
            <v>Ref0100000844</v>
          </cell>
          <cell r="C787" t="str">
            <v>นางสาวจิตติมา  หิรัญ</v>
          </cell>
          <cell r="D787" t="str">
            <v>ACFS25070200108</v>
          </cell>
          <cell r="E787" t="str">
            <v>ออกใบอนุญาตแล้ว</v>
          </cell>
          <cell r="F787">
            <v>3180400214273</v>
          </cell>
          <cell r="G787" t="str">
            <v>315</v>
          </cell>
          <cell r="H787" t="str">
            <v>-</v>
          </cell>
          <cell r="I787" t="str">
            <v>-</v>
          </cell>
          <cell r="J787" t="str">
            <v>11</v>
          </cell>
          <cell r="K787" t="str">
            <v xml:space="preserve">เฝ้าไร่   </v>
          </cell>
          <cell r="L787" t="str">
            <v xml:space="preserve">เฝ้าไร่   </v>
          </cell>
          <cell r="M787" t="str">
            <v xml:space="preserve">หนองคาย   </v>
          </cell>
          <cell r="N787" t="str">
            <v>42120</v>
          </cell>
          <cell r="O787" t="str">
            <v>0861343667</v>
          </cell>
          <cell r="P787" t="str">
            <v>chittima0@gmail.com</v>
          </cell>
          <cell r="Q787" t="str">
            <v>2019-04-29</v>
          </cell>
          <cell r="R787" t="str">
            <v>2022-04-28</v>
          </cell>
          <cell r="S787" t="str">
            <v>ฟาร์มเห็ดสุชาดา</v>
          </cell>
          <cell r="T787" t="str">
            <v>315</v>
          </cell>
          <cell r="U787" t="str">
            <v>-</v>
          </cell>
          <cell r="V787" t="str">
            <v>-</v>
          </cell>
          <cell r="W787" t="str">
            <v>11</v>
          </cell>
          <cell r="X787" t="str">
            <v xml:space="preserve">เฝ้าไร่   </v>
          </cell>
          <cell r="Y787" t="str">
            <v xml:space="preserve">เฝ้าไร่   </v>
          </cell>
          <cell r="Z787" t="str">
            <v>หนองคาย</v>
          </cell>
        </row>
        <row r="788">
          <cell r="A788">
            <v>1210</v>
          </cell>
          <cell r="B788" t="str">
            <v>Ref0100000845</v>
          </cell>
          <cell r="C788" t="str">
            <v>นายนวศักดิ์  แซ่อึ๋ง</v>
          </cell>
          <cell r="D788" t="str">
            <v>ACFS74320200068</v>
          </cell>
          <cell r="E788" t="str">
            <v>ออกใบอนุญาตแล้ว</v>
          </cell>
          <cell r="F788">
            <v>1839900333609</v>
          </cell>
          <cell r="G788" t="str">
            <v>7/3</v>
          </cell>
          <cell r="H788" t="str">
            <v>ป่าหล่าย-มุดง</v>
          </cell>
          <cell r="I788" t="str">
            <v>-</v>
          </cell>
          <cell r="J788" t="str">
            <v>3</v>
          </cell>
          <cell r="K788" t="str">
            <v xml:space="preserve">ฉลอง   </v>
          </cell>
          <cell r="L788" t="str">
            <v xml:space="preserve">เมืองภูเก็ต   </v>
          </cell>
          <cell r="M788" t="str">
            <v xml:space="preserve">ภูเก็ต   </v>
          </cell>
          <cell r="N788" t="str">
            <v>83000</v>
          </cell>
          <cell r="O788" t="str">
            <v>0966345245</v>
          </cell>
          <cell r="P788" t="str">
            <v>oknaka0@gmail.com</v>
          </cell>
          <cell r="Q788" t="str">
            <v>2019-05-02</v>
          </cell>
          <cell r="R788" t="str">
            <v>2022-05-01</v>
          </cell>
          <cell r="S788" t="str">
            <v>นอร์ธซีฟาร์ม 2</v>
          </cell>
          <cell r="T788" t="str">
            <v>7/3</v>
          </cell>
          <cell r="U788" t="str">
            <v>ป่าหล่าย-มุดง</v>
          </cell>
          <cell r="V788" t="str">
            <v>-</v>
          </cell>
          <cell r="W788" t="str">
            <v>3</v>
          </cell>
          <cell r="X788" t="str">
            <v xml:space="preserve">ฉลอง   </v>
          </cell>
          <cell r="Y788" t="str">
            <v xml:space="preserve">เมืองภูเก็ต   </v>
          </cell>
          <cell r="Z788" t="str">
            <v>ภูเก็ต</v>
          </cell>
        </row>
        <row r="789">
          <cell r="A789" t="e">
            <v>#N/A</v>
          </cell>
          <cell r="B789" t="str">
            <v>Ref0100000846</v>
          </cell>
          <cell r="C789" t="str">
            <v>บริษัท ฟรุ้ตมาสเตอร์ จำกัด</v>
          </cell>
          <cell r="D789" t="str">
            <v>NULL</v>
          </cell>
          <cell r="E789" t="str">
            <v>ยกเลิกคำขอแล้ว</v>
          </cell>
          <cell r="F789">
            <v>505552000230</v>
          </cell>
          <cell r="G789" t="str">
            <v>126/91</v>
          </cell>
          <cell r="J789" t="str">
            <v>2</v>
          </cell>
          <cell r="K789" t="str">
            <v xml:space="preserve">ป่าแดด   </v>
          </cell>
          <cell r="L789" t="str">
            <v xml:space="preserve">เมืองเชียงใหม่   </v>
          </cell>
          <cell r="M789" t="str">
            <v xml:space="preserve">เชียงใหม่   </v>
          </cell>
          <cell r="N789" t="str">
            <v>50100</v>
          </cell>
          <cell r="O789" t="str">
            <v>0987792001</v>
          </cell>
          <cell r="P789" t="str">
            <v>haheng2014@gmail.com</v>
          </cell>
          <cell r="Q789" t="str">
            <v>NULL</v>
          </cell>
          <cell r="R789" t="str">
            <v>NULL</v>
          </cell>
          <cell r="S789" t="str">
            <v>บริษัท ฟรุ้ตมาสเตอร์ จำกัด</v>
          </cell>
          <cell r="T789" t="str">
            <v>2/4</v>
          </cell>
          <cell r="W789" t="str">
            <v>1</v>
          </cell>
          <cell r="X789" t="str">
            <v xml:space="preserve">ย่านรี   </v>
          </cell>
          <cell r="Y789" t="str">
            <v xml:space="preserve">สามเงา   </v>
          </cell>
          <cell r="Z789" t="str">
            <v>ตาก</v>
          </cell>
        </row>
        <row r="790">
          <cell r="A790" t="e">
            <v>#N/A</v>
          </cell>
          <cell r="B790" t="str">
            <v>Ref0100000847</v>
          </cell>
          <cell r="C790" t="str">
            <v>บริษัท ฟรุ้ตมาสเตอร์ จำกัด</v>
          </cell>
          <cell r="D790" t="str">
            <v>NULL</v>
          </cell>
          <cell r="E790" t="str">
            <v>ยกเลิกคำขอแล้ว</v>
          </cell>
          <cell r="F790">
            <v>505552000230</v>
          </cell>
          <cell r="G790" t="str">
            <v>126/91</v>
          </cell>
          <cell r="J790" t="str">
            <v>2</v>
          </cell>
          <cell r="K790" t="str">
            <v xml:space="preserve">ป่าแดด   </v>
          </cell>
          <cell r="L790" t="str">
            <v xml:space="preserve">เมืองเชียงใหม่   </v>
          </cell>
          <cell r="M790" t="str">
            <v xml:space="preserve">เชียงใหม่   </v>
          </cell>
          <cell r="N790" t="str">
            <v>50100</v>
          </cell>
          <cell r="O790" t="str">
            <v>0987792001</v>
          </cell>
          <cell r="P790" t="str">
            <v>haheng2014@gmail.com</v>
          </cell>
          <cell r="Q790" t="str">
            <v>NULL</v>
          </cell>
          <cell r="R790" t="str">
            <v>NULL</v>
          </cell>
          <cell r="S790" t="str">
            <v>บริษัท ฟรุ้ตมาสเตอร์ จำกัด</v>
          </cell>
          <cell r="T790" t="str">
            <v>201</v>
          </cell>
          <cell r="W790" t="str">
            <v>8</v>
          </cell>
          <cell r="X790" t="str">
            <v xml:space="preserve">นครชุม   </v>
          </cell>
          <cell r="Y790" t="str">
            <v xml:space="preserve">เมืองกำแพงเพชร   </v>
          </cell>
          <cell r="Z790" t="str">
            <v>กำแพงเพชร</v>
          </cell>
        </row>
        <row r="791">
          <cell r="A791">
            <v>1211</v>
          </cell>
          <cell r="B791" t="str">
            <v>Ref0100000848</v>
          </cell>
          <cell r="C791" t="str">
            <v>นางสาวปาริฉัตร  พัวปรียวัฒนา</v>
          </cell>
          <cell r="D791" t="str">
            <v>ACFS10040200190</v>
          </cell>
          <cell r="E791" t="str">
            <v>ออกใบอนุญาตแล้ว</v>
          </cell>
          <cell r="F791">
            <v>1509900496110</v>
          </cell>
          <cell r="G791" t="str">
            <v>113</v>
          </cell>
          <cell r="H791" t="str">
            <v>-</v>
          </cell>
          <cell r="I791" t="str">
            <v>-</v>
          </cell>
          <cell r="J791" t="str">
            <v>11</v>
          </cell>
          <cell r="K791" t="str">
            <v xml:space="preserve">น้ำดิบ   </v>
          </cell>
          <cell r="L791" t="str">
            <v xml:space="preserve">ป่าซาง   </v>
          </cell>
          <cell r="M791" t="str">
            <v xml:space="preserve">ลำพูน   </v>
          </cell>
          <cell r="N791" t="str">
            <v>51120</v>
          </cell>
          <cell r="O791" t="str">
            <v>0896366115</v>
          </cell>
          <cell r="P791" t="str">
            <v>premiumfruit2014@hotmail.com</v>
          </cell>
          <cell r="Q791" t="str">
            <v>2019-05-01</v>
          </cell>
          <cell r="R791" t="str">
            <v>2022-04-30</v>
          </cell>
          <cell r="S791" t="str">
            <v>นางสาวปาริฉัตร  พัวปรียวัฒนา</v>
          </cell>
          <cell r="T791" t="str">
            <v>113</v>
          </cell>
          <cell r="U791" t="str">
            <v>-</v>
          </cell>
          <cell r="V791" t="str">
            <v>-</v>
          </cell>
          <cell r="W791" t="str">
            <v>11</v>
          </cell>
          <cell r="X791" t="str">
            <v xml:space="preserve">น้ำดิบ   </v>
          </cell>
          <cell r="Y791" t="str">
            <v xml:space="preserve">ป่าซาง   </v>
          </cell>
          <cell r="Z791" t="str">
            <v>ลำพูน</v>
          </cell>
        </row>
        <row r="792">
          <cell r="A792">
            <v>1212</v>
          </cell>
          <cell r="B792" t="str">
            <v>Ref0100000849</v>
          </cell>
          <cell r="C792" t="str">
            <v>นายสุพรรณ  ปูแดง</v>
          </cell>
          <cell r="D792" t="str">
            <v>ACFS10040200188</v>
          </cell>
          <cell r="E792" t="str">
            <v>ออกใบอนุญาตแล้ว</v>
          </cell>
          <cell r="F792">
            <v>3510600642569</v>
          </cell>
          <cell r="G792" t="str">
            <v>401</v>
          </cell>
          <cell r="H792" t="str">
            <v>-</v>
          </cell>
          <cell r="I792" t="str">
            <v>-</v>
          </cell>
          <cell r="J792" t="str">
            <v>6</v>
          </cell>
          <cell r="K792" t="str">
            <v xml:space="preserve">วังผาง   </v>
          </cell>
          <cell r="L792" t="str">
            <v xml:space="preserve">เวียงหนองล่อง   </v>
          </cell>
          <cell r="M792" t="str">
            <v xml:space="preserve">ลำพูน   </v>
          </cell>
          <cell r="N792" t="str">
            <v>51120</v>
          </cell>
          <cell r="O792" t="str">
            <v>0818828245</v>
          </cell>
          <cell r="P792" t="str">
            <v>0818828245@acfs.go.th</v>
          </cell>
          <cell r="Q792" t="str">
            <v>2019-04-29</v>
          </cell>
          <cell r="R792" t="str">
            <v>2022-04-28</v>
          </cell>
          <cell r="S792" t="str">
            <v>นายสุพรรณ ปูแดง (เจษฎา)</v>
          </cell>
          <cell r="T792" t="str">
            <v>401/1</v>
          </cell>
          <cell r="U792" t="str">
            <v>-</v>
          </cell>
          <cell r="V792" t="str">
            <v>-</v>
          </cell>
          <cell r="W792" t="str">
            <v>6</v>
          </cell>
          <cell r="X792" t="str">
            <v xml:space="preserve">วังผาง   </v>
          </cell>
          <cell r="Y792" t="str">
            <v xml:space="preserve">เวียงหนองล่อง   </v>
          </cell>
          <cell r="Z792" t="str">
            <v>ลำพูน</v>
          </cell>
        </row>
        <row r="793">
          <cell r="A793">
            <v>1213</v>
          </cell>
          <cell r="B793" t="str">
            <v>Ref0100000850</v>
          </cell>
          <cell r="C793" t="str">
            <v>บริษัท ทวีศักดิ์ ไชยเสน จำกัด</v>
          </cell>
          <cell r="D793" t="str">
            <v>ACFS10040200189</v>
          </cell>
          <cell r="E793" t="str">
            <v>ออกใบอนุญาตแล้ว</v>
          </cell>
          <cell r="F793">
            <v>515561001146</v>
          </cell>
          <cell r="G793" t="str">
            <v>158</v>
          </cell>
          <cell r="H793" t="str">
            <v>-</v>
          </cell>
          <cell r="I793" t="str">
            <v>-</v>
          </cell>
          <cell r="J793" t="str">
            <v>4</v>
          </cell>
          <cell r="K793" t="str">
            <v xml:space="preserve">ศรีเตี้ย   </v>
          </cell>
          <cell r="L793" t="str">
            <v xml:space="preserve">บ้านโฮ่ง   </v>
          </cell>
          <cell r="M793" t="str">
            <v xml:space="preserve">ลำพูน   </v>
          </cell>
          <cell r="N793" t="str">
            <v>51130</v>
          </cell>
          <cell r="O793" t="str">
            <v>0844822571</v>
          </cell>
          <cell r="P793" t="str">
            <v>collection11906@gmail.com</v>
          </cell>
          <cell r="Q793" t="str">
            <v>2019-04-29</v>
          </cell>
          <cell r="R793" t="str">
            <v>2022-04-28</v>
          </cell>
          <cell r="S793" t="str">
            <v>บริษัท ทวีศักดิ์ ไชยเสน จำกัด</v>
          </cell>
          <cell r="T793" t="str">
            <v>158</v>
          </cell>
          <cell r="U793" t="str">
            <v>-</v>
          </cell>
          <cell r="V793" t="str">
            <v>-</v>
          </cell>
          <cell r="W793" t="str">
            <v>4</v>
          </cell>
          <cell r="X793" t="str">
            <v xml:space="preserve">ศรีเตี้ย   </v>
          </cell>
          <cell r="Y793" t="str">
            <v xml:space="preserve">บ้านโฮ่ง   </v>
          </cell>
          <cell r="Z793" t="str">
            <v>ลำพูน</v>
          </cell>
        </row>
        <row r="794">
          <cell r="A794">
            <v>1214</v>
          </cell>
          <cell r="B794" t="str">
            <v>Ref0100000851</v>
          </cell>
          <cell r="C794" t="str">
            <v>บริษัท เซิ่งซินไท่ จำกัด</v>
          </cell>
          <cell r="D794" t="str">
            <v>ACFS10040200191</v>
          </cell>
          <cell r="E794" t="str">
            <v>ออกใบอนุญาตแล้ว</v>
          </cell>
          <cell r="F794">
            <v>515561000964</v>
          </cell>
          <cell r="G794" t="str">
            <v>315</v>
          </cell>
          <cell r="H794" t="str">
            <v>-</v>
          </cell>
          <cell r="I794" t="str">
            <v>-</v>
          </cell>
          <cell r="J794" t="str">
            <v>1</v>
          </cell>
          <cell r="K794" t="str">
            <v xml:space="preserve">หนองล่อง   </v>
          </cell>
          <cell r="L794" t="str">
            <v xml:space="preserve">เวียงหนองล่อง   </v>
          </cell>
          <cell r="M794" t="str">
            <v xml:space="preserve">ลำพูน   </v>
          </cell>
          <cell r="N794" t="str">
            <v>51120</v>
          </cell>
          <cell r="O794" t="str">
            <v>0821903620</v>
          </cell>
          <cell r="P794" t="str">
            <v>momomintny@hotmail.com</v>
          </cell>
          <cell r="Q794" t="str">
            <v>2019-05-02</v>
          </cell>
          <cell r="R794" t="str">
            <v>2022-05-01</v>
          </cell>
          <cell r="S794" t="str">
            <v>บริษัท เซิ่งซินไท่ จำกัด</v>
          </cell>
          <cell r="T794" t="str">
            <v>315</v>
          </cell>
          <cell r="U794" t="str">
            <v>-</v>
          </cell>
          <cell r="V794" t="str">
            <v>-</v>
          </cell>
          <cell r="W794" t="str">
            <v>1</v>
          </cell>
          <cell r="X794" t="str">
            <v xml:space="preserve">หนองล่อง   </v>
          </cell>
          <cell r="Y794" t="str">
            <v xml:space="preserve">เวียงหนองล่อง   </v>
          </cell>
          <cell r="Z794" t="str">
            <v>ลำพูน</v>
          </cell>
        </row>
        <row r="795">
          <cell r="A795">
            <v>1215</v>
          </cell>
          <cell r="B795" t="str">
            <v>Ref0100000852</v>
          </cell>
          <cell r="C795" t="str">
            <v>นายณัฐวุฒิ  กิจเฟื่องฟู</v>
          </cell>
          <cell r="D795" t="str">
            <v>ACFS10040200193</v>
          </cell>
          <cell r="E795" t="str">
            <v>ออกใบอนุญาตแล้ว</v>
          </cell>
          <cell r="F795">
            <v>3501500260878</v>
          </cell>
          <cell r="G795" t="str">
            <v>120</v>
          </cell>
          <cell r="H795" t="str">
            <v>-</v>
          </cell>
          <cell r="I795" t="str">
            <v>-</v>
          </cell>
          <cell r="J795" t="str">
            <v>7</v>
          </cell>
          <cell r="K795" t="str">
            <v xml:space="preserve">มะกอก   </v>
          </cell>
          <cell r="L795" t="str">
            <v xml:space="preserve">ป่าซาง   </v>
          </cell>
          <cell r="M795" t="str">
            <v xml:space="preserve">ลำพูน   </v>
          </cell>
          <cell r="N795" t="str">
            <v>51120</v>
          </cell>
          <cell r="O795" t="str">
            <v>0897554020</v>
          </cell>
          <cell r="P795" t="str">
            <v>sr400redlion@gmail.com</v>
          </cell>
          <cell r="Q795" t="str">
            <v>2019-05-16</v>
          </cell>
          <cell r="R795" t="str">
            <v>2022-05-15</v>
          </cell>
          <cell r="S795" t="str">
            <v>เมญ่า ผลไม้สด</v>
          </cell>
          <cell r="T795" t="str">
            <v>120</v>
          </cell>
          <cell r="U795" t="str">
            <v>-</v>
          </cell>
          <cell r="V795" t="str">
            <v>-</v>
          </cell>
          <cell r="W795" t="str">
            <v>7</v>
          </cell>
          <cell r="X795" t="str">
            <v xml:space="preserve">มะกอก   </v>
          </cell>
          <cell r="Y795" t="str">
            <v xml:space="preserve">ป่าซาง   </v>
          </cell>
          <cell r="Z795" t="str">
            <v>ลำพูน</v>
          </cell>
        </row>
        <row r="796">
          <cell r="A796">
            <v>1216</v>
          </cell>
          <cell r="B796" t="str">
            <v>Ref0100000853</v>
          </cell>
          <cell r="C796" t="str">
            <v>บริษัท ลิลดา เฟรชฟรุ๊ต จำกัด</v>
          </cell>
          <cell r="D796" t="str">
            <v>ACFS10040200192</v>
          </cell>
          <cell r="E796" t="str">
            <v>ออกใบอนุญาตแล้ว</v>
          </cell>
          <cell r="F796">
            <v>515562000577</v>
          </cell>
          <cell r="G796" t="str">
            <v>344</v>
          </cell>
          <cell r="H796" t="str">
            <v>-</v>
          </cell>
          <cell r="I796" t="str">
            <v>-</v>
          </cell>
          <cell r="J796" t="str">
            <v>1</v>
          </cell>
          <cell r="K796" t="str">
            <v xml:space="preserve">หนองล่อง   </v>
          </cell>
          <cell r="L796" t="str">
            <v xml:space="preserve">เวียงหนองล่อง   </v>
          </cell>
          <cell r="M796" t="str">
            <v xml:space="preserve">ลำพูน   </v>
          </cell>
          <cell r="N796" t="str">
            <v>51120</v>
          </cell>
          <cell r="O796" t="str">
            <v>0871980842</v>
          </cell>
          <cell r="P796" t="str">
            <v>pt2322@gmail.com</v>
          </cell>
          <cell r="Q796" t="str">
            <v>2019-05-08</v>
          </cell>
          <cell r="R796" t="str">
            <v>2022-05-07</v>
          </cell>
          <cell r="S796" t="str">
            <v>บริษัท ลิลดา เฟรชฟรุ๊ต จำกัด</v>
          </cell>
          <cell r="T796" t="str">
            <v>344</v>
          </cell>
          <cell r="U796" t="str">
            <v>-</v>
          </cell>
          <cell r="V796" t="str">
            <v>-</v>
          </cell>
          <cell r="W796" t="str">
            <v>1</v>
          </cell>
          <cell r="X796" t="str">
            <v xml:space="preserve">หนองล่อง   </v>
          </cell>
          <cell r="Y796" t="str">
            <v xml:space="preserve">เวียงหนองล่อง   </v>
          </cell>
          <cell r="Z796" t="str">
            <v>ลำพูน</v>
          </cell>
        </row>
        <row r="797">
          <cell r="A797" t="e">
            <v>#N/A</v>
          </cell>
          <cell r="B797" t="str">
            <v>Ref0100000854</v>
          </cell>
          <cell r="C797" t="str">
            <v>นายนพพร  สุภาเวียง</v>
          </cell>
          <cell r="D797" t="str">
            <v>NULL</v>
          </cell>
          <cell r="E797" t="str">
            <v>ยกเลิกคำขอแล้ว</v>
          </cell>
          <cell r="F797">
            <v>3501200764285</v>
          </cell>
          <cell r="G797" t="str">
            <v>219</v>
          </cell>
          <cell r="I797" t="str">
            <v>เชียงใหม่-ฮอด</v>
          </cell>
          <cell r="J797" t="str">
            <v>1</v>
          </cell>
          <cell r="K797" t="str">
            <v xml:space="preserve">ข่วงเปา   </v>
          </cell>
          <cell r="L797" t="str">
            <v xml:space="preserve">จอมทอง   </v>
          </cell>
          <cell r="M797" t="str">
            <v xml:space="preserve">เชียงใหม่   </v>
          </cell>
          <cell r="N797" t="str">
            <v>50160</v>
          </cell>
          <cell r="O797" t="str">
            <v>0827620464</v>
          </cell>
          <cell r="P797" t="str">
            <v>krittiya_dofin@hotmail.com</v>
          </cell>
          <cell r="Q797" t="str">
            <v>NULL</v>
          </cell>
          <cell r="R797" t="str">
            <v>NULL</v>
          </cell>
          <cell r="S797" t="str">
            <v>บริษัท เบสท์ฟรุ๊ต จำกัด</v>
          </cell>
          <cell r="T797" t="str">
            <v>219</v>
          </cell>
          <cell r="W797" t="str">
            <v>1</v>
          </cell>
          <cell r="X797" t="str">
            <v xml:space="preserve">ข่วงเปา   </v>
          </cell>
          <cell r="Y797" t="str">
            <v xml:space="preserve">จอมทอง   </v>
          </cell>
          <cell r="Z797" t="str">
            <v>เชียงใหม่</v>
          </cell>
        </row>
        <row r="798">
          <cell r="A798" t="e">
            <v>#N/A</v>
          </cell>
          <cell r="B798" t="str">
            <v>Ref0100000855</v>
          </cell>
          <cell r="C798" t="str">
            <v>บริษัท ยูเนี่ยนฟรอสท์ จำกัด</v>
          </cell>
          <cell r="D798" t="str">
            <v>NULL</v>
          </cell>
          <cell r="E798" t="str">
            <v>ยกเลิกคำขอแล้ว</v>
          </cell>
          <cell r="F798">
            <v>105532115299</v>
          </cell>
          <cell r="G798" t="str">
            <v>64/1</v>
          </cell>
          <cell r="I798" t="str">
            <v>ลำปาง-เชียงใหม่</v>
          </cell>
          <cell r="K798" t="str">
            <v xml:space="preserve">ปงแสนทอง   </v>
          </cell>
          <cell r="L798" t="str">
            <v xml:space="preserve">เมืองลำปาง   </v>
          </cell>
          <cell r="M798" t="str">
            <v xml:space="preserve">ลำปาง   </v>
          </cell>
          <cell r="N798" t="str">
            <v>52100</v>
          </cell>
          <cell r="O798" t="str">
            <v>054-324946-7</v>
          </cell>
          <cell r="P798" t="str">
            <v>Boonlert.T@ufc.co.th</v>
          </cell>
          <cell r="Q798" t="str">
            <v>NULL</v>
          </cell>
          <cell r="R798" t="str">
            <v>NULL</v>
          </cell>
          <cell r="S798" t="str">
            <v>บริษัท ยูเนี่ยนฟรอสท์ จำกัด</v>
          </cell>
          <cell r="T798" t="str">
            <v>64/1</v>
          </cell>
          <cell r="V798" t="str">
            <v>ลำปาง-เชียงใหม่</v>
          </cell>
          <cell r="X798" t="str">
            <v xml:space="preserve">ปงแสนทอง   </v>
          </cell>
          <cell r="Y798" t="str">
            <v xml:space="preserve">เมืองลำปาง   </v>
          </cell>
          <cell r="Z798" t="str">
            <v>ลำปาง</v>
          </cell>
        </row>
        <row r="799">
          <cell r="A799">
            <v>1217</v>
          </cell>
          <cell r="B799" t="str">
            <v>Ref0100000856</v>
          </cell>
          <cell r="C799" t="str">
            <v>บริษัท เค.ที.พี. อินเตอร์ เฟรชฟรุ๊ต จำกัด</v>
          </cell>
          <cell r="D799" t="str">
            <v>ACFS10040200194</v>
          </cell>
          <cell r="E799" t="str">
            <v>ออกใบอนุญาตแล้ว</v>
          </cell>
          <cell r="F799">
            <v>505557003083</v>
          </cell>
          <cell r="G799" t="str">
            <v>444/2</v>
          </cell>
          <cell r="H799" t="str">
            <v>-</v>
          </cell>
          <cell r="I799" t="str">
            <v>-</v>
          </cell>
          <cell r="J799" t="str">
            <v>14</v>
          </cell>
          <cell r="K799" t="str">
            <v xml:space="preserve">ยุหว่า   </v>
          </cell>
          <cell r="L799" t="str">
            <v xml:space="preserve">สันป่าตอง   </v>
          </cell>
          <cell r="M799" t="str">
            <v xml:space="preserve">เชียงใหม่   </v>
          </cell>
          <cell r="N799" t="str">
            <v>50120</v>
          </cell>
          <cell r="O799" t="str">
            <v>053311306</v>
          </cell>
          <cell r="P799" t="str">
            <v>GUOHANYING2554@HOTMAIL.COM</v>
          </cell>
          <cell r="Q799" t="str">
            <v>2019-05-21</v>
          </cell>
          <cell r="R799" t="str">
            <v>2022-05-20</v>
          </cell>
          <cell r="S799" t="str">
            <v>บริษัท เค.ที.พี. อินเตอร์ เฟรชฟรุ๊ต จำกัด</v>
          </cell>
          <cell r="T799" t="str">
            <v>285</v>
          </cell>
          <cell r="U799" t="str">
            <v>-</v>
          </cell>
          <cell r="V799" t="str">
            <v>-</v>
          </cell>
          <cell r="W799" t="str">
            <v>5</v>
          </cell>
          <cell r="X799" t="str">
            <v xml:space="preserve">บ้านแปะ   </v>
          </cell>
          <cell r="Y799" t="str">
            <v xml:space="preserve">จอมทอง   </v>
          </cell>
          <cell r="Z799" t="str">
            <v>เชียงใหม่</v>
          </cell>
        </row>
        <row r="800">
          <cell r="A800">
            <v>1218</v>
          </cell>
          <cell r="B800" t="str">
            <v>Ref0100000857</v>
          </cell>
          <cell r="C800" t="str">
            <v>บริษัท ยูเนี่ยนฟรอสท์ จำกัด</v>
          </cell>
          <cell r="D800" t="str">
            <v>ACFS90460200086</v>
          </cell>
          <cell r="E800" t="str">
            <v>ออกใบอนุญาตแล้ว</v>
          </cell>
          <cell r="F800">
            <v>105532115299</v>
          </cell>
          <cell r="G800" t="str">
            <v>60</v>
          </cell>
          <cell r="H800" t="str">
            <v>บางนา-ตราด25</v>
          </cell>
          <cell r="I800" t="str">
            <v>-</v>
          </cell>
          <cell r="J800" t="str">
            <v>-</v>
          </cell>
          <cell r="K800" t="str">
            <v>บางนาเหนือ</v>
          </cell>
          <cell r="L800" t="str">
            <v xml:space="preserve">บางนา   </v>
          </cell>
          <cell r="M800" t="str">
            <v xml:space="preserve">กรุงเทพมหานคร   </v>
          </cell>
          <cell r="N800" t="str">
            <v>10260</v>
          </cell>
          <cell r="O800" t="str">
            <v>02-3618950-52</v>
          </cell>
          <cell r="P800" t="str">
            <v>Boonlert.T@ufc.co.th</v>
          </cell>
          <cell r="Q800" t="str">
            <v>2019-05-16</v>
          </cell>
          <cell r="R800" t="str">
            <v>2022-05-15</v>
          </cell>
          <cell r="S800" t="str">
            <v>บริษัท ยูเนี่ยนฟรอสท์ จำกัด</v>
          </cell>
          <cell r="T800" t="str">
            <v>64/1</v>
          </cell>
          <cell r="U800" t="str">
            <v>-</v>
          </cell>
          <cell r="V800" t="str">
            <v>ลำปาง-เชียงใหม่</v>
          </cell>
          <cell r="W800" t="str">
            <v>-</v>
          </cell>
          <cell r="X800" t="str">
            <v xml:space="preserve">ปงแสนทอง   </v>
          </cell>
          <cell r="Y800" t="str">
            <v xml:space="preserve">เมืองลำปาง   </v>
          </cell>
          <cell r="Z800" t="str">
            <v>ลำปาง</v>
          </cell>
        </row>
        <row r="801">
          <cell r="A801" t="e">
            <v>#N/A</v>
          </cell>
          <cell r="B801" t="str">
            <v>Ref0100000858</v>
          </cell>
          <cell r="C801" t="str">
            <v>นางสาวจุฑามาศ  บุญฮวด</v>
          </cell>
          <cell r="D801" t="str">
            <v>NULL</v>
          </cell>
          <cell r="E801" t="str">
            <v>ยกเลิกคำขอแล้ว</v>
          </cell>
          <cell r="F801">
            <v>3820700102172</v>
          </cell>
          <cell r="G801" t="str">
            <v>0</v>
          </cell>
          <cell r="J801" t="str">
            <v>5</v>
          </cell>
          <cell r="K801" t="str">
            <v xml:space="preserve">โคกกลอย   </v>
          </cell>
          <cell r="L801" t="str">
            <v xml:space="preserve">ตะกั่วทุ่ง   </v>
          </cell>
          <cell r="M801" t="str">
            <v xml:space="preserve">พังงา   </v>
          </cell>
          <cell r="N801" t="str">
            <v>82140</v>
          </cell>
          <cell r="O801" t="str">
            <v>0833810274</v>
          </cell>
          <cell r="P801" t="str">
            <v>n.pnongnit@gmail.com</v>
          </cell>
          <cell r="Q801" t="str">
            <v>NULL</v>
          </cell>
          <cell r="R801" t="str">
            <v>NULL</v>
          </cell>
          <cell r="S801" t="str">
            <v>JKแฮชเชอรี่</v>
          </cell>
          <cell r="T801" t="str">
            <v>0</v>
          </cell>
          <cell r="W801" t="str">
            <v>5</v>
          </cell>
          <cell r="X801" t="str">
            <v xml:space="preserve">โคกกลอย   </v>
          </cell>
          <cell r="Y801" t="str">
            <v xml:space="preserve">ตะกั่วทุ่ง   </v>
          </cell>
          <cell r="Z801" t="str">
            <v>พังงา</v>
          </cell>
        </row>
        <row r="802">
          <cell r="A802" t="e">
            <v>#N/A</v>
          </cell>
          <cell r="B802" t="str">
            <v>Ref0100000859</v>
          </cell>
          <cell r="C802" t="str">
            <v>นายสุระชาติ  ผิวคำสิงห์</v>
          </cell>
          <cell r="D802" t="str">
            <v>NULL</v>
          </cell>
          <cell r="E802" t="str">
            <v>ยกเลิกคำขอแล้ว</v>
          </cell>
          <cell r="F802">
            <v>3350800294825</v>
          </cell>
          <cell r="G802" t="str">
            <v>32/36</v>
          </cell>
          <cell r="J802" t="str">
            <v>5</v>
          </cell>
          <cell r="K802" t="str">
            <v xml:space="preserve">โคกกลอย   </v>
          </cell>
          <cell r="L802" t="str">
            <v xml:space="preserve">ตะกั่วทุ่ง   </v>
          </cell>
          <cell r="M802" t="str">
            <v xml:space="preserve">พังงา   </v>
          </cell>
          <cell r="N802" t="str">
            <v>82140</v>
          </cell>
          <cell r="O802" t="str">
            <v>0833810274</v>
          </cell>
          <cell r="P802" t="str">
            <v>n.pnongnit@gmail.com</v>
          </cell>
          <cell r="Q802" t="str">
            <v>NULL</v>
          </cell>
          <cell r="R802" t="str">
            <v>NULL</v>
          </cell>
          <cell r="S802" t="str">
            <v>ฟาร์มต้นน้ำ</v>
          </cell>
          <cell r="T802" t="str">
            <v>32/36</v>
          </cell>
          <cell r="W802" t="str">
            <v>5</v>
          </cell>
          <cell r="X802" t="str">
            <v xml:space="preserve">โคกกลอย   </v>
          </cell>
          <cell r="Y802" t="str">
            <v xml:space="preserve">ตะกั่วทุ่ง   </v>
          </cell>
          <cell r="Z802" t="str">
            <v>พังงา</v>
          </cell>
        </row>
        <row r="803">
          <cell r="A803">
            <v>1219</v>
          </cell>
          <cell r="B803" t="str">
            <v>Ref0100000860</v>
          </cell>
          <cell r="C803" t="str">
            <v>นางสาวจุฑามาศ  บุญฮวด</v>
          </cell>
          <cell r="D803" t="str">
            <v>ACFS74320200070</v>
          </cell>
          <cell r="E803" t="str">
            <v>ออกใบอนุญาตแล้ว</v>
          </cell>
          <cell r="F803">
            <v>3820700102172</v>
          </cell>
          <cell r="G803" t="str">
            <v>-</v>
          </cell>
          <cell r="H803" t="str">
            <v>-</v>
          </cell>
          <cell r="I803" t="str">
            <v>-</v>
          </cell>
          <cell r="J803" t="str">
            <v>5</v>
          </cell>
          <cell r="K803" t="str">
            <v xml:space="preserve">โคกกลอย   </v>
          </cell>
          <cell r="L803" t="str">
            <v xml:space="preserve">ตะกั่วทุ่ง   </v>
          </cell>
          <cell r="M803" t="str">
            <v xml:space="preserve">พังงา   </v>
          </cell>
          <cell r="N803" t="str">
            <v>82140</v>
          </cell>
          <cell r="O803" t="str">
            <v>0833810274</v>
          </cell>
          <cell r="P803" t="str">
            <v>n.pnongnit@gmail.com</v>
          </cell>
          <cell r="Q803" t="str">
            <v>2019-05-21</v>
          </cell>
          <cell r="R803" t="str">
            <v>2022-05-20</v>
          </cell>
          <cell r="S803" t="str">
            <v>J.K แฮชเชอรี่</v>
          </cell>
          <cell r="T803" t="str">
            <v>-</v>
          </cell>
          <cell r="U803" t="str">
            <v>-</v>
          </cell>
          <cell r="V803" t="str">
            <v>-</v>
          </cell>
          <cell r="W803" t="str">
            <v>5</v>
          </cell>
          <cell r="X803" t="str">
            <v xml:space="preserve">โคกกลอย   </v>
          </cell>
          <cell r="Y803" t="str">
            <v xml:space="preserve">ตะกั่วทุ่ง   </v>
          </cell>
          <cell r="Z803" t="str">
            <v>พังงา</v>
          </cell>
        </row>
        <row r="804">
          <cell r="A804">
            <v>1220</v>
          </cell>
          <cell r="B804" t="str">
            <v>Ref0100000861</v>
          </cell>
          <cell r="C804" t="str">
            <v>นายสุระชาติ  ผิวคำสิงห์</v>
          </cell>
          <cell r="D804" t="str">
            <v>ACFS74320200069</v>
          </cell>
          <cell r="E804" t="str">
            <v>ออกใบอนุญาตแล้ว</v>
          </cell>
          <cell r="F804">
            <v>3350800294825</v>
          </cell>
          <cell r="G804" t="str">
            <v>32/36</v>
          </cell>
          <cell r="H804" t="str">
            <v>-</v>
          </cell>
          <cell r="I804" t="str">
            <v>-</v>
          </cell>
          <cell r="J804" t="str">
            <v>5</v>
          </cell>
          <cell r="K804" t="str">
            <v xml:space="preserve">โคกกลอย   </v>
          </cell>
          <cell r="L804" t="str">
            <v xml:space="preserve">ตะกั่วทุ่ง   </v>
          </cell>
          <cell r="M804" t="str">
            <v xml:space="preserve">พังงา   </v>
          </cell>
          <cell r="N804" t="str">
            <v>82140</v>
          </cell>
          <cell r="O804" t="str">
            <v>0833810274</v>
          </cell>
          <cell r="P804" t="str">
            <v>n.pnongnit@gmail.com</v>
          </cell>
          <cell r="Q804" t="str">
            <v>2019-05-22</v>
          </cell>
          <cell r="R804" t="str">
            <v>2022-05-21</v>
          </cell>
          <cell r="S804" t="str">
            <v>ฟาร์มต้นน้ำ</v>
          </cell>
          <cell r="T804" t="str">
            <v>32/36</v>
          </cell>
          <cell r="U804" t="str">
            <v>-</v>
          </cell>
          <cell r="V804" t="str">
            <v>-</v>
          </cell>
          <cell r="W804" t="str">
            <v>5</v>
          </cell>
          <cell r="X804" t="str">
            <v xml:space="preserve">โคกกลอย   </v>
          </cell>
          <cell r="Y804" t="str">
            <v xml:space="preserve">ตะกั่วทุ่ง   </v>
          </cell>
          <cell r="Z804" t="str">
            <v>พังงา</v>
          </cell>
        </row>
        <row r="805">
          <cell r="A805" t="e">
            <v>#N/A</v>
          </cell>
          <cell r="B805" t="str">
            <v>Ref0100000862</v>
          </cell>
          <cell r="C805" t="str">
            <v>นายสุระชาติ  ผิวคำสิงห์</v>
          </cell>
          <cell r="D805" t="str">
            <v>NULL</v>
          </cell>
          <cell r="E805" t="str">
            <v>ยกเลิกคำขอแล้ว</v>
          </cell>
          <cell r="F805">
            <v>3350800294825</v>
          </cell>
          <cell r="G805" t="str">
            <v>32/36</v>
          </cell>
          <cell r="J805" t="str">
            <v>5</v>
          </cell>
          <cell r="K805" t="str">
            <v xml:space="preserve">โคกกลอย   </v>
          </cell>
          <cell r="L805" t="str">
            <v xml:space="preserve">ตะกั่วทุ่ง   </v>
          </cell>
          <cell r="M805" t="str">
            <v xml:space="preserve">พังงา   </v>
          </cell>
          <cell r="N805" t="str">
            <v>82140</v>
          </cell>
          <cell r="O805" t="str">
            <v>0833810274</v>
          </cell>
          <cell r="P805" t="str">
            <v>n.pnongnit@gmail.com</v>
          </cell>
          <cell r="Q805" t="str">
            <v>NULL</v>
          </cell>
          <cell r="R805" t="str">
            <v>NULL</v>
          </cell>
          <cell r="S805" t="str">
            <v>ฟาร์มต้นน้ำ</v>
          </cell>
          <cell r="T805" t="str">
            <v>32/36</v>
          </cell>
          <cell r="W805" t="str">
            <v>5</v>
          </cell>
          <cell r="X805" t="str">
            <v xml:space="preserve">โคกกลอย   </v>
          </cell>
          <cell r="Y805" t="str">
            <v xml:space="preserve">ตะกั่วทุ่ง   </v>
          </cell>
          <cell r="Z805" t="str">
            <v>พังงา</v>
          </cell>
        </row>
        <row r="806">
          <cell r="A806">
            <v>1221</v>
          </cell>
          <cell r="B806" t="str">
            <v>Ref0100000863</v>
          </cell>
          <cell r="C806" t="str">
            <v>นายพรเทพ  สาธิตศิลป์</v>
          </cell>
          <cell r="D806" t="str">
            <v>ACFS74320200071</v>
          </cell>
          <cell r="E806" t="str">
            <v>ออกใบอนุญาตแล้ว</v>
          </cell>
          <cell r="F806">
            <v>3101801319450</v>
          </cell>
          <cell r="G806" t="str">
            <v>28/1</v>
          </cell>
          <cell r="H806" t="str">
            <v>-</v>
          </cell>
          <cell r="I806" t="str">
            <v>-</v>
          </cell>
          <cell r="J806" t="str">
            <v>-</v>
          </cell>
          <cell r="K806" t="str">
            <v xml:space="preserve">ปากน้ำ   </v>
          </cell>
          <cell r="L806" t="str">
            <v xml:space="preserve">เมืองระยอง   </v>
          </cell>
          <cell r="M806" t="str">
            <v xml:space="preserve">ระยอง   </v>
          </cell>
          <cell r="N806" t="str">
            <v>21000</v>
          </cell>
          <cell r="O806" t="str">
            <v>0818627444</v>
          </cell>
          <cell r="P806" t="str">
            <v>samaesarn_chonburi@hotmail.co.th</v>
          </cell>
          <cell r="Q806" t="str">
            <v>2019-05-28</v>
          </cell>
          <cell r="R806" t="str">
            <v>2022-05-27</v>
          </cell>
          <cell r="S806" t="str">
            <v>แสมสารเพาะพันธุ์กุ้ง 2</v>
          </cell>
          <cell r="T806" t="str">
            <v>38/1</v>
          </cell>
          <cell r="U806" t="str">
            <v>-</v>
          </cell>
          <cell r="V806" t="str">
            <v>-</v>
          </cell>
          <cell r="W806" t="str">
            <v>-</v>
          </cell>
          <cell r="X806" t="str">
            <v xml:space="preserve">ปากน้ำ   </v>
          </cell>
          <cell r="Y806" t="str">
            <v xml:space="preserve">เมืองระยอง   </v>
          </cell>
          <cell r="Z806" t="str">
            <v>ระยอง</v>
          </cell>
        </row>
        <row r="807">
          <cell r="A807" t="e">
            <v>#N/A</v>
          </cell>
          <cell r="B807" t="str">
            <v>Ref0100000864</v>
          </cell>
          <cell r="C807" t="str">
            <v>บริษัท โอเค เฟรชฟรุ๊ตส์ (ประเทศไทย) จำกัด</v>
          </cell>
          <cell r="D807" t="str">
            <v>NULL</v>
          </cell>
          <cell r="E807" t="str">
            <v>ยกเลิกคำขอแล้ว</v>
          </cell>
          <cell r="F807">
            <v>505562000682</v>
          </cell>
          <cell r="G807" t="str">
            <v xml:space="preserve">98 </v>
          </cell>
          <cell r="J807" t="str">
            <v>15</v>
          </cell>
          <cell r="K807" t="str">
            <v xml:space="preserve">สบเตี๊ยะ   </v>
          </cell>
          <cell r="L807" t="str">
            <v xml:space="preserve">จอมทอง   </v>
          </cell>
          <cell r="M807" t="str">
            <v xml:space="preserve">เชียงใหม่   </v>
          </cell>
          <cell r="N807" t="str">
            <v>50120</v>
          </cell>
          <cell r="O807" t="str">
            <v>053336069</v>
          </cell>
          <cell r="P807" t="str">
            <v>okinterfruit@yahoo.com</v>
          </cell>
          <cell r="Q807" t="str">
            <v>NULL</v>
          </cell>
          <cell r="R807" t="str">
            <v>NULL</v>
          </cell>
          <cell r="S807" t="str">
            <v>บริษัท โอเค เฟรชฟรุ๊ตส์ (ประเทศไทย) จำกัด</v>
          </cell>
          <cell r="T807" t="str">
            <v>98</v>
          </cell>
          <cell r="W807" t="str">
            <v>15</v>
          </cell>
          <cell r="X807" t="str">
            <v xml:space="preserve">สบเตี๊ยะ   </v>
          </cell>
          <cell r="Y807" t="str">
            <v xml:space="preserve">จอมทอง   </v>
          </cell>
          <cell r="Z807" t="str">
            <v>เชียงใหม่</v>
          </cell>
        </row>
        <row r="808">
          <cell r="A808">
            <v>1222</v>
          </cell>
          <cell r="B808" t="str">
            <v>Ref0100000865</v>
          </cell>
          <cell r="C808" t="str">
            <v>บริษัท โอเค เฟรชฟรุ๊ตส์ (ประเทศไทย) จำกัด</v>
          </cell>
          <cell r="D808" t="str">
            <v>ACFS10040200195</v>
          </cell>
          <cell r="E808" t="str">
            <v>ออกใบอนุญาตแล้ว</v>
          </cell>
          <cell r="F808">
            <v>505562000682</v>
          </cell>
          <cell r="G808" t="str">
            <v xml:space="preserve">98 </v>
          </cell>
          <cell r="H808" t="str">
            <v>-</v>
          </cell>
          <cell r="I808" t="str">
            <v>-</v>
          </cell>
          <cell r="J808" t="str">
            <v>15</v>
          </cell>
          <cell r="K808" t="str">
            <v xml:space="preserve">สบเตี๊ยะ   </v>
          </cell>
          <cell r="L808" t="str">
            <v xml:space="preserve">จอมทอง   </v>
          </cell>
          <cell r="M808" t="str">
            <v xml:space="preserve">เชียงใหม่   </v>
          </cell>
          <cell r="N808" t="str">
            <v>50160</v>
          </cell>
          <cell r="O808" t="str">
            <v>053336069</v>
          </cell>
          <cell r="P808" t="str">
            <v>okinterfruit@yahoo.com</v>
          </cell>
          <cell r="Q808" t="str">
            <v>2019-05-27</v>
          </cell>
          <cell r="R808" t="str">
            <v>2022-05-26</v>
          </cell>
          <cell r="S808" t="str">
            <v>บริษัท โอเค เฟรชฟรุ๊ตส์ (ประเทศไทย) จำกัด</v>
          </cell>
          <cell r="T808" t="str">
            <v>98</v>
          </cell>
          <cell r="U808" t="str">
            <v>-</v>
          </cell>
          <cell r="V808" t="str">
            <v>-</v>
          </cell>
          <cell r="W808" t="str">
            <v>15</v>
          </cell>
          <cell r="X808" t="str">
            <v xml:space="preserve">สบเตี๊ยะ   </v>
          </cell>
          <cell r="Y808" t="str">
            <v xml:space="preserve">จอมทอง   </v>
          </cell>
          <cell r="Z808" t="str">
            <v>เชียงใหม่</v>
          </cell>
        </row>
        <row r="809">
          <cell r="A809">
            <v>1223</v>
          </cell>
          <cell r="B809" t="str">
            <v>Ref0100000866</v>
          </cell>
          <cell r="C809" t="str">
            <v>บริษัท ฟ้ากุศล ฟรุ๊ต จำกัด</v>
          </cell>
          <cell r="D809" t="str">
            <v>ACFS10040200196</v>
          </cell>
          <cell r="E809" t="str">
            <v>ออกใบอนุญาตแล้ว</v>
          </cell>
          <cell r="F809">
            <v>515557000149</v>
          </cell>
          <cell r="G809" t="str">
            <v>106</v>
          </cell>
          <cell r="H809" t="str">
            <v>-</v>
          </cell>
          <cell r="I809" t="str">
            <v>-</v>
          </cell>
          <cell r="J809" t="str">
            <v>5</v>
          </cell>
          <cell r="K809" t="str">
            <v xml:space="preserve">ม่วงน้อย   </v>
          </cell>
          <cell r="L809" t="str">
            <v xml:space="preserve">ป่าซาง   </v>
          </cell>
          <cell r="M809" t="str">
            <v xml:space="preserve">ลำพูน   </v>
          </cell>
          <cell r="N809" t="str">
            <v>51120</v>
          </cell>
          <cell r="O809" t="str">
            <v>0828688889</v>
          </cell>
          <cell r="P809" t="str">
            <v>chalida@tct-t.com</v>
          </cell>
          <cell r="Q809" t="str">
            <v>2019-05-31</v>
          </cell>
          <cell r="R809" t="str">
            <v>2022-05-30</v>
          </cell>
          <cell r="S809" t="str">
            <v>บริษัท ฟ้ากุศล ฟรุ๊ต จำกัด</v>
          </cell>
          <cell r="T809" t="str">
            <v>106</v>
          </cell>
          <cell r="U809" t="str">
            <v>-</v>
          </cell>
          <cell r="V809" t="str">
            <v>-</v>
          </cell>
          <cell r="W809" t="str">
            <v>5</v>
          </cell>
          <cell r="X809" t="str">
            <v xml:space="preserve">ม่วงน้อย   </v>
          </cell>
          <cell r="Y809" t="str">
            <v xml:space="preserve">ป่าซาง   </v>
          </cell>
          <cell r="Z809" t="str">
            <v>ลำพูน</v>
          </cell>
        </row>
        <row r="810">
          <cell r="A810">
            <v>1224</v>
          </cell>
          <cell r="B810" t="str">
            <v>Ref0100000867</v>
          </cell>
          <cell r="C810" t="str">
            <v>บริษัท หลิง ไท่ เฉียง จำกัด</v>
          </cell>
          <cell r="D810" t="str">
            <v>ACFS10040200197</v>
          </cell>
          <cell r="E810" t="str">
            <v>ออกใบอนุญาตแล้ว</v>
          </cell>
          <cell r="F810">
            <v>505557011884</v>
          </cell>
          <cell r="G810" t="str">
            <v>97</v>
          </cell>
          <cell r="H810" t="str">
            <v>-</v>
          </cell>
          <cell r="I810" t="str">
            <v>-</v>
          </cell>
          <cell r="J810" t="str">
            <v>3</v>
          </cell>
          <cell r="K810" t="str">
            <v xml:space="preserve">ข่วงเปา   </v>
          </cell>
          <cell r="L810" t="str">
            <v xml:space="preserve">จอมทอง   </v>
          </cell>
          <cell r="M810" t="str">
            <v xml:space="preserve">เชียงใหม่   </v>
          </cell>
          <cell r="N810" t="str">
            <v>50160</v>
          </cell>
          <cell r="O810" t="str">
            <v>0882665156</v>
          </cell>
          <cell r="P810" t="str">
            <v>lingtaiqiang@gmail.com</v>
          </cell>
          <cell r="Q810" t="str">
            <v>2019-05-30</v>
          </cell>
          <cell r="R810" t="str">
            <v>2022-05-29</v>
          </cell>
          <cell r="S810" t="str">
            <v>บริษัท หลิง ไท่ เฉียง จำกัด</v>
          </cell>
          <cell r="T810" t="str">
            <v>97</v>
          </cell>
          <cell r="U810" t="str">
            <v>-</v>
          </cell>
          <cell r="V810" t="str">
            <v>-</v>
          </cell>
          <cell r="W810" t="str">
            <v>3</v>
          </cell>
          <cell r="X810" t="str">
            <v xml:space="preserve">ข่วงเปา   </v>
          </cell>
          <cell r="Y810" t="str">
            <v xml:space="preserve">จอมทอง   </v>
          </cell>
          <cell r="Z810" t="str">
            <v>เชียงใหม่</v>
          </cell>
        </row>
        <row r="811">
          <cell r="A811">
            <v>658</v>
          </cell>
          <cell r="B811" t="str">
            <v>Ref0300000001</v>
          </cell>
          <cell r="C811" t="str">
            <v>นางจุรี ภาวนา</v>
          </cell>
          <cell r="D811" t="str">
            <v>ACFS10040400015</v>
          </cell>
          <cell r="E811" t="str">
            <v>ออกใบอนุญาตแล้ว</v>
          </cell>
          <cell r="F811">
            <v>3630300049292</v>
          </cell>
          <cell r="G811" t="str">
            <v>179</v>
          </cell>
          <cell r="H811" t="str">
            <v>-</v>
          </cell>
          <cell r="I811" t="str">
            <v>-</v>
          </cell>
          <cell r="J811" t="str">
            <v>2</v>
          </cell>
          <cell r="K811" t="str">
            <v xml:space="preserve">สามเงา   </v>
          </cell>
          <cell r="L811" t="str">
            <v xml:space="preserve">สามเงา   </v>
          </cell>
          <cell r="M811" t="str">
            <v xml:space="preserve">ตาก   </v>
          </cell>
          <cell r="N811" t="str">
            <v>63130</v>
          </cell>
          <cell r="O811" t="str">
            <v>0897722122</v>
          </cell>
          <cell r="P811" t="str">
            <v>0897722122@acfs.go.th</v>
          </cell>
          <cell r="Q811" t="str">
            <v>2016-05-04</v>
          </cell>
          <cell r="R811" t="str">
            <v>2019-05-03</v>
          </cell>
          <cell r="S811" t="str">
            <v>จุรีพืชผล</v>
          </cell>
          <cell r="T811" t="str">
            <v>179</v>
          </cell>
          <cell r="U811" t="str">
            <v>-</v>
          </cell>
          <cell r="V811" t="str">
            <v>-</v>
          </cell>
          <cell r="W811" t="str">
            <v>2</v>
          </cell>
          <cell r="X811" t="str">
            <v xml:space="preserve">สามเงา   </v>
          </cell>
          <cell r="Y811" t="str">
            <v xml:space="preserve">สามเงา   </v>
          </cell>
          <cell r="Z811" t="str">
            <v>ตาก</v>
          </cell>
        </row>
        <row r="812">
          <cell r="A812">
            <v>659</v>
          </cell>
          <cell r="B812" t="str">
            <v>Ref0300000002</v>
          </cell>
          <cell r="C812" t="str">
            <v>บริษัท ริชฟิลด์ เฟรช ฟรุท จำกัด</v>
          </cell>
          <cell r="D812" t="str">
            <v>ACFS10040400016</v>
          </cell>
          <cell r="E812" t="str">
            <v>ออกใบอนุญาตแล้ว</v>
          </cell>
          <cell r="F812">
            <v>105543075676</v>
          </cell>
          <cell r="G812" t="str">
            <v>417</v>
          </cell>
          <cell r="H812" t="str">
            <v>-</v>
          </cell>
          <cell r="I812" t="str">
            <v>กะโรม</v>
          </cell>
          <cell r="J812" t="str">
            <v>-</v>
          </cell>
          <cell r="K812" t="str">
            <v xml:space="preserve">โพธิ์เสด็จ   </v>
          </cell>
          <cell r="L812" t="str">
            <v xml:space="preserve">เมืองนครศรีธรรมราช   </v>
          </cell>
          <cell r="M812" t="str">
            <v xml:space="preserve">นครศรีธรรมราช   </v>
          </cell>
          <cell r="N812" t="str">
            <v>80000</v>
          </cell>
          <cell r="O812" t="str">
            <v>0818060828, 0846973343</v>
          </cell>
          <cell r="P812" t="str">
            <v>ooyyos@hotmail.com</v>
          </cell>
          <cell r="Q812" t="str">
            <v>2019-05-04</v>
          </cell>
          <cell r="R812" t="str">
            <v>2022-05-03</v>
          </cell>
          <cell r="S812" t="str">
            <v>บริษัท ริชฟิลด์ เฟรช ฟรุท จำกัด</v>
          </cell>
          <cell r="T812" t="str">
            <v>231</v>
          </cell>
          <cell r="U812" t="str">
            <v>-</v>
          </cell>
          <cell r="V812" t="str">
            <v>-</v>
          </cell>
          <cell r="W812" t="str">
            <v>14</v>
          </cell>
          <cell r="X812" t="str">
            <v xml:space="preserve">เชียงทอง   </v>
          </cell>
          <cell r="Y812" t="str">
            <v xml:space="preserve">วังเจ้า   </v>
          </cell>
          <cell r="Z812" t="str">
            <v>ตาก</v>
          </cell>
        </row>
        <row r="813">
          <cell r="A813">
            <v>660</v>
          </cell>
          <cell r="B813" t="str">
            <v>Ref0300000004</v>
          </cell>
          <cell r="C813" t="str">
            <v>นางวิลาวรรณ์ รุ่งเรืองพัชรกุล</v>
          </cell>
          <cell r="D813" t="str">
            <v>ACFS10040400029</v>
          </cell>
          <cell r="E813" t="str">
            <v>ออกใบอนุญาตแล้ว</v>
          </cell>
          <cell r="F813">
            <v>3630100651614</v>
          </cell>
          <cell r="G813" t="str">
            <v>162</v>
          </cell>
          <cell r="H813" t="str">
            <v>-</v>
          </cell>
          <cell r="I813" t="str">
            <v>-</v>
          </cell>
          <cell r="J813" t="str">
            <v>9</v>
          </cell>
          <cell r="K813" t="str">
            <v xml:space="preserve">นาโบสถ์   </v>
          </cell>
          <cell r="L813" t="str">
            <v xml:space="preserve">วังเจ้า   </v>
          </cell>
          <cell r="M813" t="str">
            <v xml:space="preserve">ตาก   </v>
          </cell>
          <cell r="N813" t="str">
            <v>63000</v>
          </cell>
          <cell r="O813" t="str">
            <v>0810407525</v>
          </cell>
          <cell r="P813" t="str">
            <v>wilawan.tuktuk@hotmail.com</v>
          </cell>
          <cell r="Q813" t="str">
            <v>2016-05-04</v>
          </cell>
          <cell r="R813" t="str">
            <v>2019-05-03</v>
          </cell>
          <cell r="S813" t="str">
            <v>รุ่งเรืองพัชรกุล</v>
          </cell>
          <cell r="T813" t="str">
            <v>162</v>
          </cell>
          <cell r="U813" t="str">
            <v>-</v>
          </cell>
          <cell r="V813" t="str">
            <v>-</v>
          </cell>
          <cell r="W813" t="str">
            <v>9</v>
          </cell>
          <cell r="X813" t="str">
            <v xml:space="preserve">นาโบสถ์   </v>
          </cell>
          <cell r="Y813" t="str">
            <v xml:space="preserve">วังเจ้า   </v>
          </cell>
          <cell r="Z813" t="str">
            <v>ตาก</v>
          </cell>
        </row>
        <row r="814">
          <cell r="A814">
            <v>661</v>
          </cell>
          <cell r="B814" t="str">
            <v>Ref0300000005</v>
          </cell>
          <cell r="C814" t="str">
            <v>นายมาโนช ไชยสุวรรณ์</v>
          </cell>
          <cell r="D814" t="str">
            <v>ACFS10040400030</v>
          </cell>
          <cell r="E814" t="str">
            <v>ออกใบอนุญาตแล้ว</v>
          </cell>
          <cell r="F814">
            <v>3969800010382</v>
          </cell>
          <cell r="G814" t="str">
            <v>85/2</v>
          </cell>
          <cell r="H814" t="str">
            <v>-</v>
          </cell>
          <cell r="I814" t="str">
            <v>ริมปิง-ปาเห็ว</v>
          </cell>
          <cell r="J814" t="str">
            <v>4</v>
          </cell>
          <cell r="K814" t="str">
            <v xml:space="preserve">ประตูป่า   </v>
          </cell>
          <cell r="L814" t="str">
            <v xml:space="preserve">เมืองลำพูน   </v>
          </cell>
          <cell r="M814" t="str">
            <v xml:space="preserve">ลำพูน   </v>
          </cell>
          <cell r="N814" t="str">
            <v>51000</v>
          </cell>
          <cell r="O814" t="str">
            <v>0817245940</v>
          </cell>
          <cell r="P814" t="str">
            <v>mew_mudic@hotmail.com</v>
          </cell>
          <cell r="Q814" t="str">
            <v>2019-05-04</v>
          </cell>
          <cell r="R814" t="str">
            <v>2022-05-03</v>
          </cell>
          <cell r="S814" t="str">
            <v>นายมาโนช ไชยสุวรรณ์ (มาโนชการค้า)</v>
          </cell>
          <cell r="T814" t="str">
            <v>84/1</v>
          </cell>
          <cell r="U814" t="str">
            <v>-</v>
          </cell>
          <cell r="V814" t="str">
            <v>ริมปิง-ปาเห็ว</v>
          </cell>
          <cell r="W814" t="str">
            <v>4</v>
          </cell>
          <cell r="X814" t="str">
            <v xml:space="preserve">ประตูป่า   </v>
          </cell>
          <cell r="Y814" t="str">
            <v xml:space="preserve">เมืองลำพูน   </v>
          </cell>
          <cell r="Z814" t="str">
            <v>ลำพูน</v>
          </cell>
        </row>
        <row r="815">
          <cell r="A815">
            <v>662</v>
          </cell>
          <cell r="B815" t="str">
            <v>Ref0300000006</v>
          </cell>
          <cell r="C815" t="str">
            <v>บริษัท ไต๋ ฟู้ด จำกัด</v>
          </cell>
          <cell r="D815" t="str">
            <v>ACFS10040400031</v>
          </cell>
          <cell r="E815" t="str">
            <v>ออกใบอนุญาตแล้ว</v>
          </cell>
          <cell r="F815">
            <v>215549003099</v>
          </cell>
          <cell r="G815" t="str">
            <v>337/1</v>
          </cell>
          <cell r="H815" t="str">
            <v>-</v>
          </cell>
          <cell r="I815" t="str">
            <v>สุขุมวิท</v>
          </cell>
          <cell r="J815" t="str">
            <v>-</v>
          </cell>
          <cell r="K815" t="str">
            <v xml:space="preserve">ทางเกวียน   </v>
          </cell>
          <cell r="L815" t="str">
            <v xml:space="preserve">แกลง   </v>
          </cell>
          <cell r="M815" t="str">
            <v xml:space="preserve">ระยอง   </v>
          </cell>
          <cell r="N815" t="str">
            <v>21110</v>
          </cell>
          <cell r="O815" t="str">
            <v>038037246</v>
          </cell>
          <cell r="P815" t="str">
            <v>winai.krittaya@gmail.com</v>
          </cell>
          <cell r="Q815" t="str">
            <v>2019-05-04</v>
          </cell>
          <cell r="R815" t="str">
            <v>2022-05-03</v>
          </cell>
          <cell r="S815" t="str">
            <v>บริษัท ไต๋ ฟู้ด จำกัด</v>
          </cell>
          <cell r="T815" t="str">
            <v>234/3</v>
          </cell>
          <cell r="U815" t="str">
            <v>-</v>
          </cell>
          <cell r="V815" t="str">
            <v>-</v>
          </cell>
          <cell r="W815" t="str">
            <v>6</v>
          </cell>
          <cell r="X815" t="str">
            <v xml:space="preserve">ริมปิง   </v>
          </cell>
          <cell r="Y815" t="str">
            <v xml:space="preserve">เมืองลำพูน   </v>
          </cell>
          <cell r="Z815" t="str">
            <v>ลำพูน</v>
          </cell>
        </row>
        <row r="816">
          <cell r="A816">
            <v>663</v>
          </cell>
          <cell r="B816" t="str">
            <v>Ref0300000007</v>
          </cell>
          <cell r="C816" t="str">
            <v>ห้างหุ้นส่วนจำกัด เค เค เค เฟรชฟรุ๊ต เชียงใหม่</v>
          </cell>
          <cell r="D816" t="str">
            <v>ACFS10040400032</v>
          </cell>
          <cell r="E816" t="str">
            <v>ออกใบอนุญาตแล้ว</v>
          </cell>
          <cell r="F816">
            <v>503548003872</v>
          </cell>
          <cell r="G816" t="str">
            <v>444/2</v>
          </cell>
          <cell r="H816" t="str">
            <v>-</v>
          </cell>
          <cell r="I816" t="str">
            <v>เชียงใหม่-ฮอด</v>
          </cell>
          <cell r="J816" t="str">
            <v>14</v>
          </cell>
          <cell r="K816" t="str">
            <v xml:space="preserve">ยุหว่า   </v>
          </cell>
          <cell r="L816" t="str">
            <v xml:space="preserve">สันป่าตอง   </v>
          </cell>
          <cell r="M816" t="str">
            <v xml:space="preserve">เชียงใหม่   </v>
          </cell>
          <cell r="N816" t="str">
            <v>50120</v>
          </cell>
          <cell r="O816" t="str">
            <v>053311306</v>
          </cell>
          <cell r="P816" t="str">
            <v>guohanying2554@hotmail.com</v>
          </cell>
          <cell r="Q816" t="str">
            <v>2019-05-04</v>
          </cell>
          <cell r="R816" t="str">
            <v>2022-05-03</v>
          </cell>
          <cell r="S816" t="str">
            <v>ห้างหุ้นส่วนจำกัด เค เค เค เฟรชฟรุ๊ต เชียงใหม่</v>
          </cell>
          <cell r="T816" t="str">
            <v>184</v>
          </cell>
          <cell r="U816" t="str">
            <v>-</v>
          </cell>
          <cell r="V816" t="str">
            <v>เชียงใหม่-ฮอด</v>
          </cell>
          <cell r="W816" t="str">
            <v>16</v>
          </cell>
          <cell r="X816" t="str">
            <v xml:space="preserve">บ้านแปะ   </v>
          </cell>
          <cell r="Y816" t="str">
            <v xml:space="preserve">จอมทอง   </v>
          </cell>
          <cell r="Z816" t="str">
            <v>เชียงใหม่</v>
          </cell>
        </row>
        <row r="817">
          <cell r="A817">
            <v>664</v>
          </cell>
          <cell r="B817" t="str">
            <v>Ref0300000008</v>
          </cell>
          <cell r="C817" t="str">
            <v>บริษัท เอฟยูทีการเกษตร จำกัด</v>
          </cell>
          <cell r="D817" t="str">
            <v>ACFS10040400033</v>
          </cell>
          <cell r="E817" t="str">
            <v>ออกใบอนุญาตแล้ว</v>
          </cell>
          <cell r="F817">
            <v>505554007011</v>
          </cell>
          <cell r="G817" t="str">
            <v>541/209</v>
          </cell>
          <cell r="H817" t="str">
            <v>หมู่บ้านการเคหะ</v>
          </cell>
          <cell r="I817" t="str">
            <v>ลำพูน</v>
          </cell>
          <cell r="J817" t="str">
            <v>-</v>
          </cell>
          <cell r="K817" t="str">
            <v xml:space="preserve">หนองหอย   </v>
          </cell>
          <cell r="L817" t="str">
            <v xml:space="preserve">เมืองเชียงใหม่   </v>
          </cell>
          <cell r="M817" t="str">
            <v xml:space="preserve">เชียงใหม่   </v>
          </cell>
          <cell r="N817" t="str">
            <v>50000</v>
          </cell>
          <cell r="O817" t="str">
            <v>0854229980</v>
          </cell>
          <cell r="P817" t="str">
            <v>klaewklong@hotmail.com</v>
          </cell>
          <cell r="Q817" t="str">
            <v>2016-05-04</v>
          </cell>
          <cell r="R817" t="str">
            <v>2019-05-03</v>
          </cell>
          <cell r="S817" t="str">
            <v>บริษัท เอฟยูทีการเกษตร จำกัด</v>
          </cell>
          <cell r="T817" t="str">
            <v>142</v>
          </cell>
          <cell r="U817" t="str">
            <v>-</v>
          </cell>
          <cell r="V817" t="str">
            <v>ป่าซางลี้</v>
          </cell>
          <cell r="W817" t="str">
            <v>5</v>
          </cell>
          <cell r="X817" t="str">
            <v xml:space="preserve">หนองยวง   </v>
          </cell>
          <cell r="Y817" t="str">
            <v xml:space="preserve">เวียงหนองล่อง   </v>
          </cell>
          <cell r="Z817" t="str">
            <v>ลำพูน</v>
          </cell>
        </row>
        <row r="818">
          <cell r="A818">
            <v>665</v>
          </cell>
          <cell r="B818" t="str">
            <v>Ref0300000009</v>
          </cell>
          <cell r="C818" t="str">
            <v>บริษัท กัว ฮั่น อิง อินเตอร์เนชั่นแนล จำกัด</v>
          </cell>
          <cell r="D818" t="str">
            <v>ACFS10040400061</v>
          </cell>
          <cell r="E818" t="str">
            <v>ออกใบอนุญาตแล้ว</v>
          </cell>
          <cell r="F818">
            <v>505554006146</v>
          </cell>
          <cell r="G818" t="str">
            <v>444/2</v>
          </cell>
          <cell r="H818" t="str">
            <v>-</v>
          </cell>
          <cell r="I818" t="str">
            <v>เชียงใหม่-ฮอด</v>
          </cell>
          <cell r="J818" t="str">
            <v>14</v>
          </cell>
          <cell r="K818" t="str">
            <v xml:space="preserve">ยุหว่า   </v>
          </cell>
          <cell r="L818" t="str">
            <v xml:space="preserve">สันป่าตอง   </v>
          </cell>
          <cell r="M818" t="str">
            <v xml:space="preserve">เชียงใหม่   </v>
          </cell>
          <cell r="N818" t="str">
            <v>50120</v>
          </cell>
          <cell r="O818" t="str">
            <v>053311306</v>
          </cell>
          <cell r="P818" t="str">
            <v>guohanying2554@hotmail.com</v>
          </cell>
          <cell r="Q818" t="str">
            <v>2016-05-04</v>
          </cell>
          <cell r="R818" t="str">
            <v>2019-05-03</v>
          </cell>
          <cell r="S818" t="str">
            <v>ห้างหุ้นส่วนจำกัด เค เค เค เฟรชฟรุ๊ต เชียงใหม่</v>
          </cell>
          <cell r="T818" t="str">
            <v>184</v>
          </cell>
          <cell r="U818" t="str">
            <v>-</v>
          </cell>
          <cell r="V818" t="str">
            <v>เชียงใหม่-ฮอด</v>
          </cell>
          <cell r="W818" t="str">
            <v>16</v>
          </cell>
          <cell r="X818" t="str">
            <v xml:space="preserve">บ้านแปะ   </v>
          </cell>
          <cell r="Y818" t="str">
            <v xml:space="preserve">จอมทอง   </v>
          </cell>
          <cell r="Z818" t="str">
            <v>เชียงใหม่</v>
          </cell>
        </row>
        <row r="819">
          <cell r="A819">
            <v>666</v>
          </cell>
          <cell r="B819" t="str">
            <v>Ref0300000010</v>
          </cell>
          <cell r="C819" t="str">
            <v>บริษัท เค.ที.พี. อินเตอร์ เฟรช ฟรุ๊ต จำกัด</v>
          </cell>
          <cell r="D819" t="str">
            <v>ACFS10040400062</v>
          </cell>
          <cell r="E819" t="str">
            <v>ออกใบอนุญาตแล้ว</v>
          </cell>
          <cell r="F819">
            <v>505557003083</v>
          </cell>
          <cell r="G819" t="str">
            <v>444/2</v>
          </cell>
          <cell r="H819" t="str">
            <v>-</v>
          </cell>
          <cell r="I819" t="str">
            <v>เชียงใหม่-ฮอด</v>
          </cell>
          <cell r="J819" t="str">
            <v>14</v>
          </cell>
          <cell r="K819" t="str">
            <v xml:space="preserve">ยุหว่า   </v>
          </cell>
          <cell r="L819" t="str">
            <v xml:space="preserve">สันป่าตอง   </v>
          </cell>
          <cell r="M819" t="str">
            <v xml:space="preserve">เชียงใหม่   </v>
          </cell>
          <cell r="N819" t="str">
            <v>50120</v>
          </cell>
          <cell r="O819" t="str">
            <v>053311306</v>
          </cell>
          <cell r="P819" t="str">
            <v>kkkfreshfruitchaiangmai2548@hotmail.com</v>
          </cell>
          <cell r="Q819" t="str">
            <v>2019-05-04</v>
          </cell>
          <cell r="R819" t="str">
            <v>2022-05-03</v>
          </cell>
          <cell r="S819" t="str">
            <v>ห้างหุ้นส่วนจำกัด เค เค เค เฟรชฟรุ๊ต เชียงใหม่</v>
          </cell>
          <cell r="T819" t="str">
            <v>184</v>
          </cell>
          <cell r="U819" t="str">
            <v>-</v>
          </cell>
          <cell r="V819" t="str">
            <v>เชียงใหม่-ฮอด</v>
          </cell>
          <cell r="W819" t="str">
            <v>16</v>
          </cell>
          <cell r="X819" t="str">
            <v xml:space="preserve">บ้านแปะ   </v>
          </cell>
          <cell r="Y819" t="str">
            <v xml:space="preserve">จอมทอง   </v>
          </cell>
          <cell r="Z819" t="str">
            <v>เชียงใหม่</v>
          </cell>
        </row>
        <row r="820">
          <cell r="A820" t="e">
            <v>#N/A</v>
          </cell>
          <cell r="B820" t="str">
            <v>Ref0300000011</v>
          </cell>
          <cell r="C820" t="str">
            <v>นายสุชาติ เอี่ยมวิถีวนิช</v>
          </cell>
          <cell r="D820" t="str">
            <v>NULL</v>
          </cell>
          <cell r="E820" t="str">
            <v>เอกสารไม่ครบถ้วน</v>
          </cell>
          <cell r="F820">
            <v>3730100923303</v>
          </cell>
          <cell r="G820" t="str">
            <v>388</v>
          </cell>
          <cell r="J820" t="str">
            <v>7</v>
          </cell>
          <cell r="K820" t="str">
            <v xml:space="preserve">เหล่ายาว   </v>
          </cell>
          <cell r="L820" t="str">
            <v xml:space="preserve">บ้านโฮ่ง   </v>
          </cell>
          <cell r="M820" t="str">
            <v xml:space="preserve">ลำพูน   </v>
          </cell>
          <cell r="N820" t="str">
            <v>51130</v>
          </cell>
          <cell r="O820" t="str">
            <v>0855267388</v>
          </cell>
          <cell r="P820" t="str">
            <v>moosuchart388@gmail.com</v>
          </cell>
          <cell r="Q820" t="str">
            <v>NULL</v>
          </cell>
          <cell r="R820" t="str">
            <v>NULL</v>
          </cell>
          <cell r="S820" t="str">
            <v>388 โกดัง</v>
          </cell>
          <cell r="T820" t="str">
            <v>388</v>
          </cell>
          <cell r="V820" t="str">
            <v>ลำพูน-ลี้</v>
          </cell>
          <cell r="W820" t="str">
            <v>7</v>
          </cell>
          <cell r="X820" t="str">
            <v xml:space="preserve">เหล่ายาว   </v>
          </cell>
          <cell r="Y820" t="str">
            <v xml:space="preserve">บ้านโฮ่ง   </v>
          </cell>
          <cell r="Z820" t="str">
            <v>ลำพูน</v>
          </cell>
        </row>
        <row r="821">
          <cell r="A821">
            <v>667</v>
          </cell>
          <cell r="B821" t="str">
            <v>Ref0300000013</v>
          </cell>
          <cell r="C821" t="str">
            <v>นายณัฐพล พรหมมณี</v>
          </cell>
          <cell r="D821" t="str">
            <v>ACFS10040400093</v>
          </cell>
          <cell r="E821" t="str">
            <v>ออกใบอนุญาตแล้ว</v>
          </cell>
          <cell r="F821">
            <v>1509900302064</v>
          </cell>
          <cell r="G821" t="str">
            <v>1/3</v>
          </cell>
          <cell r="H821" t="str">
            <v>-</v>
          </cell>
          <cell r="I821" t="str">
            <v>ริมปิง-ปาเห็ว</v>
          </cell>
          <cell r="J821" t="str">
            <v>3</v>
          </cell>
          <cell r="K821" t="str">
            <v xml:space="preserve">ประตูป่า   </v>
          </cell>
          <cell r="L821" t="str">
            <v xml:space="preserve">เมืองลำพูน   </v>
          </cell>
          <cell r="M821" t="str">
            <v xml:space="preserve">ลำพูน   </v>
          </cell>
          <cell r="N821" t="str">
            <v>51000</v>
          </cell>
          <cell r="O821" t="str">
            <v>089-1918811</v>
          </cell>
          <cell r="P821" t="str">
            <v>npthump@gmail.com</v>
          </cell>
          <cell r="Q821" t="str">
            <v>2016-05-04</v>
          </cell>
          <cell r="R821" t="str">
            <v>2019-05-03</v>
          </cell>
          <cell r="S821" t="str">
            <v>นายณัฐพล   พรหมมณี</v>
          </cell>
          <cell r="T821" t="str">
            <v>1/3</v>
          </cell>
          <cell r="U821" t="str">
            <v>-</v>
          </cell>
          <cell r="V821" t="str">
            <v>ริมปิง-ปาเห็ว</v>
          </cell>
          <cell r="W821" t="str">
            <v>3</v>
          </cell>
          <cell r="X821" t="str">
            <v xml:space="preserve">ประตูป่า   </v>
          </cell>
          <cell r="Y821" t="str">
            <v xml:space="preserve">เมืองลำพูน   </v>
          </cell>
          <cell r="Z821" t="str">
            <v>ลำพูน</v>
          </cell>
        </row>
        <row r="822">
          <cell r="A822">
            <v>668</v>
          </cell>
          <cell r="B822" t="str">
            <v>Ref0300000014</v>
          </cell>
          <cell r="C822" t="str">
            <v>บริษัท พรีเมี่ยมฟรุ๊ต2014 จำกัด</v>
          </cell>
          <cell r="D822" t="str">
            <v>ACFS10040400034</v>
          </cell>
          <cell r="E822" t="str">
            <v>ออกใบอนุญาตแล้ว</v>
          </cell>
          <cell r="F822">
            <v>515557000190</v>
          </cell>
          <cell r="G822" t="str">
            <v>113</v>
          </cell>
          <cell r="H822" t="str">
            <v>-</v>
          </cell>
          <cell r="I822" t="str">
            <v>-</v>
          </cell>
          <cell r="J822" t="str">
            <v>11</v>
          </cell>
          <cell r="K822" t="str">
            <v xml:space="preserve">น้ำดิบ   </v>
          </cell>
          <cell r="L822" t="str">
            <v xml:space="preserve">ป่าซาง   </v>
          </cell>
          <cell r="M822" t="str">
            <v xml:space="preserve">ลำพูน   </v>
          </cell>
          <cell r="N822" t="str">
            <v>51120</v>
          </cell>
          <cell r="O822" t="str">
            <v>085-6366113</v>
          </cell>
          <cell r="P822" t="str">
            <v>premiumfruit2014@hotmail.com</v>
          </cell>
          <cell r="Q822" t="str">
            <v>2019-05-04</v>
          </cell>
          <cell r="R822" t="str">
            <v>2022-05-03</v>
          </cell>
          <cell r="S822" t="str">
            <v>บริษัท พรีเมี่ยมฟรุ๊ต2014 จำกัด</v>
          </cell>
          <cell r="T822" t="str">
            <v>113</v>
          </cell>
          <cell r="U822" t="str">
            <v>-</v>
          </cell>
          <cell r="V822" t="str">
            <v>-</v>
          </cell>
          <cell r="W822" t="str">
            <v>11</v>
          </cell>
          <cell r="X822" t="str">
            <v xml:space="preserve">น้ำดิบ   </v>
          </cell>
          <cell r="Y822" t="str">
            <v xml:space="preserve">ป่าซาง   </v>
          </cell>
          <cell r="Z822" t="str">
            <v>ลำพูน</v>
          </cell>
        </row>
        <row r="823">
          <cell r="A823">
            <v>669</v>
          </cell>
          <cell r="B823" t="str">
            <v>Ref0300000015</v>
          </cell>
          <cell r="C823" t="str">
            <v>บริษัท ไทย อกริ ฟู้ดส์ จำกัด (มหาชน)</v>
          </cell>
          <cell r="D823" t="str">
            <v>ACFS10040400089</v>
          </cell>
          <cell r="E823" t="str">
            <v>ออกใบอนุญาตแล้ว</v>
          </cell>
          <cell r="F823">
            <v>107537001439</v>
          </cell>
          <cell r="G823" t="str">
            <v>155/1</v>
          </cell>
          <cell r="H823" t="str">
            <v>-</v>
          </cell>
          <cell r="I823" t="str">
            <v>เทพารักษ์</v>
          </cell>
          <cell r="J823" t="str">
            <v>1</v>
          </cell>
          <cell r="K823" t="str">
            <v xml:space="preserve">บางเสาธง   </v>
          </cell>
          <cell r="L823" t="str">
            <v xml:space="preserve">บางเสาธง   </v>
          </cell>
          <cell r="M823" t="str">
            <v xml:space="preserve">สมุทรปราการ   </v>
          </cell>
          <cell r="N823" t="str">
            <v>10540</v>
          </cell>
          <cell r="O823" t="str">
            <v>023154172-8</v>
          </cell>
          <cell r="P823" t="str">
            <v>hrlp@thaiagri.com</v>
          </cell>
          <cell r="Q823" t="str">
            <v>2019-05-04</v>
          </cell>
          <cell r="R823" t="str">
            <v>2022-05-03</v>
          </cell>
          <cell r="S823" t="str">
            <v>บริษัท ไทย อกริ ฟู้ดส์ จำกัด (มหาชน)</v>
          </cell>
          <cell r="T823" t="str">
            <v>16/5</v>
          </cell>
          <cell r="U823" t="str">
            <v>-</v>
          </cell>
          <cell r="V823" t="str">
            <v>-</v>
          </cell>
          <cell r="W823" t="str">
            <v>4</v>
          </cell>
          <cell r="X823" t="str">
            <v xml:space="preserve">เหมืองจี้   </v>
          </cell>
          <cell r="Y823" t="str">
            <v xml:space="preserve">เมืองลำพูน   </v>
          </cell>
          <cell r="Z823" t="str">
            <v>ลำพูน</v>
          </cell>
        </row>
        <row r="824">
          <cell r="A824" t="e">
            <v>#N/A</v>
          </cell>
          <cell r="B824" t="str">
            <v>Ref0300000016</v>
          </cell>
          <cell r="C824" t="str">
            <v>ห้างหุ้นส่วนจำกัด พีพี ฟรุ๊ต อิมพอร์ต แอนด์ เอ็กซ์พอร์ต</v>
          </cell>
          <cell r="D824" t="str">
            <v>NULL</v>
          </cell>
          <cell r="E824" t="str">
            <v>เอกสารไม่ครบถ้วน</v>
          </cell>
          <cell r="F824">
            <v>103554070130</v>
          </cell>
          <cell r="G824" t="str">
            <v>43/367</v>
          </cell>
          <cell r="H824" t="str">
            <v>อนุมานราชธน</v>
          </cell>
          <cell r="K824" t="str">
            <v xml:space="preserve">สุริยวงศ์   </v>
          </cell>
          <cell r="L824" t="str">
            <v xml:space="preserve">บางรัก   </v>
          </cell>
          <cell r="M824" t="str">
            <v xml:space="preserve">กรุงเทพมหานคร   </v>
          </cell>
          <cell r="N824" t="str">
            <v>10500</v>
          </cell>
          <cell r="O824" t="str">
            <v>0956655596</v>
          </cell>
          <cell r="P824" t="str">
            <v>pakpum.bh@gmail.com</v>
          </cell>
          <cell r="Q824" t="str">
            <v>NULL</v>
          </cell>
          <cell r="R824" t="str">
            <v>NULL</v>
          </cell>
          <cell r="S824" t="str">
            <v>ห้างหุ้นส่วนจำกัด พีพี ฟรุ๊ต อิมพอร์ต แอนด์ เอ็กซ์พอร์ต</v>
          </cell>
          <cell r="T824" t="str">
            <v>43/367</v>
          </cell>
          <cell r="U824" t="str">
            <v>อนุมานราชธน</v>
          </cell>
          <cell r="X824" t="str">
            <v xml:space="preserve">สุริยวงศ์   </v>
          </cell>
          <cell r="Y824" t="str">
            <v xml:space="preserve">บางรัก   </v>
          </cell>
          <cell r="Z824" t="str">
            <v>กรุงเทพมหานคร</v>
          </cell>
        </row>
        <row r="825">
          <cell r="A825">
            <v>670</v>
          </cell>
          <cell r="B825" t="str">
            <v>Ref0300000017</v>
          </cell>
          <cell r="C825" t="str">
            <v>บริษัทไท่ หลง เฟรช ฟรูท จำกัด</v>
          </cell>
          <cell r="D825" t="str">
            <v>ACFS10040400035</v>
          </cell>
          <cell r="E825" t="str">
            <v>ยกเลิกใบอนุญาตแบบถาวร</v>
          </cell>
          <cell r="F825">
            <v>505556008880</v>
          </cell>
          <cell r="G825" t="str">
            <v>445</v>
          </cell>
          <cell r="H825" t="str">
            <v>-</v>
          </cell>
          <cell r="I825" t="str">
            <v>-</v>
          </cell>
          <cell r="J825" t="str">
            <v>7</v>
          </cell>
          <cell r="K825" t="str">
            <v xml:space="preserve">เหล่ายาว   </v>
          </cell>
          <cell r="L825" t="str">
            <v xml:space="preserve">บ้านโฮ่ง   </v>
          </cell>
          <cell r="M825" t="str">
            <v xml:space="preserve">ลำพูน   </v>
          </cell>
          <cell r="N825" t="str">
            <v>51130</v>
          </cell>
          <cell r="O825" t="str">
            <v>0958819941</v>
          </cell>
          <cell r="P825" t="str">
            <v>tailongxianguo@126.com</v>
          </cell>
          <cell r="Q825" t="str">
            <v>2016-05-04</v>
          </cell>
          <cell r="R825" t="str">
            <v>2019-05-03</v>
          </cell>
          <cell r="S825" t="str">
            <v>บริษัท ไท่ หลง เฟรช ฟรูท จำกัด</v>
          </cell>
          <cell r="T825" t="str">
            <v>445</v>
          </cell>
          <cell r="U825" t="str">
            <v>-</v>
          </cell>
          <cell r="V825" t="str">
            <v>-</v>
          </cell>
          <cell r="W825" t="str">
            <v>7</v>
          </cell>
          <cell r="X825" t="str">
            <v xml:space="preserve">เหล่ายาว   </v>
          </cell>
          <cell r="Y825" t="str">
            <v xml:space="preserve">บ้านโฮ่ง   </v>
          </cell>
          <cell r="Z825" t="str">
            <v>ลำพูน</v>
          </cell>
        </row>
        <row r="826">
          <cell r="A826">
            <v>671</v>
          </cell>
          <cell r="B826" t="str">
            <v>Ref0300000018</v>
          </cell>
          <cell r="C826" t="str">
            <v>นายสุพรรณ ปูแดง</v>
          </cell>
          <cell r="D826" t="str">
            <v>ACFS10040400114</v>
          </cell>
          <cell r="E826" t="str">
            <v>ออกใบอนุญาตแล้ว</v>
          </cell>
          <cell r="F826">
            <v>3510600642569</v>
          </cell>
          <cell r="G826" t="str">
            <v>401</v>
          </cell>
          <cell r="H826" t="str">
            <v>-</v>
          </cell>
          <cell r="I826" t="str">
            <v>-</v>
          </cell>
          <cell r="J826" t="str">
            <v>6</v>
          </cell>
          <cell r="K826" t="str">
            <v xml:space="preserve">วังผาง   </v>
          </cell>
          <cell r="L826" t="str">
            <v xml:space="preserve">เวียงหนองล่อง   </v>
          </cell>
          <cell r="M826" t="str">
            <v xml:space="preserve">ลำพูน   </v>
          </cell>
          <cell r="N826" t="str">
            <v>51120</v>
          </cell>
          <cell r="O826" t="str">
            <v>0818828245</v>
          </cell>
          <cell r="P826" t="str">
            <v>0818828245@acfs.go.th</v>
          </cell>
          <cell r="Q826" t="str">
            <v>2019-05-04</v>
          </cell>
          <cell r="R826" t="str">
            <v>2022-05-03</v>
          </cell>
          <cell r="S826" t="str">
            <v>สุพรรณ  ปูแดง</v>
          </cell>
          <cell r="T826" t="str">
            <v>401</v>
          </cell>
          <cell r="U826" t="str">
            <v>-</v>
          </cell>
          <cell r="V826" t="str">
            <v>-</v>
          </cell>
          <cell r="W826" t="str">
            <v>6</v>
          </cell>
          <cell r="X826" t="str">
            <v xml:space="preserve">วังผาง   </v>
          </cell>
          <cell r="Y826" t="str">
            <v xml:space="preserve">เวียงหนองล่อง   </v>
          </cell>
          <cell r="Z826" t="str">
            <v>ลำพูน</v>
          </cell>
        </row>
        <row r="827">
          <cell r="A827">
            <v>672</v>
          </cell>
          <cell r="B827" t="str">
            <v>Ref0300000019</v>
          </cell>
          <cell r="C827" t="str">
            <v>นายเจษฎา ปูแดง</v>
          </cell>
          <cell r="D827" t="str">
            <v>ACFS10040400019</v>
          </cell>
          <cell r="E827" t="str">
            <v>ออกใบอนุญาตแล้ว</v>
          </cell>
          <cell r="F827">
            <v>1509901716113</v>
          </cell>
          <cell r="G827" t="str">
            <v>401/1</v>
          </cell>
          <cell r="H827" t="str">
            <v>-</v>
          </cell>
          <cell r="I827" t="str">
            <v>-</v>
          </cell>
          <cell r="J827" t="str">
            <v>6</v>
          </cell>
          <cell r="K827" t="str">
            <v xml:space="preserve">วังผาง   </v>
          </cell>
          <cell r="L827" t="str">
            <v xml:space="preserve">เวียงหนองล่อง   </v>
          </cell>
          <cell r="M827" t="str">
            <v xml:space="preserve">ลำพูน   </v>
          </cell>
          <cell r="N827" t="str">
            <v>51120</v>
          </cell>
          <cell r="O827" t="str">
            <v>0818828245</v>
          </cell>
          <cell r="P827" t="str">
            <v>053504514@acfs.go.th</v>
          </cell>
          <cell r="Q827" t="str">
            <v>2016-05-04</v>
          </cell>
          <cell r="R827" t="str">
            <v>2019-05-03</v>
          </cell>
          <cell r="S827" t="str">
            <v>โรงรมเจษฎา ปูแดง</v>
          </cell>
          <cell r="T827" t="str">
            <v>401/1</v>
          </cell>
          <cell r="U827" t="str">
            <v>-</v>
          </cell>
          <cell r="V827" t="str">
            <v>-</v>
          </cell>
          <cell r="W827" t="str">
            <v>6</v>
          </cell>
          <cell r="X827" t="str">
            <v xml:space="preserve">วังผาง   </v>
          </cell>
          <cell r="Y827" t="str">
            <v xml:space="preserve">เวียงหนองล่อง   </v>
          </cell>
          <cell r="Z827" t="str">
            <v>ลำพูน</v>
          </cell>
        </row>
        <row r="828">
          <cell r="A828">
            <v>673</v>
          </cell>
          <cell r="B828" t="str">
            <v>Ref0300000020</v>
          </cell>
          <cell r="C828" t="str">
            <v>นางสาวอินทรา สุจริตจันทร์</v>
          </cell>
          <cell r="D828" t="str">
            <v>ACFS10040400086</v>
          </cell>
          <cell r="E828" t="str">
            <v>ยกเลิกใบอนุญาตแบบถาวร</v>
          </cell>
          <cell r="F828">
            <v>4509900004491</v>
          </cell>
          <cell r="G828" t="str">
            <v>14/11</v>
          </cell>
          <cell r="H828" t="str">
            <v>-</v>
          </cell>
          <cell r="I828" t="str">
            <v>-</v>
          </cell>
          <cell r="J828" t="str">
            <v>1</v>
          </cell>
          <cell r="K828" t="str">
            <v xml:space="preserve">น้ำดิบ   </v>
          </cell>
          <cell r="L828" t="str">
            <v xml:space="preserve">ป่าซาง   </v>
          </cell>
          <cell r="M828" t="str">
            <v xml:space="preserve">ลำพูน   </v>
          </cell>
          <cell r="N828" t="str">
            <v>51120</v>
          </cell>
          <cell r="O828" t="str">
            <v>0816023770</v>
          </cell>
          <cell r="P828" t="str">
            <v>chaiwat_may@hotmail.com</v>
          </cell>
          <cell r="Q828" t="str">
            <v>2016-05-04</v>
          </cell>
          <cell r="R828" t="str">
            <v>2019-05-03</v>
          </cell>
          <cell r="S828" t="str">
            <v>อินทรา สุจริตจันทร์</v>
          </cell>
          <cell r="T828" t="str">
            <v>14/11</v>
          </cell>
          <cell r="U828" t="str">
            <v>-</v>
          </cell>
          <cell r="V828" t="str">
            <v>-</v>
          </cell>
          <cell r="W828" t="str">
            <v>1</v>
          </cell>
          <cell r="X828" t="str">
            <v xml:space="preserve">น้ำดิบ   </v>
          </cell>
          <cell r="Y828" t="str">
            <v xml:space="preserve">ป่าซาง   </v>
          </cell>
          <cell r="Z828" t="str">
            <v>ลำพูน</v>
          </cell>
        </row>
        <row r="829">
          <cell r="A829">
            <v>674</v>
          </cell>
          <cell r="B829" t="str">
            <v>Ref0300000021</v>
          </cell>
          <cell r="C829" t="str">
            <v>บริษัท อินทรา อินเตอร์ฟรุ๊ต จำกัด</v>
          </cell>
          <cell r="D829" t="str">
            <v>ACFS10040400085</v>
          </cell>
          <cell r="E829" t="str">
            <v>ออกใบอนุญาตแล้ว</v>
          </cell>
          <cell r="F829">
            <v>515558000061</v>
          </cell>
          <cell r="G829" t="str">
            <v>335</v>
          </cell>
          <cell r="H829" t="str">
            <v>-</v>
          </cell>
          <cell r="I829" t="str">
            <v>-</v>
          </cell>
          <cell r="J829" t="str">
            <v>1</v>
          </cell>
          <cell r="K829" t="str">
            <v xml:space="preserve">น้ำดิบ   </v>
          </cell>
          <cell r="L829" t="str">
            <v xml:space="preserve">ป่าซาง   </v>
          </cell>
          <cell r="M829" t="str">
            <v xml:space="preserve">ลำพูน   </v>
          </cell>
          <cell r="N829" t="str">
            <v>51120</v>
          </cell>
          <cell r="O829" t="str">
            <v>053519016</v>
          </cell>
          <cell r="P829" t="str">
            <v>mootongz@hotmail.com</v>
          </cell>
          <cell r="Q829" t="str">
            <v>2016-05-04</v>
          </cell>
          <cell r="R829" t="str">
            <v>2019-05-03</v>
          </cell>
          <cell r="S829" t="str">
            <v>บริษัท อินทรา อินเตอร์ฟรุ๊ต จำกัด</v>
          </cell>
          <cell r="T829" t="str">
            <v>14/11</v>
          </cell>
          <cell r="U829" t="str">
            <v>-</v>
          </cell>
          <cell r="V829" t="str">
            <v>-</v>
          </cell>
          <cell r="W829" t="str">
            <v>1</v>
          </cell>
          <cell r="X829" t="str">
            <v xml:space="preserve">น้ำดิบ   </v>
          </cell>
          <cell r="Y829" t="str">
            <v xml:space="preserve">ป่าซาง   </v>
          </cell>
          <cell r="Z829" t="str">
            <v>ลำพูน</v>
          </cell>
        </row>
        <row r="830">
          <cell r="A830">
            <v>675</v>
          </cell>
          <cell r="B830" t="str">
            <v>Ref0300000022</v>
          </cell>
          <cell r="C830" t="str">
            <v>บริษัท ไชน โปรดักส์ จำกัด</v>
          </cell>
          <cell r="D830" t="str">
            <v>ACFS10040400111</v>
          </cell>
          <cell r="E830" t="str">
            <v>ออกใบอนุญาตแล้ว</v>
          </cell>
          <cell r="F830">
            <v>105548072225</v>
          </cell>
          <cell r="G830" t="str">
            <v>186</v>
          </cell>
          <cell r="H830" t="str">
            <v>พัฒนาการ 29</v>
          </cell>
          <cell r="I830" t="str">
            <v>พัฒนาการ</v>
          </cell>
          <cell r="J830" t="str">
            <v>-</v>
          </cell>
          <cell r="K830" t="str">
            <v xml:space="preserve">สวนหลวง   </v>
          </cell>
          <cell r="L830" t="str">
            <v xml:space="preserve">สวนหลวง   </v>
          </cell>
          <cell r="M830" t="str">
            <v xml:space="preserve">กรุงเทพมหานคร   </v>
          </cell>
          <cell r="N830" t="str">
            <v>10250</v>
          </cell>
          <cell r="O830" t="str">
            <v>027195532</v>
          </cell>
          <cell r="P830" t="str">
            <v>skytex@cscoms.com</v>
          </cell>
          <cell r="Q830" t="str">
            <v>2019-05-04</v>
          </cell>
          <cell r="R830" t="str">
            <v>2022-05-03</v>
          </cell>
          <cell r="S830" t="str">
            <v>บริษัท ไชน โปรดักส์ จำกัด</v>
          </cell>
          <cell r="T830" t="str">
            <v>8/1</v>
          </cell>
          <cell r="U830" t="str">
            <v>-</v>
          </cell>
          <cell r="V830" t="str">
            <v>-</v>
          </cell>
          <cell r="W830" t="str">
            <v>6</v>
          </cell>
          <cell r="X830" t="str">
            <v xml:space="preserve">หนองตอง   </v>
          </cell>
          <cell r="Y830" t="str">
            <v xml:space="preserve">หางดง   </v>
          </cell>
          <cell r="Z830" t="str">
            <v>เชียงใหม่</v>
          </cell>
        </row>
        <row r="831">
          <cell r="A831">
            <v>676</v>
          </cell>
          <cell r="B831" t="str">
            <v>Ref0300000023</v>
          </cell>
          <cell r="C831" t="str">
            <v>บริษัท ฮะเฮง อินเตอร์เฟรช จำกัด</v>
          </cell>
          <cell r="D831" t="str">
            <v>ACFS10040400130</v>
          </cell>
          <cell r="E831" t="str">
            <v>ออกใบอนุญาตแล้ว</v>
          </cell>
          <cell r="F831">
            <v>505545004225</v>
          </cell>
          <cell r="G831" t="str">
            <v>126/110</v>
          </cell>
          <cell r="H831" t="str">
            <v>-</v>
          </cell>
          <cell r="I831" t="str">
            <v>-</v>
          </cell>
          <cell r="J831" t="str">
            <v>2</v>
          </cell>
          <cell r="K831" t="str">
            <v xml:space="preserve">ป่าแดด   </v>
          </cell>
          <cell r="L831" t="str">
            <v xml:space="preserve">เมืองเชียงใหม่   </v>
          </cell>
          <cell r="M831" t="str">
            <v xml:space="preserve">เชียงใหม่   </v>
          </cell>
          <cell r="N831" t="str">
            <v>50100</v>
          </cell>
          <cell r="O831" t="str">
            <v>0861171477</v>
          </cell>
          <cell r="P831" t="str">
            <v>haheng2014@gmail.com</v>
          </cell>
          <cell r="Q831" t="str">
            <v>2019-06-03</v>
          </cell>
          <cell r="R831" t="str">
            <v>2022-06-02</v>
          </cell>
          <cell r="S831" t="str">
            <v>บริษัท ฮะเฮง อินเตอร์เฟรช จำกัด</v>
          </cell>
          <cell r="T831" t="str">
            <v>9</v>
          </cell>
          <cell r="U831" t="str">
            <v>-</v>
          </cell>
          <cell r="V831" t="str">
            <v>-</v>
          </cell>
          <cell r="W831" t="str">
            <v>1</v>
          </cell>
          <cell r="X831" t="str">
            <v xml:space="preserve">หนองล่อง   </v>
          </cell>
          <cell r="Y831" t="str">
            <v xml:space="preserve">เวียงหนองล่อง   </v>
          </cell>
          <cell r="Z831" t="str">
            <v>ลำพูน</v>
          </cell>
        </row>
        <row r="832">
          <cell r="A832">
            <v>677</v>
          </cell>
          <cell r="B832" t="str">
            <v>Ref0300000024</v>
          </cell>
          <cell r="C832" t="str">
            <v>นายสมบัติ พรหมมา</v>
          </cell>
          <cell r="D832" t="str">
            <v>ACFS10040400073</v>
          </cell>
          <cell r="E832" t="str">
            <v>ออกใบอนุญาตแล้ว</v>
          </cell>
          <cell r="F832">
            <v>3510600441211</v>
          </cell>
          <cell r="G832" t="str">
            <v>47/2</v>
          </cell>
          <cell r="H832" t="str">
            <v>-</v>
          </cell>
          <cell r="I832" t="str">
            <v>-</v>
          </cell>
          <cell r="J832" t="str">
            <v>1</v>
          </cell>
          <cell r="K832" t="str">
            <v xml:space="preserve">หนองล่อง   </v>
          </cell>
          <cell r="L832" t="str">
            <v xml:space="preserve">เวียงหนองล่อง   </v>
          </cell>
          <cell r="M832" t="str">
            <v xml:space="preserve">ลำพูน   </v>
          </cell>
          <cell r="N832" t="str">
            <v>-</v>
          </cell>
          <cell r="O832" t="str">
            <v>0861171477</v>
          </cell>
          <cell r="P832" t="str">
            <v>0861171477@acfs.go.th</v>
          </cell>
          <cell r="Q832" t="str">
            <v>2016-05-04</v>
          </cell>
          <cell r="R832" t="str">
            <v>2019-05-03</v>
          </cell>
          <cell r="S832" t="str">
            <v>โรงคัดบรรจุบีเฟรช</v>
          </cell>
          <cell r="T832" t="str">
            <v>47/2</v>
          </cell>
          <cell r="U832" t="str">
            <v>-</v>
          </cell>
          <cell r="V832" t="str">
            <v>-</v>
          </cell>
          <cell r="W832" t="str">
            <v>1</v>
          </cell>
          <cell r="X832" t="str">
            <v xml:space="preserve">หนองล่อง   </v>
          </cell>
          <cell r="Y832" t="str">
            <v xml:space="preserve">เวียงหนองล่อง   </v>
          </cell>
          <cell r="Z832" t="str">
            <v>ลำพูน</v>
          </cell>
        </row>
        <row r="833">
          <cell r="A833">
            <v>678</v>
          </cell>
          <cell r="B833" t="str">
            <v>Ref0300000025</v>
          </cell>
          <cell r="C833" t="str">
            <v>บริษัท หยวน เซิ่ง เฟรช จำกัด</v>
          </cell>
          <cell r="D833" t="str">
            <v>ACFS10040400072</v>
          </cell>
          <cell r="E833" t="str">
            <v>ออกใบอนุญาตแล้ว</v>
          </cell>
          <cell r="F833">
            <v>515547000162</v>
          </cell>
          <cell r="G833" t="str">
            <v>218</v>
          </cell>
          <cell r="H833" t="str">
            <v>-</v>
          </cell>
          <cell r="I833" t="str">
            <v>-</v>
          </cell>
          <cell r="J833" t="str">
            <v>8</v>
          </cell>
          <cell r="K833" t="str">
            <v xml:space="preserve">ต้นเปา   </v>
          </cell>
          <cell r="L833" t="str">
            <v xml:space="preserve">สันกำแพง   </v>
          </cell>
          <cell r="M833" t="str">
            <v xml:space="preserve">เชียงใหม่   </v>
          </cell>
          <cell r="N833" t="str">
            <v>50130</v>
          </cell>
          <cell r="O833" t="str">
            <v>095-789915</v>
          </cell>
          <cell r="P833" t="str">
            <v>Ycf.thaifit@gmail.com</v>
          </cell>
          <cell r="Q833" t="str">
            <v>2019-05-04</v>
          </cell>
          <cell r="R833" t="str">
            <v>2022-05-03</v>
          </cell>
          <cell r="S833" t="str">
            <v>บริษัท หยวน เซิ่ง เฟรช จำกัด</v>
          </cell>
          <cell r="T833" t="str">
            <v>222</v>
          </cell>
          <cell r="U833" t="str">
            <v>-</v>
          </cell>
          <cell r="V833" t="str">
            <v>-</v>
          </cell>
          <cell r="W833" t="str">
            <v>8</v>
          </cell>
          <cell r="X833" t="str">
            <v xml:space="preserve">สบเตี๊ยะ   </v>
          </cell>
          <cell r="Y833" t="str">
            <v xml:space="preserve">จอมทอง   </v>
          </cell>
          <cell r="Z833" t="str">
            <v>เชียงใหม่</v>
          </cell>
        </row>
        <row r="834">
          <cell r="A834">
            <v>679</v>
          </cell>
          <cell r="B834" t="str">
            <v>Ref0300000026</v>
          </cell>
          <cell r="C834" t="str">
            <v>บริษัท ฟรุ้ตมาสเตอร์ จำกัด</v>
          </cell>
          <cell r="D834" t="str">
            <v>ACFS10040400060</v>
          </cell>
          <cell r="E834" t="str">
            <v>ออกใบอนุญาตแล้ว</v>
          </cell>
          <cell r="F834">
            <v>505552000230</v>
          </cell>
          <cell r="G834" t="str">
            <v>126/91</v>
          </cell>
          <cell r="H834" t="str">
            <v>-</v>
          </cell>
          <cell r="I834" t="str">
            <v>-</v>
          </cell>
          <cell r="J834" t="str">
            <v>2</v>
          </cell>
          <cell r="K834" t="str">
            <v xml:space="preserve">ป่าแดด   </v>
          </cell>
          <cell r="L834" t="str">
            <v xml:space="preserve">เมืองเชียงใหม่   </v>
          </cell>
          <cell r="M834" t="str">
            <v xml:space="preserve">เชียงใหม่   </v>
          </cell>
          <cell r="N834" t="str">
            <v>50100</v>
          </cell>
          <cell r="O834" t="str">
            <v>0861171477</v>
          </cell>
          <cell r="P834" t="str">
            <v>053-280523@acfs.go.th</v>
          </cell>
          <cell r="Q834" t="str">
            <v>2016-05-04</v>
          </cell>
          <cell r="R834" t="str">
            <v>2019-05-03</v>
          </cell>
          <cell r="S834" t="str">
            <v>บริษัท ฟรุ้ตมาสเตอร์ จำกัด</v>
          </cell>
          <cell r="T834" t="str">
            <v>201</v>
          </cell>
          <cell r="U834" t="str">
            <v>-</v>
          </cell>
          <cell r="V834" t="str">
            <v>-</v>
          </cell>
          <cell r="W834" t="str">
            <v>8</v>
          </cell>
          <cell r="X834" t="str">
            <v xml:space="preserve">นครชุม   </v>
          </cell>
          <cell r="Y834" t="str">
            <v xml:space="preserve">เมืองกำแพงเพชร   </v>
          </cell>
          <cell r="Z834" t="str">
            <v>กำแพงเพชร</v>
          </cell>
        </row>
        <row r="835">
          <cell r="A835">
            <v>680</v>
          </cell>
          <cell r="B835" t="str">
            <v>Ref0300000027</v>
          </cell>
          <cell r="C835" t="str">
            <v>บริษัท ฟรุ้ตมาสเตอร์ จำกัด</v>
          </cell>
          <cell r="D835" t="str">
            <v>ACFS10040400059</v>
          </cell>
          <cell r="E835" t="str">
            <v>ออกใบอนุญาตแล้ว</v>
          </cell>
          <cell r="F835">
            <v>505552000230</v>
          </cell>
          <cell r="G835" t="str">
            <v>126/91</v>
          </cell>
          <cell r="H835" t="str">
            <v>-</v>
          </cell>
          <cell r="I835" t="str">
            <v>-</v>
          </cell>
          <cell r="J835" t="str">
            <v>2</v>
          </cell>
          <cell r="K835" t="str">
            <v xml:space="preserve">ป่าแดด   </v>
          </cell>
          <cell r="L835" t="str">
            <v xml:space="preserve">เมืองเชียงใหม่   </v>
          </cell>
          <cell r="M835" t="str">
            <v xml:space="preserve">เชียงใหม่   </v>
          </cell>
          <cell r="N835" t="str">
            <v>50100</v>
          </cell>
          <cell r="O835" t="str">
            <v>0861171477</v>
          </cell>
          <cell r="P835" t="str">
            <v>053-280523@acfs.go.th</v>
          </cell>
          <cell r="Q835" t="str">
            <v>2016-05-04</v>
          </cell>
          <cell r="R835" t="str">
            <v>2019-05-03</v>
          </cell>
          <cell r="S835" t="str">
            <v>บริษัท ฟรุ้ตมาสเตอร์ จำกัด</v>
          </cell>
          <cell r="T835" t="str">
            <v>2/4</v>
          </cell>
          <cell r="U835" t="str">
            <v>-</v>
          </cell>
          <cell r="V835" t="str">
            <v>-</v>
          </cell>
          <cell r="W835" t="str">
            <v>1</v>
          </cell>
          <cell r="X835" t="str">
            <v xml:space="preserve">ย่านรี   </v>
          </cell>
          <cell r="Y835" t="str">
            <v xml:space="preserve">สามเงา   </v>
          </cell>
          <cell r="Z835" t="str">
            <v>ตาก</v>
          </cell>
        </row>
        <row r="836">
          <cell r="A836">
            <v>681</v>
          </cell>
          <cell r="B836" t="str">
            <v>Ref0300000028</v>
          </cell>
          <cell r="C836" t="str">
            <v>บริษัท ฟรุ้ตมาสเตอร์ จำกัด</v>
          </cell>
          <cell r="D836" t="str">
            <v>ACFS10040400058</v>
          </cell>
          <cell r="E836" t="str">
            <v>ออกใบอนุญาตแล้ว</v>
          </cell>
          <cell r="F836">
            <v>505552000230</v>
          </cell>
          <cell r="G836" t="str">
            <v>126/91</v>
          </cell>
          <cell r="H836" t="str">
            <v>-</v>
          </cell>
          <cell r="I836" t="str">
            <v>-</v>
          </cell>
          <cell r="J836" t="str">
            <v>2</v>
          </cell>
          <cell r="K836" t="str">
            <v xml:space="preserve">ป่าแดด   </v>
          </cell>
          <cell r="L836" t="str">
            <v xml:space="preserve">เมืองเชียงใหม่   </v>
          </cell>
          <cell r="M836" t="str">
            <v xml:space="preserve">เชียงใหม่   </v>
          </cell>
          <cell r="N836" t="str">
            <v>50100</v>
          </cell>
          <cell r="O836" t="str">
            <v>0861171477</v>
          </cell>
          <cell r="P836" t="str">
            <v>053-280523@acfs.go.th</v>
          </cell>
          <cell r="Q836" t="str">
            <v>2016-05-04</v>
          </cell>
          <cell r="R836" t="str">
            <v>2019-05-03</v>
          </cell>
          <cell r="S836" t="str">
            <v>บริษัท ฟรุ้ตมาสเตอร์ จำกัด</v>
          </cell>
          <cell r="T836" t="str">
            <v>178</v>
          </cell>
          <cell r="U836" t="str">
            <v>-</v>
          </cell>
          <cell r="V836" t="str">
            <v>-</v>
          </cell>
          <cell r="W836" t="str">
            <v>3</v>
          </cell>
          <cell r="X836" t="str">
            <v xml:space="preserve">แม่สอย   </v>
          </cell>
          <cell r="Y836" t="str">
            <v xml:space="preserve">จอมทอง   </v>
          </cell>
          <cell r="Z836" t="str">
            <v>เชียงใหม่</v>
          </cell>
        </row>
        <row r="837">
          <cell r="A837">
            <v>682</v>
          </cell>
          <cell r="B837" t="str">
            <v>Ref0300000029</v>
          </cell>
          <cell r="C837" t="str">
            <v>บริษัท เอ เอ็ม ซี อิมปอร์ต แอนด์ เอ็กซ์ปอร์ต จำกัด</v>
          </cell>
          <cell r="D837" t="str">
            <v>ACFS10040400071</v>
          </cell>
          <cell r="E837" t="str">
            <v>ออกใบอนุญาตแล้ว</v>
          </cell>
          <cell r="F837">
            <v>505556010922</v>
          </cell>
          <cell r="G837" t="str">
            <v>218</v>
          </cell>
          <cell r="H837" t="str">
            <v>-</v>
          </cell>
          <cell r="I837" t="str">
            <v>-</v>
          </cell>
          <cell r="J837" t="str">
            <v>8</v>
          </cell>
          <cell r="K837" t="str">
            <v xml:space="preserve">ต้นเปา   </v>
          </cell>
          <cell r="L837" t="str">
            <v xml:space="preserve">สันกำแพง   </v>
          </cell>
          <cell r="M837" t="str">
            <v xml:space="preserve">เชียงใหม่   </v>
          </cell>
          <cell r="N837" t="str">
            <v>50130</v>
          </cell>
          <cell r="O837" t="str">
            <v>095-789915</v>
          </cell>
          <cell r="P837" t="str">
            <v>amc.impnexp@gmail.com</v>
          </cell>
          <cell r="Q837" t="str">
            <v>2019-05-04</v>
          </cell>
          <cell r="R837" t="str">
            <v>2022-05-03</v>
          </cell>
          <cell r="S837" t="str">
            <v>บริษัท หยวน เซิ่ง เฟรช จำกัด</v>
          </cell>
          <cell r="T837" t="str">
            <v>222</v>
          </cell>
          <cell r="U837" t="str">
            <v>-</v>
          </cell>
          <cell r="V837" t="str">
            <v>-</v>
          </cell>
          <cell r="W837" t="str">
            <v>8</v>
          </cell>
          <cell r="X837" t="str">
            <v xml:space="preserve">สบเตี๊ยะ   </v>
          </cell>
          <cell r="Y837" t="str">
            <v xml:space="preserve">จอมทอง   </v>
          </cell>
          <cell r="Z837" t="str">
            <v>เชียงใหม่</v>
          </cell>
        </row>
        <row r="838">
          <cell r="A838">
            <v>683</v>
          </cell>
          <cell r="B838" t="str">
            <v>Ref0300000030</v>
          </cell>
          <cell r="C838" t="str">
            <v>บริษัท รุ่งเจริญพืชผล จำกัด</v>
          </cell>
          <cell r="D838" t="str">
            <v>ACFS10040400070</v>
          </cell>
          <cell r="E838" t="str">
            <v>ออกใบอนุญาตแล้ว</v>
          </cell>
          <cell r="F838">
            <v>105534111118</v>
          </cell>
          <cell r="G838" t="str">
            <v>69/1</v>
          </cell>
          <cell r="H838" t="str">
            <v>-</v>
          </cell>
          <cell r="I838" t="str">
            <v>-</v>
          </cell>
          <cell r="J838" t="str">
            <v>3</v>
          </cell>
          <cell r="K838" t="str">
            <v xml:space="preserve">บ้านใหม่   </v>
          </cell>
          <cell r="L838" t="str">
            <v xml:space="preserve">สามพราน   </v>
          </cell>
          <cell r="M838" t="str">
            <v xml:space="preserve">นครปฐม   </v>
          </cell>
          <cell r="N838" t="str">
            <v>73110</v>
          </cell>
          <cell r="O838" t="str">
            <v>034979419</v>
          </cell>
          <cell r="P838" t="str">
            <v>ratmanoon@hotmail.com</v>
          </cell>
          <cell r="Q838" t="str">
            <v>2019-05-04</v>
          </cell>
          <cell r="R838" t="str">
            <v>2022-05-03</v>
          </cell>
          <cell r="S838" t="str">
            <v>บริษัท รุ่งเจริญพืชผล จำกัด</v>
          </cell>
          <cell r="T838" t="str">
            <v>189</v>
          </cell>
          <cell r="U838" t="str">
            <v>-</v>
          </cell>
          <cell r="V838" t="str">
            <v>-</v>
          </cell>
          <cell r="W838" t="str">
            <v>14</v>
          </cell>
          <cell r="X838" t="str">
            <v xml:space="preserve">ดอยหล่อ   </v>
          </cell>
          <cell r="Y838" t="str">
            <v xml:space="preserve">ดอยหล่อ   </v>
          </cell>
          <cell r="Z838" t="str">
            <v>เชียงใหม่</v>
          </cell>
        </row>
        <row r="839">
          <cell r="A839">
            <v>684</v>
          </cell>
          <cell r="B839" t="str">
            <v>Ref0300000031</v>
          </cell>
          <cell r="C839" t="str">
            <v>บริษัท ไทย หม่าน อี้ จำกัด</v>
          </cell>
          <cell r="D839" t="str">
            <v>ACFS10040400069</v>
          </cell>
          <cell r="E839" t="str">
            <v>ออกใบอนุญาตแล้ว</v>
          </cell>
          <cell r="F839">
            <v>505556006887</v>
          </cell>
          <cell r="G839" t="str">
            <v>218</v>
          </cell>
          <cell r="H839" t="str">
            <v>-</v>
          </cell>
          <cell r="I839" t="str">
            <v>-</v>
          </cell>
          <cell r="J839" t="str">
            <v>8</v>
          </cell>
          <cell r="K839" t="str">
            <v xml:space="preserve">ต้นเปา   </v>
          </cell>
          <cell r="L839" t="str">
            <v xml:space="preserve">สันกำแพง   </v>
          </cell>
          <cell r="M839" t="str">
            <v xml:space="preserve">เชียงใหม่   </v>
          </cell>
          <cell r="N839" t="str">
            <v>50130</v>
          </cell>
          <cell r="O839" t="str">
            <v>095-789915</v>
          </cell>
          <cell r="P839" t="str">
            <v>thaimanyi.company.limited@gmail.com</v>
          </cell>
          <cell r="Q839" t="str">
            <v>2019-05-04</v>
          </cell>
          <cell r="R839" t="str">
            <v>2022-05-03</v>
          </cell>
          <cell r="S839" t="str">
            <v>บริษัท หยวน เซิ่ง เฟรช จำกัด</v>
          </cell>
          <cell r="T839" t="str">
            <v>222</v>
          </cell>
          <cell r="U839" t="str">
            <v>-</v>
          </cell>
          <cell r="V839" t="str">
            <v>-</v>
          </cell>
          <cell r="W839" t="str">
            <v>8</v>
          </cell>
          <cell r="X839" t="str">
            <v xml:space="preserve">สบเตี๊ยะ   </v>
          </cell>
          <cell r="Y839" t="str">
            <v xml:space="preserve">จอมทอง   </v>
          </cell>
          <cell r="Z839" t="str">
            <v>เชียงใหม่</v>
          </cell>
        </row>
        <row r="840">
          <cell r="A840">
            <v>685</v>
          </cell>
          <cell r="B840" t="str">
            <v>Ref0300000032</v>
          </cell>
          <cell r="C840" t="str">
            <v>บริษัท ไทย เอซี อินเตอร์เฟรช จำกัด</v>
          </cell>
          <cell r="D840" t="str">
            <v>ACFS10040400068</v>
          </cell>
          <cell r="E840" t="str">
            <v>ออกใบอนุญาตแล้ว</v>
          </cell>
          <cell r="F840">
            <v>505552005819</v>
          </cell>
          <cell r="G840" t="str">
            <v>447</v>
          </cell>
          <cell r="H840" t="str">
            <v>-</v>
          </cell>
          <cell r="I840" t="str">
            <v>-</v>
          </cell>
          <cell r="J840" t="str">
            <v>1</v>
          </cell>
          <cell r="K840" t="str">
            <v xml:space="preserve">แม่เหียะ   </v>
          </cell>
          <cell r="L840" t="str">
            <v xml:space="preserve">เมืองเชียงใหม่   </v>
          </cell>
          <cell r="M840" t="str">
            <v xml:space="preserve">เชียงใหม่   </v>
          </cell>
          <cell r="N840" t="str">
            <v>50100</v>
          </cell>
          <cell r="O840" t="str">
            <v>081-9253263</v>
          </cell>
          <cell r="P840" t="str">
            <v>bannawat.tacif@gmail.com</v>
          </cell>
          <cell r="Q840" t="str">
            <v>2019-05-04</v>
          </cell>
          <cell r="R840" t="str">
            <v>2022-05-03</v>
          </cell>
          <cell r="S840" t="str">
            <v>บริษัท ไทย เอซี อินเตอร์เฟรช จำกัด</v>
          </cell>
          <cell r="T840" t="str">
            <v>199</v>
          </cell>
          <cell r="U840" t="str">
            <v>-</v>
          </cell>
          <cell r="V840" t="str">
            <v>-</v>
          </cell>
          <cell r="W840" t="str">
            <v>4</v>
          </cell>
          <cell r="X840" t="str">
            <v xml:space="preserve">วังผาง   </v>
          </cell>
          <cell r="Y840" t="str">
            <v xml:space="preserve">เวียงหนองล่อง   </v>
          </cell>
          <cell r="Z840" t="str">
            <v>ลำพูน</v>
          </cell>
        </row>
        <row r="841">
          <cell r="A841">
            <v>686</v>
          </cell>
          <cell r="B841" t="str">
            <v>Ref0300000033</v>
          </cell>
          <cell r="C841" t="str">
            <v>นายวรัช เชาว์พาณิชย์เจริญ</v>
          </cell>
          <cell r="D841" t="str">
            <v>ACFS10040400067</v>
          </cell>
          <cell r="E841" t="str">
            <v>ออกใบอนุญาตแล้ว</v>
          </cell>
          <cell r="F841">
            <v>3959800126844</v>
          </cell>
          <cell r="G841" t="str">
            <v>344</v>
          </cell>
          <cell r="H841" t="str">
            <v>-</v>
          </cell>
          <cell r="I841" t="str">
            <v>เฃียงใหม่-ฮอด</v>
          </cell>
          <cell r="J841" t="str">
            <v>9</v>
          </cell>
          <cell r="K841" t="str">
            <v xml:space="preserve">ข่วงเปา   </v>
          </cell>
          <cell r="L841" t="str">
            <v xml:space="preserve">จอมทอง   </v>
          </cell>
          <cell r="M841" t="str">
            <v xml:space="preserve">เชียงใหม่   </v>
          </cell>
          <cell r="N841" t="str">
            <v>50160</v>
          </cell>
          <cell r="O841" t="str">
            <v>0875255552</v>
          </cell>
          <cell r="P841" t="str">
            <v>berm_118@hotmail.com</v>
          </cell>
          <cell r="Q841" t="str">
            <v>2016-05-04</v>
          </cell>
          <cell r="R841" t="str">
            <v>2019-05-03</v>
          </cell>
          <cell r="S841" t="str">
            <v>โกดังเฮียเบิ้ม</v>
          </cell>
          <cell r="T841" t="str">
            <v>237</v>
          </cell>
          <cell r="U841" t="str">
            <v>-</v>
          </cell>
          <cell r="V841" t="str">
            <v>-</v>
          </cell>
          <cell r="W841" t="str">
            <v>1</v>
          </cell>
          <cell r="X841" t="str">
            <v xml:space="preserve">หนองยวง   </v>
          </cell>
          <cell r="Y841" t="str">
            <v xml:space="preserve">เวียงหนองล่อง   </v>
          </cell>
          <cell r="Z841" t="str">
            <v>ลำพูน</v>
          </cell>
        </row>
        <row r="842">
          <cell r="A842">
            <v>687</v>
          </cell>
          <cell r="B842" t="str">
            <v>Ref0300000034</v>
          </cell>
          <cell r="C842" t="str">
            <v>บริษัทไชน่า จิงกว่อหยวน อิมพอร์ต เอ็กซ์พอร์ต (ไทยแลนด์) จำกัด</v>
          </cell>
          <cell r="D842" t="str">
            <v>ACFS10040400066</v>
          </cell>
          <cell r="E842" t="str">
            <v>ออกใบอนุญาตแล้ว</v>
          </cell>
          <cell r="F842">
            <v>105555147456</v>
          </cell>
          <cell r="G842" t="str">
            <v>8/28</v>
          </cell>
          <cell r="H842" t="str">
            <v>สุขุมวิท23(ประสานมิตร)</v>
          </cell>
          <cell r="I842" t="str">
            <v>-</v>
          </cell>
          <cell r="J842" t="str">
            <v>-</v>
          </cell>
          <cell r="K842" t="str">
            <v xml:space="preserve">คลองเตยเหนือ   </v>
          </cell>
          <cell r="L842" t="str">
            <v xml:space="preserve">วัฒนา   </v>
          </cell>
          <cell r="M842" t="str">
            <v xml:space="preserve">กรุงเทพมหานคร   </v>
          </cell>
          <cell r="N842" t="str">
            <v>10110</v>
          </cell>
          <cell r="O842" t="str">
            <v>0892064112</v>
          </cell>
          <cell r="P842" t="str">
            <v>chatchai4508112@hotmail.com</v>
          </cell>
          <cell r="Q842" t="str">
            <v>2016-05-04</v>
          </cell>
          <cell r="R842" t="str">
            <v>2019-05-03</v>
          </cell>
          <cell r="S842" t="str">
            <v>บริษัทไชน่า จิงกว่อหยวน อิมพอร์ต เอ็กซ์พอร์ต (ไทยแลนด์) จำกัด</v>
          </cell>
          <cell r="T842" t="str">
            <v>12/1</v>
          </cell>
          <cell r="U842" t="str">
            <v>-</v>
          </cell>
          <cell r="V842" t="str">
            <v>-</v>
          </cell>
          <cell r="W842" t="str">
            <v>3</v>
          </cell>
          <cell r="X842" t="str">
            <v xml:space="preserve">ทุ่งรวงทอง   </v>
          </cell>
          <cell r="Y842" t="str">
            <v xml:space="preserve">จุน   </v>
          </cell>
          <cell r="Z842" t="str">
            <v>พะเยา</v>
          </cell>
        </row>
        <row r="843">
          <cell r="A843">
            <v>688</v>
          </cell>
          <cell r="B843" t="str">
            <v>Ref0300000035</v>
          </cell>
          <cell r="C843" t="str">
            <v>นายกฤษฎา ปูแดง</v>
          </cell>
          <cell r="D843" t="str">
            <v>ACFS10040400020</v>
          </cell>
          <cell r="E843" t="str">
            <v>ออกใบอนุญาตแล้ว</v>
          </cell>
          <cell r="F843">
            <v>3510600642585</v>
          </cell>
          <cell r="G843" t="str">
            <v>351</v>
          </cell>
          <cell r="H843" t="str">
            <v>-</v>
          </cell>
          <cell r="I843" t="str">
            <v>-</v>
          </cell>
          <cell r="J843" t="str">
            <v>6</v>
          </cell>
          <cell r="K843" t="str">
            <v xml:space="preserve">วังผาง   </v>
          </cell>
          <cell r="L843" t="str">
            <v xml:space="preserve">เวียงหนองล่อง   </v>
          </cell>
          <cell r="M843" t="str">
            <v xml:space="preserve">ลำพูน   </v>
          </cell>
          <cell r="N843" t="str">
            <v>51120</v>
          </cell>
          <cell r="O843" t="str">
            <v>0896372199</v>
          </cell>
          <cell r="P843" t="str">
            <v>jo0896372199@gmail.com</v>
          </cell>
          <cell r="Q843" t="str">
            <v>2019-05-04</v>
          </cell>
          <cell r="R843" t="str">
            <v>2022-05-03</v>
          </cell>
          <cell r="S843" t="str">
            <v>นายกฤษฎา ปูแดง (โจบ้านเวียง)</v>
          </cell>
          <cell r="T843" t="str">
            <v>63/4</v>
          </cell>
          <cell r="U843" t="str">
            <v>-</v>
          </cell>
          <cell r="V843" t="str">
            <v>-</v>
          </cell>
          <cell r="W843" t="str">
            <v>6</v>
          </cell>
          <cell r="X843" t="str">
            <v xml:space="preserve">วังผาง   </v>
          </cell>
          <cell r="Y843" t="str">
            <v xml:space="preserve">เวียงหนองล่อง   </v>
          </cell>
          <cell r="Z843" t="str">
            <v>ลำพูน</v>
          </cell>
        </row>
        <row r="844">
          <cell r="A844">
            <v>689</v>
          </cell>
          <cell r="B844" t="str">
            <v>Ref0300000036</v>
          </cell>
          <cell r="C844" t="str">
            <v>นายชานนท์ อินทนนท์</v>
          </cell>
          <cell r="D844" t="str">
            <v>ACFS10040400065</v>
          </cell>
          <cell r="E844" t="str">
            <v>ออกใบอนุญาตแล้ว</v>
          </cell>
          <cell r="F844">
            <v>3510600639436</v>
          </cell>
          <cell r="G844" t="str">
            <v>151</v>
          </cell>
          <cell r="H844" t="str">
            <v>-</v>
          </cell>
          <cell r="I844" t="str">
            <v>-</v>
          </cell>
          <cell r="J844" t="str">
            <v>5</v>
          </cell>
          <cell r="K844" t="str">
            <v xml:space="preserve">หนองล่อง   </v>
          </cell>
          <cell r="L844" t="str">
            <v xml:space="preserve">เวียงหนองล่อง   </v>
          </cell>
          <cell r="M844" t="str">
            <v xml:space="preserve">ลำพูน   </v>
          </cell>
          <cell r="N844" t="str">
            <v>51120</v>
          </cell>
          <cell r="O844" t="str">
            <v>0895586924</v>
          </cell>
          <cell r="P844" t="str">
            <v>alexdeng88@gmail.com</v>
          </cell>
          <cell r="Q844" t="str">
            <v>2019-05-04</v>
          </cell>
          <cell r="R844" t="str">
            <v>2022-05-03</v>
          </cell>
          <cell r="S844" t="str">
            <v>นายชานนท์ อินทนนท์ (ชานนท์พืชผล 2)</v>
          </cell>
          <cell r="T844" t="str">
            <v>151</v>
          </cell>
          <cell r="U844" t="str">
            <v>-</v>
          </cell>
          <cell r="V844" t="str">
            <v>-</v>
          </cell>
          <cell r="W844" t="str">
            <v>5</v>
          </cell>
          <cell r="X844" t="str">
            <v xml:space="preserve">หนองล่อง   </v>
          </cell>
          <cell r="Y844" t="str">
            <v xml:space="preserve">เวียงหนองล่อง   </v>
          </cell>
          <cell r="Z844" t="str">
            <v>ลำพูน</v>
          </cell>
        </row>
        <row r="845">
          <cell r="A845">
            <v>690</v>
          </cell>
          <cell r="B845" t="str">
            <v>Ref0300000037</v>
          </cell>
          <cell r="C845" t="str">
            <v>นางนุช แก้วสุนันท์</v>
          </cell>
          <cell r="D845" t="str">
            <v>ACFS10040400082</v>
          </cell>
          <cell r="E845" t="str">
            <v>ออกใบอนุญาตแล้ว</v>
          </cell>
          <cell r="F845">
            <v>3510600801837</v>
          </cell>
          <cell r="G845" t="str">
            <v>45/5</v>
          </cell>
          <cell r="H845" t="str">
            <v>-</v>
          </cell>
          <cell r="I845" t="str">
            <v>-</v>
          </cell>
          <cell r="J845" t="str">
            <v>4</v>
          </cell>
          <cell r="K845" t="str">
            <v xml:space="preserve">หนองล่อง   </v>
          </cell>
          <cell r="L845" t="str">
            <v xml:space="preserve">เวียงหนองล่อง   </v>
          </cell>
          <cell r="M845" t="str">
            <v xml:space="preserve">ลำพูน   </v>
          </cell>
          <cell r="N845" t="str">
            <v>51120</v>
          </cell>
          <cell r="O845" t="str">
            <v>0966982725</v>
          </cell>
          <cell r="P845" t="str">
            <v>0966982725@acfs.go.th</v>
          </cell>
          <cell r="Q845" t="str">
            <v>2019-05-04</v>
          </cell>
          <cell r="R845" t="str">
            <v>2022-05-03</v>
          </cell>
          <cell r="S845" t="str">
            <v>นุชพืชผล</v>
          </cell>
          <cell r="T845" t="str">
            <v>45/5</v>
          </cell>
          <cell r="U845" t="str">
            <v>-</v>
          </cell>
          <cell r="V845" t="str">
            <v>-</v>
          </cell>
          <cell r="W845" t="str">
            <v>4</v>
          </cell>
          <cell r="X845" t="str">
            <v xml:space="preserve">หนองล่อง   </v>
          </cell>
          <cell r="Y845" t="str">
            <v xml:space="preserve">เวียงหนองล่อง   </v>
          </cell>
          <cell r="Z845" t="str">
            <v>ลำพูน</v>
          </cell>
        </row>
        <row r="846">
          <cell r="A846">
            <v>691</v>
          </cell>
          <cell r="B846" t="str">
            <v>Ref0300000038</v>
          </cell>
          <cell r="C846" t="str">
            <v>บริษัท โอเค อินเตอร์เฟรช (ประเทศไทย) จำกัด</v>
          </cell>
          <cell r="D846" t="str">
            <v>ACFS10040400078</v>
          </cell>
          <cell r="E846" t="str">
            <v>ออกใบอนุญาตแล้ว</v>
          </cell>
          <cell r="F846">
            <v>505546002986</v>
          </cell>
          <cell r="G846" t="str">
            <v>98</v>
          </cell>
          <cell r="H846" t="str">
            <v>-</v>
          </cell>
          <cell r="I846" t="str">
            <v>-</v>
          </cell>
          <cell r="J846" t="str">
            <v>15</v>
          </cell>
          <cell r="K846" t="str">
            <v xml:space="preserve">สบเตี๊ยะ   </v>
          </cell>
          <cell r="L846" t="str">
            <v xml:space="preserve">จอมทอง   </v>
          </cell>
          <cell r="M846" t="str">
            <v xml:space="preserve">เชียงใหม่   </v>
          </cell>
          <cell r="N846" t="str">
            <v>50160</v>
          </cell>
          <cell r="O846" t="str">
            <v>0819938439</v>
          </cell>
          <cell r="P846" t="str">
            <v>okinterfruit@yahoo.com</v>
          </cell>
          <cell r="Q846" t="str">
            <v>2019-05-04</v>
          </cell>
          <cell r="R846" t="str">
            <v>2022-05-03</v>
          </cell>
          <cell r="S846" t="str">
            <v>บริษัท โอเค อินเตอร์เฟรช (ประเทศไทย) จำกัด</v>
          </cell>
          <cell r="T846" t="str">
            <v>98</v>
          </cell>
          <cell r="U846" t="str">
            <v>-</v>
          </cell>
          <cell r="V846" t="str">
            <v>-</v>
          </cell>
          <cell r="W846" t="str">
            <v>15</v>
          </cell>
          <cell r="X846" t="str">
            <v xml:space="preserve">สบเตี๊ยะ   </v>
          </cell>
          <cell r="Y846" t="str">
            <v xml:space="preserve">จอมทอง   </v>
          </cell>
          <cell r="Z846" t="str">
            <v>เชียงใหม่</v>
          </cell>
        </row>
        <row r="847">
          <cell r="A847">
            <v>692</v>
          </cell>
          <cell r="B847" t="str">
            <v>Ref0300000039</v>
          </cell>
          <cell r="C847" t="str">
            <v>บริษัท โอเค อินเตอร์เฟรช (ประเทศไทย) จำกัด</v>
          </cell>
          <cell r="D847" t="str">
            <v>ACFS10040400057</v>
          </cell>
          <cell r="E847" t="str">
            <v>ออกใบอนุญาตแล้ว</v>
          </cell>
          <cell r="F847">
            <v>505546002986</v>
          </cell>
          <cell r="G847" t="str">
            <v>98</v>
          </cell>
          <cell r="H847" t="str">
            <v>-</v>
          </cell>
          <cell r="I847" t="str">
            <v>-</v>
          </cell>
          <cell r="J847" t="str">
            <v>15</v>
          </cell>
          <cell r="K847" t="str">
            <v xml:space="preserve">สบเตี๊ยะ   </v>
          </cell>
          <cell r="L847" t="str">
            <v xml:space="preserve">จอมทอง   </v>
          </cell>
          <cell r="M847" t="str">
            <v xml:space="preserve">เชียงใหม่   </v>
          </cell>
          <cell r="N847" t="str">
            <v>50160</v>
          </cell>
          <cell r="O847" t="str">
            <v>0819938439</v>
          </cell>
          <cell r="P847" t="str">
            <v>okinterfruit@yahoo.com</v>
          </cell>
          <cell r="Q847" t="str">
            <v>2019-05-04</v>
          </cell>
          <cell r="R847" t="str">
            <v>2022-05-03</v>
          </cell>
          <cell r="S847" t="str">
            <v>บริษัท โอเค อินเตอร์เฟรช (ประเทศไทย) จำกัด</v>
          </cell>
          <cell r="T847" t="str">
            <v>128</v>
          </cell>
          <cell r="U847" t="str">
            <v>-</v>
          </cell>
          <cell r="V847" t="str">
            <v>-</v>
          </cell>
          <cell r="W847" t="str">
            <v>2</v>
          </cell>
          <cell r="X847" t="str">
            <v xml:space="preserve">หนองตาคง   </v>
          </cell>
          <cell r="Y847" t="str">
            <v xml:space="preserve">โป่งน้ำร้อน   </v>
          </cell>
          <cell r="Z847" t="str">
            <v>จันทบุรี</v>
          </cell>
        </row>
        <row r="848">
          <cell r="A848">
            <v>693</v>
          </cell>
          <cell r="B848" t="str">
            <v>Ref0300000040</v>
          </cell>
          <cell r="C848" t="str">
            <v>บริษัท ฟ้าเจริญพร เอ็นเตอร์ไพรส์ จำกัด</v>
          </cell>
          <cell r="D848" t="str">
            <v>ACFS10040400017</v>
          </cell>
          <cell r="E848" t="str">
            <v>ออกใบอนุญาตแล้ว</v>
          </cell>
          <cell r="F848">
            <v>105537023481</v>
          </cell>
          <cell r="G848" t="str">
            <v>99/281</v>
          </cell>
          <cell r="H848" t="str">
            <v>-</v>
          </cell>
          <cell r="I848" t="str">
            <v>นนทรี</v>
          </cell>
          <cell r="J848" t="str">
            <v>-</v>
          </cell>
          <cell r="K848" t="str">
            <v xml:space="preserve">ช่องนนทรี   </v>
          </cell>
          <cell r="L848" t="str">
            <v xml:space="preserve">ยานนาวา   </v>
          </cell>
          <cell r="M848" t="str">
            <v xml:space="preserve">กรุงเทพมหานคร   </v>
          </cell>
          <cell r="N848" t="str">
            <v>10120</v>
          </cell>
          <cell r="O848" t="str">
            <v>022952847-8</v>
          </cell>
          <cell r="P848" t="str">
            <v>farcharoenporn@yahoo.com</v>
          </cell>
          <cell r="Q848" t="str">
            <v>2019-05-04</v>
          </cell>
          <cell r="R848" t="str">
            <v>2022-05-03</v>
          </cell>
          <cell r="S848" t="str">
            <v>บริษัท ฟ้าเจริญพร เอ็นเตอร์ไพรส์ จำกัด</v>
          </cell>
          <cell r="T848" t="str">
            <v>262/2</v>
          </cell>
          <cell r="U848" t="str">
            <v>-</v>
          </cell>
          <cell r="V848" t="str">
            <v>-</v>
          </cell>
          <cell r="W848" t="str">
            <v>1</v>
          </cell>
          <cell r="X848" t="str">
            <v xml:space="preserve">ทรายขาว   </v>
          </cell>
          <cell r="Y848" t="str">
            <v xml:space="preserve">สอยดาว   </v>
          </cell>
          <cell r="Z848" t="str">
            <v>จันทบุรี</v>
          </cell>
        </row>
        <row r="849">
          <cell r="A849">
            <v>694</v>
          </cell>
          <cell r="B849" t="str">
            <v>Ref0300000041</v>
          </cell>
          <cell r="C849" t="str">
            <v>บริษัท ฟ้าเจริญพร อินเตอร์ จำกัด</v>
          </cell>
          <cell r="D849" t="str">
            <v>ACFS10040400001</v>
          </cell>
          <cell r="E849" t="str">
            <v>ออกใบอนุญาตแล้ว</v>
          </cell>
          <cell r="F849">
            <v>105529007057</v>
          </cell>
          <cell r="G849" t="str">
            <v>99/281</v>
          </cell>
          <cell r="H849" t="str">
            <v>-</v>
          </cell>
          <cell r="I849" t="str">
            <v>นนทรี</v>
          </cell>
          <cell r="J849" t="str">
            <v>-</v>
          </cell>
          <cell r="K849" t="str">
            <v xml:space="preserve">ช่องนนทรี   </v>
          </cell>
          <cell r="L849" t="str">
            <v xml:space="preserve">ยานนาวา   </v>
          </cell>
          <cell r="M849" t="str">
            <v xml:space="preserve">กรุงเทพมหานคร   </v>
          </cell>
          <cell r="N849" t="str">
            <v>10120</v>
          </cell>
          <cell r="O849" t="str">
            <v>022952847-8</v>
          </cell>
          <cell r="P849" t="str">
            <v>chaiyapongsinghto@gmail.com</v>
          </cell>
          <cell r="Q849" t="str">
            <v>2019-05-04</v>
          </cell>
          <cell r="R849" t="str">
            <v>2022-05-03</v>
          </cell>
          <cell r="S849" t="str">
            <v>บริษัท ฟ้าเจริญพร เอ็นเตอร์ไพรส์ จำกัด</v>
          </cell>
          <cell r="T849" t="str">
            <v>262/2</v>
          </cell>
          <cell r="U849" t="str">
            <v>-</v>
          </cell>
          <cell r="V849" t="str">
            <v>-</v>
          </cell>
          <cell r="W849" t="str">
            <v>1</v>
          </cell>
          <cell r="X849" t="str">
            <v xml:space="preserve">ทรายขาว   </v>
          </cell>
          <cell r="Y849" t="str">
            <v xml:space="preserve">สอยดาว   </v>
          </cell>
          <cell r="Z849" t="str">
            <v>จันทบุรี</v>
          </cell>
        </row>
        <row r="850">
          <cell r="A850">
            <v>695</v>
          </cell>
          <cell r="B850" t="str">
            <v>Ref0300000042</v>
          </cell>
          <cell r="C850" t="str">
            <v>บริษัท หงษ์จิ่ว ไท้จง เม๊ายี่ จำกัด</v>
          </cell>
          <cell r="D850" t="str">
            <v>ACFS10040400081</v>
          </cell>
          <cell r="E850" t="str">
            <v>ออกใบอนุญาตแล้ว</v>
          </cell>
          <cell r="F850">
            <v>225555001027</v>
          </cell>
          <cell r="G850" t="str">
            <v>86</v>
          </cell>
          <cell r="H850" t="str">
            <v>-</v>
          </cell>
          <cell r="I850" t="str">
            <v>-</v>
          </cell>
          <cell r="J850" t="str">
            <v>2</v>
          </cell>
          <cell r="K850" t="str">
            <v xml:space="preserve">หนองตาคง   </v>
          </cell>
          <cell r="L850" t="str">
            <v xml:space="preserve">โป่งน้ำร้อน   </v>
          </cell>
          <cell r="M850" t="str">
            <v xml:space="preserve">จันทบุรี   </v>
          </cell>
          <cell r="N850" t="str">
            <v>22140</v>
          </cell>
          <cell r="O850" t="str">
            <v>0892267496</v>
          </cell>
          <cell r="P850" t="str">
            <v>run_2706@hotmail.com</v>
          </cell>
          <cell r="Q850" t="str">
            <v>2016-05-04</v>
          </cell>
          <cell r="R850" t="str">
            <v>2019-05-03</v>
          </cell>
          <cell r="S850" t="str">
            <v>บริษัท หงษ์จิ่ว ไท้จง เม๊ายี่ จำกัด</v>
          </cell>
          <cell r="T850" t="str">
            <v>86</v>
          </cell>
          <cell r="U850" t="str">
            <v>-</v>
          </cell>
          <cell r="V850" t="str">
            <v>-</v>
          </cell>
          <cell r="W850" t="str">
            <v>2</v>
          </cell>
          <cell r="X850" t="str">
            <v xml:space="preserve">หนองตาคง   </v>
          </cell>
          <cell r="Y850" t="str">
            <v xml:space="preserve">โป่งน้ำร้อน   </v>
          </cell>
          <cell r="Z850" t="str">
            <v>จันทบุรี</v>
          </cell>
        </row>
        <row r="851">
          <cell r="A851">
            <v>696</v>
          </cell>
          <cell r="B851" t="str">
            <v>Ref0300000043</v>
          </cell>
          <cell r="C851" t="str">
            <v>บริษัท ซัคเซส อิมพอร์ต แอนด์ เอ็กซ์พอร์ต จำกัด</v>
          </cell>
          <cell r="D851" t="str">
            <v>ACFS10040400004</v>
          </cell>
          <cell r="E851" t="str">
            <v>ออกใบอนุญาตแล้ว</v>
          </cell>
          <cell r="F851">
            <v>205547021715</v>
          </cell>
          <cell r="G851" t="str">
            <v>52/35-36</v>
          </cell>
          <cell r="H851" t="str">
            <v>-</v>
          </cell>
          <cell r="I851" t="str">
            <v>-</v>
          </cell>
          <cell r="J851" t="str">
            <v>9</v>
          </cell>
          <cell r="K851" t="str">
            <v xml:space="preserve">ทุ่งสุขลา   </v>
          </cell>
          <cell r="L851" t="str">
            <v xml:space="preserve">ศรีราชา   </v>
          </cell>
          <cell r="M851" t="str">
            <v xml:space="preserve">ชลบุรี   </v>
          </cell>
          <cell r="N851" t="str">
            <v>20230</v>
          </cell>
          <cell r="O851" t="str">
            <v>0811599393</v>
          </cell>
          <cell r="P851" t="str">
            <v>Fai_Thanomjit@hotmail.com</v>
          </cell>
          <cell r="Q851" t="str">
            <v>2019-05-04</v>
          </cell>
          <cell r="R851" t="str">
            <v>2022-05-03</v>
          </cell>
          <cell r="S851" t="str">
            <v>นางสาวชนกมณฐ์ วิริยะพานิชภักดี</v>
          </cell>
          <cell r="T851" t="str">
            <v>99/8</v>
          </cell>
          <cell r="U851" t="str">
            <v>-</v>
          </cell>
          <cell r="V851" t="str">
            <v>-</v>
          </cell>
          <cell r="W851" t="str">
            <v>1</v>
          </cell>
          <cell r="X851" t="str">
            <v xml:space="preserve">ทรายขาว   </v>
          </cell>
          <cell r="Y851" t="str">
            <v xml:space="preserve">สอยดาว   </v>
          </cell>
          <cell r="Z851" t="str">
            <v>จันทบุรี</v>
          </cell>
        </row>
        <row r="852">
          <cell r="A852">
            <v>697</v>
          </cell>
          <cell r="B852" t="str">
            <v>Ref0300000045</v>
          </cell>
          <cell r="C852" t="str">
            <v>บริษัท มิลเลี่ยน ฟรุ๊ต จำกัด</v>
          </cell>
          <cell r="D852" t="str">
            <v>ACFS10040400005</v>
          </cell>
          <cell r="E852" t="str">
            <v>ออกใบอนุญาตแล้ว</v>
          </cell>
          <cell r="F852">
            <v>205552003657</v>
          </cell>
          <cell r="G852" t="str">
            <v>91/20</v>
          </cell>
          <cell r="H852" t="str">
            <v>-</v>
          </cell>
          <cell r="I852" t="str">
            <v>-</v>
          </cell>
          <cell r="J852" t="str">
            <v>10</v>
          </cell>
          <cell r="K852" t="str">
            <v xml:space="preserve">ทุ่งสุขลา   </v>
          </cell>
          <cell r="L852" t="str">
            <v xml:space="preserve">ศรีราชา   </v>
          </cell>
          <cell r="M852" t="str">
            <v xml:space="preserve">ชลบุรี   </v>
          </cell>
          <cell r="N852" t="str">
            <v>20230</v>
          </cell>
          <cell r="O852" t="str">
            <v>0819991604</v>
          </cell>
          <cell r="P852" t="str">
            <v>millionfruitsl@hotmail.com</v>
          </cell>
          <cell r="Q852" t="str">
            <v>2019-05-04</v>
          </cell>
          <cell r="R852" t="str">
            <v>2022-05-03</v>
          </cell>
          <cell r="S852" t="str">
            <v>นางสาวชนกมณฐ์ วิริยะพานิชภักดี</v>
          </cell>
          <cell r="T852" t="str">
            <v>130/2</v>
          </cell>
          <cell r="U852" t="str">
            <v>-</v>
          </cell>
          <cell r="V852" t="str">
            <v>-</v>
          </cell>
          <cell r="W852" t="str">
            <v>2</v>
          </cell>
          <cell r="X852" t="str">
            <v xml:space="preserve">บ้านแปะ   </v>
          </cell>
          <cell r="Y852" t="str">
            <v xml:space="preserve">จอมทอง   </v>
          </cell>
          <cell r="Z852" t="str">
            <v>เชียงใหม่</v>
          </cell>
        </row>
        <row r="853">
          <cell r="A853" t="e">
            <v>#N/A</v>
          </cell>
          <cell r="B853" t="str">
            <v>Ref0300000046</v>
          </cell>
          <cell r="C853" t="str">
            <v>บริษัท เอ็ม แอนด์ แอล ฟรุ๊ต จำกัด</v>
          </cell>
          <cell r="D853" t="str">
            <v>NULL</v>
          </cell>
          <cell r="E853" t="str">
            <v>เอกสารไม่ครบถ้วน</v>
          </cell>
          <cell r="F853">
            <v>205555008579</v>
          </cell>
          <cell r="G853" t="str">
            <v>719/6</v>
          </cell>
          <cell r="J853" t="str">
            <v>1</v>
          </cell>
          <cell r="K853" t="str">
            <v xml:space="preserve">หนองขาม   </v>
          </cell>
          <cell r="L853" t="str">
            <v xml:space="preserve">ศรีราชา   </v>
          </cell>
          <cell r="M853" t="str">
            <v xml:space="preserve">ชลบุรี   </v>
          </cell>
          <cell r="N853" t="str">
            <v>20230</v>
          </cell>
          <cell r="O853" t="str">
            <v>0819991604</v>
          </cell>
          <cell r="P853" t="str">
            <v>m_lfruit@hotmail.com</v>
          </cell>
          <cell r="Q853" t="str">
            <v>NULL</v>
          </cell>
          <cell r="R853" t="str">
            <v>NULL</v>
          </cell>
          <cell r="S853" t="str">
            <v>กิจการโรงรมนางสาวชนกมณฐ์ วิริยะพานิชภักดี</v>
          </cell>
          <cell r="T853" t="str">
            <v>99/8</v>
          </cell>
          <cell r="W853" t="str">
            <v>1</v>
          </cell>
          <cell r="X853" t="str">
            <v xml:space="preserve">ทรายขาว   </v>
          </cell>
          <cell r="Y853" t="str">
            <v xml:space="preserve">สอยดาว   </v>
          </cell>
          <cell r="Z853" t="str">
            <v>จันทบุรี</v>
          </cell>
        </row>
        <row r="854">
          <cell r="A854">
            <v>698</v>
          </cell>
          <cell r="B854" t="str">
            <v>Ref0300000047</v>
          </cell>
          <cell r="C854" t="str">
            <v>บริษัท เฟรนด์ชิฟ เฟรช ฟรุ๊ต จำกัด</v>
          </cell>
          <cell r="D854" t="str">
            <v>ACFS10040400007</v>
          </cell>
          <cell r="E854" t="str">
            <v>ออกใบอนุญาตแล้ว</v>
          </cell>
          <cell r="F854">
            <v>205548025480</v>
          </cell>
          <cell r="G854" t="str">
            <v>118/46</v>
          </cell>
          <cell r="H854" t="str">
            <v>-</v>
          </cell>
          <cell r="I854" t="str">
            <v>-</v>
          </cell>
          <cell r="J854" t="str">
            <v>4</v>
          </cell>
          <cell r="K854" t="str">
            <v xml:space="preserve">บางพระ   </v>
          </cell>
          <cell r="L854" t="str">
            <v xml:space="preserve">ศรีราชา   </v>
          </cell>
          <cell r="M854" t="str">
            <v xml:space="preserve">ชลบุรี   </v>
          </cell>
          <cell r="N854" t="str">
            <v>20110</v>
          </cell>
          <cell r="O854" t="str">
            <v>0819991604</v>
          </cell>
          <cell r="P854" t="str">
            <v>friendshipfreshfruits@hotmail.com</v>
          </cell>
          <cell r="Q854" t="str">
            <v>2019-05-04</v>
          </cell>
          <cell r="R854" t="str">
            <v>2022-05-03</v>
          </cell>
          <cell r="S854" t="str">
            <v>นางสาวชนกมณฐ์ วิริยะพานิชภักดี</v>
          </cell>
          <cell r="T854" t="str">
            <v>130/2</v>
          </cell>
          <cell r="U854" t="str">
            <v>-</v>
          </cell>
          <cell r="V854" t="str">
            <v>-</v>
          </cell>
          <cell r="W854" t="str">
            <v>2</v>
          </cell>
          <cell r="X854" t="str">
            <v xml:space="preserve">บ้านแปะ   </v>
          </cell>
          <cell r="Y854" t="str">
            <v xml:space="preserve">จอมทอง   </v>
          </cell>
          <cell r="Z854" t="str">
            <v>เชียงใหม่</v>
          </cell>
        </row>
        <row r="855">
          <cell r="A855">
            <v>699</v>
          </cell>
          <cell r="B855" t="str">
            <v>Ref0300000048</v>
          </cell>
          <cell r="C855" t="str">
            <v>บริษัท อุทัยพืชผล อินเตอร์ เทรด จำกัด</v>
          </cell>
          <cell r="D855" t="str">
            <v>ACFS10040400036</v>
          </cell>
          <cell r="E855" t="str">
            <v>ออกใบอนุญาตแล้ว</v>
          </cell>
          <cell r="F855">
            <v>205549024258</v>
          </cell>
          <cell r="G855" t="str">
            <v>189/80</v>
          </cell>
          <cell r="H855" t="str">
            <v>-</v>
          </cell>
          <cell r="I855" t="str">
            <v>-</v>
          </cell>
          <cell r="J855" t="str">
            <v>9</v>
          </cell>
          <cell r="K855" t="str">
            <v xml:space="preserve">ทุ่งสุขลา   </v>
          </cell>
          <cell r="L855" t="str">
            <v xml:space="preserve">ศรีราชา   </v>
          </cell>
          <cell r="M855" t="str">
            <v xml:space="preserve">ชลบุรี   </v>
          </cell>
          <cell r="N855" t="str">
            <v>20230</v>
          </cell>
          <cell r="O855" t="str">
            <v>0819991604</v>
          </cell>
          <cell r="P855" t="str">
            <v>uthaiintertrade@hotmail.com</v>
          </cell>
          <cell r="Q855" t="str">
            <v>2016-05-04</v>
          </cell>
          <cell r="R855" t="str">
            <v>2019-05-03</v>
          </cell>
          <cell r="S855" t="str">
            <v>บริษัท อุทัยพืชผล อินเตอร์ เทรด จำกัด</v>
          </cell>
          <cell r="T855" t="str">
            <v>189/80</v>
          </cell>
          <cell r="U855" t="str">
            <v>-</v>
          </cell>
          <cell r="V855" t="str">
            <v>-</v>
          </cell>
          <cell r="W855" t="str">
            <v>9</v>
          </cell>
          <cell r="X855" t="str">
            <v xml:space="preserve">ทุ่งสุขลา   </v>
          </cell>
          <cell r="Y855" t="str">
            <v xml:space="preserve">ศรีราชา   </v>
          </cell>
          <cell r="Z855" t="str">
            <v>ชลบุรี</v>
          </cell>
        </row>
        <row r="856">
          <cell r="A856">
            <v>700</v>
          </cell>
          <cell r="B856" t="str">
            <v>Ref0300000049</v>
          </cell>
          <cell r="C856" t="str">
            <v>บริษัท ซันมูน อิมพอร์ต แอนด์ เอ็กซ์พอร์ต จำกัด</v>
          </cell>
          <cell r="D856" t="str">
            <v>ACFS10040400008</v>
          </cell>
          <cell r="E856" t="str">
            <v>ออกใบอนุญาตแล้ว</v>
          </cell>
          <cell r="F856">
            <v>205548024157</v>
          </cell>
          <cell r="G856" t="str">
            <v>719/6</v>
          </cell>
          <cell r="H856" t="str">
            <v>-</v>
          </cell>
          <cell r="I856" t="str">
            <v>-</v>
          </cell>
          <cell r="J856" t="str">
            <v>1</v>
          </cell>
          <cell r="K856" t="str">
            <v xml:space="preserve">หนองขาม   </v>
          </cell>
          <cell r="L856" t="str">
            <v xml:space="preserve">ศรีราชา   </v>
          </cell>
          <cell r="M856" t="str">
            <v xml:space="preserve">ชลบุรี   </v>
          </cell>
          <cell r="N856" t="str">
            <v>20230</v>
          </cell>
          <cell r="O856" t="str">
            <v>0819991604</v>
          </cell>
          <cell r="P856" t="str">
            <v>sunmoonimp-exp@hotmail.com</v>
          </cell>
          <cell r="Q856" t="str">
            <v>2019-05-04</v>
          </cell>
          <cell r="R856" t="str">
            <v>2022-05-03</v>
          </cell>
          <cell r="S856" t="str">
            <v>นางสาวชนกมณฐ์ วิริยะพานิชภักดี</v>
          </cell>
          <cell r="T856" t="str">
            <v>130/2</v>
          </cell>
          <cell r="U856" t="str">
            <v>-</v>
          </cell>
          <cell r="V856" t="str">
            <v>-</v>
          </cell>
          <cell r="W856" t="str">
            <v>2</v>
          </cell>
          <cell r="X856" t="str">
            <v xml:space="preserve">บ้านแปะ   </v>
          </cell>
          <cell r="Y856" t="str">
            <v xml:space="preserve">จอมทอง   </v>
          </cell>
          <cell r="Z856" t="str">
            <v>เชียงใหม่</v>
          </cell>
        </row>
        <row r="857">
          <cell r="A857">
            <v>701</v>
          </cell>
          <cell r="B857" t="str">
            <v>Ref0300000050</v>
          </cell>
          <cell r="C857" t="str">
            <v>บริษัท ซัคเซส อิมพอร์ต แอนด์ เอ็กซ์พอร์ต จำกัด</v>
          </cell>
          <cell r="D857" t="str">
            <v>ACFS10040400003</v>
          </cell>
          <cell r="E857" t="str">
            <v>ออกใบอนุญาตแล้ว</v>
          </cell>
          <cell r="F857">
            <v>205547021715</v>
          </cell>
          <cell r="G857" t="str">
            <v>52/35-36</v>
          </cell>
          <cell r="H857" t="str">
            <v>-</v>
          </cell>
          <cell r="I857" t="str">
            <v>-</v>
          </cell>
          <cell r="J857" t="str">
            <v>9</v>
          </cell>
          <cell r="K857" t="str">
            <v xml:space="preserve">ทุ่งสุขลา   </v>
          </cell>
          <cell r="L857" t="str">
            <v xml:space="preserve">ศรีราชา   </v>
          </cell>
          <cell r="M857" t="str">
            <v xml:space="preserve">ชลบุรี   </v>
          </cell>
          <cell r="N857" t="str">
            <v>20230</v>
          </cell>
          <cell r="O857" t="str">
            <v>0811599393</v>
          </cell>
          <cell r="P857" t="str">
            <v>Fai_Thanomjit@hotmail.com</v>
          </cell>
          <cell r="Q857" t="str">
            <v>2016-05-04</v>
          </cell>
          <cell r="R857" t="str">
            <v>2019-05-03</v>
          </cell>
          <cell r="S857" t="str">
            <v>บริษัท ซัคเซส อิมพอร์ต แอนด์ เอ็กซ์พอร์ต จำกัด</v>
          </cell>
          <cell r="T857" t="str">
            <v>52/35-36</v>
          </cell>
          <cell r="U857" t="str">
            <v>-</v>
          </cell>
          <cell r="V857" t="str">
            <v>-</v>
          </cell>
          <cell r="W857" t="str">
            <v>9</v>
          </cell>
          <cell r="X857" t="str">
            <v xml:space="preserve">ทุ่งสุขลา   </v>
          </cell>
          <cell r="Y857" t="str">
            <v xml:space="preserve">ศรีราชา   </v>
          </cell>
          <cell r="Z857" t="str">
            <v>ชลบุรี</v>
          </cell>
        </row>
        <row r="858">
          <cell r="A858">
            <v>702</v>
          </cell>
          <cell r="B858" t="str">
            <v>Ref0300000051</v>
          </cell>
          <cell r="C858" t="str">
            <v>บริษัท เอ็ม แอนด์ แอล ฟรุ๊ต จำกัด</v>
          </cell>
          <cell r="D858" t="str">
            <v>ACFS10040400006</v>
          </cell>
          <cell r="E858" t="str">
            <v>ออกใบอนุญาตแล้ว</v>
          </cell>
          <cell r="F858">
            <v>205555008579</v>
          </cell>
          <cell r="G858" t="str">
            <v>719/6</v>
          </cell>
          <cell r="H858" t="str">
            <v>-</v>
          </cell>
          <cell r="I858" t="str">
            <v>-</v>
          </cell>
          <cell r="J858" t="str">
            <v>1</v>
          </cell>
          <cell r="K858" t="str">
            <v xml:space="preserve">หนองขาม   </v>
          </cell>
          <cell r="L858" t="str">
            <v xml:space="preserve">ศรีราชา   </v>
          </cell>
          <cell r="M858" t="str">
            <v xml:space="preserve">ชลบุรี   </v>
          </cell>
          <cell r="N858" t="str">
            <v>20230</v>
          </cell>
          <cell r="O858" t="str">
            <v>0819991604</v>
          </cell>
          <cell r="P858" t="str">
            <v>m_lfruit@hotmail.com</v>
          </cell>
          <cell r="Q858" t="str">
            <v>2016-05-04</v>
          </cell>
          <cell r="R858" t="str">
            <v>2019-05-03</v>
          </cell>
          <cell r="S858" t="str">
            <v>กิจการโรงรมนางสาวชนกมณฐ์ วิริยะพานิชภักดี</v>
          </cell>
          <cell r="T858" t="str">
            <v>99/8</v>
          </cell>
          <cell r="U858" t="str">
            <v>-</v>
          </cell>
          <cell r="V858" t="str">
            <v>-</v>
          </cell>
          <cell r="W858" t="str">
            <v>1</v>
          </cell>
          <cell r="X858" t="str">
            <v xml:space="preserve">ทรายขาว   </v>
          </cell>
          <cell r="Y858" t="str">
            <v xml:space="preserve">สอยดาว   </v>
          </cell>
          <cell r="Z858" t="str">
            <v>จันทบุรี</v>
          </cell>
        </row>
        <row r="859">
          <cell r="A859">
            <v>703</v>
          </cell>
          <cell r="B859" t="str">
            <v>Ref0300000052</v>
          </cell>
          <cell r="C859" t="str">
            <v>บริษัท ซัคเซส ฟรุ๊ต จำกัด</v>
          </cell>
          <cell r="D859" t="str">
            <v>ACFS10040400002</v>
          </cell>
          <cell r="E859" t="str">
            <v>ออกใบอนุญาตแล้ว</v>
          </cell>
          <cell r="F859">
            <v>105558124163</v>
          </cell>
          <cell r="G859" t="str">
            <v>50/13</v>
          </cell>
          <cell r="H859" t="str">
            <v>-</v>
          </cell>
          <cell r="I859" t="str">
            <v>ปั้น</v>
          </cell>
          <cell r="J859" t="str">
            <v>-</v>
          </cell>
          <cell r="K859" t="str">
            <v xml:space="preserve">สีลม   </v>
          </cell>
          <cell r="L859" t="str">
            <v xml:space="preserve">บางรัก   </v>
          </cell>
          <cell r="M859" t="str">
            <v xml:space="preserve">กรุงเทพมหานคร   </v>
          </cell>
          <cell r="N859" t="str">
            <v>10500</v>
          </cell>
          <cell r="O859" t="str">
            <v>0819991604</v>
          </cell>
          <cell r="P859" t="str">
            <v>success-fruits@hotmail.com</v>
          </cell>
          <cell r="Q859" t="str">
            <v>2016-05-04</v>
          </cell>
          <cell r="R859" t="str">
            <v>2019-05-03</v>
          </cell>
          <cell r="S859" t="str">
            <v>กิจการโรงรมนางสาวชนกมณฐ์ วิริยะพานิชภักดี</v>
          </cell>
          <cell r="T859" t="str">
            <v>99/8</v>
          </cell>
          <cell r="U859" t="str">
            <v>-</v>
          </cell>
          <cell r="V859" t="str">
            <v>-</v>
          </cell>
          <cell r="W859" t="str">
            <v>1</v>
          </cell>
          <cell r="X859" t="str">
            <v xml:space="preserve">ทรายขาว   </v>
          </cell>
          <cell r="Y859" t="str">
            <v xml:space="preserve">สอยดาว   </v>
          </cell>
          <cell r="Z859" t="str">
            <v>จันทบุรี</v>
          </cell>
        </row>
        <row r="860">
          <cell r="A860">
            <v>704</v>
          </cell>
          <cell r="B860" t="str">
            <v>Ref0300000053</v>
          </cell>
          <cell r="C860" t="str">
            <v>บริษัท หง ทง ไท จำกัด</v>
          </cell>
          <cell r="D860" t="str">
            <v>ACFS10040400080</v>
          </cell>
          <cell r="E860" t="str">
            <v>ออกใบอนุญาตแล้ว</v>
          </cell>
          <cell r="F860">
            <v>105555110480</v>
          </cell>
          <cell r="G860" t="str">
            <v>196/1</v>
          </cell>
          <cell r="H860" t="str">
            <v>-</v>
          </cell>
          <cell r="I860" t="str">
            <v>-</v>
          </cell>
          <cell r="J860" t="str">
            <v>1</v>
          </cell>
          <cell r="K860" t="str">
            <v xml:space="preserve">ทรายขาว   </v>
          </cell>
          <cell r="L860" t="str">
            <v xml:space="preserve">สอยดาว   </v>
          </cell>
          <cell r="M860" t="str">
            <v xml:space="preserve">จันทบุรี   </v>
          </cell>
          <cell r="N860" t="str">
            <v>22180</v>
          </cell>
          <cell r="O860" t="str">
            <v>0926800558</v>
          </cell>
          <cell r="P860" t="str">
            <v>1035403855@QQ.COM</v>
          </cell>
          <cell r="Q860" t="str">
            <v>2016-05-04</v>
          </cell>
          <cell r="R860" t="str">
            <v>2019-05-03</v>
          </cell>
          <cell r="S860" t="str">
            <v>บริษัท หง ทง ไท จำกัด</v>
          </cell>
          <cell r="T860" t="str">
            <v>196/1</v>
          </cell>
          <cell r="U860" t="str">
            <v>-</v>
          </cell>
          <cell r="V860" t="str">
            <v>-</v>
          </cell>
          <cell r="W860" t="str">
            <v>1</v>
          </cell>
          <cell r="X860" t="str">
            <v xml:space="preserve">ทรายขาว   </v>
          </cell>
          <cell r="Y860" t="str">
            <v xml:space="preserve">สอยดาว   </v>
          </cell>
          <cell r="Z860" t="str">
            <v>จันทบุรี</v>
          </cell>
        </row>
        <row r="861">
          <cell r="A861">
            <v>705</v>
          </cell>
          <cell r="B861" t="str">
            <v>Ref0300000055</v>
          </cell>
          <cell r="C861" t="str">
            <v>บริษัท ไต๋ ฟู้ด จำกัด</v>
          </cell>
          <cell r="D861" t="str">
            <v>ACFS10040400018</v>
          </cell>
          <cell r="E861" t="str">
            <v>ออกใบอนุญาตแล้ว</v>
          </cell>
          <cell r="F861">
            <v>215549003099</v>
          </cell>
          <cell r="G861" t="str">
            <v>337/1</v>
          </cell>
          <cell r="H861" t="str">
            <v>-</v>
          </cell>
          <cell r="I861" t="str">
            <v>สุขุมวิท</v>
          </cell>
          <cell r="J861" t="str">
            <v>-</v>
          </cell>
          <cell r="K861" t="str">
            <v xml:space="preserve">ทางเกวียน   </v>
          </cell>
          <cell r="L861" t="str">
            <v xml:space="preserve">แกลง   </v>
          </cell>
          <cell r="M861" t="str">
            <v xml:space="preserve">ระยอง   </v>
          </cell>
          <cell r="N861" t="str">
            <v>21110</v>
          </cell>
          <cell r="O861" t="str">
            <v>038037246</v>
          </cell>
          <cell r="P861" t="str">
            <v>winai.krittaya@gmail.com</v>
          </cell>
          <cell r="Q861" t="str">
            <v>2019-05-04</v>
          </cell>
          <cell r="R861" t="str">
            <v>2022-05-03</v>
          </cell>
          <cell r="S861" t="str">
            <v>บริษัท ไต๋ ฟู้ด จำกัด</v>
          </cell>
          <cell r="T861" t="str">
            <v>337/1</v>
          </cell>
          <cell r="U861" t="str">
            <v>-</v>
          </cell>
          <cell r="V861" t="str">
            <v>สุขุมวิท</v>
          </cell>
          <cell r="W861" t="str">
            <v>-</v>
          </cell>
          <cell r="X861" t="str">
            <v xml:space="preserve">ทางเกวียน   </v>
          </cell>
          <cell r="Y861" t="str">
            <v xml:space="preserve">แกลง   </v>
          </cell>
          <cell r="Z861" t="str">
            <v>ระยอง</v>
          </cell>
        </row>
        <row r="862">
          <cell r="A862">
            <v>706</v>
          </cell>
          <cell r="B862" t="str">
            <v>Ref0300000056</v>
          </cell>
          <cell r="C862" t="str">
            <v>บริษัท อินเตอร์เฟรช จำกัด</v>
          </cell>
          <cell r="D862" t="str">
            <v>ACFS10040400079</v>
          </cell>
          <cell r="E862" t="str">
            <v>ออกใบอนุญาตแล้ว</v>
          </cell>
          <cell r="F862">
            <v>105537138301</v>
          </cell>
          <cell r="G862" t="str">
            <v>44/35</v>
          </cell>
          <cell r="H862" t="str">
            <v>ไอยรา1</v>
          </cell>
          <cell r="I862" t="str">
            <v>ไอยรา1</v>
          </cell>
          <cell r="J862" t="str">
            <v>10</v>
          </cell>
          <cell r="K862" t="str">
            <v xml:space="preserve">คลองสอง   </v>
          </cell>
          <cell r="L862" t="str">
            <v xml:space="preserve">คลองหลวง   </v>
          </cell>
          <cell r="M862" t="str">
            <v xml:space="preserve">ปทุมธานี   </v>
          </cell>
          <cell r="N862" t="str">
            <v>12120</v>
          </cell>
          <cell r="O862" t="str">
            <v>029083208</v>
          </cell>
          <cell r="P862" t="str">
            <v>Tik@interfresh.co.th</v>
          </cell>
          <cell r="Q862" t="str">
            <v>2019-05-04</v>
          </cell>
          <cell r="R862" t="str">
            <v>2022-05-03</v>
          </cell>
          <cell r="S862" t="str">
            <v xml:space="preserve">บริษัท อินเตอร์เฟรช จำกัด </v>
          </cell>
          <cell r="T862" t="str">
            <v>267</v>
          </cell>
          <cell r="U862" t="str">
            <v>-</v>
          </cell>
          <cell r="V862" t="str">
            <v>-</v>
          </cell>
          <cell r="W862" t="str">
            <v>2</v>
          </cell>
          <cell r="X862" t="str">
            <v xml:space="preserve">ทรายขาว   </v>
          </cell>
          <cell r="Y862" t="str">
            <v xml:space="preserve">สอยดาว   </v>
          </cell>
          <cell r="Z862" t="str">
            <v>จันทบุรี</v>
          </cell>
        </row>
        <row r="863">
          <cell r="A863">
            <v>707</v>
          </cell>
          <cell r="B863" t="str">
            <v>Ref0300000057</v>
          </cell>
          <cell r="C863" t="str">
            <v>บริษัท ดำรงชัยฟรุต จำกัด</v>
          </cell>
          <cell r="D863" t="str">
            <v>ACFS10040400009</v>
          </cell>
          <cell r="E863" t="str">
            <v>ออกใบอนุญาตแล้ว</v>
          </cell>
          <cell r="F863">
            <v>135553012626</v>
          </cell>
          <cell r="G863" t="str">
            <v>44/35</v>
          </cell>
          <cell r="H863" t="str">
            <v>ไอยรา1</v>
          </cell>
          <cell r="I863" t="str">
            <v>ไอยรา1</v>
          </cell>
          <cell r="J863" t="str">
            <v>10</v>
          </cell>
          <cell r="K863" t="str">
            <v xml:space="preserve">คลองสอง   </v>
          </cell>
          <cell r="L863" t="str">
            <v xml:space="preserve">คลองหลวง   </v>
          </cell>
          <cell r="M863" t="str">
            <v xml:space="preserve">ปทุมธานี   </v>
          </cell>
          <cell r="N863" t="str">
            <v>12120</v>
          </cell>
          <cell r="O863" t="str">
            <v>029083208</v>
          </cell>
          <cell r="P863" t="str">
            <v>tik2@interfresh.co.th</v>
          </cell>
          <cell r="Q863" t="str">
            <v>2019-05-04</v>
          </cell>
          <cell r="R863" t="str">
            <v>2022-05-03</v>
          </cell>
          <cell r="S863" t="str">
            <v>บริษัท อินเตอร์เฟรช จำกัด (โกดัง ซินฮั๊ว สอยดาว)</v>
          </cell>
          <cell r="T863" t="str">
            <v>267</v>
          </cell>
          <cell r="U863" t="str">
            <v>-</v>
          </cell>
          <cell r="V863" t="str">
            <v>-</v>
          </cell>
          <cell r="W863" t="str">
            <v>2</v>
          </cell>
          <cell r="X863" t="str">
            <v xml:space="preserve">ทรายขาว   </v>
          </cell>
          <cell r="Y863" t="str">
            <v xml:space="preserve">สอยดาว   </v>
          </cell>
          <cell r="Z863" t="str">
            <v>จันทบุรี</v>
          </cell>
        </row>
        <row r="864">
          <cell r="A864">
            <v>708</v>
          </cell>
          <cell r="B864" t="str">
            <v>Ref0300000058</v>
          </cell>
          <cell r="C864" t="str">
            <v>บริษัท ตองแปดห้องเย็น จำกัด</v>
          </cell>
          <cell r="D864" t="str">
            <v>ACFS10040400010</v>
          </cell>
          <cell r="E864" t="str">
            <v>ออกใบอนุญาตแล้ว</v>
          </cell>
          <cell r="F864">
            <v>105548058761</v>
          </cell>
          <cell r="G864" t="str">
            <v>37</v>
          </cell>
          <cell r="H864" t="str">
            <v>ไอยรา4/1</v>
          </cell>
          <cell r="I864" t="str">
            <v>ไอยรา</v>
          </cell>
          <cell r="J864" t="str">
            <v>11</v>
          </cell>
          <cell r="K864" t="str">
            <v xml:space="preserve">คลองสอง   </v>
          </cell>
          <cell r="L864" t="str">
            <v xml:space="preserve">คลองหลวง   </v>
          </cell>
          <cell r="M864" t="str">
            <v xml:space="preserve">ปทุมธานี   </v>
          </cell>
          <cell r="N864" t="str">
            <v>12120</v>
          </cell>
          <cell r="O864" t="str">
            <v>0818616618</v>
          </cell>
          <cell r="P864" t="str">
            <v>t_logistics888@hotmail.com</v>
          </cell>
          <cell r="Q864" t="str">
            <v>2019-05-04</v>
          </cell>
          <cell r="R864" t="str">
            <v>2022-05-03</v>
          </cell>
          <cell r="S864" t="str">
            <v>บริษัท ตองแปด ผักผลไม้ จำกัด</v>
          </cell>
          <cell r="T864" t="str">
            <v>189</v>
          </cell>
          <cell r="U864" t="str">
            <v>-</v>
          </cell>
          <cell r="V864" t="str">
            <v>-</v>
          </cell>
          <cell r="W864" t="str">
            <v>15</v>
          </cell>
          <cell r="X864" t="str">
            <v xml:space="preserve">สบเตี๊ยะ   </v>
          </cell>
          <cell r="Y864" t="str">
            <v xml:space="preserve">จอมทอง   </v>
          </cell>
          <cell r="Z864" t="str">
            <v>เชียงใหม่</v>
          </cell>
        </row>
        <row r="865">
          <cell r="A865">
            <v>709</v>
          </cell>
          <cell r="B865" t="str">
            <v>Ref0300000059</v>
          </cell>
          <cell r="C865" t="str">
            <v>บริษัท แพลททินัม อิมพอร์ตแอนด์เอ็กซ์พอร์ต จำกัด</v>
          </cell>
          <cell r="D865" t="str">
            <v>ACFS10040400012</v>
          </cell>
          <cell r="E865" t="str">
            <v>ออกใบอนุญาตแล้ว</v>
          </cell>
          <cell r="F865">
            <v>105557146244</v>
          </cell>
          <cell r="G865" t="str">
            <v>36/108</v>
          </cell>
          <cell r="H865" t="str">
            <v>-</v>
          </cell>
          <cell r="I865" t="str">
            <v>มอเตอร์เวย์</v>
          </cell>
          <cell r="J865" t="str">
            <v>-</v>
          </cell>
          <cell r="K865" t="str">
            <v xml:space="preserve">คลองสองต้นนุ่น   </v>
          </cell>
          <cell r="L865" t="str">
            <v xml:space="preserve">ลาดกระบัง   </v>
          </cell>
          <cell r="M865" t="str">
            <v xml:space="preserve">กรุงเทพมหานคร   </v>
          </cell>
          <cell r="N865" t="str">
            <v>10520</v>
          </cell>
          <cell r="O865" t="str">
            <v>0818616618</v>
          </cell>
          <cell r="P865" t="str">
            <v>pp_imp@hotmail.com</v>
          </cell>
          <cell r="Q865" t="str">
            <v>2019-05-04</v>
          </cell>
          <cell r="R865" t="str">
            <v>2022-05-03</v>
          </cell>
          <cell r="S865" t="str">
            <v>นายอุบล ปิ่นทอง (2)</v>
          </cell>
          <cell r="T865" t="str">
            <v>97</v>
          </cell>
          <cell r="U865" t="str">
            <v>-</v>
          </cell>
          <cell r="V865" t="str">
            <v>-</v>
          </cell>
          <cell r="W865" t="str">
            <v>1</v>
          </cell>
          <cell r="X865" t="str">
            <v xml:space="preserve">ท่าตุ้ม   </v>
          </cell>
          <cell r="Y865" t="str">
            <v xml:space="preserve">ป่าซาง   </v>
          </cell>
          <cell r="Z865" t="str">
            <v>ลำพูน</v>
          </cell>
        </row>
        <row r="866">
          <cell r="A866">
            <v>710</v>
          </cell>
          <cell r="B866" t="str">
            <v>Ref0300000060</v>
          </cell>
          <cell r="C866" t="str">
            <v>บริษัท ตองแปด ผักผลไม้ จำกัด</v>
          </cell>
          <cell r="D866" t="str">
            <v>ACFS10040400077</v>
          </cell>
          <cell r="E866" t="str">
            <v>ออกใบอนุญาตแล้ว</v>
          </cell>
          <cell r="F866">
            <v>105545031579</v>
          </cell>
          <cell r="G866" t="str">
            <v>36/108</v>
          </cell>
          <cell r="H866" t="str">
            <v>-</v>
          </cell>
          <cell r="I866" t="str">
            <v>มอเตอร์เวย์</v>
          </cell>
          <cell r="J866" t="str">
            <v>-</v>
          </cell>
          <cell r="K866" t="str">
            <v xml:space="preserve">คลองสองต้นนุ่น   </v>
          </cell>
          <cell r="L866" t="str">
            <v xml:space="preserve">ลาดกระบัง   </v>
          </cell>
          <cell r="M866" t="str">
            <v xml:space="preserve">กรุงเทพมหานคร   </v>
          </cell>
          <cell r="N866" t="str">
            <v>10520</v>
          </cell>
          <cell r="O866" t="str">
            <v>0818616618</v>
          </cell>
          <cell r="P866" t="str">
            <v>fruitsvegetable888@hotmail.com</v>
          </cell>
          <cell r="Q866" t="str">
            <v>2019-05-04</v>
          </cell>
          <cell r="R866" t="str">
            <v>2022-05-03</v>
          </cell>
          <cell r="S866" t="str">
            <v>บริษัท ตองแปดผักผลไม้ จำกัด</v>
          </cell>
          <cell r="T866" t="str">
            <v>189</v>
          </cell>
          <cell r="U866" t="str">
            <v>-</v>
          </cell>
          <cell r="V866" t="str">
            <v>-</v>
          </cell>
          <cell r="W866" t="str">
            <v>15</v>
          </cell>
          <cell r="X866" t="str">
            <v xml:space="preserve">สบเตี๊ยะ   </v>
          </cell>
          <cell r="Y866" t="str">
            <v xml:space="preserve">จอมทอง   </v>
          </cell>
          <cell r="Z866" t="str">
            <v>เชียงใหม่</v>
          </cell>
        </row>
        <row r="867">
          <cell r="A867">
            <v>711</v>
          </cell>
          <cell r="B867" t="str">
            <v>Ref0300000061</v>
          </cell>
          <cell r="C867" t="str">
            <v>บริษัท แพลททินัม ฟรุ๊ต จำกัด</v>
          </cell>
          <cell r="D867" t="str">
            <v>ACFS10040400013</v>
          </cell>
          <cell r="E867" t="str">
            <v>ออกใบอนุญาตแล้ว</v>
          </cell>
          <cell r="F867">
            <v>205553010304</v>
          </cell>
          <cell r="G867" t="str">
            <v>36/108</v>
          </cell>
          <cell r="H867" t="str">
            <v>-</v>
          </cell>
          <cell r="I867" t="str">
            <v>มอเตอร์เวย์</v>
          </cell>
          <cell r="J867" t="str">
            <v>-</v>
          </cell>
          <cell r="K867" t="str">
            <v xml:space="preserve">คลองสองต้นนุ่น   </v>
          </cell>
          <cell r="L867" t="str">
            <v xml:space="preserve">ลาดกระบัง   </v>
          </cell>
          <cell r="M867" t="str">
            <v xml:space="preserve">กรุงเทพมหานคร   </v>
          </cell>
          <cell r="N867" t="str">
            <v>10520</v>
          </cell>
          <cell r="O867" t="str">
            <v>0818616618</v>
          </cell>
          <cell r="P867" t="str">
            <v>platinumfruits@hotmail.com</v>
          </cell>
          <cell r="Q867" t="str">
            <v>2019-05-04</v>
          </cell>
          <cell r="R867" t="str">
            <v>2022-05-03</v>
          </cell>
          <cell r="S867" t="str">
            <v>บริษัท แพลททินัม ฟรุ๊ต จำกัด</v>
          </cell>
          <cell r="T867" t="str">
            <v>36/108</v>
          </cell>
          <cell r="U867" t="str">
            <v>-</v>
          </cell>
          <cell r="V867" t="str">
            <v>มอเตอร์เวย์</v>
          </cell>
          <cell r="W867" t="str">
            <v>-</v>
          </cell>
          <cell r="X867" t="str">
            <v xml:space="preserve">คลองสองต้นนุ่น   </v>
          </cell>
          <cell r="Y867" t="str">
            <v xml:space="preserve">ลาดกระบัง   </v>
          </cell>
          <cell r="Z867" t="str">
            <v>กรุงเทพมหานคร</v>
          </cell>
        </row>
        <row r="868">
          <cell r="A868">
            <v>712</v>
          </cell>
          <cell r="B868" t="str">
            <v>Ref0300000062</v>
          </cell>
          <cell r="C868" t="str">
            <v>นายสุเทพ ฤทธิ์ประดิษฐ์โชค</v>
          </cell>
          <cell r="D868" t="str">
            <v>ACFS10040400014</v>
          </cell>
          <cell r="E868" t="str">
            <v>ออกใบอนุญาตแล้ว</v>
          </cell>
          <cell r="F868">
            <v>3100203438926</v>
          </cell>
          <cell r="G868" t="str">
            <v>31/7</v>
          </cell>
          <cell r="H868" t="str">
            <v>-</v>
          </cell>
          <cell r="I868" t="str">
            <v>-</v>
          </cell>
          <cell r="J868" t="str">
            <v>4</v>
          </cell>
          <cell r="K868" t="str">
            <v xml:space="preserve">โป่งน้ำร้อน   </v>
          </cell>
          <cell r="L868" t="str">
            <v xml:space="preserve">โป่งน้ำร้อน   </v>
          </cell>
          <cell r="M868" t="str">
            <v xml:space="preserve">จันทบุรี   </v>
          </cell>
          <cell r="N868" t="str">
            <v>22140</v>
          </cell>
          <cell r="O868" t="str">
            <v>0888108399</v>
          </cell>
          <cell r="P868" t="str">
            <v>pploypailin@hotmail.com</v>
          </cell>
          <cell r="Q868" t="str">
            <v>2016-05-04</v>
          </cell>
          <cell r="R868" t="str">
            <v>2019-05-03</v>
          </cell>
          <cell r="S868" t="str">
            <v>โกดังทัศนีย์</v>
          </cell>
          <cell r="T868" t="str">
            <v>31/7</v>
          </cell>
          <cell r="U868" t="str">
            <v>-</v>
          </cell>
          <cell r="V868" t="str">
            <v>-</v>
          </cell>
          <cell r="W868" t="str">
            <v>4</v>
          </cell>
          <cell r="X868" t="str">
            <v xml:space="preserve">โป่งน้ำร้อน   </v>
          </cell>
          <cell r="Y868" t="str">
            <v xml:space="preserve">โป่งน้ำร้อน   </v>
          </cell>
          <cell r="Z868" t="str">
            <v>จันทบุรี</v>
          </cell>
        </row>
        <row r="869">
          <cell r="A869">
            <v>713</v>
          </cell>
          <cell r="B869" t="str">
            <v>Ref0300000063</v>
          </cell>
          <cell r="C869" t="str">
            <v>บริษัท ไชน่า จิงกว่อหยวน อิมพอร์ต เอ็กซ์พอร์ต (ไทยแลนด์) จำกัด</v>
          </cell>
          <cell r="D869" t="str">
            <v>ACFS10040400083</v>
          </cell>
          <cell r="E869" t="str">
            <v>ออกใบอนุญาตแล้ว</v>
          </cell>
          <cell r="F869">
            <v>105555147456</v>
          </cell>
          <cell r="G869" t="str">
            <v>102/2</v>
          </cell>
          <cell r="H869" t="str">
            <v>-</v>
          </cell>
          <cell r="I869" t="str">
            <v>-</v>
          </cell>
          <cell r="J869" t="str">
            <v>7</v>
          </cell>
          <cell r="K869" t="str">
            <v xml:space="preserve">หนองตาคง   </v>
          </cell>
          <cell r="L869" t="str">
            <v xml:space="preserve">โป่งน้ำร้อน   </v>
          </cell>
          <cell r="M869" t="str">
            <v xml:space="preserve">จันทบุรี   </v>
          </cell>
          <cell r="N869" t="str">
            <v>22140</v>
          </cell>
          <cell r="O869" t="str">
            <v>0987495636</v>
          </cell>
          <cell r="P869" t="str">
            <v>chatchai4508112@hotmail.com</v>
          </cell>
          <cell r="Q869" t="str">
            <v>2019-05-04</v>
          </cell>
          <cell r="R869" t="str">
            <v>2022-05-03</v>
          </cell>
          <cell r="S869" t="str">
            <v>บริษัท ไชน่า จิงกว่อหยวน อิมพอร์ต เอ็กซ์พอร์ต (ไทยแลนด์) จำกัด</v>
          </cell>
          <cell r="T869" t="str">
            <v>102</v>
          </cell>
          <cell r="U869" t="str">
            <v>-</v>
          </cell>
          <cell r="V869" t="str">
            <v>-</v>
          </cell>
          <cell r="W869" t="str">
            <v>7</v>
          </cell>
          <cell r="X869" t="str">
            <v xml:space="preserve">หนองตาคง   </v>
          </cell>
          <cell r="Y869" t="str">
            <v xml:space="preserve">โป่งน้ำร้อน   </v>
          </cell>
          <cell r="Z869" t="str">
            <v>จันทบุรี</v>
          </cell>
        </row>
        <row r="870">
          <cell r="A870">
            <v>714</v>
          </cell>
          <cell r="B870" t="str">
            <v>Ref0300000064</v>
          </cell>
          <cell r="C870" t="str">
            <v>บริษัท เขมธร จำกัด</v>
          </cell>
          <cell r="D870" t="str">
            <v>ACFS10040400056</v>
          </cell>
          <cell r="E870" t="str">
            <v>ออกใบอนุญาตแล้ว</v>
          </cell>
          <cell r="F870">
            <v>105534034598</v>
          </cell>
          <cell r="G870" t="str">
            <v>99/281</v>
          </cell>
          <cell r="H870" t="str">
            <v>-</v>
          </cell>
          <cell r="I870" t="str">
            <v>นนทรี</v>
          </cell>
          <cell r="J870" t="str">
            <v>-</v>
          </cell>
          <cell r="K870" t="str">
            <v xml:space="preserve">ช่องนนทรี   </v>
          </cell>
          <cell r="L870" t="str">
            <v xml:space="preserve">ยานนาวา   </v>
          </cell>
          <cell r="M870" t="str">
            <v xml:space="preserve">กรุงเทพมหานคร   </v>
          </cell>
          <cell r="N870" t="str">
            <v>10120</v>
          </cell>
          <cell r="O870" t="str">
            <v>022952847-48</v>
          </cell>
          <cell r="P870" t="str">
            <v>e21qdy@hotmail.com</v>
          </cell>
          <cell r="Q870" t="str">
            <v>2019-05-04</v>
          </cell>
          <cell r="R870" t="str">
            <v>2022-05-03</v>
          </cell>
          <cell r="S870" t="str">
            <v>บริษัท ฟ้าเจริญพร เอ็นเตอร์ไพรส์ จำกัด</v>
          </cell>
          <cell r="T870" t="str">
            <v xml:space="preserve">262/2 </v>
          </cell>
          <cell r="U870" t="str">
            <v>-</v>
          </cell>
          <cell r="V870" t="str">
            <v>-</v>
          </cell>
          <cell r="W870" t="str">
            <v>1</v>
          </cell>
          <cell r="X870" t="str">
            <v xml:space="preserve">ทรายขาว   </v>
          </cell>
          <cell r="Y870" t="str">
            <v xml:space="preserve">สอยดาว   </v>
          </cell>
          <cell r="Z870" t="str">
            <v>จันทบุรี</v>
          </cell>
        </row>
        <row r="871">
          <cell r="A871">
            <v>715</v>
          </cell>
          <cell r="B871" t="str">
            <v>Ref0300000065</v>
          </cell>
          <cell r="C871" t="str">
            <v>ห้างหุ้นส่วนจำกัด สุริยาจันทร์ทราทิพย์</v>
          </cell>
          <cell r="D871" t="str">
            <v>ACFS10040400055</v>
          </cell>
          <cell r="E871" t="str">
            <v>ออกใบอนุญาตแล้ว</v>
          </cell>
          <cell r="F871">
            <v>503540001871</v>
          </cell>
          <cell r="G871" t="str">
            <v>77/2</v>
          </cell>
          <cell r="H871" t="str">
            <v>-</v>
          </cell>
          <cell r="I871" t="str">
            <v>-</v>
          </cell>
          <cell r="J871" t="str">
            <v>2</v>
          </cell>
          <cell r="K871" t="str">
            <v xml:space="preserve">หนองตอง   </v>
          </cell>
          <cell r="L871" t="str">
            <v xml:space="preserve">หางดง   </v>
          </cell>
          <cell r="M871" t="str">
            <v xml:space="preserve">เชียงใหม่   </v>
          </cell>
          <cell r="N871" t="str">
            <v>50340</v>
          </cell>
          <cell r="O871" t="str">
            <v>0810320859</v>
          </cell>
          <cell r="P871" t="str">
            <v>suriyathaifruits@yahoo.com</v>
          </cell>
          <cell r="Q871" t="str">
            <v>2019-05-04</v>
          </cell>
          <cell r="R871" t="str">
            <v>2022-05-03</v>
          </cell>
          <cell r="S871" t="str">
            <v>ห้างหุ้นส่วนจำกัด สุริยาจันทร์ทราทิพย์</v>
          </cell>
          <cell r="T871" t="str">
            <v>241</v>
          </cell>
          <cell r="U871" t="str">
            <v>-</v>
          </cell>
          <cell r="V871" t="str">
            <v>-</v>
          </cell>
          <cell r="W871" t="str">
            <v>2</v>
          </cell>
          <cell r="X871" t="str">
            <v xml:space="preserve">หนองตอง   </v>
          </cell>
          <cell r="Y871" t="str">
            <v xml:space="preserve">หางดง   </v>
          </cell>
          <cell r="Z871" t="str">
            <v>เชียงใหม่</v>
          </cell>
        </row>
        <row r="872">
          <cell r="A872">
            <v>716</v>
          </cell>
          <cell r="B872" t="str">
            <v>Ref0300000066</v>
          </cell>
          <cell r="C872" t="str">
            <v>ห้างหุ้นส่วนจำกัด สุริยา ไทยฟรุ๊ท</v>
          </cell>
          <cell r="D872" t="str">
            <v>ACFS10040400088</v>
          </cell>
          <cell r="E872" t="str">
            <v>ออกใบอนุญาตแล้ว</v>
          </cell>
          <cell r="F872">
            <v>503540001871</v>
          </cell>
          <cell r="G872" t="str">
            <v>77/2</v>
          </cell>
          <cell r="H872" t="str">
            <v>-</v>
          </cell>
          <cell r="I872" t="str">
            <v>-</v>
          </cell>
          <cell r="J872" t="str">
            <v>2</v>
          </cell>
          <cell r="K872" t="str">
            <v xml:space="preserve">หนองตอง   </v>
          </cell>
          <cell r="L872" t="str">
            <v xml:space="preserve">หางดง   </v>
          </cell>
          <cell r="M872" t="str">
            <v xml:space="preserve">เชียงใหม่   </v>
          </cell>
          <cell r="N872" t="str">
            <v>50340</v>
          </cell>
          <cell r="O872" t="str">
            <v>0810320859</v>
          </cell>
          <cell r="P872" t="str">
            <v>suriyathaifruits@yahoo.com</v>
          </cell>
          <cell r="Q872" t="str">
            <v>2016-05-04</v>
          </cell>
          <cell r="R872" t="str">
            <v>2019-05-03</v>
          </cell>
          <cell r="S872" t="str">
            <v>ห้างหุ้นส่วนจำกัด สุริยา ไทยฟรุ๊ท</v>
          </cell>
          <cell r="T872" t="str">
            <v>59/2</v>
          </cell>
          <cell r="U872" t="str">
            <v>-</v>
          </cell>
          <cell r="V872" t="str">
            <v>-</v>
          </cell>
          <cell r="W872" t="str">
            <v>7</v>
          </cell>
          <cell r="X872" t="str">
            <v xml:space="preserve">เขาบายศรี   </v>
          </cell>
          <cell r="Y872" t="str">
            <v xml:space="preserve">ท่าใหม่   </v>
          </cell>
          <cell r="Z872" t="str">
            <v>จันทบุรี</v>
          </cell>
        </row>
        <row r="873">
          <cell r="A873">
            <v>717</v>
          </cell>
          <cell r="B873" t="str">
            <v>Ref0300000067</v>
          </cell>
          <cell r="C873" t="str">
            <v>นายสมบูรณ์ ลิ่มบุญพา</v>
          </cell>
          <cell r="D873" t="str">
            <v>ACFS10040400021</v>
          </cell>
          <cell r="E873" t="str">
            <v>ออกใบอนุญาตแล้ว</v>
          </cell>
          <cell r="F873">
            <v>3969800179140</v>
          </cell>
          <cell r="G873" t="str">
            <v>116</v>
          </cell>
          <cell r="H873" t="str">
            <v>-</v>
          </cell>
          <cell r="I873" t="str">
            <v>ลำพูน-ลี้</v>
          </cell>
          <cell r="J873" t="str">
            <v>11</v>
          </cell>
          <cell r="K873" t="str">
            <v xml:space="preserve">เหล่ายาว   </v>
          </cell>
          <cell r="L873" t="str">
            <v xml:space="preserve">บ้านโฮ่ง   </v>
          </cell>
          <cell r="M873" t="str">
            <v xml:space="preserve">ลำพูน   </v>
          </cell>
          <cell r="N873" t="str">
            <v>51130</v>
          </cell>
          <cell r="O873" t="str">
            <v>0814310396</v>
          </cell>
          <cell r="P873" t="str">
            <v>somboon.lbp@hotmail.com</v>
          </cell>
          <cell r="Q873" t="str">
            <v>2019-05-04</v>
          </cell>
          <cell r="R873" t="str">
            <v>2022-05-03</v>
          </cell>
          <cell r="S873" t="str">
            <v>แอล บี พี เทรดดิ้ง</v>
          </cell>
          <cell r="T873" t="str">
            <v>116</v>
          </cell>
          <cell r="U873" t="str">
            <v>-</v>
          </cell>
          <cell r="V873" t="str">
            <v>ลำพูน-ลี้</v>
          </cell>
          <cell r="W873" t="str">
            <v>11</v>
          </cell>
          <cell r="X873" t="str">
            <v xml:space="preserve">เหล่ายาว   </v>
          </cell>
          <cell r="Y873" t="str">
            <v xml:space="preserve">บ้านโฮ่ง   </v>
          </cell>
          <cell r="Z873" t="str">
            <v>ลำพูน</v>
          </cell>
        </row>
        <row r="874">
          <cell r="A874">
            <v>718</v>
          </cell>
          <cell r="B874" t="str">
            <v>Ref0300000068</v>
          </cell>
          <cell r="C874" t="str">
            <v>นางสาวรัตนา ปุรณะชัยคีรี</v>
          </cell>
          <cell r="D874" t="str">
            <v>ACFS10040400022</v>
          </cell>
          <cell r="E874" t="str">
            <v>ออกใบอนุญาตแล้ว</v>
          </cell>
          <cell r="F874">
            <v>3101600231636</v>
          </cell>
          <cell r="G874" t="str">
            <v>88</v>
          </cell>
          <cell r="H874" t="str">
            <v>-</v>
          </cell>
          <cell r="I874" t="str">
            <v>-</v>
          </cell>
          <cell r="J874" t="str">
            <v>16</v>
          </cell>
          <cell r="K874" t="str">
            <v xml:space="preserve">สบเตี๊ยะ   </v>
          </cell>
          <cell r="L874" t="str">
            <v xml:space="preserve">จอมทอง   </v>
          </cell>
          <cell r="M874" t="str">
            <v xml:space="preserve">เชียงใหม่   </v>
          </cell>
          <cell r="N874" t="str">
            <v>50160</v>
          </cell>
          <cell r="O874" t="str">
            <v>0910680049</v>
          </cell>
          <cell r="P874" t="str">
            <v>nooja.kung@gmail.com</v>
          </cell>
          <cell r="Q874" t="str">
            <v>2016-05-04</v>
          </cell>
          <cell r="R874" t="str">
            <v>2019-05-03</v>
          </cell>
          <cell r="S874" t="str">
            <v>บริษัท ริชฟิลด์ เฟรช ฟรุท จำกัด</v>
          </cell>
          <cell r="T874" t="str">
            <v>88</v>
          </cell>
          <cell r="U874" t="str">
            <v>-</v>
          </cell>
          <cell r="V874" t="str">
            <v>-</v>
          </cell>
          <cell r="W874" t="str">
            <v>16</v>
          </cell>
          <cell r="X874" t="str">
            <v xml:space="preserve">สบเตี๊ยะ   </v>
          </cell>
          <cell r="Y874" t="str">
            <v xml:space="preserve">จอมทอง   </v>
          </cell>
          <cell r="Z874" t="str">
            <v>เชียงใหม่</v>
          </cell>
        </row>
        <row r="875">
          <cell r="A875">
            <v>719</v>
          </cell>
          <cell r="B875" t="str">
            <v>Ref0300000069</v>
          </cell>
          <cell r="C875" t="str">
            <v>นายฐปณวัชญ์ แก้วสุวรรณฉัตร</v>
          </cell>
          <cell r="D875" t="str">
            <v>ACFS10040400046</v>
          </cell>
          <cell r="E875" t="str">
            <v>ออกใบอนุญาตแล้ว</v>
          </cell>
          <cell r="F875">
            <v>1500200103044</v>
          </cell>
          <cell r="G875" t="str">
            <v>9</v>
          </cell>
          <cell r="H875" t="str">
            <v>-</v>
          </cell>
          <cell r="I875" t="str">
            <v>-</v>
          </cell>
          <cell r="J875" t="str">
            <v>1</v>
          </cell>
          <cell r="K875" t="str">
            <v xml:space="preserve">หนองปลาสะวาย   </v>
          </cell>
          <cell r="L875" t="str">
            <v xml:space="preserve">บ้านโฮ่ง   </v>
          </cell>
          <cell r="M875" t="str">
            <v xml:space="preserve">ลำพูน   </v>
          </cell>
          <cell r="N875" t="str">
            <v>-</v>
          </cell>
          <cell r="O875" t="str">
            <v>0926545924</v>
          </cell>
          <cell r="P875" t="str">
            <v>dekdoijaidee5@hotmail.com</v>
          </cell>
          <cell r="Q875" t="str">
            <v>2016-05-04</v>
          </cell>
          <cell r="R875" t="str">
            <v>2019-05-03</v>
          </cell>
          <cell r="S875" t="str">
            <v>จรัสศรีพืชผล</v>
          </cell>
          <cell r="T875" t="str">
            <v>131</v>
          </cell>
          <cell r="U875" t="str">
            <v>-</v>
          </cell>
          <cell r="V875" t="str">
            <v>-</v>
          </cell>
          <cell r="W875" t="str">
            <v>1</v>
          </cell>
          <cell r="X875" t="str">
            <v xml:space="preserve">หนองปลาสะวาย   </v>
          </cell>
          <cell r="Y875" t="str">
            <v xml:space="preserve">บ้านโฮ่ง   </v>
          </cell>
          <cell r="Z875" t="str">
            <v>ลำพูน</v>
          </cell>
        </row>
        <row r="876">
          <cell r="A876" t="e">
            <v>#N/A</v>
          </cell>
          <cell r="B876" t="str">
            <v>Ref0300000070</v>
          </cell>
          <cell r="C876" t="str">
            <v>หจก.อินโดจีน(2006)</v>
          </cell>
          <cell r="D876" t="str">
            <v>NULL</v>
          </cell>
          <cell r="E876" t="str">
            <v>เอกสารไม่ครบถ้วน</v>
          </cell>
          <cell r="F876">
            <v>493549000142</v>
          </cell>
          <cell r="G876" t="str">
            <v>110</v>
          </cell>
          <cell r="H876" t="str">
            <v>-</v>
          </cell>
          <cell r="I876" t="str">
            <v>ชยางกูร</v>
          </cell>
          <cell r="J876" t="str">
            <v>7</v>
          </cell>
          <cell r="K876" t="str">
            <v xml:space="preserve">บางทรายใหญ่   </v>
          </cell>
          <cell r="L876" t="str">
            <v xml:space="preserve">เมืองมุกดาหาร   </v>
          </cell>
          <cell r="M876" t="str">
            <v xml:space="preserve">มุกดาหาร   </v>
          </cell>
          <cell r="O876" t="str">
            <v>042612808</v>
          </cell>
          <cell r="P876" t="str">
            <v>ccsmuk@hotmail.com</v>
          </cell>
          <cell r="Q876" t="str">
            <v>NULL</v>
          </cell>
          <cell r="R876" t="str">
            <v>NULL</v>
          </cell>
          <cell r="S876" t="str">
            <v>หจก.อินโดจีน(2006)</v>
          </cell>
          <cell r="T876" t="str">
            <v>110</v>
          </cell>
          <cell r="V876" t="str">
            <v>ชยางกูร</v>
          </cell>
          <cell r="W876" t="str">
            <v>7</v>
          </cell>
          <cell r="X876" t="str">
            <v xml:space="preserve">บางทรายใหญ่   </v>
          </cell>
          <cell r="Y876" t="str">
            <v xml:space="preserve">เมืองมุกดาหาร   </v>
          </cell>
          <cell r="Z876" t="str">
            <v>มุกดาหาร</v>
          </cell>
        </row>
        <row r="877">
          <cell r="A877">
            <v>720</v>
          </cell>
          <cell r="B877" t="str">
            <v>Ref0300000071</v>
          </cell>
          <cell r="C877" t="str">
            <v>ห้างหุ้นส่วนจำกัด ชัชวาล อิมปอร์ต เอ็กซ์ปอร์ต แอนด์ แพ็คเก็จจิ้ง</v>
          </cell>
          <cell r="D877" t="str">
            <v>ACFS10040400054</v>
          </cell>
          <cell r="E877" t="str">
            <v>ออกใบอนุญาตแล้ว</v>
          </cell>
          <cell r="F877">
            <v>103538005621</v>
          </cell>
          <cell r="G877" t="str">
            <v>87/1-2</v>
          </cell>
          <cell r="H877" t="str">
            <v>-</v>
          </cell>
          <cell r="I877" t="str">
            <v>-</v>
          </cell>
          <cell r="J877" t="str">
            <v>8</v>
          </cell>
          <cell r="K877" t="str">
            <v xml:space="preserve">หนองปากโลง   </v>
          </cell>
          <cell r="L877" t="str">
            <v xml:space="preserve">เมืองนครปฐม   </v>
          </cell>
          <cell r="M877" t="str">
            <v xml:space="preserve">นครปฐม   </v>
          </cell>
          <cell r="N877" t="str">
            <v>73000</v>
          </cell>
          <cell r="O877" t="str">
            <v>034-378236-7</v>
          </cell>
          <cell r="P877" t="str">
            <v>fresh@chatchawan.com</v>
          </cell>
          <cell r="Q877" t="str">
            <v>2016-05-04</v>
          </cell>
          <cell r="R877" t="str">
            <v>2019-05-03</v>
          </cell>
          <cell r="S877" t="str">
            <v>ห้างหุ้นส่วนจำกัด ชัชวาล อิมปอร์ต เอ็กซ์ปอร์ต แอนด์ แพ็คเก็จจิ้ง</v>
          </cell>
          <cell r="T877" t="str">
            <v>87/1-2</v>
          </cell>
          <cell r="U877" t="str">
            <v>-</v>
          </cell>
          <cell r="V877" t="str">
            <v>-</v>
          </cell>
          <cell r="W877" t="str">
            <v>8</v>
          </cell>
          <cell r="X877" t="str">
            <v xml:space="preserve">หนองปากโลง   </v>
          </cell>
          <cell r="Y877" t="str">
            <v xml:space="preserve">เมืองนครปฐม   </v>
          </cell>
          <cell r="Z877" t="str">
            <v>นครปฐม</v>
          </cell>
        </row>
        <row r="878">
          <cell r="A878">
            <v>721</v>
          </cell>
          <cell r="B878" t="str">
            <v>Ref0300000072</v>
          </cell>
          <cell r="C878" t="str">
            <v>บริษัท เอ็นที ฟู้ด อินเตอร์เทรด จำกัด</v>
          </cell>
          <cell r="D878" t="str">
            <v>ACFS10040400084</v>
          </cell>
          <cell r="E878" t="str">
            <v>ออกใบอนุญาตแล้ว</v>
          </cell>
          <cell r="F878">
            <v>735553002315</v>
          </cell>
          <cell r="G878" t="str">
            <v>104/5</v>
          </cell>
          <cell r="H878" t="str">
            <v>-</v>
          </cell>
          <cell r="I878" t="str">
            <v>-</v>
          </cell>
          <cell r="J878" t="str">
            <v>8</v>
          </cell>
          <cell r="K878" t="str">
            <v xml:space="preserve">หนองปากโลง   </v>
          </cell>
          <cell r="L878" t="str">
            <v xml:space="preserve">เมืองนครปฐม   </v>
          </cell>
          <cell r="M878" t="str">
            <v xml:space="preserve">นครปฐม   </v>
          </cell>
          <cell r="N878" t="str">
            <v>73000</v>
          </cell>
          <cell r="O878" t="str">
            <v>034-378236-7</v>
          </cell>
          <cell r="P878" t="str">
            <v>office@chatchawan.com</v>
          </cell>
          <cell r="Q878" t="str">
            <v>2016-05-04</v>
          </cell>
          <cell r="R878" t="str">
            <v>2019-05-03</v>
          </cell>
          <cell r="S878" t="str">
            <v>ห้างหุ้นส่วนจำกัด ชัชวาล อิมปอร์ต เอ็กซ์ปอร์ต แอนด์ แพ็คเก็จจิ้ง</v>
          </cell>
          <cell r="T878" t="str">
            <v>87/1-2</v>
          </cell>
          <cell r="U878" t="str">
            <v>-</v>
          </cell>
          <cell r="V878" t="str">
            <v>-</v>
          </cell>
          <cell r="W878" t="str">
            <v>8</v>
          </cell>
          <cell r="X878" t="str">
            <v xml:space="preserve">หนองปากโลง   </v>
          </cell>
          <cell r="Y878" t="str">
            <v xml:space="preserve">เมืองนครปฐม   </v>
          </cell>
          <cell r="Z878" t="str">
            <v>นครปฐม</v>
          </cell>
        </row>
        <row r="879">
          <cell r="A879">
            <v>722</v>
          </cell>
          <cell r="B879" t="str">
            <v>Ref0300000073</v>
          </cell>
          <cell r="C879" t="str">
            <v>ห้างหุ้นส่วนจำกัด ชัชวาล ฟาร์ม</v>
          </cell>
          <cell r="D879" t="str">
            <v>ACFS10040400053</v>
          </cell>
          <cell r="E879" t="str">
            <v>ออกใบอนุญาตแล้ว</v>
          </cell>
          <cell r="F879">
            <v>733545001265</v>
          </cell>
          <cell r="G879" t="str">
            <v>87/1</v>
          </cell>
          <cell r="H879" t="str">
            <v>-</v>
          </cell>
          <cell r="I879" t="str">
            <v>-</v>
          </cell>
          <cell r="J879" t="str">
            <v>8</v>
          </cell>
          <cell r="K879" t="str">
            <v xml:space="preserve">หนองปากโลง   </v>
          </cell>
          <cell r="L879" t="str">
            <v xml:space="preserve">เมืองนครปฐม   </v>
          </cell>
          <cell r="M879" t="str">
            <v xml:space="preserve">นครปฐม   </v>
          </cell>
          <cell r="N879" t="str">
            <v>73000</v>
          </cell>
          <cell r="O879" t="str">
            <v>034-378236-7</v>
          </cell>
          <cell r="P879" t="str">
            <v>suchada.chatchawan52@gmail.com</v>
          </cell>
          <cell r="Q879" t="str">
            <v>2016-05-04</v>
          </cell>
          <cell r="R879" t="str">
            <v>2019-05-03</v>
          </cell>
          <cell r="S879" t="str">
            <v>ห้างหุ้นส่วนจำกัด ชัชวาล อิมปอร์ต เอ็กซ์ปอร์ต แอนด์ แพ็คเก็จจิ้ง</v>
          </cell>
          <cell r="T879" t="str">
            <v>87/1-2</v>
          </cell>
          <cell r="U879" t="str">
            <v>-</v>
          </cell>
          <cell r="V879" t="str">
            <v>-</v>
          </cell>
          <cell r="W879" t="str">
            <v>8</v>
          </cell>
          <cell r="X879" t="str">
            <v xml:space="preserve">หนองปากโลง   </v>
          </cell>
          <cell r="Y879" t="str">
            <v xml:space="preserve">เมืองนครปฐม   </v>
          </cell>
          <cell r="Z879" t="str">
            <v>นครปฐม</v>
          </cell>
        </row>
        <row r="880">
          <cell r="A880">
            <v>723</v>
          </cell>
          <cell r="B880" t="str">
            <v>Ref0300000075</v>
          </cell>
          <cell r="C880" t="str">
            <v>บริษัท เอ.ที.อิมพอร์ต เอ็กซ์พอร์ต จำกัด</v>
          </cell>
          <cell r="D880" t="str">
            <v>ACFS10040400104</v>
          </cell>
          <cell r="E880" t="str">
            <v>ออกใบอนุญาตแล้ว</v>
          </cell>
          <cell r="F880">
            <v>575556001621</v>
          </cell>
          <cell r="G880" t="str">
            <v>53/1</v>
          </cell>
          <cell r="H880" t="str">
            <v>-</v>
          </cell>
          <cell r="I880" t="str">
            <v>-</v>
          </cell>
          <cell r="J880" t="str">
            <v>1</v>
          </cell>
          <cell r="K880" t="str">
            <v xml:space="preserve">สถาน   </v>
          </cell>
          <cell r="L880" t="str">
            <v xml:space="preserve">เชียงของ   </v>
          </cell>
          <cell r="M880" t="str">
            <v xml:space="preserve">เชียงราย   </v>
          </cell>
          <cell r="N880" t="str">
            <v>57140</v>
          </cell>
          <cell r="O880" t="str">
            <v>0811666262</v>
          </cell>
          <cell r="P880" t="str">
            <v>jannarong_new@hotmail.com</v>
          </cell>
          <cell r="Q880" t="str">
            <v>2016-05-04</v>
          </cell>
          <cell r="R880" t="str">
            <v>2019-05-03</v>
          </cell>
          <cell r="S880" t="str">
            <v>บริษัท โอเค อินเตอร์เฟรช (ประเทศไทย) จำกัด</v>
          </cell>
          <cell r="T880" t="str">
            <v>98</v>
          </cell>
          <cell r="U880" t="str">
            <v>-</v>
          </cell>
          <cell r="V880" t="str">
            <v>-</v>
          </cell>
          <cell r="W880" t="str">
            <v>15</v>
          </cell>
          <cell r="X880" t="str">
            <v xml:space="preserve">สบเตี๊ยะ   </v>
          </cell>
          <cell r="Y880" t="str">
            <v xml:space="preserve">จอมทอง   </v>
          </cell>
          <cell r="Z880" t="str">
            <v>เชียงใหม่</v>
          </cell>
        </row>
        <row r="881">
          <cell r="A881">
            <v>724</v>
          </cell>
          <cell r="B881" t="str">
            <v>Ref0300000076</v>
          </cell>
          <cell r="C881" t="str">
            <v xml:space="preserve">บริษัท เจนเทิล ฟรุต จำกัด </v>
          </cell>
          <cell r="D881" t="str">
            <v>ACFS10040400052</v>
          </cell>
          <cell r="E881" t="str">
            <v>ออกใบอนุญาตแล้ว</v>
          </cell>
          <cell r="F881">
            <v>105557049176</v>
          </cell>
          <cell r="G881" t="str">
            <v>56/484</v>
          </cell>
          <cell r="H881" t="str">
            <v>รามคำแหง 156</v>
          </cell>
          <cell r="I881" t="str">
            <v>-</v>
          </cell>
          <cell r="J881" t="str">
            <v>-</v>
          </cell>
          <cell r="K881" t="str">
            <v xml:space="preserve">สะพานสูง   </v>
          </cell>
          <cell r="L881" t="str">
            <v xml:space="preserve">สะพานสูง   </v>
          </cell>
          <cell r="M881" t="str">
            <v xml:space="preserve">กรุงเทพมหานคร   </v>
          </cell>
          <cell r="N881" t="str">
            <v>10250</v>
          </cell>
          <cell r="O881" t="str">
            <v>082-2572683 / 038-494549</v>
          </cell>
          <cell r="P881" t="str">
            <v>lfc888-fruits@outlook.co.th</v>
          </cell>
          <cell r="Q881" t="str">
            <v>2016-05-04</v>
          </cell>
          <cell r="R881" t="str">
            <v>2019-05-03</v>
          </cell>
          <cell r="S881" t="str">
            <v>นายบุญธรรม  ไชยวงศ์</v>
          </cell>
          <cell r="T881" t="str">
            <v>569</v>
          </cell>
          <cell r="U881" t="str">
            <v>-</v>
          </cell>
          <cell r="V881" t="str">
            <v>-</v>
          </cell>
          <cell r="W881" t="str">
            <v>1</v>
          </cell>
          <cell r="X881" t="str">
            <v xml:space="preserve">ทรายขาว   </v>
          </cell>
          <cell r="Y881" t="str">
            <v xml:space="preserve">สอยดาว   </v>
          </cell>
          <cell r="Z881" t="str">
            <v>จันทบุรี</v>
          </cell>
        </row>
        <row r="882">
          <cell r="A882">
            <v>725</v>
          </cell>
          <cell r="B882" t="str">
            <v>Ref0300000077</v>
          </cell>
          <cell r="C882" t="str">
            <v>บริษัท เอเซียทรัพย์เจริญ กรุ๊ป จำกัด</v>
          </cell>
          <cell r="D882" t="str">
            <v>ACFS10040400051</v>
          </cell>
          <cell r="E882" t="str">
            <v>ออกใบอนุญาตแล้ว</v>
          </cell>
          <cell r="F882">
            <v>105551078301</v>
          </cell>
          <cell r="G882" t="str">
            <v>21</v>
          </cell>
          <cell r="H882" t="str">
            <v>ลาดพร้าว 60 (สว่างศิลป์)</v>
          </cell>
          <cell r="I882" t="str">
            <v>-</v>
          </cell>
          <cell r="J882" t="str">
            <v>-</v>
          </cell>
          <cell r="K882" t="str">
            <v xml:space="preserve">วังทองหลาง   </v>
          </cell>
          <cell r="L882" t="str">
            <v xml:space="preserve">วังทองหลาง   </v>
          </cell>
          <cell r="M882" t="str">
            <v xml:space="preserve">กรุงเทพมหานคร   </v>
          </cell>
          <cell r="N882" t="str">
            <v>10240</v>
          </cell>
          <cell r="O882" t="str">
            <v>082-2572683 / 038-494549</v>
          </cell>
          <cell r="P882" t="str">
            <v>lfc888.intertrans@gmail.com</v>
          </cell>
          <cell r="Q882" t="str">
            <v>2016-05-04</v>
          </cell>
          <cell r="R882" t="str">
            <v>2019-05-03</v>
          </cell>
          <cell r="S882" t="str">
            <v>นายบุญธรรม  ไชยวงศ์</v>
          </cell>
          <cell r="T882" t="str">
            <v>569</v>
          </cell>
          <cell r="U882" t="str">
            <v>-</v>
          </cell>
          <cell r="V882" t="str">
            <v>-</v>
          </cell>
          <cell r="W882" t="str">
            <v>1</v>
          </cell>
          <cell r="X882" t="str">
            <v xml:space="preserve">ทรายขาว   </v>
          </cell>
          <cell r="Y882" t="str">
            <v xml:space="preserve">สอยดาว   </v>
          </cell>
          <cell r="Z882" t="str">
            <v>จันทบุรี</v>
          </cell>
        </row>
        <row r="883">
          <cell r="A883">
            <v>726</v>
          </cell>
          <cell r="B883" t="str">
            <v>Ref0300000078</v>
          </cell>
          <cell r="C883" t="str">
            <v>ห้างหุ้นส่วนจำกัด นอติลุส อินเตอร์เทรด</v>
          </cell>
          <cell r="D883" t="str">
            <v>ACFS10040400050</v>
          </cell>
          <cell r="E883" t="str">
            <v>ออกใบอนุญาตแล้ว</v>
          </cell>
          <cell r="F883">
            <v>103549006895</v>
          </cell>
          <cell r="G883" t="str">
            <v>19/6</v>
          </cell>
          <cell r="H883" t="str">
            <v>กาญจนาภิเษก 027</v>
          </cell>
          <cell r="I883" t="str">
            <v>-</v>
          </cell>
          <cell r="J883" t="str">
            <v>-</v>
          </cell>
          <cell r="K883" t="str">
            <v xml:space="preserve">สะพานสูง   </v>
          </cell>
          <cell r="L883" t="str">
            <v xml:space="preserve">สะพานสูง   </v>
          </cell>
          <cell r="M883" t="str">
            <v xml:space="preserve">กรุงเทพมหานคร   </v>
          </cell>
          <cell r="N883" t="str">
            <v>10250</v>
          </cell>
          <cell r="O883" t="str">
            <v>089-0790440 / 02-3482542</v>
          </cell>
          <cell r="P883" t="str">
            <v>samila_inter@hotmail.com</v>
          </cell>
          <cell r="Q883" t="str">
            <v>2019-05-04</v>
          </cell>
          <cell r="R883" t="str">
            <v>2022-05-03</v>
          </cell>
          <cell r="S883" t="str">
            <v>นางสาวอำไพพรรณ   จันทร์แก้ว</v>
          </cell>
          <cell r="T883" t="str">
            <v>181/1</v>
          </cell>
          <cell r="U883" t="str">
            <v>-</v>
          </cell>
          <cell r="V883" t="str">
            <v>-</v>
          </cell>
          <cell r="W883" t="str">
            <v>14</v>
          </cell>
          <cell r="X883" t="str">
            <v xml:space="preserve">ดอยหล่อ   </v>
          </cell>
          <cell r="Y883" t="str">
            <v xml:space="preserve">ดอยหล่อ   </v>
          </cell>
          <cell r="Z883" t="str">
            <v>เชียงใหม่</v>
          </cell>
        </row>
        <row r="884">
          <cell r="A884">
            <v>727</v>
          </cell>
          <cell r="B884" t="str">
            <v>Ref0300000079</v>
          </cell>
          <cell r="C884" t="str">
            <v>บริษัท เอ เจ วี อินเตอร์ ฟรุ๊ต จำกัด</v>
          </cell>
          <cell r="D884" t="str">
            <v>ACFS10040400045</v>
          </cell>
          <cell r="E884" t="str">
            <v>ออกใบอนุญาตแล้ว</v>
          </cell>
          <cell r="F884">
            <v>135557020275</v>
          </cell>
          <cell r="G884" t="str">
            <v>55/288</v>
          </cell>
          <cell r="H884" t="str">
            <v>-</v>
          </cell>
          <cell r="I884" t="str">
            <v>-</v>
          </cell>
          <cell r="J884" t="str">
            <v>7</v>
          </cell>
          <cell r="K884" t="str">
            <v xml:space="preserve">หลักหก   </v>
          </cell>
          <cell r="L884" t="str">
            <v xml:space="preserve">เมืองปทุมธานี   </v>
          </cell>
          <cell r="M884" t="str">
            <v xml:space="preserve">ปทุมธานี   </v>
          </cell>
          <cell r="N884" t="str">
            <v>12000</v>
          </cell>
          <cell r="O884" t="str">
            <v>02-2854484</v>
          </cell>
          <cell r="P884" t="str">
            <v>ajv.inter2015@gmail.com</v>
          </cell>
          <cell r="Q884" t="str">
            <v>2019-05-04</v>
          </cell>
          <cell r="R884" t="str">
            <v>2022-05-03</v>
          </cell>
          <cell r="S884" t="str">
            <v>บริษัท ฟ้าเจริญพร เอ็นเตอร์ไพรส์ จำกัด</v>
          </cell>
          <cell r="T884" t="str">
            <v>262/2</v>
          </cell>
          <cell r="U884" t="str">
            <v>-</v>
          </cell>
          <cell r="V884" t="str">
            <v>-</v>
          </cell>
          <cell r="W884" t="str">
            <v>1</v>
          </cell>
          <cell r="X884" t="str">
            <v xml:space="preserve">ทรายขาว   </v>
          </cell>
          <cell r="Y884" t="str">
            <v xml:space="preserve">สอยดาว   </v>
          </cell>
          <cell r="Z884" t="str">
            <v>จันทบุรี</v>
          </cell>
        </row>
        <row r="885">
          <cell r="A885">
            <v>728</v>
          </cell>
          <cell r="B885" t="str">
            <v>Ref0300000080</v>
          </cell>
          <cell r="C885" t="str">
            <v>บริษัท ไทยเวอลด์ อิมปอร์ตเอ็กซปอร์ต จำกัด</v>
          </cell>
          <cell r="D885" t="str">
            <v>ACFS10040400027</v>
          </cell>
          <cell r="E885" t="str">
            <v>ออกใบอนุญาตแล้ว</v>
          </cell>
          <cell r="F885">
            <v>105519004675</v>
          </cell>
          <cell r="G885" t="str">
            <v>2532</v>
          </cell>
          <cell r="H885" t="str">
            <v>ตรอกนอกเขต</v>
          </cell>
          <cell r="I885" t="str">
            <v>รัชดาภิเษก</v>
          </cell>
          <cell r="J885" t="str">
            <v>-</v>
          </cell>
          <cell r="K885" t="str">
            <v xml:space="preserve">บางโคล่   </v>
          </cell>
          <cell r="L885" t="str">
            <v xml:space="preserve">บางคอแหลม   </v>
          </cell>
          <cell r="M885" t="str">
            <v xml:space="preserve">กรุงเทพมหานคร   </v>
          </cell>
          <cell r="N885" t="str">
            <v>10120</v>
          </cell>
          <cell r="O885" t="str">
            <v>022940178</v>
          </cell>
          <cell r="P885" t="str">
            <v>prapaporn.bung@tw.co.th</v>
          </cell>
          <cell r="Q885" t="str">
            <v>2019-05-04</v>
          </cell>
          <cell r="R885" t="str">
            <v>2022-05-03</v>
          </cell>
          <cell r="S885" t="str">
            <v>บริษัท ไทยอกริฟู้ดส์ จำกัด (มหาชน)</v>
          </cell>
          <cell r="T885" t="str">
            <v>16/5</v>
          </cell>
          <cell r="U885" t="str">
            <v>-</v>
          </cell>
          <cell r="V885" t="str">
            <v>-</v>
          </cell>
          <cell r="W885" t="str">
            <v>4</v>
          </cell>
          <cell r="X885" t="str">
            <v xml:space="preserve">เหมืองจี้   </v>
          </cell>
          <cell r="Y885" t="str">
            <v xml:space="preserve">เมืองลำพูน   </v>
          </cell>
          <cell r="Z885" t="str">
            <v>ลำพูน</v>
          </cell>
        </row>
        <row r="886">
          <cell r="A886">
            <v>729</v>
          </cell>
          <cell r="B886" t="str">
            <v>Ref0300000081</v>
          </cell>
          <cell r="C886" t="str">
            <v>บริษัท 338 อินเตอร์เทรด จำกัด</v>
          </cell>
          <cell r="D886" t="str">
            <v>ACFS10040400028</v>
          </cell>
          <cell r="E886" t="str">
            <v>ออกใบอนุญาตแล้ว</v>
          </cell>
          <cell r="F886">
            <v>135554012492</v>
          </cell>
          <cell r="G886" t="str">
            <v>33/10</v>
          </cell>
          <cell r="H886" t="str">
            <v>-</v>
          </cell>
          <cell r="I886" t="str">
            <v>-</v>
          </cell>
          <cell r="J886" t="str">
            <v>11</v>
          </cell>
          <cell r="K886" t="str">
            <v xml:space="preserve">คลองสอง   </v>
          </cell>
          <cell r="L886" t="str">
            <v xml:space="preserve">คลองหลวง   </v>
          </cell>
          <cell r="M886" t="str">
            <v xml:space="preserve">ปทุมธานี   </v>
          </cell>
          <cell r="N886" t="str">
            <v>12120</v>
          </cell>
          <cell r="O886" t="str">
            <v>02-9083366</v>
          </cell>
          <cell r="P886" t="str">
            <v>intertrade_338@hotmail.co.th</v>
          </cell>
          <cell r="Q886" t="str">
            <v>2019-05-04</v>
          </cell>
          <cell r="R886" t="str">
            <v>2022-05-03</v>
          </cell>
          <cell r="S886" t="str">
            <v>บริษัท 338 อินเตอร์เทรด จำกัด</v>
          </cell>
          <cell r="T886" t="str">
            <v xml:space="preserve">33/10 </v>
          </cell>
          <cell r="U886" t="str">
            <v>-</v>
          </cell>
          <cell r="V886" t="str">
            <v>-</v>
          </cell>
          <cell r="W886" t="str">
            <v>11</v>
          </cell>
          <cell r="X886" t="str">
            <v xml:space="preserve">คลองสอง   </v>
          </cell>
          <cell r="Y886" t="str">
            <v xml:space="preserve">คลองหลวง   </v>
          </cell>
          <cell r="Z886" t="str">
            <v>ปทุมธานี</v>
          </cell>
        </row>
        <row r="887">
          <cell r="A887">
            <v>730</v>
          </cell>
          <cell r="B887" t="str">
            <v>Ref0300000082</v>
          </cell>
          <cell r="C887" t="str">
            <v>ห้างหุ้นส่วนจำกัด ทรอพพิคอลเนเชอร์</v>
          </cell>
          <cell r="D887" t="str">
            <v>ACFS10040400049</v>
          </cell>
          <cell r="E887" t="str">
            <v>ออกใบอนุญาตแล้ว</v>
          </cell>
          <cell r="F887">
            <v>103541024371</v>
          </cell>
          <cell r="G887" t="str">
            <v>19/4-5</v>
          </cell>
          <cell r="H887" t="str">
            <v>งามวงศ์วาน 43 (ชินเขต1/35)</v>
          </cell>
          <cell r="I887" t="str">
            <v>-</v>
          </cell>
          <cell r="J887" t="str">
            <v>-</v>
          </cell>
          <cell r="K887" t="str">
            <v xml:space="preserve">ทุ่งสองห้อง   </v>
          </cell>
          <cell r="L887" t="str">
            <v xml:space="preserve">หลักสี่   </v>
          </cell>
          <cell r="M887" t="str">
            <v xml:space="preserve">กรุงเทพมหานคร   </v>
          </cell>
          <cell r="N887" t="str">
            <v>10210</v>
          </cell>
          <cell r="O887" t="str">
            <v>029541949</v>
          </cell>
          <cell r="P887" t="str">
            <v>tropicalnature1@gmail.com</v>
          </cell>
          <cell r="Q887" t="str">
            <v>2019-05-04</v>
          </cell>
          <cell r="R887" t="str">
            <v>2022-05-03</v>
          </cell>
          <cell r="S887" t="str">
            <v>ห้างหุ้นส่วนจำกัด ทรอพพิคอลเนเชอร์</v>
          </cell>
          <cell r="T887" t="str">
            <v>19/4-5</v>
          </cell>
          <cell r="U887" t="str">
            <v>งามวงศ์วาน 43 (ชินเขต 1/35)</v>
          </cell>
          <cell r="V887" t="str">
            <v>-</v>
          </cell>
          <cell r="W887" t="str">
            <v>-</v>
          </cell>
          <cell r="X887" t="str">
            <v xml:space="preserve">ทุ่งสองห้อง   </v>
          </cell>
          <cell r="Y887" t="str">
            <v xml:space="preserve">หลักสี่   </v>
          </cell>
          <cell r="Z887" t="str">
            <v>กรุงเทพมหานคร</v>
          </cell>
        </row>
        <row r="888">
          <cell r="A888">
            <v>731</v>
          </cell>
          <cell r="B888" t="str">
            <v>Ref0300000084</v>
          </cell>
          <cell r="C888" t="str">
            <v>บริษัท สยามกรีน เฟรช ฟรุตส์ จำกัด</v>
          </cell>
          <cell r="D888" t="str">
            <v>ACFS10040400044</v>
          </cell>
          <cell r="E888" t="str">
            <v>ออกใบอนุญาตแล้ว</v>
          </cell>
          <cell r="F888">
            <v>135541000903</v>
          </cell>
          <cell r="G888" t="str">
            <v>801/93</v>
          </cell>
          <cell r="H888" t="str">
            <v>พหลโยธิน 72</v>
          </cell>
          <cell r="I888" t="str">
            <v>พหลโยธิน กม.28</v>
          </cell>
          <cell r="J888" t="str">
            <v>8</v>
          </cell>
          <cell r="K888" t="str">
            <v xml:space="preserve">คูคต   </v>
          </cell>
          <cell r="L888" t="str">
            <v xml:space="preserve">ลำลูกกา   </v>
          </cell>
          <cell r="M888" t="str">
            <v xml:space="preserve">ปทุมธานี   </v>
          </cell>
          <cell r="N888" t="str">
            <v>12130</v>
          </cell>
          <cell r="O888" t="str">
            <v>025338432</v>
          </cell>
          <cell r="P888" t="str">
            <v>ouvi@hotmail.co.th</v>
          </cell>
          <cell r="Q888" t="str">
            <v>2016-05-04</v>
          </cell>
          <cell r="R888" t="str">
            <v>2019-05-03</v>
          </cell>
          <cell r="S888" t="str">
            <v>โรงรมบริษัท สยามกรีน เฟรช ฟรุตส์ จำกัด</v>
          </cell>
          <cell r="T888" t="str">
            <v>128</v>
          </cell>
          <cell r="U888" t="str">
            <v>-</v>
          </cell>
          <cell r="V888" t="str">
            <v>เชียงใหม่-ฮอด</v>
          </cell>
          <cell r="W888" t="str">
            <v>1</v>
          </cell>
          <cell r="X888" t="str">
            <v xml:space="preserve">แม่สอย   </v>
          </cell>
          <cell r="Y888" t="str">
            <v xml:space="preserve">จอมทอง   </v>
          </cell>
          <cell r="Z888" t="str">
            <v>เชียงใหม่</v>
          </cell>
        </row>
        <row r="889">
          <cell r="A889">
            <v>732</v>
          </cell>
          <cell r="B889" t="str">
            <v>Ref0300000085</v>
          </cell>
          <cell r="C889" t="str">
            <v>บริษัท สหผลไม้ไทย  จำกัด</v>
          </cell>
          <cell r="D889" t="str">
            <v>ACFS10040400043</v>
          </cell>
          <cell r="E889" t="str">
            <v>ออกใบอนุญาตแล้ว</v>
          </cell>
          <cell r="F889">
            <v>965545000064</v>
          </cell>
          <cell r="G889" t="str">
            <v>172</v>
          </cell>
          <cell r="H889" t="str">
            <v>-</v>
          </cell>
          <cell r="I889" t="str">
            <v>เอเซีย 18</v>
          </cell>
          <cell r="J889" t="str">
            <v>-</v>
          </cell>
          <cell r="K889" t="str">
            <v xml:space="preserve">สุไหงโก-ลก   </v>
          </cell>
          <cell r="L889" t="str">
            <v xml:space="preserve">สุไหงโก-ลก   </v>
          </cell>
          <cell r="M889" t="str">
            <v xml:space="preserve">นราธิวาส   </v>
          </cell>
          <cell r="N889" t="str">
            <v>96120</v>
          </cell>
          <cell r="O889" t="str">
            <v>073 611377</v>
          </cell>
          <cell r="P889" t="str">
            <v>numpung31@hotmail.com</v>
          </cell>
          <cell r="Q889" t="str">
            <v>2016-05-04</v>
          </cell>
          <cell r="R889" t="str">
            <v>2019-05-03</v>
          </cell>
          <cell r="S889" t="str">
            <v>บริษัท สหผลไม้ไทย จำกัด</v>
          </cell>
          <cell r="T889" t="str">
            <v>172</v>
          </cell>
          <cell r="U889" t="str">
            <v>-</v>
          </cell>
          <cell r="V889" t="str">
            <v>เอเซีย 18</v>
          </cell>
          <cell r="W889" t="str">
            <v>-</v>
          </cell>
          <cell r="X889" t="str">
            <v xml:space="preserve">สุไหงโก-ลก   </v>
          </cell>
          <cell r="Y889" t="str">
            <v xml:space="preserve">สุไหงโก-ลก   </v>
          </cell>
          <cell r="Z889" t="str">
            <v>นราธิวาส</v>
          </cell>
        </row>
        <row r="890">
          <cell r="A890">
            <v>733</v>
          </cell>
          <cell r="B890" t="str">
            <v>Ref0300000086</v>
          </cell>
          <cell r="C890" t="str">
            <v>บริษัท ซีแอนด์พี เบสท์ฟรุ๊ต จำกัด</v>
          </cell>
          <cell r="D890" t="str">
            <v>ACFS10040400011</v>
          </cell>
          <cell r="E890" t="str">
            <v>ออกใบอนุญาตแล้ว</v>
          </cell>
          <cell r="F890">
            <v>225557000966</v>
          </cell>
          <cell r="G890" t="str">
            <v>9/41</v>
          </cell>
          <cell r="H890" t="str">
            <v>-</v>
          </cell>
          <cell r="I890" t="str">
            <v>-</v>
          </cell>
          <cell r="J890" t="str">
            <v>1</v>
          </cell>
          <cell r="K890" t="str">
            <v xml:space="preserve">ทรายขาว   </v>
          </cell>
          <cell r="L890" t="str">
            <v xml:space="preserve">สอยดาว   </v>
          </cell>
          <cell r="M890" t="str">
            <v xml:space="preserve">จันทบุรี   </v>
          </cell>
          <cell r="N890" t="str">
            <v>22180</v>
          </cell>
          <cell r="O890" t="str">
            <v>0895438436</v>
          </cell>
          <cell r="P890" t="str">
            <v>vegofourwell@gmail.com</v>
          </cell>
          <cell r="Q890" t="str">
            <v>2016-05-04</v>
          </cell>
          <cell r="R890" t="str">
            <v>2019-05-03</v>
          </cell>
          <cell r="S890" t="str">
            <v>บริษัท ซีแอนด์พี เบสท์ฟรุ๊ต จำกัด</v>
          </cell>
          <cell r="T890" t="str">
            <v>9/41</v>
          </cell>
          <cell r="U890" t="str">
            <v>-</v>
          </cell>
          <cell r="V890" t="str">
            <v>-</v>
          </cell>
          <cell r="W890" t="str">
            <v>1</v>
          </cell>
          <cell r="X890" t="str">
            <v xml:space="preserve">ทรายขาว   </v>
          </cell>
          <cell r="Y890" t="str">
            <v xml:space="preserve">สอยดาว   </v>
          </cell>
          <cell r="Z890" t="str">
            <v>จันทบุรี</v>
          </cell>
        </row>
        <row r="891">
          <cell r="A891">
            <v>734</v>
          </cell>
          <cell r="B891" t="str">
            <v>Ref0300000087</v>
          </cell>
          <cell r="C891" t="str">
            <v>บริษัท อิ๋งไท้ เทรดดิ้ง จำกัด</v>
          </cell>
          <cell r="D891" t="str">
            <v>ACFS10040400026</v>
          </cell>
          <cell r="E891" t="str">
            <v>ออกใบอนุญาตแล้ว</v>
          </cell>
          <cell r="F891">
            <v>225557000397</v>
          </cell>
          <cell r="G891" t="str">
            <v>88/8</v>
          </cell>
          <cell r="H891" t="str">
            <v>-</v>
          </cell>
          <cell r="I891" t="str">
            <v>-</v>
          </cell>
          <cell r="J891" t="str">
            <v>1</v>
          </cell>
          <cell r="K891" t="str">
            <v xml:space="preserve">ทรายขาว   </v>
          </cell>
          <cell r="L891" t="str">
            <v xml:space="preserve">สอยดาว   </v>
          </cell>
          <cell r="M891" t="str">
            <v xml:space="preserve">จันทบุรี   </v>
          </cell>
          <cell r="N891" t="str">
            <v>22180</v>
          </cell>
          <cell r="O891" t="str">
            <v>0871503634</v>
          </cell>
          <cell r="P891" t="str">
            <v>jutarat4054@gmail.com</v>
          </cell>
          <cell r="Q891" t="str">
            <v>2019-05-04</v>
          </cell>
          <cell r="R891" t="str">
            <v>2022-05-03</v>
          </cell>
          <cell r="S891" t="str">
            <v>บริษัท อิ๋งไท้ เทรดดิ้ง จำกัด</v>
          </cell>
          <cell r="T891" t="str">
            <v>88/8</v>
          </cell>
          <cell r="U891" t="str">
            <v>-</v>
          </cell>
          <cell r="V891" t="str">
            <v>-</v>
          </cell>
          <cell r="W891" t="str">
            <v>1</v>
          </cell>
          <cell r="X891" t="str">
            <v xml:space="preserve">ทรายขาว   </v>
          </cell>
          <cell r="Y891" t="str">
            <v xml:space="preserve">สอยดาว   </v>
          </cell>
          <cell r="Z891" t="str">
            <v>จันทบุรี</v>
          </cell>
        </row>
        <row r="892">
          <cell r="A892">
            <v>735</v>
          </cell>
          <cell r="B892" t="str">
            <v>Ref0300000088</v>
          </cell>
          <cell r="C892" t="str">
            <v>บริษัท ซินกั๋วตู้ จำกัด</v>
          </cell>
          <cell r="D892" t="str">
            <v>ACFS10040400042</v>
          </cell>
          <cell r="E892" t="str">
            <v>ออกใบอนุญาตแล้ว</v>
          </cell>
          <cell r="F892">
            <v>225556000491</v>
          </cell>
          <cell r="G892" t="str">
            <v>138</v>
          </cell>
          <cell r="H892" t="str">
            <v>-</v>
          </cell>
          <cell r="I892" t="str">
            <v>-</v>
          </cell>
          <cell r="J892" t="str">
            <v>6</v>
          </cell>
          <cell r="K892" t="str">
            <v xml:space="preserve">หนองตาคง   </v>
          </cell>
          <cell r="L892" t="str">
            <v xml:space="preserve">โป่งน้ำร้อน   </v>
          </cell>
          <cell r="M892" t="str">
            <v xml:space="preserve">จันทบุรี   </v>
          </cell>
          <cell r="N892" t="str">
            <v>-</v>
          </cell>
          <cell r="O892" t="str">
            <v>0631700969</v>
          </cell>
          <cell r="P892" t="str">
            <v>tippananplangsom@gmail.com</v>
          </cell>
          <cell r="Q892" t="str">
            <v>2019-05-04</v>
          </cell>
          <cell r="R892" t="str">
            <v>2022-05-03</v>
          </cell>
          <cell r="S892" t="str">
            <v>บริษัท ซินกั๋วตู้ จำกัด</v>
          </cell>
          <cell r="T892" t="str">
            <v>138</v>
          </cell>
          <cell r="U892" t="str">
            <v>-</v>
          </cell>
          <cell r="V892" t="str">
            <v>-</v>
          </cell>
          <cell r="W892" t="str">
            <v>6</v>
          </cell>
          <cell r="X892" t="str">
            <v xml:space="preserve">หนองตาคง   </v>
          </cell>
          <cell r="Y892" t="str">
            <v xml:space="preserve">โป่งน้ำร้อน   </v>
          </cell>
          <cell r="Z892" t="str">
            <v>จันทบุรี</v>
          </cell>
        </row>
        <row r="893">
          <cell r="A893">
            <v>736</v>
          </cell>
          <cell r="B893" t="str">
            <v>Ref0300000089</v>
          </cell>
          <cell r="C893" t="str">
            <v>นางสมจิตร์ คุ้มพ่วง</v>
          </cell>
          <cell r="D893" t="str">
            <v>ACFS10040400074</v>
          </cell>
          <cell r="E893" t="str">
            <v>ออกใบอนุญาตแล้ว</v>
          </cell>
          <cell r="F893">
            <v>3210500407994</v>
          </cell>
          <cell r="G893" t="str">
            <v>81/1</v>
          </cell>
          <cell r="H893" t="str">
            <v>-</v>
          </cell>
          <cell r="I893" t="str">
            <v>-</v>
          </cell>
          <cell r="J893" t="str">
            <v>1</v>
          </cell>
          <cell r="K893" t="str">
            <v xml:space="preserve">แสลง   </v>
          </cell>
          <cell r="L893" t="str">
            <v xml:space="preserve">เมืองจันทบุรี   </v>
          </cell>
          <cell r="M893" t="str">
            <v xml:space="preserve">จันทบุรี   </v>
          </cell>
          <cell r="N893" t="str">
            <v>22000</v>
          </cell>
          <cell r="O893" t="str">
            <v>0854384110</v>
          </cell>
          <cell r="P893" t="str">
            <v>somjit8111@gmail.com</v>
          </cell>
          <cell r="Q893" t="str">
            <v>2016-05-04</v>
          </cell>
          <cell r="R893" t="str">
            <v>2019-05-03</v>
          </cell>
          <cell r="S893" t="str">
            <v>โรงรมสมจิตร์</v>
          </cell>
          <cell r="T893" t="str">
            <v>81/1</v>
          </cell>
          <cell r="U893" t="str">
            <v>-</v>
          </cell>
          <cell r="V893" t="str">
            <v>-</v>
          </cell>
          <cell r="W893" t="str">
            <v>1</v>
          </cell>
          <cell r="X893" t="str">
            <v xml:space="preserve">แสลง   </v>
          </cell>
          <cell r="Y893" t="str">
            <v xml:space="preserve">เมืองจันทบุรี   </v>
          </cell>
          <cell r="Z893" t="str">
            <v>จันทบุรี</v>
          </cell>
        </row>
        <row r="894">
          <cell r="A894" t="e">
            <v>#N/A</v>
          </cell>
          <cell r="B894" t="str">
            <v>Ref0300000090</v>
          </cell>
          <cell r="C894" t="str">
            <v>นางนารี สอิ้ง</v>
          </cell>
          <cell r="D894" t="str">
            <v>NULL</v>
          </cell>
          <cell r="E894" t="str">
            <v>เอกสารไม่ครบถ้วน</v>
          </cell>
          <cell r="F894">
            <v>3220600209019</v>
          </cell>
          <cell r="G894" t="str">
            <v>250</v>
          </cell>
          <cell r="H894" t="str">
            <v>-</v>
          </cell>
          <cell r="I894" t="str">
            <v>-</v>
          </cell>
          <cell r="J894" t="str">
            <v>1</v>
          </cell>
          <cell r="K894" t="str">
            <v xml:space="preserve">ทรายขาว   </v>
          </cell>
          <cell r="L894" t="str">
            <v xml:space="preserve">สอยดาว   </v>
          </cell>
          <cell r="M894" t="str">
            <v xml:space="preserve">จันทบุรี   </v>
          </cell>
          <cell r="N894" t="str">
            <v>22180</v>
          </cell>
          <cell r="O894" t="str">
            <v>0843467356</v>
          </cell>
          <cell r="P894" t="str">
            <v>seebow_sad@hotmail.com</v>
          </cell>
          <cell r="Q894" t="str">
            <v>NULL</v>
          </cell>
          <cell r="R894" t="str">
            <v>NULL</v>
          </cell>
          <cell r="S894" t="str">
            <v>ลุงหนั่น เฟรชฟรุต</v>
          </cell>
          <cell r="T894" t="str">
            <v>250</v>
          </cell>
          <cell r="U894" t="str">
            <v>-</v>
          </cell>
          <cell r="V894" t="str">
            <v>-</v>
          </cell>
          <cell r="W894" t="str">
            <v>1</v>
          </cell>
          <cell r="X894" t="str">
            <v xml:space="preserve">ทรายขาว   </v>
          </cell>
          <cell r="Y894" t="str">
            <v xml:space="preserve">สอยดาว   </v>
          </cell>
          <cell r="Z894" t="str">
            <v>จันทบุรี</v>
          </cell>
        </row>
        <row r="895">
          <cell r="A895">
            <v>737</v>
          </cell>
          <cell r="B895" t="str">
            <v>Ref0300000091</v>
          </cell>
          <cell r="C895" t="str">
            <v>บริษัท ไชน่า อินเตอร์ กรุ๊ป จำกัด</v>
          </cell>
          <cell r="D895" t="str">
            <v>ACFS10040400041</v>
          </cell>
          <cell r="E895" t="str">
            <v>ออกใบอนุญาตแล้ว</v>
          </cell>
          <cell r="F895">
            <v>105553007983</v>
          </cell>
          <cell r="G895" t="str">
            <v>258</v>
          </cell>
          <cell r="H895" t="str">
            <v>-</v>
          </cell>
          <cell r="I895" t="str">
            <v>-</v>
          </cell>
          <cell r="J895" t="str">
            <v>1</v>
          </cell>
          <cell r="K895" t="str">
            <v xml:space="preserve">ทรายขาว   </v>
          </cell>
          <cell r="L895" t="str">
            <v xml:space="preserve">สอยดาว   </v>
          </cell>
          <cell r="M895" t="str">
            <v xml:space="preserve">จันทบุรี   </v>
          </cell>
          <cell r="N895" t="str">
            <v>22180</v>
          </cell>
          <cell r="O895" t="str">
            <v>0818152518</v>
          </cell>
          <cell r="P895" t="str">
            <v>chinaintergroup2014@gmail.com</v>
          </cell>
          <cell r="Q895" t="str">
            <v>2019-05-04</v>
          </cell>
          <cell r="R895" t="str">
            <v>2022-05-03</v>
          </cell>
          <cell r="S895" t="str">
            <v>บริษัท ไชน่า อินเตอร์ กรุ๊ป จำกัด</v>
          </cell>
          <cell r="T895" t="str">
            <v>258</v>
          </cell>
          <cell r="U895" t="str">
            <v>-</v>
          </cell>
          <cell r="V895" t="str">
            <v>-</v>
          </cell>
          <cell r="W895" t="str">
            <v>1</v>
          </cell>
          <cell r="X895" t="str">
            <v xml:space="preserve">ทรายขาว   </v>
          </cell>
          <cell r="Y895" t="str">
            <v xml:space="preserve">สอยดาว   </v>
          </cell>
          <cell r="Z895" t="str">
            <v>จันทบุรี</v>
          </cell>
        </row>
        <row r="896">
          <cell r="A896">
            <v>738</v>
          </cell>
          <cell r="B896" t="str">
            <v>Ref0300000092</v>
          </cell>
          <cell r="C896" t="str">
            <v>นางสาวรัตนา ปุรณะชัยคีรี</v>
          </cell>
          <cell r="D896" t="str">
            <v>ACFS10040400103</v>
          </cell>
          <cell r="E896" t="str">
            <v>ออกใบอนุญาตแล้ว</v>
          </cell>
          <cell r="F896">
            <v>3101600231636</v>
          </cell>
          <cell r="G896" t="str">
            <v>88</v>
          </cell>
          <cell r="H896" t="str">
            <v>-</v>
          </cell>
          <cell r="I896" t="str">
            <v>-</v>
          </cell>
          <cell r="J896" t="str">
            <v>16</v>
          </cell>
          <cell r="K896" t="str">
            <v xml:space="preserve">สบเตี๊ยะ   </v>
          </cell>
          <cell r="L896" t="str">
            <v xml:space="preserve">จอมทอง   </v>
          </cell>
          <cell r="M896" t="str">
            <v xml:space="preserve">เชียงใหม่   </v>
          </cell>
          <cell r="N896" t="str">
            <v>50160</v>
          </cell>
          <cell r="O896" t="str">
            <v>0910680049</v>
          </cell>
          <cell r="P896" t="str">
            <v>nooja.kung@gmail.com</v>
          </cell>
          <cell r="Q896" t="str">
            <v>2016-05-04</v>
          </cell>
          <cell r="R896" t="str">
            <v>2019-05-03</v>
          </cell>
          <cell r="S896" t="str">
            <v>โรงรมรัตนา ปุรณะชัยคีรี</v>
          </cell>
          <cell r="T896" t="str">
            <v>369/10</v>
          </cell>
          <cell r="U896" t="str">
            <v>-</v>
          </cell>
          <cell r="V896" t="str">
            <v>-</v>
          </cell>
          <cell r="W896" t="str">
            <v>1</v>
          </cell>
          <cell r="X896" t="str">
            <v xml:space="preserve">ทับไทร   </v>
          </cell>
          <cell r="Y896" t="str">
            <v xml:space="preserve">โป่งน้ำร้อน   </v>
          </cell>
          <cell r="Z896" t="str">
            <v>จันทบุรี</v>
          </cell>
        </row>
        <row r="897">
          <cell r="A897">
            <v>739</v>
          </cell>
          <cell r="B897" t="str">
            <v>Ref0300000093</v>
          </cell>
          <cell r="C897" t="str">
            <v>ห้างหุ้นส่วนจำกัด พงศ์เจริญเทรดดิ้งหาดใหญ่</v>
          </cell>
          <cell r="D897" t="str">
            <v>ACFS10040400040</v>
          </cell>
          <cell r="E897" t="str">
            <v>ออกใบอนุญาตแล้ว</v>
          </cell>
          <cell r="F897">
            <v>903518000073</v>
          </cell>
          <cell r="G897" t="str">
            <v>45-47</v>
          </cell>
          <cell r="H897" t="str">
            <v>-</v>
          </cell>
          <cell r="I897" t="str">
            <v>พูลสุวรรณ</v>
          </cell>
          <cell r="J897" t="str">
            <v>-</v>
          </cell>
          <cell r="K897" t="str">
            <v xml:space="preserve">หาดใหญ่   </v>
          </cell>
          <cell r="L897" t="str">
            <v xml:space="preserve">หาดใหญ่   </v>
          </cell>
          <cell r="M897" t="str">
            <v xml:space="preserve">สงขลา   </v>
          </cell>
          <cell r="N897" t="str">
            <v>-</v>
          </cell>
          <cell r="O897" t="str">
            <v>0818644818</v>
          </cell>
          <cell r="P897" t="str">
            <v>maline_tara@hotmail.com</v>
          </cell>
          <cell r="Q897" t="str">
            <v>2016-05-04</v>
          </cell>
          <cell r="R897" t="str">
            <v>2019-05-03</v>
          </cell>
          <cell r="S897" t="str">
            <v>ห้างหุ้นส่วนจำกัด พงศ์เจริญเทรดดิ้งหาดใหญ่</v>
          </cell>
          <cell r="T897" t="str">
            <v>199/1</v>
          </cell>
          <cell r="U897" t="str">
            <v>-</v>
          </cell>
          <cell r="V897" t="str">
            <v>-</v>
          </cell>
          <cell r="W897" t="str">
            <v>1</v>
          </cell>
          <cell r="X897" t="str">
            <v xml:space="preserve">ทรายขาว   </v>
          </cell>
          <cell r="Y897" t="str">
            <v xml:space="preserve">สอยดาว   </v>
          </cell>
          <cell r="Z897" t="str">
            <v>จันทบุรี</v>
          </cell>
        </row>
        <row r="898">
          <cell r="A898">
            <v>740</v>
          </cell>
          <cell r="B898" t="str">
            <v>Ref0300000094</v>
          </cell>
          <cell r="C898" t="str">
            <v>บริษัท สยามอินฟินนิตี้ ฟู๊ด จำกัด</v>
          </cell>
          <cell r="D898" t="str">
            <v>ACFS10040400023</v>
          </cell>
          <cell r="E898" t="str">
            <v>ออกใบอนุญาตแล้ว</v>
          </cell>
          <cell r="F898">
            <v>135543001974</v>
          </cell>
          <cell r="G898" t="str">
            <v>888/51</v>
          </cell>
          <cell r="H898" t="str">
            <v>อาคารซัน-ทรี เพลส ห้องเลขที่ 109</v>
          </cell>
          <cell r="I898" t="str">
            <v>-</v>
          </cell>
          <cell r="J898" t="str">
            <v>10</v>
          </cell>
          <cell r="K898" t="str">
            <v xml:space="preserve">ทุ่งสุขลา   </v>
          </cell>
          <cell r="L898" t="str">
            <v xml:space="preserve">ศรีราชา   </v>
          </cell>
          <cell r="M898" t="str">
            <v xml:space="preserve">ชลบุรี   </v>
          </cell>
          <cell r="N898" t="str">
            <v>20230</v>
          </cell>
          <cell r="O898" t="str">
            <v>038491608</v>
          </cell>
          <cell r="P898" t="str">
            <v>thai_siam@hotmail.com</v>
          </cell>
          <cell r="Q898" t="str">
            <v>2019-05-04</v>
          </cell>
          <cell r="R898" t="str">
            <v>2022-05-03</v>
          </cell>
          <cell r="S898" t="str">
            <v xml:space="preserve">บริษัท สยามอินฟินนิตี้ ฟู๊ด จำกัด </v>
          </cell>
          <cell r="T898" t="str">
            <v>196</v>
          </cell>
          <cell r="U898" t="str">
            <v>-</v>
          </cell>
          <cell r="V898" t="str">
            <v>-</v>
          </cell>
          <cell r="W898" t="str">
            <v>1</v>
          </cell>
          <cell r="X898" t="str">
            <v xml:space="preserve">ทรายขาว   </v>
          </cell>
          <cell r="Y898" t="str">
            <v xml:space="preserve">สอยดาว   </v>
          </cell>
          <cell r="Z898" t="str">
            <v>จันทบุรี</v>
          </cell>
        </row>
        <row r="899">
          <cell r="A899">
            <v>741</v>
          </cell>
          <cell r="B899" t="str">
            <v>Ref0300000097</v>
          </cell>
          <cell r="C899" t="str">
            <v>บริษัท โอพี ฟรุตส์ จำกัด</v>
          </cell>
          <cell r="D899" t="str">
            <v>ACFS10040400025</v>
          </cell>
          <cell r="E899" t="str">
            <v>ออกใบอนุญาตแล้ว</v>
          </cell>
          <cell r="F899">
            <v>185547000115</v>
          </cell>
          <cell r="G899" t="str">
            <v>801/93</v>
          </cell>
          <cell r="H899" t="str">
            <v>พหลโยธิน 72</v>
          </cell>
          <cell r="I899" t="str">
            <v>พหลโยธิน กม.28</v>
          </cell>
          <cell r="J899" t="str">
            <v>8</v>
          </cell>
          <cell r="K899" t="str">
            <v xml:space="preserve">คูคต   </v>
          </cell>
          <cell r="L899" t="str">
            <v xml:space="preserve">ลำลูกกา   </v>
          </cell>
          <cell r="M899" t="str">
            <v xml:space="preserve">ปทุมธานี   </v>
          </cell>
          <cell r="N899" t="str">
            <v>12130</v>
          </cell>
          <cell r="O899" t="str">
            <v>025338432</v>
          </cell>
          <cell r="P899" t="str">
            <v>0000004@acfs.go.th</v>
          </cell>
          <cell r="Q899" t="str">
            <v>2016-05-04</v>
          </cell>
          <cell r="R899" t="str">
            <v>2019-05-03</v>
          </cell>
          <cell r="S899" t="str">
            <v>บริษัท สยามกรีน เฟรชฟรุตส์ จำกัด</v>
          </cell>
          <cell r="T899" t="str">
            <v>128</v>
          </cell>
          <cell r="U899" t="str">
            <v>-</v>
          </cell>
          <cell r="V899" t="str">
            <v>เชียงใหม่-ฮอด</v>
          </cell>
          <cell r="W899" t="str">
            <v>1</v>
          </cell>
          <cell r="X899" t="str">
            <v xml:space="preserve">แม่สอย   </v>
          </cell>
          <cell r="Y899" t="str">
            <v xml:space="preserve">จอมทอง   </v>
          </cell>
          <cell r="Z899" t="str">
            <v>เชียงใหม่</v>
          </cell>
        </row>
        <row r="900">
          <cell r="A900">
            <v>742</v>
          </cell>
          <cell r="B900" t="str">
            <v>Ref0300000098</v>
          </cell>
          <cell r="C900" t="str">
            <v>บริษัท อิ๋งไท้ เทรดดิ้ง จำกัด</v>
          </cell>
          <cell r="D900" t="str">
            <v>ACFS10040400024</v>
          </cell>
          <cell r="E900" t="str">
            <v>ออกใบอนุญาตแล้ว</v>
          </cell>
          <cell r="F900">
            <v>225557000397</v>
          </cell>
          <cell r="G900" t="str">
            <v>88/8</v>
          </cell>
          <cell r="H900" t="str">
            <v>-</v>
          </cell>
          <cell r="I900" t="str">
            <v>-</v>
          </cell>
          <cell r="J900" t="str">
            <v>1</v>
          </cell>
          <cell r="K900" t="str">
            <v xml:space="preserve">ทรายขาว   </v>
          </cell>
          <cell r="L900" t="str">
            <v xml:space="preserve">สอยดาว   </v>
          </cell>
          <cell r="M900" t="str">
            <v xml:space="preserve">จันทบุรี   </v>
          </cell>
          <cell r="N900" t="str">
            <v>22180</v>
          </cell>
          <cell r="O900" t="str">
            <v>0871503634</v>
          </cell>
          <cell r="P900" t="str">
            <v>jutarat4054@gmail.com</v>
          </cell>
          <cell r="Q900" t="str">
            <v>2019-05-04</v>
          </cell>
          <cell r="R900" t="str">
            <v>2022-05-03</v>
          </cell>
          <cell r="S900" t="str">
            <v>บริษัท อิ๋งไท้ เทรดดิ้ง จำกัด</v>
          </cell>
          <cell r="T900" t="str">
            <v>401</v>
          </cell>
          <cell r="U900" t="str">
            <v>-</v>
          </cell>
          <cell r="V900" t="str">
            <v>-</v>
          </cell>
          <cell r="W900" t="str">
            <v>9</v>
          </cell>
          <cell r="X900" t="str">
            <v xml:space="preserve">สบเตี๊ยะ   </v>
          </cell>
          <cell r="Y900" t="str">
            <v xml:space="preserve">จอมทอง   </v>
          </cell>
          <cell r="Z900" t="str">
            <v>เชียงใหม่</v>
          </cell>
        </row>
        <row r="901">
          <cell r="A901">
            <v>743</v>
          </cell>
          <cell r="B901" t="str">
            <v>Ref0300000099</v>
          </cell>
          <cell r="C901" t="str">
            <v>บริษัท ยูนีค อิมพอร์ท เอ็กซพอร์ท จำกัด</v>
          </cell>
          <cell r="D901" t="str">
            <v>ACFS10040400039</v>
          </cell>
          <cell r="E901" t="str">
            <v>ออกใบอนุญาตแล้ว</v>
          </cell>
          <cell r="F901">
            <v>505555004112</v>
          </cell>
          <cell r="G901" t="str">
            <v>30/3</v>
          </cell>
          <cell r="H901" t="str">
            <v>-</v>
          </cell>
          <cell r="I901" t="str">
            <v>-</v>
          </cell>
          <cell r="J901" t="str">
            <v>5</v>
          </cell>
          <cell r="K901" t="str">
            <v xml:space="preserve">ฟ้าฮ่าม   </v>
          </cell>
          <cell r="L901" t="str">
            <v xml:space="preserve">เมืองเชียงใหม่   </v>
          </cell>
          <cell r="M901" t="str">
            <v xml:space="preserve">เชียงใหม่   </v>
          </cell>
          <cell r="N901" t="str">
            <v>50000</v>
          </cell>
          <cell r="O901" t="str">
            <v>0966947077</v>
          </cell>
          <cell r="P901" t="str">
            <v>darinthesun@gmail.com</v>
          </cell>
          <cell r="Q901" t="str">
            <v>2019-05-04</v>
          </cell>
          <cell r="R901" t="str">
            <v>2022-05-03</v>
          </cell>
          <cell r="S901" t="str">
            <v>บริษัท ยูนีค อิมพอร์ท เอ็กซพอร์ท จำกัด</v>
          </cell>
          <cell r="T901" t="str">
            <v>238/1</v>
          </cell>
          <cell r="U901" t="str">
            <v>-</v>
          </cell>
          <cell r="V901" t="str">
            <v>-</v>
          </cell>
          <cell r="W901" t="str">
            <v>1</v>
          </cell>
          <cell r="X901" t="str">
            <v xml:space="preserve">ทรายขาว   </v>
          </cell>
          <cell r="Y901" t="str">
            <v xml:space="preserve">สอยดาว   </v>
          </cell>
          <cell r="Z901" t="str">
            <v>จันทบุรี</v>
          </cell>
        </row>
        <row r="902">
          <cell r="A902">
            <v>744</v>
          </cell>
          <cell r="B902" t="str">
            <v>Ref0300000100</v>
          </cell>
          <cell r="C902" t="str">
            <v>นางสุวรรณี แซ่ฮี</v>
          </cell>
          <cell r="D902" t="str">
            <v>ACFS10040400038</v>
          </cell>
          <cell r="E902" t="str">
            <v>ออกใบอนุญาตแล้ว</v>
          </cell>
          <cell r="F902">
            <v>5102400027293</v>
          </cell>
          <cell r="G902" t="str">
            <v>119</v>
          </cell>
          <cell r="H902" t="str">
            <v>-</v>
          </cell>
          <cell r="I902" t="str">
            <v>-</v>
          </cell>
          <cell r="J902" t="str">
            <v>9</v>
          </cell>
          <cell r="K902" t="str">
            <v xml:space="preserve">นครเจดีย์   </v>
          </cell>
          <cell r="L902" t="str">
            <v xml:space="preserve">ป่าซาง   </v>
          </cell>
          <cell r="M902" t="str">
            <v xml:space="preserve">ลำพูน   </v>
          </cell>
          <cell r="N902" t="str">
            <v>51120</v>
          </cell>
          <cell r="O902" t="str">
            <v>0918802513</v>
          </cell>
          <cell r="P902" t="str">
            <v>machayoch@gmail.com</v>
          </cell>
          <cell r="Q902" t="str">
            <v>2019-05-04</v>
          </cell>
          <cell r="R902" t="str">
            <v>2022-05-03</v>
          </cell>
          <cell r="S902" t="str">
            <v>นางสุวรรณี แซ่ฮี</v>
          </cell>
          <cell r="T902" t="str">
            <v>119</v>
          </cell>
          <cell r="U902" t="str">
            <v>-</v>
          </cell>
          <cell r="V902" t="str">
            <v>-</v>
          </cell>
          <cell r="W902" t="str">
            <v>9</v>
          </cell>
          <cell r="X902" t="str">
            <v xml:space="preserve">นครเจดีย์   </v>
          </cell>
          <cell r="Y902" t="str">
            <v xml:space="preserve">ป่าซาง   </v>
          </cell>
          <cell r="Z902" t="str">
            <v>ลำพูน</v>
          </cell>
        </row>
        <row r="903">
          <cell r="A903">
            <v>745</v>
          </cell>
          <cell r="B903" t="str">
            <v>Ref0300000101</v>
          </cell>
          <cell r="C903" t="str">
            <v>บริษัท แด๊ก อินเตอร์เทรด (ประเทศไทย) จำกัด</v>
          </cell>
          <cell r="D903" t="str">
            <v>ACFS10040400102</v>
          </cell>
          <cell r="E903" t="str">
            <v>ออกใบอนุญาตแล้ว</v>
          </cell>
          <cell r="F903">
            <v>105544025401</v>
          </cell>
          <cell r="G903" t="str">
            <v>237/24</v>
          </cell>
          <cell r="H903" t="str">
            <v>พหลโยธิน 32</v>
          </cell>
          <cell r="I903" t="str">
            <v>พหลโยธิน</v>
          </cell>
          <cell r="J903" t="str">
            <v>-</v>
          </cell>
          <cell r="K903" t="str">
            <v xml:space="preserve">เสนานิคม   </v>
          </cell>
          <cell r="L903" t="str">
            <v xml:space="preserve">จตุจักร   </v>
          </cell>
          <cell r="M903" t="str">
            <v xml:space="preserve">กรุงเทพมหานคร   </v>
          </cell>
          <cell r="N903" t="str">
            <v>10900</v>
          </cell>
          <cell r="O903" t="str">
            <v>02-942-9391-2</v>
          </cell>
          <cell r="P903" t="str">
            <v>dag_thai@yahoo.com</v>
          </cell>
          <cell r="Q903" t="str">
            <v>2019-05-04</v>
          </cell>
          <cell r="R903" t="str">
            <v>2022-05-03</v>
          </cell>
          <cell r="S903" t="str">
            <v>บริษัท แด๊ก อินเตอร์เทรด (ประเทศไทย) จำกัด</v>
          </cell>
          <cell r="T903" t="str">
            <v>237/24</v>
          </cell>
          <cell r="U903" t="str">
            <v>พหลโยธิน 32</v>
          </cell>
          <cell r="V903" t="str">
            <v>พหลโยธิน</v>
          </cell>
          <cell r="W903" t="str">
            <v>-</v>
          </cell>
          <cell r="X903" t="str">
            <v xml:space="preserve">เสนานิคม   </v>
          </cell>
          <cell r="Y903" t="str">
            <v xml:space="preserve">จตุจักร   </v>
          </cell>
          <cell r="Z903" t="str">
            <v>กรุงเทพมหานคร</v>
          </cell>
        </row>
        <row r="904">
          <cell r="A904">
            <v>746</v>
          </cell>
          <cell r="B904" t="str">
            <v>Ref0300000102</v>
          </cell>
          <cell r="C904" t="str">
            <v>บริษัท ฟลาวเวอร์ แฟมิลี่ จำกัด</v>
          </cell>
          <cell r="D904" t="str">
            <v>ACFS10040400064</v>
          </cell>
          <cell r="E904" t="str">
            <v>ออกใบอนุญาตแล้ว</v>
          </cell>
          <cell r="F904">
            <v>105547151873</v>
          </cell>
          <cell r="G904" t="str">
            <v>14/14,14/15</v>
          </cell>
          <cell r="H904" t="str">
            <v>-</v>
          </cell>
          <cell r="I904" t="str">
            <v>พุทธมณฑลสาย 3</v>
          </cell>
          <cell r="J904" t="str">
            <v>7</v>
          </cell>
          <cell r="K904" t="str">
            <v xml:space="preserve">ทวีวัฒนา   </v>
          </cell>
          <cell r="L904" t="str">
            <v xml:space="preserve">ทวีวัฒนา   </v>
          </cell>
          <cell r="M904" t="str">
            <v xml:space="preserve">กรุงเทพมหานคร   </v>
          </cell>
          <cell r="N904" t="str">
            <v>10170</v>
          </cell>
          <cell r="O904" t="str">
            <v>028890771</v>
          </cell>
          <cell r="P904" t="str">
            <v>hattaya.ff@gmail.com</v>
          </cell>
          <cell r="Q904" t="str">
            <v>2016-05-04</v>
          </cell>
          <cell r="R904" t="str">
            <v>2019-05-03</v>
          </cell>
          <cell r="S904" t="str">
            <v>บริษัท ฟลาวเวอร์ แฟมิลี่ จำกัด</v>
          </cell>
          <cell r="T904" t="str">
            <v>14/14,14/15</v>
          </cell>
          <cell r="U904" t="str">
            <v>-</v>
          </cell>
          <cell r="V904" t="str">
            <v>พุทธมณฑล สาย 3</v>
          </cell>
          <cell r="W904" t="str">
            <v>7</v>
          </cell>
          <cell r="X904" t="str">
            <v xml:space="preserve">ทวีวัฒนา   </v>
          </cell>
          <cell r="Y904" t="str">
            <v xml:space="preserve">ทวีวัฒนา   </v>
          </cell>
          <cell r="Z904" t="str">
            <v>กรุงเทพมหานคร</v>
          </cell>
        </row>
        <row r="905">
          <cell r="A905">
            <v>747</v>
          </cell>
          <cell r="B905" t="str">
            <v>Ref0300000103</v>
          </cell>
          <cell r="C905" t="str">
            <v>นายสมหมาย ลักษณะสกุลชัย</v>
          </cell>
          <cell r="D905" t="str">
            <v>ACFS10040400037</v>
          </cell>
          <cell r="E905" t="str">
            <v>ออกใบอนุญาตแล้ว</v>
          </cell>
          <cell r="F905">
            <v>3469900032234</v>
          </cell>
          <cell r="G905" t="str">
            <v>100/513</v>
          </cell>
          <cell r="H905" t="str">
            <v>-</v>
          </cell>
          <cell r="I905" t="str">
            <v>-</v>
          </cell>
          <cell r="J905" t="str">
            <v>8</v>
          </cell>
          <cell r="K905" t="str">
            <v xml:space="preserve">บางรักพัฒนา   </v>
          </cell>
          <cell r="L905" t="str">
            <v xml:space="preserve">บางบัวทอง   </v>
          </cell>
          <cell r="M905" t="str">
            <v xml:space="preserve">นนทบุรี   </v>
          </cell>
          <cell r="N905" t="str">
            <v>11110</v>
          </cell>
          <cell r="O905" t="str">
            <v>0806999196</v>
          </cell>
          <cell r="P905" t="str">
            <v>worldships99@yahoo.com</v>
          </cell>
          <cell r="Q905" t="str">
            <v>2016-05-04</v>
          </cell>
          <cell r="R905" t="str">
            <v>2019-05-03</v>
          </cell>
          <cell r="S905" t="str">
            <v>ล้งสมหมาย ลักษณะสกุลชัย</v>
          </cell>
          <cell r="T905" t="str">
            <v>7/19</v>
          </cell>
          <cell r="U905" t="str">
            <v>-</v>
          </cell>
          <cell r="V905" t="str">
            <v>-</v>
          </cell>
          <cell r="W905" t="str">
            <v>5</v>
          </cell>
          <cell r="X905" t="str">
            <v xml:space="preserve">โป่งน้ำร้อน   </v>
          </cell>
          <cell r="Y905" t="str">
            <v xml:space="preserve">โป่งน้ำร้อน   </v>
          </cell>
          <cell r="Z905" t="str">
            <v>จันทบุรี</v>
          </cell>
        </row>
        <row r="906">
          <cell r="A906">
            <v>748</v>
          </cell>
          <cell r="B906" t="str">
            <v>Ref0300000104</v>
          </cell>
          <cell r="C906" t="str">
            <v>บริษัท เอส ที วาย ฟรุ๊ต เอ็กซ์ปอร์ต จำกัด</v>
          </cell>
          <cell r="D906" t="str">
            <v>ACFS10040400048</v>
          </cell>
          <cell r="E906" t="str">
            <v>ออกใบอนุญาตแล้ว</v>
          </cell>
          <cell r="F906">
            <v>135557020321</v>
          </cell>
          <cell r="G906" t="str">
            <v>203/286</v>
          </cell>
          <cell r="H906" t="str">
            <v>-</v>
          </cell>
          <cell r="I906" t="str">
            <v>-</v>
          </cell>
          <cell r="J906" t="str">
            <v>1</v>
          </cell>
          <cell r="K906" t="str">
            <v xml:space="preserve">หลักหก   </v>
          </cell>
          <cell r="L906" t="str">
            <v xml:space="preserve">เมืองปทุมธานี   </v>
          </cell>
          <cell r="M906" t="str">
            <v xml:space="preserve">ปทุมธานี   </v>
          </cell>
          <cell r="N906" t="str">
            <v>12000</v>
          </cell>
          <cell r="O906" t="str">
            <v>02-2854484</v>
          </cell>
          <cell r="P906" t="str">
            <v>styfruitsexport@gmail.com</v>
          </cell>
          <cell r="Q906" t="str">
            <v>2019-05-04</v>
          </cell>
          <cell r="R906" t="str">
            <v>2022-05-03</v>
          </cell>
          <cell r="S906" t="str">
            <v>บริษัท โอเค อินเตอร์เฟรช (ประเทศไทย) จำกัด</v>
          </cell>
          <cell r="T906" t="str">
            <v xml:space="preserve">98 </v>
          </cell>
          <cell r="U906" t="str">
            <v>-</v>
          </cell>
          <cell r="V906" t="str">
            <v>-</v>
          </cell>
          <cell r="W906" t="str">
            <v>15</v>
          </cell>
          <cell r="X906" t="str">
            <v xml:space="preserve">สบเตี๊ยะ   </v>
          </cell>
          <cell r="Y906" t="str">
            <v xml:space="preserve">จอมทอง   </v>
          </cell>
          <cell r="Z906" t="str">
            <v>เชียงใหม่</v>
          </cell>
        </row>
        <row r="907">
          <cell r="A907">
            <v>749</v>
          </cell>
          <cell r="B907" t="str">
            <v>Ref0300000105</v>
          </cell>
          <cell r="C907" t="str">
            <v>บริษัท ที ที วาย อิมพอร์ต แอนด์ เอ็กซ์ปอร์ต จำกัด</v>
          </cell>
          <cell r="D907" t="str">
            <v>ACFS10040400047</v>
          </cell>
          <cell r="E907" t="str">
            <v>ออกใบอนุญาตแล้ว</v>
          </cell>
          <cell r="F907">
            <v>135557020283</v>
          </cell>
          <cell r="G907" t="str">
            <v>203/286</v>
          </cell>
          <cell r="H907" t="str">
            <v>-</v>
          </cell>
          <cell r="I907" t="str">
            <v>-</v>
          </cell>
          <cell r="J907" t="str">
            <v>1</v>
          </cell>
          <cell r="K907" t="str">
            <v xml:space="preserve">หลักหก   </v>
          </cell>
          <cell r="L907" t="str">
            <v xml:space="preserve">เมืองปทุมธานี   </v>
          </cell>
          <cell r="M907" t="str">
            <v xml:space="preserve">ปทุมธานี   </v>
          </cell>
          <cell r="N907" t="str">
            <v>12000</v>
          </cell>
          <cell r="O907" t="str">
            <v>02-2854484</v>
          </cell>
          <cell r="P907" t="str">
            <v>tty.ampornrat@gmail.com</v>
          </cell>
          <cell r="Q907" t="str">
            <v>2019-05-04</v>
          </cell>
          <cell r="R907" t="str">
            <v>2022-05-03</v>
          </cell>
          <cell r="S907" t="str">
            <v>บริษัท ฮะเฮง อินเตอร์เฟรช จำกัด</v>
          </cell>
          <cell r="T907" t="str">
            <v>126/110</v>
          </cell>
          <cell r="U907" t="str">
            <v>-</v>
          </cell>
          <cell r="V907" t="str">
            <v>-</v>
          </cell>
          <cell r="W907" t="str">
            <v>2</v>
          </cell>
          <cell r="X907" t="str">
            <v xml:space="preserve">ป่าแดด   </v>
          </cell>
          <cell r="Y907" t="str">
            <v xml:space="preserve">เมืองเชียงใหม่   </v>
          </cell>
          <cell r="Z907" t="str">
            <v>เชียงใหม่</v>
          </cell>
        </row>
        <row r="908">
          <cell r="A908">
            <v>750</v>
          </cell>
          <cell r="B908" t="str">
            <v>Ref0300000106</v>
          </cell>
          <cell r="C908" t="str">
            <v>บริษัท สยามเฟรช เอ็นเตอร์ไพรส์ จำกัด</v>
          </cell>
          <cell r="D908" t="str">
            <v>ACFS10040400110</v>
          </cell>
          <cell r="E908" t="str">
            <v>ออกใบอนุญาตแล้ว</v>
          </cell>
          <cell r="F908">
            <v>105546145373</v>
          </cell>
          <cell r="G908" t="str">
            <v>9</v>
          </cell>
          <cell r="H908" t="str">
            <v>กรุงเทพกรีฑา37 แยก4/1</v>
          </cell>
          <cell r="I908" t="str">
            <v>กรุงเทพกรีฑา</v>
          </cell>
          <cell r="J908" t="str">
            <v>-</v>
          </cell>
          <cell r="K908" t="str">
            <v xml:space="preserve">สะพานสูง   </v>
          </cell>
          <cell r="L908" t="str">
            <v xml:space="preserve">สะพานสูง   </v>
          </cell>
          <cell r="M908" t="str">
            <v xml:space="preserve">กรุงเทพมหานคร   </v>
          </cell>
          <cell r="N908" t="str">
            <v>10250</v>
          </cell>
          <cell r="O908" t="str">
            <v>+6623684319-20</v>
          </cell>
          <cell r="P908" t="str">
            <v>admin@siamfresh.com</v>
          </cell>
          <cell r="Q908" t="str">
            <v>2019-05-04</v>
          </cell>
          <cell r="R908" t="str">
            <v>2022-05-03</v>
          </cell>
          <cell r="S908" t="str">
            <v>บริษัท สยามเฟรช เอ็นเตอร์ไพรส์ จำกัด</v>
          </cell>
          <cell r="T908" t="str">
            <v>9</v>
          </cell>
          <cell r="U908" t="str">
            <v>กรุงเทพกรีฑา37 แยก4/1</v>
          </cell>
          <cell r="V908" t="str">
            <v>กรุงเทพกรีฑา</v>
          </cell>
          <cell r="W908" t="str">
            <v>-</v>
          </cell>
          <cell r="X908" t="str">
            <v xml:space="preserve">สะพานสูง   </v>
          </cell>
          <cell r="Y908" t="str">
            <v xml:space="preserve">สะพานสูง   </v>
          </cell>
          <cell r="Z908" t="str">
            <v>กรุงเทพมหานคร</v>
          </cell>
        </row>
        <row r="909">
          <cell r="A909">
            <v>751</v>
          </cell>
          <cell r="B909" t="str">
            <v>Ref0300000107</v>
          </cell>
          <cell r="C909" t="str">
            <v>บริษัท เซิงไฉ โอเรียลทอล จำกัด</v>
          </cell>
          <cell r="D909" t="str">
            <v>ACFS10040400121</v>
          </cell>
          <cell r="E909" t="str">
            <v>ออกใบอนุญาตแล้ว</v>
          </cell>
          <cell r="F909">
            <v>105548103414</v>
          </cell>
          <cell r="G909" t="str">
            <v>19/43</v>
          </cell>
          <cell r="H909" t="str">
            <v>-</v>
          </cell>
          <cell r="I909" t="str">
            <v>หัวหมาก</v>
          </cell>
          <cell r="J909" t="str">
            <v>-</v>
          </cell>
          <cell r="K909" t="str">
            <v xml:space="preserve">หัวหมาก   </v>
          </cell>
          <cell r="L909" t="str">
            <v xml:space="preserve">บางกะปิ   </v>
          </cell>
          <cell r="M909" t="str">
            <v xml:space="preserve">กรุงเทพมหานคร   </v>
          </cell>
          <cell r="N909" t="str">
            <v>10240</v>
          </cell>
          <cell r="O909" t="str">
            <v>+6623684319-20 ต่อ 202</v>
          </cell>
          <cell r="P909" t="str">
            <v>admin@shengcai.co.th</v>
          </cell>
          <cell r="Q909" t="str">
            <v>2019-05-06</v>
          </cell>
          <cell r="R909" t="str">
            <v>2022-05-05</v>
          </cell>
          <cell r="S909" t="str">
            <v>บริษัท เซิงไฉ โอเรียลทอล จำกัด (สาขา1)</v>
          </cell>
          <cell r="T909" t="str">
            <v>9</v>
          </cell>
          <cell r="U909" t="str">
            <v>กรุงเทพกรีฑา 37 แยก 4/1</v>
          </cell>
          <cell r="V909" t="str">
            <v>-</v>
          </cell>
          <cell r="W909" t="str">
            <v>-</v>
          </cell>
          <cell r="X909" t="str">
            <v xml:space="preserve">สะพานสูง   </v>
          </cell>
          <cell r="Y909" t="str">
            <v xml:space="preserve">สะพานสูง   </v>
          </cell>
          <cell r="Z909" t="str">
            <v>กรุงเทพมหานคร</v>
          </cell>
        </row>
        <row r="910">
          <cell r="A910">
            <v>752</v>
          </cell>
          <cell r="B910" t="str">
            <v>Ref0300000108</v>
          </cell>
          <cell r="C910" t="str">
            <v>บริษัท ไทย เบสท์ โปรดักส์ โฮลดิ้ง จำกัด</v>
          </cell>
          <cell r="D910" t="str">
            <v>ACFS10040400063</v>
          </cell>
          <cell r="E910" t="str">
            <v>ออกใบอนุญาตแล้ว</v>
          </cell>
          <cell r="F910">
            <v>735559001612</v>
          </cell>
          <cell r="G910" t="str">
            <v>629</v>
          </cell>
          <cell r="H910" t="str">
            <v>-</v>
          </cell>
          <cell r="I910" t="str">
            <v>-</v>
          </cell>
          <cell r="J910" t="str">
            <v>-</v>
          </cell>
          <cell r="K910" t="str">
            <v xml:space="preserve">นครปฐม   </v>
          </cell>
          <cell r="L910" t="str">
            <v xml:space="preserve">เมืองนครปฐม   </v>
          </cell>
          <cell r="M910" t="str">
            <v xml:space="preserve">นครปฐม   </v>
          </cell>
          <cell r="N910" t="str">
            <v>73000</v>
          </cell>
          <cell r="O910" t="str">
            <v>0836115556</v>
          </cell>
          <cell r="P910" t="str">
            <v>info.alivecoconut@gmail.com</v>
          </cell>
          <cell r="Q910" t="str">
            <v>2016-05-04</v>
          </cell>
          <cell r="R910" t="str">
            <v>2019-05-03</v>
          </cell>
          <cell r="S910" t="str">
            <v>โชควิริยา</v>
          </cell>
          <cell r="T910" t="str">
            <v>108</v>
          </cell>
          <cell r="U910" t="str">
            <v>-</v>
          </cell>
          <cell r="V910" t="str">
            <v>-</v>
          </cell>
          <cell r="W910" t="str">
            <v>-</v>
          </cell>
          <cell r="X910" t="str">
            <v xml:space="preserve">ข่วงเปา   </v>
          </cell>
          <cell r="Y910" t="str">
            <v xml:space="preserve">จอมทอง   </v>
          </cell>
          <cell r="Z910" t="str">
            <v>เชียงใหม่</v>
          </cell>
        </row>
        <row r="911">
          <cell r="A911">
            <v>753</v>
          </cell>
          <cell r="B911" t="str">
            <v>Ref0300000109</v>
          </cell>
          <cell r="C911" t="str">
            <v>บริษัท เอม ไทย ฟรุ้ต จำกัด</v>
          </cell>
          <cell r="D911" t="str">
            <v>ACFS10040400092</v>
          </cell>
          <cell r="E911" t="str">
            <v>ออกใบอนุญาตแล้ว</v>
          </cell>
          <cell r="F911">
            <v>735542000677</v>
          </cell>
          <cell r="G911" t="str">
            <v>97/67</v>
          </cell>
          <cell r="H911" t="str">
            <v>-</v>
          </cell>
          <cell r="I911" t="str">
            <v>-</v>
          </cell>
          <cell r="J911" t="str">
            <v>3</v>
          </cell>
          <cell r="K911" t="str">
            <v xml:space="preserve">คลองใหม่   </v>
          </cell>
          <cell r="L911" t="str">
            <v xml:space="preserve">สามพราน   </v>
          </cell>
          <cell r="M911" t="str">
            <v xml:space="preserve">นครปฐม   </v>
          </cell>
          <cell r="N911" t="str">
            <v>73110</v>
          </cell>
          <cell r="O911" t="str">
            <v>053-508900</v>
          </cell>
          <cell r="P911" t="str">
            <v>devilmay_may@hotmail.com</v>
          </cell>
          <cell r="Q911" t="str">
            <v>2019-05-04</v>
          </cell>
          <cell r="R911" t="str">
            <v>2022-05-03</v>
          </cell>
          <cell r="S911" t="str">
            <v>นางสาวอินทรา  สุจริตจันทร์</v>
          </cell>
          <cell r="T911" t="str">
            <v>14/11</v>
          </cell>
          <cell r="U911" t="str">
            <v>-</v>
          </cell>
          <cell r="V911" t="str">
            <v>-</v>
          </cell>
          <cell r="W911" t="str">
            <v>1</v>
          </cell>
          <cell r="X911" t="str">
            <v xml:space="preserve">น้ำดิบ   </v>
          </cell>
          <cell r="Y911" t="str">
            <v xml:space="preserve">ป่าซาง   </v>
          </cell>
          <cell r="Z911" t="str">
            <v>ลำพูน</v>
          </cell>
        </row>
        <row r="912">
          <cell r="A912">
            <v>754</v>
          </cell>
          <cell r="B912" t="str">
            <v>Ref0300000110</v>
          </cell>
          <cell r="C912" t="str">
            <v>บริษัท เอม ไทย อินเตอร์เทรด (2001) จำกัด</v>
          </cell>
          <cell r="D912" t="str">
            <v>ACFS10040400091</v>
          </cell>
          <cell r="E912" t="str">
            <v>ออกใบอนุญาตแล้ว</v>
          </cell>
          <cell r="F912">
            <v>735544001514</v>
          </cell>
          <cell r="G912" t="str">
            <v>97/67</v>
          </cell>
          <cell r="H912" t="str">
            <v>-</v>
          </cell>
          <cell r="I912" t="str">
            <v>-</v>
          </cell>
          <cell r="J912" t="str">
            <v>3</v>
          </cell>
          <cell r="K912" t="str">
            <v xml:space="preserve">คลองใหม่   </v>
          </cell>
          <cell r="L912" t="str">
            <v xml:space="preserve">สามพราน   </v>
          </cell>
          <cell r="M912" t="str">
            <v xml:space="preserve">นครปฐม   </v>
          </cell>
          <cell r="N912" t="str">
            <v>73110</v>
          </cell>
          <cell r="O912" t="str">
            <v>0816023770</v>
          </cell>
          <cell r="P912" t="str">
            <v>chanchira_ch@hotmail.com</v>
          </cell>
          <cell r="Q912" t="str">
            <v>2019-05-04</v>
          </cell>
          <cell r="R912" t="str">
            <v>2022-05-03</v>
          </cell>
          <cell r="S912" t="str">
            <v>นางสาวอินทรา  สุจริตจันทร์</v>
          </cell>
          <cell r="T912" t="str">
            <v>14/11</v>
          </cell>
          <cell r="U912" t="str">
            <v>-</v>
          </cell>
          <cell r="V912" t="str">
            <v>-</v>
          </cell>
          <cell r="W912" t="str">
            <v>1</v>
          </cell>
          <cell r="X912" t="str">
            <v xml:space="preserve">น้ำดิบ   </v>
          </cell>
          <cell r="Y912" t="str">
            <v xml:space="preserve">ป่าซาง   </v>
          </cell>
          <cell r="Z912" t="str">
            <v>ลำพูน</v>
          </cell>
        </row>
        <row r="913">
          <cell r="A913">
            <v>755</v>
          </cell>
          <cell r="B913" t="str">
            <v>Ref0300000111</v>
          </cell>
          <cell r="C913" t="str">
            <v>บริษัท เบสท์ฟรุ๊ต จำกัด</v>
          </cell>
          <cell r="D913" t="str">
            <v>ACFS10040400075</v>
          </cell>
          <cell r="E913" t="str">
            <v>ออกใบอนุญาตแล้ว</v>
          </cell>
          <cell r="F913">
            <v>115544008425</v>
          </cell>
          <cell r="G913" t="str">
            <v>2585</v>
          </cell>
          <cell r="H913" t="str">
            <v>แบริ่ง</v>
          </cell>
          <cell r="I913" t="str">
            <v>สุขุมวิท107</v>
          </cell>
          <cell r="J913" t="str">
            <v>2</v>
          </cell>
          <cell r="K913" t="str">
            <v xml:space="preserve">สำโรงเหนือ   </v>
          </cell>
          <cell r="L913" t="str">
            <v xml:space="preserve">เมืองสมุทรปราการ   </v>
          </cell>
          <cell r="M913" t="str">
            <v xml:space="preserve">สมุทรปราการ   </v>
          </cell>
          <cell r="N913" t="str">
            <v>10270</v>
          </cell>
          <cell r="O913" t="str">
            <v>02-3989344-5</v>
          </cell>
          <cell r="P913" t="str">
            <v>thailand@bestfruit.co.th</v>
          </cell>
          <cell r="Q913" t="str">
            <v>2019-05-04</v>
          </cell>
          <cell r="R913" t="str">
            <v>2022-05-03</v>
          </cell>
          <cell r="S913" t="str">
            <v>นายนพพร สุภาเวียง</v>
          </cell>
          <cell r="T913" t="str">
            <v>219</v>
          </cell>
          <cell r="U913" t="str">
            <v>-</v>
          </cell>
          <cell r="V913" t="str">
            <v>-</v>
          </cell>
          <cell r="W913" t="str">
            <v>1</v>
          </cell>
          <cell r="X913" t="str">
            <v xml:space="preserve">ข่วงเปา   </v>
          </cell>
          <cell r="Y913" t="str">
            <v xml:space="preserve">จอมทอง   </v>
          </cell>
          <cell r="Z913" t="str">
            <v>เชียงใหม่</v>
          </cell>
        </row>
        <row r="914">
          <cell r="A914">
            <v>756</v>
          </cell>
          <cell r="B914" t="str">
            <v>Ref0300000112</v>
          </cell>
          <cell r="C914" t="str">
            <v>บริษัท เอส แอล วี เฟรช ฟรุ๊ต จำกัด</v>
          </cell>
          <cell r="D914" t="str">
            <v>ACFS10040400087</v>
          </cell>
          <cell r="E914" t="str">
            <v>ออกใบอนุญาตแล้ว</v>
          </cell>
          <cell r="F914">
            <v>135557020259</v>
          </cell>
          <cell r="G914" t="str">
            <v>100/112</v>
          </cell>
          <cell r="H914" t="str">
            <v>-</v>
          </cell>
          <cell r="I914" t="str">
            <v>-</v>
          </cell>
          <cell r="J914" t="str">
            <v>2</v>
          </cell>
          <cell r="K914" t="str">
            <v xml:space="preserve">หลักหก   </v>
          </cell>
          <cell r="L914" t="str">
            <v xml:space="preserve">เมืองปทุมธานี   </v>
          </cell>
          <cell r="M914" t="str">
            <v xml:space="preserve">ปทุมธานี   </v>
          </cell>
          <cell r="N914" t="str">
            <v>12000</v>
          </cell>
          <cell r="O914" t="str">
            <v>02-2854484</v>
          </cell>
          <cell r="P914" t="str">
            <v>slv.fresh.fruits@gmail.com</v>
          </cell>
          <cell r="Q914" t="str">
            <v>2019-05-04</v>
          </cell>
          <cell r="R914" t="str">
            <v>2022-05-03</v>
          </cell>
          <cell r="S914" t="str">
            <v>นายมาโนช ไชยสุวรรณ์ (มาโนชการค้า)</v>
          </cell>
          <cell r="T914" t="str">
            <v>84/1</v>
          </cell>
          <cell r="U914" t="str">
            <v>-</v>
          </cell>
          <cell r="V914" t="str">
            <v>-</v>
          </cell>
          <cell r="W914" t="str">
            <v>4</v>
          </cell>
          <cell r="X914" t="str">
            <v xml:space="preserve">ประตูป่า   </v>
          </cell>
          <cell r="Y914" t="str">
            <v xml:space="preserve">เมืองลำพูน   </v>
          </cell>
          <cell r="Z914" t="str">
            <v>ลำพูน</v>
          </cell>
        </row>
        <row r="915">
          <cell r="A915">
            <v>757</v>
          </cell>
          <cell r="B915" t="str">
            <v>Ref0300000114</v>
          </cell>
          <cell r="C915" t="str">
            <v>บริษัท เปรม เฟรช ฟรุ้ตส์ จำกัด</v>
          </cell>
          <cell r="D915" t="str">
            <v>ACFS10040400094</v>
          </cell>
          <cell r="E915" t="str">
            <v>ออกใบอนุญาตแล้ว</v>
          </cell>
          <cell r="F915">
            <v>735557001607</v>
          </cell>
          <cell r="G915" t="str">
            <v xml:space="preserve">140/3 </v>
          </cell>
          <cell r="H915" t="str">
            <v>-</v>
          </cell>
          <cell r="I915" t="str">
            <v>-</v>
          </cell>
          <cell r="J915" t="str">
            <v>3</v>
          </cell>
          <cell r="K915" t="str">
            <v xml:space="preserve">คลองใหม่   </v>
          </cell>
          <cell r="L915" t="str">
            <v xml:space="preserve">สามพราน   </v>
          </cell>
          <cell r="M915" t="str">
            <v xml:space="preserve">นครปฐม   </v>
          </cell>
          <cell r="N915" t="str">
            <v>73110</v>
          </cell>
          <cell r="O915" t="str">
            <v>0816023770</v>
          </cell>
          <cell r="P915" t="str">
            <v>prem_fruit@hotmail.com</v>
          </cell>
          <cell r="Q915" t="str">
            <v>2019-05-04</v>
          </cell>
          <cell r="R915" t="str">
            <v>2022-05-03</v>
          </cell>
          <cell r="S915" t="str">
            <v>นางสาวอินทรา  สุจริตจันทร์</v>
          </cell>
          <cell r="T915" t="str">
            <v>14/11</v>
          </cell>
          <cell r="U915" t="str">
            <v>-</v>
          </cell>
          <cell r="V915" t="str">
            <v>-</v>
          </cell>
          <cell r="W915" t="str">
            <v>1</v>
          </cell>
          <cell r="X915" t="str">
            <v xml:space="preserve">น้ำดิบ   </v>
          </cell>
          <cell r="Y915" t="str">
            <v xml:space="preserve">ป่าซาง   </v>
          </cell>
          <cell r="Z915" t="str">
            <v>ลำพูน</v>
          </cell>
        </row>
        <row r="916">
          <cell r="A916">
            <v>758</v>
          </cell>
          <cell r="B916" t="str">
            <v>Ref0300000115</v>
          </cell>
          <cell r="C916" t="str">
            <v>บริษัท เอส.ที.วี.เทรดดิ้ง เอเยนซี่ จำกัด</v>
          </cell>
          <cell r="D916" t="str">
            <v>ACFS10040400095</v>
          </cell>
          <cell r="E916" t="str">
            <v>ออกใบอนุญาตแล้ว</v>
          </cell>
          <cell r="F916">
            <v>905551002103</v>
          </cell>
          <cell r="G916" t="str">
            <v>54</v>
          </cell>
          <cell r="H916" t="str">
            <v>-</v>
          </cell>
          <cell r="I916" t="str">
            <v>-</v>
          </cell>
          <cell r="J916" t="str">
            <v>8</v>
          </cell>
          <cell r="K916" t="str">
            <v xml:space="preserve">ท่าช้าง   </v>
          </cell>
          <cell r="L916" t="str">
            <v xml:space="preserve">บางกล่ำ   </v>
          </cell>
          <cell r="M916" t="str">
            <v xml:space="preserve">สงขลา   </v>
          </cell>
          <cell r="N916" t="str">
            <v>90110</v>
          </cell>
          <cell r="O916" t="str">
            <v>081-5993677</v>
          </cell>
          <cell r="P916" t="str">
            <v>stv_tradingagency@hotmail.com</v>
          </cell>
          <cell r="Q916" t="str">
            <v>2019-05-04</v>
          </cell>
          <cell r="R916" t="str">
            <v>2022-05-03</v>
          </cell>
          <cell r="S916" t="str">
            <v>บริษัท มาตาโปรดักส์ จำกัด</v>
          </cell>
          <cell r="T916" t="str">
            <v>88/8</v>
          </cell>
          <cell r="U916" t="str">
            <v>-</v>
          </cell>
          <cell r="V916" t="str">
            <v>-</v>
          </cell>
          <cell r="W916" t="str">
            <v>1</v>
          </cell>
          <cell r="X916" t="str">
            <v xml:space="preserve">สันทราย   </v>
          </cell>
          <cell r="Y916" t="str">
            <v xml:space="preserve">สารภี   </v>
          </cell>
          <cell r="Z916" t="str">
            <v>เชียงใหม่</v>
          </cell>
        </row>
        <row r="917">
          <cell r="A917">
            <v>759</v>
          </cell>
          <cell r="B917" t="str">
            <v>Ref0300000116</v>
          </cell>
          <cell r="C917" t="str">
            <v>ห้างหุ้นส่วนจำกัด ล่วมพ้อง การค้า</v>
          </cell>
          <cell r="D917" t="str">
            <v>ACFS10040400109</v>
          </cell>
          <cell r="E917" t="str">
            <v>ออกใบอนุญาตแล้ว</v>
          </cell>
          <cell r="F917">
            <v>103547005565</v>
          </cell>
          <cell r="G917" t="str">
            <v>329</v>
          </cell>
          <cell r="H917" t="str">
            <v>-</v>
          </cell>
          <cell r="I917" t="str">
            <v>ราชวิถี</v>
          </cell>
          <cell r="J917" t="str">
            <v>-</v>
          </cell>
          <cell r="K917" t="str">
            <v xml:space="preserve">บางพลัด   </v>
          </cell>
          <cell r="L917" t="str">
            <v xml:space="preserve">บางพลัด   </v>
          </cell>
          <cell r="M917" t="str">
            <v xml:space="preserve">กรุงเทพมหานคร   </v>
          </cell>
          <cell r="N917" t="str">
            <v>10700</v>
          </cell>
          <cell r="O917" t="str">
            <v>02 964 2711</v>
          </cell>
          <cell r="P917" t="str">
            <v>laumpong@outlook.co.th</v>
          </cell>
          <cell r="Q917" t="str">
            <v>2016-05-04</v>
          </cell>
          <cell r="R917" t="str">
            <v>2019-05-03</v>
          </cell>
          <cell r="S917" t="str">
            <v>สหกรณ์การเกษตรประตูป่า จำกัด</v>
          </cell>
          <cell r="T917" t="str">
            <v>92</v>
          </cell>
          <cell r="U917" t="str">
            <v>-</v>
          </cell>
          <cell r="V917" t="str">
            <v>-</v>
          </cell>
          <cell r="W917" t="str">
            <v>5</v>
          </cell>
          <cell r="X917" t="str">
            <v xml:space="preserve">ประตูป่า   </v>
          </cell>
          <cell r="Y917" t="str">
            <v xml:space="preserve">เมืองลำพูน   </v>
          </cell>
          <cell r="Z917" t="str">
            <v>ลำพูน</v>
          </cell>
        </row>
        <row r="918">
          <cell r="A918">
            <v>760</v>
          </cell>
          <cell r="B918" t="str">
            <v>Ref0300000117</v>
          </cell>
          <cell r="C918" t="str">
            <v>บริษัท เคอร์เน่อร์ อะโกร เอ็กซปอร์ต เซ็นเตอร์ จำกัด</v>
          </cell>
          <cell r="D918" t="str">
            <v>ACFS10040400101</v>
          </cell>
          <cell r="E918" t="str">
            <v>ออกใบอนุญาตแล้ว</v>
          </cell>
          <cell r="F918">
            <v>105546116322</v>
          </cell>
          <cell r="G918" t="str">
            <v>88</v>
          </cell>
          <cell r="H918" t="str">
            <v>รามคำแหง 18 (แมนเขียน 3)</v>
          </cell>
          <cell r="I918" t="str">
            <v>รามคำแหง</v>
          </cell>
          <cell r="J918" t="str">
            <v>-</v>
          </cell>
          <cell r="K918" t="str">
            <v xml:space="preserve">หัวหมาก   </v>
          </cell>
          <cell r="L918" t="str">
            <v xml:space="preserve">บางกะปิ   </v>
          </cell>
          <cell r="M918" t="str">
            <v xml:space="preserve">กรุงเทพมหานคร   </v>
          </cell>
          <cell r="N918" t="str">
            <v>10240</v>
          </cell>
          <cell r="O918" t="str">
            <v>029081922</v>
          </cell>
          <cell r="P918" t="str">
            <v>Pisit@koerneragro.com</v>
          </cell>
          <cell r="Q918" t="str">
            <v>2016-05-04</v>
          </cell>
          <cell r="R918" t="str">
            <v>2019-05-03</v>
          </cell>
          <cell r="S918" t="str">
            <v>นายชูชาติ  ปิงชัย</v>
          </cell>
          <cell r="T918" t="str">
            <v>24</v>
          </cell>
          <cell r="U918" t="str">
            <v>-</v>
          </cell>
          <cell r="V918" t="str">
            <v>-</v>
          </cell>
          <cell r="W918" t="str">
            <v>8</v>
          </cell>
          <cell r="X918" t="str">
            <v xml:space="preserve">สันทราย   </v>
          </cell>
          <cell r="Y918" t="str">
            <v xml:space="preserve">สารภี   </v>
          </cell>
          <cell r="Z918" t="str">
            <v>เชียงใหม่</v>
          </cell>
        </row>
        <row r="919">
          <cell r="A919" t="e">
            <v>#N/A</v>
          </cell>
          <cell r="B919" t="str">
            <v>Ref0300000118</v>
          </cell>
          <cell r="C919" t="str">
            <v xml:space="preserve">บริษัท ยูคอน เฟรช (ประเทศไทย) จำกัด  </v>
          </cell>
          <cell r="D919" t="str">
            <v>NULL</v>
          </cell>
          <cell r="E919" t="str">
            <v>เอกสารไม่ครบถ้วน</v>
          </cell>
          <cell r="F919">
            <v>105551019518</v>
          </cell>
          <cell r="G919" t="str">
            <v>88</v>
          </cell>
          <cell r="H919" t="str">
            <v>รามคำแหง 18 (แมนเขียน 3)</v>
          </cell>
          <cell r="I919" t="str">
            <v>รามคำแหง</v>
          </cell>
          <cell r="K919" t="str">
            <v xml:space="preserve">หัวหมาก   </v>
          </cell>
          <cell r="L919" t="str">
            <v xml:space="preserve">บางกะปิ   </v>
          </cell>
          <cell r="M919" t="str">
            <v xml:space="preserve">กรุงเทพมหานคร   </v>
          </cell>
          <cell r="N919" t="str">
            <v>10240</v>
          </cell>
          <cell r="O919" t="str">
            <v>029081922</v>
          </cell>
          <cell r="P919" t="str">
            <v>Pisit@koerneragro.com</v>
          </cell>
          <cell r="Q919" t="str">
            <v>NULL</v>
          </cell>
          <cell r="R919" t="str">
            <v>NULL</v>
          </cell>
          <cell r="S919" t="str">
            <v>นายชูชาติ  ปิงชัย</v>
          </cell>
          <cell r="T919" t="str">
            <v>24</v>
          </cell>
          <cell r="W919" t="str">
            <v>8</v>
          </cell>
          <cell r="X919" t="str">
            <v xml:space="preserve">สันทราย   </v>
          </cell>
          <cell r="Y919" t="str">
            <v xml:space="preserve">สารภี   </v>
          </cell>
          <cell r="Z919" t="str">
            <v>เชียงใหม่</v>
          </cell>
        </row>
        <row r="920">
          <cell r="A920" t="e">
            <v>#N/A</v>
          </cell>
          <cell r="B920" t="str">
            <v>Ref0300000119</v>
          </cell>
          <cell r="C920" t="str">
            <v>บริษัท เอฟ เอ็น วี จำกัด</v>
          </cell>
          <cell r="D920" t="str">
            <v>NULL</v>
          </cell>
          <cell r="E920" t="str">
            <v>เอกสารไม่ครบถ้วน</v>
          </cell>
          <cell r="F920">
            <v>105544052777</v>
          </cell>
          <cell r="G920" t="str">
            <v>466</v>
          </cell>
          <cell r="H920" t="str">
            <v>สุขุมวิท</v>
          </cell>
          <cell r="I920" t="str">
            <v>สุขุมวิท</v>
          </cell>
          <cell r="K920" t="str">
            <v xml:space="preserve">พระโขนงเหนือ   </v>
          </cell>
          <cell r="L920" t="str">
            <v xml:space="preserve">วัฒนา   </v>
          </cell>
          <cell r="M920" t="str">
            <v xml:space="preserve">กรุงเทพมหานคร   </v>
          </cell>
          <cell r="N920" t="str">
            <v>10250</v>
          </cell>
          <cell r="O920" t="str">
            <v>029081922</v>
          </cell>
          <cell r="P920" t="str">
            <v>Pisit@koerneragro.com</v>
          </cell>
          <cell r="Q920" t="str">
            <v>NULL</v>
          </cell>
          <cell r="R920" t="str">
            <v>NULL</v>
          </cell>
          <cell r="S920" t="str">
            <v>นายชูชาติ  ปิงชัย</v>
          </cell>
          <cell r="T920" t="str">
            <v>24</v>
          </cell>
          <cell r="W920" t="str">
            <v>8</v>
          </cell>
          <cell r="X920" t="str">
            <v xml:space="preserve">สันทราย   </v>
          </cell>
          <cell r="Y920" t="str">
            <v xml:space="preserve">สารภี   </v>
          </cell>
          <cell r="Z920" t="str">
            <v>เชียงใหม่</v>
          </cell>
        </row>
        <row r="921">
          <cell r="A921">
            <v>761</v>
          </cell>
          <cell r="B921" t="str">
            <v>Ref0300000120</v>
          </cell>
          <cell r="C921" t="str">
            <v>นางสาววรลักษณ์ เอี่ยมพิทักษ์สกุล</v>
          </cell>
          <cell r="D921" t="str">
            <v>ACFS10040400098</v>
          </cell>
          <cell r="E921" t="str">
            <v>ยกเลิกใบอนุญาตแบบถาวร</v>
          </cell>
          <cell r="F921">
            <v>3219900054311</v>
          </cell>
          <cell r="G921" t="str">
            <v>70</v>
          </cell>
          <cell r="H921" t="str">
            <v>-</v>
          </cell>
          <cell r="I921" t="str">
            <v>ทุ่งชายกระต่าย</v>
          </cell>
          <cell r="J921" t="str">
            <v>-</v>
          </cell>
          <cell r="K921" t="str">
            <v xml:space="preserve">ท่าประดู่   </v>
          </cell>
          <cell r="L921" t="str">
            <v xml:space="preserve">เมืองระยอง   </v>
          </cell>
          <cell r="M921" t="str">
            <v xml:space="preserve">ระยอง   </v>
          </cell>
          <cell r="N921" t="str">
            <v>21000</v>
          </cell>
          <cell r="O921" t="str">
            <v>0806686686</v>
          </cell>
          <cell r="P921" t="str">
            <v>v.novy8899@gmail.com</v>
          </cell>
          <cell r="Q921" t="str">
            <v>2016-05-04</v>
          </cell>
          <cell r="R921" t="str">
            <v>2019-05-03</v>
          </cell>
          <cell r="S921" t="str">
            <v>โกดังเฮียฮง-เจ๊แดง</v>
          </cell>
          <cell r="T921" t="str">
            <v>119</v>
          </cell>
          <cell r="U921" t="str">
            <v>-</v>
          </cell>
          <cell r="V921" t="str">
            <v>-</v>
          </cell>
          <cell r="W921" t="str">
            <v>9</v>
          </cell>
          <cell r="X921" t="str">
            <v xml:space="preserve">หนองตาคง   </v>
          </cell>
          <cell r="Y921" t="str">
            <v xml:space="preserve">โป่งน้ำร้อน   </v>
          </cell>
          <cell r="Z921" t="str">
            <v>จันทบุรี</v>
          </cell>
        </row>
        <row r="922">
          <cell r="A922">
            <v>762</v>
          </cell>
          <cell r="B922" t="str">
            <v>Ref0300000121</v>
          </cell>
          <cell r="C922" t="str">
            <v>บริษัท เมชายศ จำกัด</v>
          </cell>
          <cell r="D922" t="str">
            <v>ACFS10040400097</v>
          </cell>
          <cell r="E922" t="str">
            <v>ออกใบอนุญาตแล้ว</v>
          </cell>
          <cell r="F922">
            <v>105551113921</v>
          </cell>
          <cell r="G922" t="str">
            <v>49/187</v>
          </cell>
          <cell r="H922" t="str">
            <v>-</v>
          </cell>
          <cell r="I922" t="str">
            <v>-</v>
          </cell>
          <cell r="J922" t="str">
            <v>7</v>
          </cell>
          <cell r="K922" t="str">
            <v xml:space="preserve">คลองสอง   </v>
          </cell>
          <cell r="L922" t="str">
            <v xml:space="preserve">คลองหลวง   </v>
          </cell>
          <cell r="M922" t="str">
            <v xml:space="preserve">ปทุมธานี   </v>
          </cell>
          <cell r="N922" t="str">
            <v>12120</v>
          </cell>
          <cell r="O922" t="str">
            <v>0918802513</v>
          </cell>
          <cell r="P922" t="str">
            <v>machayoch@gmail.com</v>
          </cell>
          <cell r="Q922" t="str">
            <v>2019-05-04</v>
          </cell>
          <cell r="R922" t="str">
            <v>2022-05-03</v>
          </cell>
          <cell r="S922" t="str">
            <v>นางสุวรรณี แซ่ฮี</v>
          </cell>
          <cell r="T922" t="str">
            <v>119</v>
          </cell>
          <cell r="U922" t="str">
            <v>-</v>
          </cell>
          <cell r="V922" t="str">
            <v>-</v>
          </cell>
          <cell r="W922" t="str">
            <v>9</v>
          </cell>
          <cell r="X922" t="str">
            <v xml:space="preserve">นครเจดีย์   </v>
          </cell>
          <cell r="Y922" t="str">
            <v xml:space="preserve">ป่าซาง   </v>
          </cell>
          <cell r="Z922" t="str">
            <v>ลำพูน</v>
          </cell>
        </row>
        <row r="923">
          <cell r="A923">
            <v>763</v>
          </cell>
          <cell r="B923" t="str">
            <v>Ref0300000122</v>
          </cell>
          <cell r="C923" t="str">
            <v>บริษัท สยามโอเรียนทอลฟู้ด จำกัด</v>
          </cell>
          <cell r="D923" t="str">
            <v>ACFS10040400096</v>
          </cell>
          <cell r="E923" t="str">
            <v>ออกใบอนุญาตแล้ว</v>
          </cell>
          <cell r="F923">
            <v>105548077979</v>
          </cell>
          <cell r="G923" t="str">
            <v>59,61,63</v>
          </cell>
          <cell r="H923" t="str">
            <v>-</v>
          </cell>
          <cell r="I923" t="str">
            <v>นราธิวาสราชนครินทร์</v>
          </cell>
          <cell r="J923" t="str">
            <v>-</v>
          </cell>
          <cell r="K923" t="str">
            <v xml:space="preserve">ช่องนนทรี   </v>
          </cell>
          <cell r="L923" t="str">
            <v xml:space="preserve">ยานนาวา   </v>
          </cell>
          <cell r="M923" t="str">
            <v xml:space="preserve">กรุงเทพมหานคร   </v>
          </cell>
          <cell r="N923" t="str">
            <v>10120</v>
          </cell>
          <cell r="O923" t="str">
            <v>022854531</v>
          </cell>
          <cell r="P923" t="str">
            <v>jantorn@sofood.co.th</v>
          </cell>
          <cell r="Q923" t="str">
            <v>2019-05-04</v>
          </cell>
          <cell r="R923" t="str">
            <v>2022-05-03</v>
          </cell>
          <cell r="S923" t="str">
            <v>บริษัท สยามโอเรียนทอลฟู้ด จำกัด</v>
          </cell>
          <cell r="T923" t="str">
            <v>59,61,63</v>
          </cell>
          <cell r="U923" t="str">
            <v>-</v>
          </cell>
          <cell r="V923" t="str">
            <v>นราธิวาสราชนครินทร์</v>
          </cell>
          <cell r="W923" t="str">
            <v>-</v>
          </cell>
          <cell r="X923" t="str">
            <v xml:space="preserve">ช่องนนทรี   </v>
          </cell>
          <cell r="Y923" t="str">
            <v xml:space="preserve">ยานนาวา   </v>
          </cell>
          <cell r="Z923" t="str">
            <v>กรุงเทพมหานคร</v>
          </cell>
        </row>
        <row r="924">
          <cell r="A924">
            <v>764</v>
          </cell>
          <cell r="B924" t="str">
            <v>Ref0300000123</v>
          </cell>
          <cell r="C924" t="str">
            <v>บริษัท อีสเทิร์นคิง คาร์โก้ อิมพอร์ต แอนด์ เอ็กซ์พอร์ต จำกัด</v>
          </cell>
          <cell r="D924" t="str">
            <v>ACFS10040400105</v>
          </cell>
          <cell r="E924" t="str">
            <v>ออกใบอนุญาตแล้ว</v>
          </cell>
          <cell r="F924">
            <v>105554125581</v>
          </cell>
          <cell r="G924" t="str">
            <v>135/45</v>
          </cell>
          <cell r="H924" t="str">
            <v>ร่มเกล้า 56</v>
          </cell>
          <cell r="I924" t="str">
            <v>ร่มเกล้า</v>
          </cell>
          <cell r="J924" t="str">
            <v>-</v>
          </cell>
          <cell r="K924" t="str">
            <v xml:space="preserve">คลองสามประเวศ   </v>
          </cell>
          <cell r="L924" t="str">
            <v xml:space="preserve">ลาดกระบัง   </v>
          </cell>
          <cell r="M924" t="str">
            <v xml:space="preserve">กรุงเทพมหานคร   </v>
          </cell>
          <cell r="N924" t="str">
            <v>10520</v>
          </cell>
          <cell r="O924" t="str">
            <v>081-710 9838</v>
          </cell>
          <cell r="P924" t="str">
            <v>aa@ramintrasoft.com</v>
          </cell>
          <cell r="Q924" t="str">
            <v>2016-05-04</v>
          </cell>
          <cell r="R924" t="str">
            <v>2019-05-03</v>
          </cell>
          <cell r="S924" t="str">
            <v>นายณัฐพล พรหมมณี</v>
          </cell>
          <cell r="T924" t="str">
            <v>1/3</v>
          </cell>
          <cell r="U924" t="str">
            <v>-</v>
          </cell>
          <cell r="V924" t="str">
            <v>-</v>
          </cell>
          <cell r="W924" t="str">
            <v>3</v>
          </cell>
          <cell r="X924" t="str">
            <v xml:space="preserve">ประตูป่า   </v>
          </cell>
          <cell r="Y924" t="str">
            <v xml:space="preserve">เมืองลำพูน   </v>
          </cell>
          <cell r="Z924" t="str">
            <v>ลำพูน</v>
          </cell>
        </row>
        <row r="925">
          <cell r="A925">
            <v>765</v>
          </cell>
          <cell r="B925" t="str">
            <v>Ref0300000124</v>
          </cell>
          <cell r="C925" t="str">
            <v>บริษัท หยุนหนานสิบสองปันนาหงษ์ซิงอินเตอร์เนชั่นแนลเทรด(ไทยแลนด์)จำกัด</v>
          </cell>
          <cell r="D925" t="str">
            <v>ACFS10040400108</v>
          </cell>
          <cell r="E925" t="str">
            <v>ออกใบอนุญาตแล้ว</v>
          </cell>
          <cell r="F925">
            <v>575557000106</v>
          </cell>
          <cell r="G925" t="str">
            <v>947</v>
          </cell>
          <cell r="H925" t="str">
            <v>-</v>
          </cell>
          <cell r="I925" t="str">
            <v>-</v>
          </cell>
          <cell r="J925" t="str">
            <v>2</v>
          </cell>
          <cell r="K925" t="str">
            <v xml:space="preserve">เวียง   </v>
          </cell>
          <cell r="L925" t="str">
            <v xml:space="preserve">เชียงแสน   </v>
          </cell>
          <cell r="M925" t="str">
            <v xml:space="preserve">เชียงราย   </v>
          </cell>
          <cell r="N925" t="str">
            <v>57150</v>
          </cell>
          <cell r="O925" t="str">
            <v>081-8841289</v>
          </cell>
          <cell r="P925" t="str">
            <v>jp_fruit2012@hotmail.com</v>
          </cell>
          <cell r="Q925" t="str">
            <v>2016-05-04</v>
          </cell>
          <cell r="R925" t="str">
            <v>2019-05-03</v>
          </cell>
          <cell r="S925" t="str">
            <v>โรงรม นายทวี/อุทัยพืชผล</v>
          </cell>
          <cell r="T925" t="str">
            <v>97</v>
          </cell>
          <cell r="U925" t="str">
            <v>-</v>
          </cell>
          <cell r="V925" t="str">
            <v>-</v>
          </cell>
          <cell r="W925" t="str">
            <v>3</v>
          </cell>
          <cell r="X925" t="str">
            <v xml:space="preserve">ท่าตุ้ม   </v>
          </cell>
          <cell r="Y925" t="str">
            <v xml:space="preserve">ป่าซาง   </v>
          </cell>
          <cell r="Z925" t="str">
            <v>ลำพูน</v>
          </cell>
        </row>
        <row r="926">
          <cell r="A926">
            <v>766</v>
          </cell>
          <cell r="B926" t="str">
            <v>Ref0300000125</v>
          </cell>
          <cell r="C926" t="str">
            <v>ห้างหุ้นส่วนจำกัด เจ.พี.ฟรุ๊ต</v>
          </cell>
          <cell r="D926" t="str">
            <v>ACFS10040400107</v>
          </cell>
          <cell r="E926" t="str">
            <v>ออกใบอนุญาตแล้ว</v>
          </cell>
          <cell r="F926">
            <v>573548002515</v>
          </cell>
          <cell r="G926" t="str">
            <v>355/10</v>
          </cell>
          <cell r="H926" t="str">
            <v>-</v>
          </cell>
          <cell r="I926" t="str">
            <v>-</v>
          </cell>
          <cell r="J926" t="str">
            <v>16</v>
          </cell>
          <cell r="K926" t="str">
            <v xml:space="preserve">สถาน   </v>
          </cell>
          <cell r="L926" t="str">
            <v xml:space="preserve">เชียงของ   </v>
          </cell>
          <cell r="M926" t="str">
            <v xml:space="preserve">เชียงราย   </v>
          </cell>
          <cell r="N926" t="str">
            <v>57140</v>
          </cell>
          <cell r="O926" t="str">
            <v>081-8841289</v>
          </cell>
          <cell r="P926" t="str">
            <v>jp_fruit2012@hotmail.com</v>
          </cell>
          <cell r="Q926" t="str">
            <v>2016-05-04</v>
          </cell>
          <cell r="R926" t="str">
            <v>2019-05-03</v>
          </cell>
          <cell r="S926" t="str">
            <v>โรงรม นายทวี/อุทัยพืชผล</v>
          </cell>
          <cell r="T926" t="str">
            <v>97</v>
          </cell>
          <cell r="U926" t="str">
            <v>-</v>
          </cell>
          <cell r="V926" t="str">
            <v>-</v>
          </cell>
          <cell r="W926" t="str">
            <v>3</v>
          </cell>
          <cell r="X926" t="str">
            <v xml:space="preserve">ท่าตุ้ม   </v>
          </cell>
          <cell r="Y926" t="str">
            <v xml:space="preserve">ป่าซาง   </v>
          </cell>
          <cell r="Z926" t="str">
            <v>ลำพูน</v>
          </cell>
        </row>
        <row r="927">
          <cell r="A927">
            <v>767</v>
          </cell>
          <cell r="B927" t="str">
            <v>Ref0300000126</v>
          </cell>
          <cell r="C927" t="str">
            <v>ห้างหุ้นส่วนจำกัด เจ.พี.เค.ฟรุ๊ต</v>
          </cell>
          <cell r="D927" t="str">
            <v>ACFS10040400106</v>
          </cell>
          <cell r="E927" t="str">
            <v>ออกใบอนุญาตแล้ว</v>
          </cell>
          <cell r="F927">
            <v>573555000425</v>
          </cell>
          <cell r="G927" t="str">
            <v>355/10</v>
          </cell>
          <cell r="H927" t="str">
            <v>-</v>
          </cell>
          <cell r="I927" t="str">
            <v>-</v>
          </cell>
          <cell r="J927" t="str">
            <v>16</v>
          </cell>
          <cell r="K927" t="str">
            <v xml:space="preserve">สถาน   </v>
          </cell>
          <cell r="L927" t="str">
            <v xml:space="preserve">เชียงของ   </v>
          </cell>
          <cell r="M927" t="str">
            <v xml:space="preserve">เชียงราย   </v>
          </cell>
          <cell r="N927" t="str">
            <v>57140</v>
          </cell>
          <cell r="O927" t="str">
            <v>081-8841289</v>
          </cell>
          <cell r="P927" t="str">
            <v>jp_fruit2012@hotmail.com</v>
          </cell>
          <cell r="Q927" t="str">
            <v>2016-05-04</v>
          </cell>
          <cell r="R927" t="str">
            <v>2019-05-03</v>
          </cell>
          <cell r="S927" t="str">
            <v>โรงรม นายทวี/อุทัยพืชผล</v>
          </cell>
          <cell r="T927" t="str">
            <v>97</v>
          </cell>
          <cell r="U927" t="str">
            <v>-</v>
          </cell>
          <cell r="V927" t="str">
            <v>-</v>
          </cell>
          <cell r="W927" t="str">
            <v>3</v>
          </cell>
          <cell r="X927" t="str">
            <v xml:space="preserve">ท่าตุ้ม   </v>
          </cell>
          <cell r="Y927" t="str">
            <v xml:space="preserve">ป่าซาง   </v>
          </cell>
          <cell r="Z927" t="str">
            <v>ลำพูน</v>
          </cell>
        </row>
        <row r="928">
          <cell r="A928">
            <v>768</v>
          </cell>
          <cell r="B928" t="str">
            <v>Ref0300000127</v>
          </cell>
          <cell r="C928" t="str">
            <v>บริษัท เจเอ็ม อินเตอร์เฟรท จำกัด</v>
          </cell>
          <cell r="D928" t="str">
            <v>ACFS10040400113</v>
          </cell>
          <cell r="E928" t="str">
            <v>ออกใบอนุญาตแล้ว</v>
          </cell>
          <cell r="F928">
            <v>495555000207</v>
          </cell>
          <cell r="G928" t="str">
            <v>48/8</v>
          </cell>
          <cell r="H928" t="str">
            <v>-</v>
          </cell>
          <cell r="I928" t="str">
            <v>สุทธิมรรค</v>
          </cell>
          <cell r="J928" t="str">
            <v>-</v>
          </cell>
          <cell r="K928" t="str">
            <v xml:space="preserve">ศรีบุญเรือง   </v>
          </cell>
          <cell r="L928" t="str">
            <v xml:space="preserve">เมืองมุกดาหาร   </v>
          </cell>
          <cell r="M928" t="str">
            <v xml:space="preserve">มุกดาหาร   </v>
          </cell>
          <cell r="N928" t="str">
            <v>49000</v>
          </cell>
          <cell r="O928" t="str">
            <v>0804804488</v>
          </cell>
          <cell r="P928" t="str">
            <v>ning@jmliner.com</v>
          </cell>
          <cell r="Q928" t="str">
            <v>2019-05-04</v>
          </cell>
          <cell r="R928" t="str">
            <v>2022-05-03</v>
          </cell>
          <cell r="S928" t="str">
            <v>บริษัท ไชน่าจิงกว่อหยวน อิมพอร์ต เอ็กซ์พอร์ต (ไทยแลนด์) จำกัด</v>
          </cell>
          <cell r="T928" t="str">
            <v>102</v>
          </cell>
          <cell r="U928" t="str">
            <v>-</v>
          </cell>
          <cell r="V928" t="str">
            <v>-</v>
          </cell>
          <cell r="W928" t="str">
            <v>7</v>
          </cell>
          <cell r="X928" t="str">
            <v xml:space="preserve">หนองตาคง   </v>
          </cell>
          <cell r="Y928" t="str">
            <v xml:space="preserve">โป่งน้ำร้อน   </v>
          </cell>
          <cell r="Z928" t="str">
            <v>จันทบุรี</v>
          </cell>
        </row>
        <row r="929">
          <cell r="A929">
            <v>769</v>
          </cell>
          <cell r="B929" t="str">
            <v>Ref0300000128</v>
          </cell>
          <cell r="C929" t="str">
            <v>บริษัท เอ ซี บี ฟรุ๊ต มาร์เก็ต จำกัด</v>
          </cell>
          <cell r="D929" t="str">
            <v>ACFS10040400112</v>
          </cell>
          <cell r="E929" t="str">
            <v>ออกใบอนุญาตแล้ว</v>
          </cell>
          <cell r="F929">
            <v>135557020127</v>
          </cell>
          <cell r="G929" t="str">
            <v>203/286</v>
          </cell>
          <cell r="H929" t="str">
            <v>-</v>
          </cell>
          <cell r="I929" t="str">
            <v>-</v>
          </cell>
          <cell r="J929" t="str">
            <v>1</v>
          </cell>
          <cell r="K929" t="str">
            <v xml:space="preserve">หลักหก   </v>
          </cell>
          <cell r="L929" t="str">
            <v xml:space="preserve">เมืองปทุมธานี   </v>
          </cell>
          <cell r="M929" t="str">
            <v xml:space="preserve">ปทุมธานี   </v>
          </cell>
          <cell r="N929" t="str">
            <v>12000</v>
          </cell>
          <cell r="O929" t="str">
            <v>02-2854484</v>
          </cell>
          <cell r="P929" t="str">
            <v>acb.fruits@gmail.com</v>
          </cell>
          <cell r="Q929" t="str">
            <v>2019-05-04</v>
          </cell>
          <cell r="R929" t="str">
            <v>2022-05-03</v>
          </cell>
          <cell r="S929" t="str">
            <v>นายมาโนช ไชยสุวรรณ์ (มาโนชการค้า)</v>
          </cell>
          <cell r="T929" t="str">
            <v>84/1</v>
          </cell>
          <cell r="U929" t="str">
            <v>-</v>
          </cell>
          <cell r="V929" t="str">
            <v>-</v>
          </cell>
          <cell r="W929" t="str">
            <v>4</v>
          </cell>
          <cell r="X929" t="str">
            <v xml:space="preserve">ประตูป่า   </v>
          </cell>
          <cell r="Y929" t="str">
            <v xml:space="preserve">เมืองลำพูน   </v>
          </cell>
          <cell r="Z929" t="str">
            <v>ลำพูน</v>
          </cell>
        </row>
        <row r="930">
          <cell r="A930">
            <v>770</v>
          </cell>
          <cell r="B930" t="str">
            <v>Ref0300000129</v>
          </cell>
          <cell r="C930" t="str">
            <v>บริษัท 558 อินเตอร์ฟรุ๊ต จำกัด</v>
          </cell>
          <cell r="D930" t="str">
            <v>ACFS10040400117</v>
          </cell>
          <cell r="E930" t="str">
            <v>ออกใบอนุญาตแล้ว</v>
          </cell>
          <cell r="F930">
            <v>515559000286</v>
          </cell>
          <cell r="G930" t="str">
            <v>288</v>
          </cell>
          <cell r="H930" t="str">
            <v>-</v>
          </cell>
          <cell r="I930" t="str">
            <v>-</v>
          </cell>
          <cell r="J930" t="str">
            <v>3</v>
          </cell>
          <cell r="K930" t="str">
            <v xml:space="preserve">นครเจดีย์   </v>
          </cell>
          <cell r="L930" t="str">
            <v xml:space="preserve">ป่าซาง   </v>
          </cell>
          <cell r="M930" t="str">
            <v xml:space="preserve">ลำพูน   </v>
          </cell>
          <cell r="N930" t="str">
            <v>51120</v>
          </cell>
          <cell r="O930" t="str">
            <v>0881963866</v>
          </cell>
          <cell r="P930" t="str">
            <v>yamrolly@hotmail.com</v>
          </cell>
          <cell r="Q930" t="str">
            <v>2019-05-04</v>
          </cell>
          <cell r="R930" t="str">
            <v>2022-05-03</v>
          </cell>
          <cell r="S930" t="str">
            <v>บริษัท 558 อินเตอร์ฟรุ๊ต จำกัด</v>
          </cell>
          <cell r="T930" t="str">
            <v>288</v>
          </cell>
          <cell r="U930" t="str">
            <v>-</v>
          </cell>
          <cell r="V930" t="str">
            <v>-</v>
          </cell>
          <cell r="W930" t="str">
            <v>3</v>
          </cell>
          <cell r="X930" t="str">
            <v xml:space="preserve">นครเจดีย์   </v>
          </cell>
          <cell r="Y930" t="str">
            <v xml:space="preserve">ป่าซาง   </v>
          </cell>
          <cell r="Z930" t="str">
            <v>ลำพูน</v>
          </cell>
        </row>
        <row r="931">
          <cell r="A931">
            <v>771</v>
          </cell>
          <cell r="B931" t="str">
            <v>Ref0300000130</v>
          </cell>
          <cell r="C931" t="str">
            <v>บริษัท ไทยโทน อินเตอร์แนลชั่นนอล เทรด จำกัด</v>
          </cell>
          <cell r="D931" t="str">
            <v>ACFS10040400116</v>
          </cell>
          <cell r="E931" t="str">
            <v>ออกใบอนุญาตแล้ว</v>
          </cell>
          <cell r="F931">
            <v>505553000608</v>
          </cell>
          <cell r="G931" t="str">
            <v>43</v>
          </cell>
          <cell r="H931" t="str">
            <v>-</v>
          </cell>
          <cell r="I931" t="str">
            <v>-</v>
          </cell>
          <cell r="J931" t="str">
            <v>11</v>
          </cell>
          <cell r="K931" t="str">
            <v xml:space="preserve">ป่าไผ่   </v>
          </cell>
          <cell r="L931" t="str">
            <v xml:space="preserve">ลี้   </v>
          </cell>
          <cell r="M931" t="str">
            <v xml:space="preserve">ลำพูน   </v>
          </cell>
          <cell r="N931" t="str">
            <v>51110</v>
          </cell>
          <cell r="O931" t="str">
            <v>053-855185</v>
          </cell>
          <cell r="P931" t="str">
            <v>thaitoneacc2016@gmail.com</v>
          </cell>
          <cell r="Q931" t="str">
            <v>2019-05-04</v>
          </cell>
          <cell r="R931" t="str">
            <v>2022-05-03</v>
          </cell>
          <cell r="S931" t="str">
            <v>บริษัท ไชน่าจิงกว่อหยวน อิมพอร์ต เอ็กซ์พอร์ต (ไทยแลนด์) จำกัด</v>
          </cell>
          <cell r="T931" t="str">
            <v>102</v>
          </cell>
          <cell r="U931" t="str">
            <v>-</v>
          </cell>
          <cell r="V931" t="str">
            <v>-</v>
          </cell>
          <cell r="W931" t="str">
            <v>7</v>
          </cell>
          <cell r="X931" t="str">
            <v xml:space="preserve">หนองตาคง   </v>
          </cell>
          <cell r="Y931" t="str">
            <v xml:space="preserve">โป่งน้ำร้อน   </v>
          </cell>
          <cell r="Z931" t="str">
            <v>จันทบุรี</v>
          </cell>
        </row>
        <row r="932">
          <cell r="A932">
            <v>772</v>
          </cell>
          <cell r="B932" t="str">
            <v>Ref0300000131</v>
          </cell>
          <cell r="C932" t="str">
            <v>บริษัท เจเอ็ม ไลน์เนอร์ แอนด์ ซัพพลาย จำกัด</v>
          </cell>
          <cell r="D932" t="str">
            <v>ACFS10040400115</v>
          </cell>
          <cell r="E932" t="str">
            <v>ออกใบอนุญาตแล้ว</v>
          </cell>
          <cell r="F932">
            <v>105554041697</v>
          </cell>
          <cell r="G932" t="str">
            <v>2074/81</v>
          </cell>
          <cell r="H932" t="str">
            <v>-</v>
          </cell>
          <cell r="I932" t="str">
            <v>เจริญกรุง</v>
          </cell>
          <cell r="J932" t="str">
            <v>-</v>
          </cell>
          <cell r="K932" t="str">
            <v xml:space="preserve">วัดพระยาไกร   </v>
          </cell>
          <cell r="L932" t="str">
            <v xml:space="preserve">บางคอแหลม   </v>
          </cell>
          <cell r="M932" t="str">
            <v xml:space="preserve">กรุงเทพมหานคร   </v>
          </cell>
          <cell r="N932" t="str">
            <v>10120</v>
          </cell>
          <cell r="O932" t="str">
            <v>0818507136</v>
          </cell>
          <cell r="P932" t="str">
            <v>tangmo844@hotmail.com</v>
          </cell>
          <cell r="Q932" t="str">
            <v>2016-05-04</v>
          </cell>
          <cell r="R932" t="str">
            <v>2019-05-03</v>
          </cell>
          <cell r="S932" t="str">
            <v>บริษัท ไชน่าจิงกว่อหยวน อิมพอร์ต เอ็กซ์พอร์ต (ไทยแลนด์) จำกัด</v>
          </cell>
          <cell r="T932" t="str">
            <v>102</v>
          </cell>
          <cell r="U932" t="str">
            <v>-</v>
          </cell>
          <cell r="V932" t="str">
            <v>-</v>
          </cell>
          <cell r="W932" t="str">
            <v>7</v>
          </cell>
          <cell r="X932" t="str">
            <v xml:space="preserve">หนองตาคง   </v>
          </cell>
          <cell r="Y932" t="str">
            <v xml:space="preserve">โป่งน้ำร้อน   </v>
          </cell>
          <cell r="Z932" t="str">
            <v>จันทบุรี</v>
          </cell>
        </row>
        <row r="933">
          <cell r="A933">
            <v>773</v>
          </cell>
          <cell r="B933" t="str">
            <v>Ref0300000132</v>
          </cell>
          <cell r="C933" t="str">
            <v>บริษัท สยาม เมริท พลัส จำกัด</v>
          </cell>
          <cell r="D933" t="str">
            <v>ACFS10040400118</v>
          </cell>
          <cell r="E933" t="str">
            <v>ออกใบอนุญาตแล้ว</v>
          </cell>
          <cell r="F933">
            <v>105548108301</v>
          </cell>
          <cell r="G933" t="str">
            <v xml:space="preserve">119 ชั้น 2 </v>
          </cell>
          <cell r="H933" t="str">
            <v>รามคำแหง 30/1</v>
          </cell>
          <cell r="I933" t="str">
            <v>รามคำแหง</v>
          </cell>
          <cell r="J933" t="str">
            <v>-</v>
          </cell>
          <cell r="K933" t="str">
            <v xml:space="preserve">หัวหมาก   </v>
          </cell>
          <cell r="L933" t="str">
            <v xml:space="preserve">บางกะปิ   </v>
          </cell>
          <cell r="M933" t="str">
            <v xml:space="preserve">กรุงเทพมหานคร   </v>
          </cell>
          <cell r="N933" t="str">
            <v>10240</v>
          </cell>
          <cell r="O933" t="str">
            <v>027320022,0813017887</v>
          </cell>
          <cell r="P933" t="str">
            <v>uthai@siammeritplus.com</v>
          </cell>
          <cell r="Q933" t="str">
            <v>2019-05-04</v>
          </cell>
          <cell r="R933" t="str">
            <v>2022-05-03</v>
          </cell>
          <cell r="S933" t="str">
            <v>นางสาวอำไพพรรณ จันทร์แก้ว</v>
          </cell>
          <cell r="T933" t="str">
            <v>181/1</v>
          </cell>
          <cell r="U933" t="str">
            <v>-</v>
          </cell>
          <cell r="V933" t="str">
            <v>-</v>
          </cell>
          <cell r="W933" t="str">
            <v>14</v>
          </cell>
          <cell r="X933" t="str">
            <v xml:space="preserve">ดอยหล่อ   </v>
          </cell>
          <cell r="Y933" t="str">
            <v xml:space="preserve">ดอยหล่อ   </v>
          </cell>
          <cell r="Z933" t="str">
            <v>เชียงใหม่</v>
          </cell>
        </row>
        <row r="934">
          <cell r="A934">
            <v>774</v>
          </cell>
          <cell r="B934" t="str">
            <v>Ref0300000133</v>
          </cell>
          <cell r="C934" t="str">
            <v>บริษัท ตา ตัวร์ ซัพพลาย ซิสเท็ม จำกัด</v>
          </cell>
          <cell r="D934" t="str">
            <v>ACFS10040400119</v>
          </cell>
          <cell r="E934" t="str">
            <v>ออกใบอนุญาตแล้ว</v>
          </cell>
          <cell r="F934">
            <v>105552092855</v>
          </cell>
          <cell r="G934" t="str">
            <v>27/26</v>
          </cell>
          <cell r="H934" t="str">
            <v>-</v>
          </cell>
          <cell r="I934" t="str">
            <v>-</v>
          </cell>
          <cell r="J934" t="str">
            <v>11</v>
          </cell>
          <cell r="K934" t="str">
            <v xml:space="preserve">คลองหนึ่ง   </v>
          </cell>
          <cell r="L934" t="str">
            <v xml:space="preserve">คลองหลวง   </v>
          </cell>
          <cell r="M934" t="str">
            <v xml:space="preserve">ปทุมธานี   </v>
          </cell>
          <cell r="N934" t="str">
            <v>12120</v>
          </cell>
          <cell r="O934" t="str">
            <v>028907355</v>
          </cell>
          <cell r="P934" t="str">
            <v>tatuafruits@hotmail.com</v>
          </cell>
          <cell r="Q934" t="str">
            <v>2019-05-05</v>
          </cell>
          <cell r="R934" t="str">
            <v>2022-05-04</v>
          </cell>
          <cell r="S934" t="str">
            <v>บริษัท ตา ตัวร์ ซัพพลาย ซิสเท็ม จำกัด  สาขา 2</v>
          </cell>
          <cell r="T934" t="str">
            <v>27/26</v>
          </cell>
          <cell r="U934" t="str">
            <v>-</v>
          </cell>
          <cell r="V934" t="str">
            <v>-</v>
          </cell>
          <cell r="W934" t="str">
            <v>11</v>
          </cell>
          <cell r="X934" t="str">
            <v xml:space="preserve">คลองหนึ่ง   </v>
          </cell>
          <cell r="Y934" t="str">
            <v xml:space="preserve">คลองหลวง   </v>
          </cell>
          <cell r="Z934" t="str">
            <v>ปทุมธานี</v>
          </cell>
        </row>
        <row r="935">
          <cell r="A935" t="e">
            <v>#N/A</v>
          </cell>
          <cell r="B935" t="str">
            <v>Ref0300000134</v>
          </cell>
          <cell r="C935" t="str">
            <v>บริษัทวี.เอส.เฟร็ชโก้ จำกัด</v>
          </cell>
          <cell r="D935" t="str">
            <v>NULL</v>
          </cell>
          <cell r="E935" t="str">
            <v>ยกเลิกคำขอแล้ว</v>
          </cell>
          <cell r="F935">
            <v>105544040388</v>
          </cell>
          <cell r="G935" t="str">
            <v>56/9</v>
          </cell>
          <cell r="H935" t="str">
            <v>ท่ากลาง</v>
          </cell>
          <cell r="I935" t="str">
            <v>จักรเพชร</v>
          </cell>
          <cell r="J935" t="str">
            <v>-</v>
          </cell>
          <cell r="K935" t="str">
            <v xml:space="preserve">วังบูรพาภิรมย์   </v>
          </cell>
          <cell r="L935" t="str">
            <v xml:space="preserve">พระนคร   </v>
          </cell>
          <cell r="M935" t="str">
            <v xml:space="preserve">กรุงเทพมหานคร   </v>
          </cell>
          <cell r="N935" t="str">
            <v>10200</v>
          </cell>
          <cell r="O935" t="str">
            <v>026238028</v>
          </cell>
          <cell r="P935" t="str">
            <v>centerfac@hotmail.com</v>
          </cell>
          <cell r="Q935" t="str">
            <v>NULL</v>
          </cell>
          <cell r="R935" t="str">
            <v>NULL</v>
          </cell>
          <cell r="S935" t="str">
            <v>บริษัทวี.เอส.เฟร็ชโก้ จำกัด</v>
          </cell>
          <cell r="T935" t="str">
            <v>56/9</v>
          </cell>
          <cell r="U935" t="str">
            <v>ท่ากลาง</v>
          </cell>
          <cell r="V935" t="str">
            <v>จักรเพชร</v>
          </cell>
          <cell r="W935" t="str">
            <v>-</v>
          </cell>
          <cell r="X935" t="str">
            <v xml:space="preserve">วังบูรพาภิรมย์   </v>
          </cell>
          <cell r="Y935" t="str">
            <v xml:space="preserve">พระนคร   </v>
          </cell>
          <cell r="Z935" t="str">
            <v>กรุงเทพมหานคร</v>
          </cell>
        </row>
        <row r="936">
          <cell r="A936">
            <v>775</v>
          </cell>
          <cell r="B936" t="str">
            <v>Ref0300000135</v>
          </cell>
          <cell r="C936" t="str">
            <v>บริษัท ฉายฟง จำกัด</v>
          </cell>
          <cell r="D936" t="str">
            <v>ACFS10040400120</v>
          </cell>
          <cell r="E936" t="str">
            <v>ออกใบอนุญาตแล้ว</v>
          </cell>
          <cell r="F936">
            <v>205547020042</v>
          </cell>
          <cell r="G936" t="str">
            <v xml:space="preserve">325/8 </v>
          </cell>
          <cell r="H936" t="str">
            <v>-</v>
          </cell>
          <cell r="I936" t="str">
            <v>-</v>
          </cell>
          <cell r="J936" t="str">
            <v>3</v>
          </cell>
          <cell r="K936" t="str">
            <v xml:space="preserve">หนองขาม   </v>
          </cell>
          <cell r="L936" t="str">
            <v xml:space="preserve">ศรีราชา   </v>
          </cell>
          <cell r="M936" t="str">
            <v xml:space="preserve">ชลบุรี   </v>
          </cell>
          <cell r="N936" t="str">
            <v>20230</v>
          </cell>
          <cell r="O936" t="str">
            <v>038-338653</v>
          </cell>
          <cell r="P936" t="str">
            <v>pim_9353@hotmail.com</v>
          </cell>
          <cell r="Q936" t="str">
            <v>2016-05-06</v>
          </cell>
          <cell r="R936" t="str">
            <v>2019-05-05</v>
          </cell>
          <cell r="S936" t="str">
            <v>นางจันทิพย์ ริยะวงค์</v>
          </cell>
          <cell r="T936" t="str">
            <v>2/1</v>
          </cell>
          <cell r="U936" t="str">
            <v>-</v>
          </cell>
          <cell r="V936" t="str">
            <v>-</v>
          </cell>
          <cell r="W936" t="str">
            <v>1</v>
          </cell>
          <cell r="X936" t="str">
            <v xml:space="preserve">โป่งน้ำร้อน   </v>
          </cell>
          <cell r="Y936" t="str">
            <v xml:space="preserve">โป่งน้ำร้อน   </v>
          </cell>
          <cell r="Z936" t="str">
            <v>จันทบุรี</v>
          </cell>
        </row>
        <row r="937">
          <cell r="A937">
            <v>776</v>
          </cell>
          <cell r="B937" t="str">
            <v>Ref0300000136</v>
          </cell>
          <cell r="C937" t="str">
            <v>บริษัท ทีคิวเอ็ม อินเตอร์ฟูด จำกัด</v>
          </cell>
          <cell r="D937" t="str">
            <v>ACFS10040400122</v>
          </cell>
          <cell r="E937" t="str">
            <v>ออกใบอนุญาตแล้ว</v>
          </cell>
          <cell r="F937">
            <v>105549056070</v>
          </cell>
          <cell r="G937" t="str">
            <v>44/3</v>
          </cell>
          <cell r="H937" t="str">
            <v>-</v>
          </cell>
          <cell r="I937" t="str">
            <v>-</v>
          </cell>
          <cell r="J937" t="str">
            <v>5</v>
          </cell>
          <cell r="K937" t="str">
            <v xml:space="preserve">บางคูรัด   </v>
          </cell>
          <cell r="L937" t="str">
            <v xml:space="preserve">บางบัวทอง   </v>
          </cell>
          <cell r="M937" t="str">
            <v xml:space="preserve">นนทบุรี   </v>
          </cell>
          <cell r="N937" t="str">
            <v>11110</v>
          </cell>
          <cell r="O937" t="str">
            <v>029634466</v>
          </cell>
          <cell r="P937" t="str">
            <v>tqminterfood@hotmail.com</v>
          </cell>
          <cell r="Q937" t="str">
            <v>2019-05-06</v>
          </cell>
          <cell r="R937" t="str">
            <v>2022-05-05</v>
          </cell>
          <cell r="S937" t="str">
            <v>โชควิริยา</v>
          </cell>
          <cell r="T937" t="str">
            <v>108</v>
          </cell>
          <cell r="U937" t="str">
            <v>-</v>
          </cell>
          <cell r="V937" t="str">
            <v>-</v>
          </cell>
          <cell r="W937" t="str">
            <v>1</v>
          </cell>
          <cell r="X937" t="str">
            <v xml:space="preserve">ข่วงเปา   </v>
          </cell>
          <cell r="Y937" t="str">
            <v xml:space="preserve">จอมทอง   </v>
          </cell>
          <cell r="Z937" t="str">
            <v>เชียงใหม่</v>
          </cell>
        </row>
        <row r="938">
          <cell r="A938">
            <v>777</v>
          </cell>
          <cell r="B938" t="str">
            <v>Ref0300000137</v>
          </cell>
          <cell r="C938" t="str">
            <v>บริษัท ซีเอฟ-ไลน์ จำกัด</v>
          </cell>
          <cell r="D938" t="str">
            <v>ACFS10040400123</v>
          </cell>
          <cell r="E938" t="str">
            <v>ออกใบอนุญาตแล้ว</v>
          </cell>
          <cell r="F938">
            <v>205552016945</v>
          </cell>
          <cell r="G938" t="str">
            <v>160/57</v>
          </cell>
          <cell r="H938" t="str">
            <v>-</v>
          </cell>
          <cell r="I938" t="str">
            <v>-</v>
          </cell>
          <cell r="J938" t="str">
            <v>7</v>
          </cell>
          <cell r="K938" t="str">
            <v xml:space="preserve">สุรศักดิ์   </v>
          </cell>
          <cell r="L938" t="str">
            <v xml:space="preserve">ศรีราชา   </v>
          </cell>
          <cell r="M938" t="str">
            <v xml:space="preserve">ชลบุรี   </v>
          </cell>
          <cell r="N938" t="str">
            <v>20110</v>
          </cell>
          <cell r="O938" t="str">
            <v>038-338653</v>
          </cell>
          <cell r="P938" t="str">
            <v>pim_9353@hotmail.com</v>
          </cell>
          <cell r="Q938" t="str">
            <v>2016-05-07</v>
          </cell>
          <cell r="R938" t="str">
            <v>2019-05-06</v>
          </cell>
          <cell r="S938" t="str">
            <v>บริษัท ซินกั๋วตู้ จำกัด</v>
          </cell>
          <cell r="T938" t="str">
            <v>138</v>
          </cell>
          <cell r="U938" t="str">
            <v>-</v>
          </cell>
          <cell r="V938" t="str">
            <v>-</v>
          </cell>
          <cell r="W938" t="str">
            <v>6</v>
          </cell>
          <cell r="X938" t="str">
            <v xml:space="preserve">หนองตาคง   </v>
          </cell>
          <cell r="Y938" t="str">
            <v xml:space="preserve">โป่งน้ำร้อน   </v>
          </cell>
          <cell r="Z938" t="str">
            <v>จันทบุรี</v>
          </cell>
        </row>
        <row r="939">
          <cell r="A939">
            <v>778</v>
          </cell>
          <cell r="B939" t="str">
            <v>Ref0300000138</v>
          </cell>
          <cell r="C939" t="str">
            <v>บริษัท โอ เอ็น เอส (ประเทศไทย) จำกัด</v>
          </cell>
          <cell r="D939" t="str">
            <v>ACFS10040400124</v>
          </cell>
          <cell r="E939" t="str">
            <v>ออกใบอนุญาตแล้ว</v>
          </cell>
          <cell r="F939">
            <v>125553011263</v>
          </cell>
          <cell r="G939" t="str">
            <v>86</v>
          </cell>
          <cell r="H939" t="str">
            <v>-</v>
          </cell>
          <cell r="I939" t="str">
            <v>-</v>
          </cell>
          <cell r="J939" t="str">
            <v>18</v>
          </cell>
          <cell r="K939" t="str">
            <v xml:space="preserve">บางหลวง   </v>
          </cell>
          <cell r="L939" t="str">
            <v xml:space="preserve">บางเลน   </v>
          </cell>
          <cell r="M939" t="str">
            <v xml:space="preserve">นครปฐม   </v>
          </cell>
          <cell r="N939" t="str">
            <v>73130</v>
          </cell>
          <cell r="O939" t="str">
            <v>029634466</v>
          </cell>
          <cell r="P939" t="str">
            <v>tqminterfood@hotmail.com</v>
          </cell>
          <cell r="Q939" t="str">
            <v>2016-05-09</v>
          </cell>
          <cell r="R939" t="str">
            <v>2019-05-08</v>
          </cell>
          <cell r="S939" t="str">
            <v>โชควิริยา</v>
          </cell>
          <cell r="T939" t="str">
            <v>108</v>
          </cell>
          <cell r="U939" t="str">
            <v>-</v>
          </cell>
          <cell r="V939" t="str">
            <v>-</v>
          </cell>
          <cell r="W939" t="str">
            <v>-</v>
          </cell>
          <cell r="X939" t="str">
            <v xml:space="preserve">ข่วงเปา   </v>
          </cell>
          <cell r="Y939" t="str">
            <v xml:space="preserve">จอมทอง   </v>
          </cell>
          <cell r="Z939" t="str">
            <v>เชียงใหม่</v>
          </cell>
        </row>
        <row r="940">
          <cell r="A940">
            <v>779</v>
          </cell>
          <cell r="B940" t="str">
            <v>Ref0300000139</v>
          </cell>
          <cell r="C940" t="str">
            <v>บริษัท โกลด์เด้นฟาร์ม สยาม จำกัด</v>
          </cell>
          <cell r="D940" t="str">
            <v>ACFS10040400125</v>
          </cell>
          <cell r="E940" t="str">
            <v>ออกใบอนุญาตแล้ว</v>
          </cell>
          <cell r="F940">
            <v>135558006802</v>
          </cell>
          <cell r="G940" t="str">
            <v xml:space="preserve">51/92 </v>
          </cell>
          <cell r="H940" t="str">
            <v>-</v>
          </cell>
          <cell r="I940" t="str">
            <v>-</v>
          </cell>
          <cell r="J940" t="str">
            <v>7</v>
          </cell>
          <cell r="K940" t="str">
            <v xml:space="preserve">คลองสอง   </v>
          </cell>
          <cell r="L940" t="str">
            <v xml:space="preserve">คลองหลวง   </v>
          </cell>
          <cell r="M940" t="str">
            <v xml:space="preserve">ปทุมธานี   </v>
          </cell>
          <cell r="N940" t="str">
            <v>12120</v>
          </cell>
          <cell r="O940" t="str">
            <v>02-153-4755</v>
          </cell>
          <cell r="P940" t="str">
            <v>info@goldenfarmsiam.com</v>
          </cell>
          <cell r="Q940" t="str">
            <v>2019-05-10</v>
          </cell>
          <cell r="R940" t="str">
            <v>2022-05-09</v>
          </cell>
          <cell r="S940" t="str">
            <v>บริษัท โกลด์เด้นฟาร์ม สยาม จำกัด</v>
          </cell>
          <cell r="T940" t="str">
            <v>51/92</v>
          </cell>
          <cell r="U940" t="str">
            <v xml:space="preserve"> _</v>
          </cell>
          <cell r="V940" t="str">
            <v>-</v>
          </cell>
          <cell r="W940" t="str">
            <v>7</v>
          </cell>
          <cell r="X940" t="str">
            <v xml:space="preserve">คลองสอง   </v>
          </cell>
          <cell r="Y940" t="str">
            <v xml:space="preserve">คลองหลวง   </v>
          </cell>
          <cell r="Z940" t="str">
            <v>ปทุมธานี</v>
          </cell>
        </row>
        <row r="941">
          <cell r="A941">
            <v>780</v>
          </cell>
          <cell r="B941" t="str">
            <v>Ref0300000140</v>
          </cell>
          <cell r="C941" t="str">
            <v>ห้างหุ้นส่วนจำกัด พี.เอส.ฟาร์ม โลจิสติกส์</v>
          </cell>
          <cell r="D941" t="str">
            <v>ACFS10040400149</v>
          </cell>
          <cell r="E941" t="str">
            <v>ออกใบอนุญาตแล้ว</v>
          </cell>
          <cell r="F941">
            <v>573555001707</v>
          </cell>
          <cell r="G941" t="str">
            <v>824/12</v>
          </cell>
          <cell r="H941" t="str">
            <v>-</v>
          </cell>
          <cell r="I941" t="str">
            <v>-</v>
          </cell>
          <cell r="J941" t="str">
            <v>13</v>
          </cell>
          <cell r="K941" t="str">
            <v xml:space="preserve">แม่สาย   </v>
          </cell>
          <cell r="L941" t="str">
            <v xml:space="preserve">แม่สาย   </v>
          </cell>
          <cell r="M941" t="str">
            <v xml:space="preserve">เชียงราย   </v>
          </cell>
          <cell r="N941" t="str">
            <v>57130</v>
          </cell>
          <cell r="O941" t="str">
            <v>053-644299</v>
          </cell>
          <cell r="P941" t="str">
            <v>psfarm888@gmail.com</v>
          </cell>
          <cell r="Q941" t="str">
            <v>2016-07-21</v>
          </cell>
          <cell r="R941" t="str">
            <v>2019-07-20</v>
          </cell>
          <cell r="S941" t="str">
            <v>ห้างหุ้นส่วนจำกัด สุริยาไทยฟรุ๊ท</v>
          </cell>
          <cell r="T941" t="str">
            <v>241</v>
          </cell>
          <cell r="U941" t="str">
            <v>-</v>
          </cell>
          <cell r="V941" t="str">
            <v>-</v>
          </cell>
          <cell r="W941" t="str">
            <v>2</v>
          </cell>
          <cell r="X941" t="str">
            <v xml:space="preserve">หนองตอง   </v>
          </cell>
          <cell r="Y941" t="str">
            <v xml:space="preserve">หางดง   </v>
          </cell>
          <cell r="Z941" t="str">
            <v>เชียงใหม่</v>
          </cell>
        </row>
        <row r="942">
          <cell r="A942">
            <v>781</v>
          </cell>
          <cell r="B942" t="str">
            <v>Ref0300000141</v>
          </cell>
          <cell r="C942" t="str">
            <v>บริษัท บลู ริเวอร์ โปรดักส์ จำกัด</v>
          </cell>
          <cell r="D942" t="str">
            <v>ACFS10040400126</v>
          </cell>
          <cell r="E942" t="str">
            <v>ออกใบอนุญาตแล้ว</v>
          </cell>
          <cell r="F942">
            <v>105552128485</v>
          </cell>
          <cell r="G942" t="str">
            <v>453-454</v>
          </cell>
          <cell r="H942" t="str">
            <v>-</v>
          </cell>
          <cell r="I942" t="str">
            <v>-</v>
          </cell>
          <cell r="J942" t="str">
            <v>4</v>
          </cell>
          <cell r="K942" t="str">
            <v xml:space="preserve">ปากแรต   </v>
          </cell>
          <cell r="L942" t="str">
            <v xml:space="preserve">บ้านโป่ง   </v>
          </cell>
          <cell r="M942" t="str">
            <v xml:space="preserve">ราชบุรี   </v>
          </cell>
          <cell r="N942" t="str">
            <v>70110</v>
          </cell>
          <cell r="O942" t="str">
            <v>032-210942</v>
          </cell>
          <cell r="P942" t="str">
            <v>sudarat@blueriver.co.th</v>
          </cell>
          <cell r="Q942" t="str">
            <v>2019-05-15</v>
          </cell>
          <cell r="R942" t="str">
            <v>2022-05-14</v>
          </cell>
          <cell r="S942" t="str">
            <v>บริษัท บลู ริเวอร์ โปรดักส์ จำกัด</v>
          </cell>
          <cell r="T942" t="str">
            <v>454</v>
          </cell>
          <cell r="U942" t="str">
            <v>-</v>
          </cell>
          <cell r="V942" t="str">
            <v>-</v>
          </cell>
          <cell r="W942" t="str">
            <v>4</v>
          </cell>
          <cell r="X942" t="str">
            <v xml:space="preserve">ปากแรต   </v>
          </cell>
          <cell r="Y942" t="str">
            <v xml:space="preserve">บ้านโป่ง   </v>
          </cell>
          <cell r="Z942" t="str">
            <v>ราชบุรี</v>
          </cell>
        </row>
        <row r="943">
          <cell r="A943">
            <v>782</v>
          </cell>
          <cell r="B943" t="str">
            <v>Ref0300000142</v>
          </cell>
          <cell r="C943" t="str">
            <v>บริษัท 3 ดี ออร์คิด แอนด์ อีทีซี จำกัด</v>
          </cell>
          <cell r="D943" t="str">
            <v>ACFS10040400127</v>
          </cell>
          <cell r="E943" t="str">
            <v>ออกใบอนุญาตแล้ว</v>
          </cell>
          <cell r="F943">
            <v>745537000982</v>
          </cell>
          <cell r="G943" t="str">
            <v>9/2</v>
          </cell>
          <cell r="H943" t="str">
            <v>วิรุณราษฎร์</v>
          </cell>
          <cell r="I943" t="str">
            <v>เศรษฐกิจ 1</v>
          </cell>
          <cell r="J943" t="str">
            <v>6</v>
          </cell>
          <cell r="K943" t="str">
            <v xml:space="preserve">ท่าไม้   </v>
          </cell>
          <cell r="L943" t="str">
            <v xml:space="preserve">กระทุ่มแบน   </v>
          </cell>
          <cell r="M943" t="str">
            <v xml:space="preserve">สมุทรสาคร   </v>
          </cell>
          <cell r="N943" t="str">
            <v>74110</v>
          </cell>
          <cell r="O943" t="str">
            <v>02-8100995</v>
          </cell>
          <cell r="P943" t="str">
            <v>info@3dorchids.com</v>
          </cell>
          <cell r="Q943" t="str">
            <v>2016-05-16</v>
          </cell>
          <cell r="R943" t="str">
            <v>2019-05-15</v>
          </cell>
          <cell r="S943" t="str">
            <v>บริษัท 3 ดีออร์คิด แอนด์ อีทีซี จำกัด</v>
          </cell>
          <cell r="T943" t="str">
            <v xml:space="preserve">9/2 </v>
          </cell>
          <cell r="U943" t="str">
            <v>วิรุณราษฎร์</v>
          </cell>
          <cell r="V943" t="str">
            <v>เศรษฐกิจ1</v>
          </cell>
          <cell r="W943" t="str">
            <v>6</v>
          </cell>
          <cell r="X943" t="str">
            <v xml:space="preserve">ท่าไม้   </v>
          </cell>
          <cell r="Y943" t="str">
            <v xml:space="preserve">กระทุ่มแบน   </v>
          </cell>
          <cell r="Z943" t="str">
            <v>สมุทรสาคร</v>
          </cell>
        </row>
        <row r="944">
          <cell r="A944">
            <v>783</v>
          </cell>
          <cell r="B944" t="str">
            <v>Ref0300000143</v>
          </cell>
          <cell r="C944" t="str">
            <v>บริษัท พี.เอ็กซ์ อิมพอร์ทเอ็กซ์พอร์ท จำกัด</v>
          </cell>
          <cell r="D944" t="str">
            <v>ACFS10040400128</v>
          </cell>
          <cell r="E944" t="str">
            <v>ออกใบอนุญาตแล้ว</v>
          </cell>
          <cell r="F944">
            <v>575544000200</v>
          </cell>
          <cell r="G944" t="str">
            <v>92/15</v>
          </cell>
          <cell r="H944" t="str">
            <v>-</v>
          </cell>
          <cell r="I944" t="str">
            <v>-</v>
          </cell>
          <cell r="J944" t="str">
            <v>3</v>
          </cell>
          <cell r="K944" t="str">
            <v xml:space="preserve">เวียง   </v>
          </cell>
          <cell r="L944" t="str">
            <v xml:space="preserve">เชียงแสน   </v>
          </cell>
          <cell r="M944" t="str">
            <v xml:space="preserve">เชียงราย   </v>
          </cell>
          <cell r="N944" t="str">
            <v>57150</v>
          </cell>
          <cell r="O944" t="str">
            <v>053-777-099</v>
          </cell>
          <cell r="P944" t="str">
            <v>px_importexport@hotmail.com</v>
          </cell>
          <cell r="Q944" t="str">
            <v>2019-05-16</v>
          </cell>
          <cell r="R944" t="str">
            <v>2022-05-15</v>
          </cell>
          <cell r="S944" t="str">
            <v>นางสาวอำไพพรรณ จันทร์แก้ว</v>
          </cell>
          <cell r="T944" t="str">
            <v>181/1</v>
          </cell>
          <cell r="U944" t="str">
            <v>-</v>
          </cell>
          <cell r="V944" t="str">
            <v>-</v>
          </cell>
          <cell r="W944" t="str">
            <v>14</v>
          </cell>
          <cell r="X944" t="str">
            <v xml:space="preserve">ดอยหล่อ   </v>
          </cell>
          <cell r="Y944" t="str">
            <v xml:space="preserve">ดอยหล่อ   </v>
          </cell>
          <cell r="Z944" t="str">
            <v>เชียงใหม่</v>
          </cell>
        </row>
        <row r="945">
          <cell r="A945">
            <v>784</v>
          </cell>
          <cell r="B945" t="str">
            <v>Ref0300000150</v>
          </cell>
          <cell r="C945" t="str">
            <v>บริษัท วี ไอ พี เทรด เซ็นเตอร์ จำกัด</v>
          </cell>
          <cell r="D945" t="str">
            <v>ACFS10040400129</v>
          </cell>
          <cell r="E945" t="str">
            <v>ออกใบอนุญาตแล้ว</v>
          </cell>
          <cell r="F945">
            <v>105543007221</v>
          </cell>
          <cell r="G945" t="str">
            <v>50/246</v>
          </cell>
          <cell r="H945" t="str">
            <v>คลองลำเจียก2</v>
          </cell>
          <cell r="I945" t="str">
            <v>คลองลำเจียก</v>
          </cell>
          <cell r="J945" t="str">
            <v>-</v>
          </cell>
          <cell r="K945" t="str">
            <v xml:space="preserve">คลองกุ่ม   </v>
          </cell>
          <cell r="L945" t="str">
            <v xml:space="preserve">บึงกุ่ม   </v>
          </cell>
          <cell r="M945" t="str">
            <v xml:space="preserve">กรุงเทพมหานคร   </v>
          </cell>
          <cell r="N945" t="str">
            <v>10230</v>
          </cell>
          <cell r="O945" t="str">
            <v>029461235</v>
          </cell>
          <cell r="P945" t="str">
            <v>vip_tradecenter@hotmail.com</v>
          </cell>
          <cell r="Q945" t="str">
            <v>2019-04-25</v>
          </cell>
          <cell r="R945" t="str">
            <v>2022-04-24</v>
          </cell>
          <cell r="S945" t="str">
            <v>โรงรมนายธานัท ปะสิ่งชอบ (นายประชา ปะสิ่งชอบ)</v>
          </cell>
          <cell r="T945" t="str">
            <v>59</v>
          </cell>
          <cell r="U945" t="str">
            <v>-</v>
          </cell>
          <cell r="V945" t="str">
            <v>-</v>
          </cell>
          <cell r="W945" t="str">
            <v>9</v>
          </cell>
          <cell r="X945" t="str">
            <v xml:space="preserve">โป่งน้ำร้อน   </v>
          </cell>
          <cell r="Y945" t="str">
            <v xml:space="preserve">โป่งน้ำร้อน   </v>
          </cell>
          <cell r="Z945" t="str">
            <v>จันทบุรี</v>
          </cell>
        </row>
        <row r="946">
          <cell r="A946">
            <v>785</v>
          </cell>
          <cell r="B946" t="str">
            <v>Ref0300000151</v>
          </cell>
          <cell r="C946" t="str">
            <v>บริษัท ทริปเปิ้ลโปรเทรดดิ้งแอนด์เซอร์วิส (ไทยแลนด์) จำกัด</v>
          </cell>
          <cell r="D946" t="str">
            <v>ACFS10040400131</v>
          </cell>
          <cell r="E946" t="str">
            <v>ออกใบอนุญาตแล้ว</v>
          </cell>
          <cell r="F946">
            <v>505556003292</v>
          </cell>
          <cell r="G946" t="str">
            <v>47/10</v>
          </cell>
          <cell r="H946" t="str">
            <v>-</v>
          </cell>
          <cell r="I946" t="str">
            <v>-</v>
          </cell>
          <cell r="J946" t="str">
            <v>9</v>
          </cell>
          <cell r="K946" t="str">
            <v xml:space="preserve">คลองสอง   </v>
          </cell>
          <cell r="L946" t="str">
            <v xml:space="preserve">คลองหลวง   </v>
          </cell>
          <cell r="M946" t="str">
            <v xml:space="preserve">ปทุมธานี   </v>
          </cell>
          <cell r="N946" t="str">
            <v>12120</v>
          </cell>
          <cell r="O946" t="str">
            <v>029015363,0628404969</v>
          </cell>
          <cell r="P946" t="str">
            <v>P.weerasit@gmail.com</v>
          </cell>
          <cell r="Q946" t="str">
            <v>2016-06-07</v>
          </cell>
          <cell r="R946" t="str">
            <v>2019-06-06</v>
          </cell>
          <cell r="S946" t="str">
            <v>บริษัท ทริปเปิ้ลโปรเทรดดิ้งแอนด์เซอร์วิส (ไทยแลนด์) จำกัด</v>
          </cell>
          <cell r="T946" t="str">
            <v>47/10</v>
          </cell>
          <cell r="U946" t="str">
            <v>-</v>
          </cell>
          <cell r="V946" t="str">
            <v>-</v>
          </cell>
          <cell r="W946" t="str">
            <v>9</v>
          </cell>
          <cell r="X946" t="str">
            <v xml:space="preserve">คลองสอง   </v>
          </cell>
          <cell r="Y946" t="str">
            <v xml:space="preserve">คลองหลวง   </v>
          </cell>
          <cell r="Z946" t="str">
            <v>ปทุมธานี</v>
          </cell>
        </row>
        <row r="947">
          <cell r="A947">
            <v>786</v>
          </cell>
          <cell r="B947" t="str">
            <v>Ref0300000152</v>
          </cell>
          <cell r="C947" t="str">
            <v>บริษัท พี.เอ.ทวีทรัพย์ จำกัด</v>
          </cell>
          <cell r="D947" t="str">
            <v>ACFS10040400133</v>
          </cell>
          <cell r="E947" t="str">
            <v>ออกใบอนุญาตแล้ว</v>
          </cell>
          <cell r="F947">
            <v>575554001519</v>
          </cell>
          <cell r="G947" t="str">
            <v>192</v>
          </cell>
          <cell r="H947" t="str">
            <v>-</v>
          </cell>
          <cell r="I947" t="str">
            <v>-</v>
          </cell>
          <cell r="J947" t="str">
            <v>10</v>
          </cell>
          <cell r="K947" t="str">
            <v xml:space="preserve">ครึ่ง   </v>
          </cell>
          <cell r="L947" t="str">
            <v xml:space="preserve">เชียงของ   </v>
          </cell>
          <cell r="M947" t="str">
            <v xml:space="preserve">เชียงราย   </v>
          </cell>
          <cell r="N947" t="str">
            <v>57140</v>
          </cell>
          <cell r="O947" t="str">
            <v>053602840</v>
          </cell>
          <cell r="P947" t="str">
            <v>a_chiangkhong@hotmail.com</v>
          </cell>
          <cell r="Q947" t="str">
            <v>2019-06-21</v>
          </cell>
          <cell r="R947" t="str">
            <v>2022-06-20</v>
          </cell>
          <cell r="S947" t="str">
            <v>นายนพพร สุภาเวียง</v>
          </cell>
          <cell r="T947" t="str">
            <v>219</v>
          </cell>
          <cell r="U947" t="str">
            <v>-</v>
          </cell>
          <cell r="V947" t="str">
            <v>-</v>
          </cell>
          <cell r="W947" t="str">
            <v>1</v>
          </cell>
          <cell r="X947" t="str">
            <v xml:space="preserve">ข่วงเปา   </v>
          </cell>
          <cell r="Y947" t="str">
            <v xml:space="preserve">จอมทอง   </v>
          </cell>
          <cell r="Z947" t="str">
            <v>เชียงใหม่</v>
          </cell>
        </row>
        <row r="948">
          <cell r="A948">
            <v>787</v>
          </cell>
          <cell r="B948" t="str">
            <v>Ref0300000153</v>
          </cell>
          <cell r="C948" t="str">
            <v>ห้างหุ้นส่วนจำกัด เอ ที บี เอเยนซี่</v>
          </cell>
          <cell r="D948" t="str">
            <v>ACFS10040400134</v>
          </cell>
          <cell r="E948" t="str">
            <v>ออกใบอนุญาตแล้ว</v>
          </cell>
          <cell r="F948">
            <v>503551002199</v>
          </cell>
          <cell r="G948" t="str">
            <v>90/75</v>
          </cell>
          <cell r="H948" t="str">
            <v>6</v>
          </cell>
          <cell r="I948" t="str">
            <v>วงแหวนรอบ2</v>
          </cell>
          <cell r="J948" t="str">
            <v>8</v>
          </cell>
          <cell r="K948" t="str">
            <v xml:space="preserve">สันปูเลย   </v>
          </cell>
          <cell r="L948" t="str">
            <v xml:space="preserve">ดอยสะเก็ด   </v>
          </cell>
          <cell r="M948" t="str">
            <v xml:space="preserve">เชียงใหม่   </v>
          </cell>
          <cell r="N948" t="str">
            <v>50220</v>
          </cell>
          <cell r="O948" t="str">
            <v>0618292994</v>
          </cell>
          <cell r="P948" t="str">
            <v>stb_agency@hotmail.com</v>
          </cell>
          <cell r="Q948" t="str">
            <v>2016-06-22</v>
          </cell>
          <cell r="R948" t="str">
            <v>2019-06-21</v>
          </cell>
          <cell r="S948" t="str">
            <v>โกดังอำไพพรรณ จันทร์แก้ว</v>
          </cell>
          <cell r="T948" t="str">
            <v xml:space="preserve">181 </v>
          </cell>
          <cell r="U948" t="str">
            <v>-</v>
          </cell>
          <cell r="V948" t="str">
            <v>เชียงใหม่ ฮอด</v>
          </cell>
          <cell r="W948" t="str">
            <v>14</v>
          </cell>
          <cell r="X948" t="str">
            <v xml:space="preserve">ดอยหล่อ   </v>
          </cell>
          <cell r="Y948" t="str">
            <v xml:space="preserve">ดอยหล่อ   </v>
          </cell>
          <cell r="Z948" t="str">
            <v>เชียงใหม่</v>
          </cell>
        </row>
        <row r="949">
          <cell r="A949">
            <v>788</v>
          </cell>
          <cell r="B949" t="str">
            <v>Ref0300000154</v>
          </cell>
          <cell r="C949" t="str">
            <v>บริษัท เคเคเอสเอ็ม โลจิสติกส์ จำกัด</v>
          </cell>
          <cell r="D949" t="str">
            <v>ACFS10040400132</v>
          </cell>
          <cell r="E949" t="str">
            <v>ออกใบอนุญาตแล้ว</v>
          </cell>
          <cell r="F949">
            <v>205557034364</v>
          </cell>
          <cell r="G949" t="str">
            <v>1/2</v>
          </cell>
          <cell r="H949" t="str">
            <v>8</v>
          </cell>
          <cell r="I949" t="str">
            <v>บางแสนล่าง</v>
          </cell>
          <cell r="J949" t="str">
            <v>-</v>
          </cell>
          <cell r="K949" t="str">
            <v xml:space="preserve">แสนสุข   </v>
          </cell>
          <cell r="L949" t="str">
            <v xml:space="preserve">เมืองชลบุรี   </v>
          </cell>
          <cell r="M949" t="str">
            <v xml:space="preserve">ชลบุรี   </v>
          </cell>
          <cell r="N949" t="str">
            <v>20130</v>
          </cell>
          <cell r="O949" t="str">
            <v xml:space="preserve">+663-8746316 </v>
          </cell>
          <cell r="P949" t="str">
            <v>kksmlogistics@hotmail.com</v>
          </cell>
          <cell r="Q949" t="str">
            <v>2016-06-16</v>
          </cell>
          <cell r="R949" t="str">
            <v>2019-06-15</v>
          </cell>
          <cell r="S949" t="str">
            <v>บริษัท ฮะเฮงอินเตอร์เฟรช จำกัด</v>
          </cell>
          <cell r="T949" t="str">
            <v>9</v>
          </cell>
          <cell r="U949" t="str">
            <v>-</v>
          </cell>
          <cell r="V949" t="str">
            <v>-</v>
          </cell>
          <cell r="W949" t="str">
            <v>1</v>
          </cell>
          <cell r="X949" t="str">
            <v xml:space="preserve">หนองล่อง   </v>
          </cell>
          <cell r="Y949" t="str">
            <v xml:space="preserve">เวียงหนองล่อง   </v>
          </cell>
          <cell r="Z949" t="str">
            <v>ลำพูน</v>
          </cell>
        </row>
        <row r="950">
          <cell r="A950" t="e">
            <v>#N/A</v>
          </cell>
          <cell r="B950" t="str">
            <v>Ref0300000156</v>
          </cell>
          <cell r="C950" t="str">
            <v>บริษัท อารีน่า เอ็กซ์ปอร์ต เทรดดิ้ง จำกัด</v>
          </cell>
          <cell r="D950" t="str">
            <v>NULL</v>
          </cell>
          <cell r="E950" t="str">
            <v>ยกเลิกคำขอแล้ว</v>
          </cell>
          <cell r="F950">
            <v>105557050867</v>
          </cell>
          <cell r="G950" t="str">
            <v>925</v>
          </cell>
          <cell r="H950" t="str">
            <v>หมู่บ้านรามอินทรานิเวศน์</v>
          </cell>
          <cell r="K950" t="str">
            <v xml:space="preserve">ท่าแร้ง   </v>
          </cell>
          <cell r="L950" t="str">
            <v xml:space="preserve">บางเขน   </v>
          </cell>
          <cell r="M950" t="str">
            <v xml:space="preserve">กรุงเทพมหานคร   </v>
          </cell>
          <cell r="N950" t="str">
            <v>10220</v>
          </cell>
          <cell r="O950" t="str">
            <v>0861056067</v>
          </cell>
          <cell r="P950" t="str">
            <v>namfon1512@gmail.com</v>
          </cell>
          <cell r="Q950" t="str">
            <v>NULL</v>
          </cell>
          <cell r="R950" t="str">
            <v>NULL</v>
          </cell>
          <cell r="S950" t="str">
            <v>บ.ไอ แอนด์ เจ เทรดดิ้ง แอนด์ เซอร์วิส (ไทยแลนด์) จำกัด</v>
          </cell>
          <cell r="T950" t="str">
            <v>60/92</v>
          </cell>
          <cell r="W950" t="str">
            <v>4</v>
          </cell>
          <cell r="X950" t="str">
            <v xml:space="preserve">ลาดสวาย   </v>
          </cell>
          <cell r="Y950" t="str">
            <v xml:space="preserve">ลำลูกกา   </v>
          </cell>
          <cell r="Z950" t="str">
            <v>ปทุมธานี</v>
          </cell>
        </row>
        <row r="951">
          <cell r="A951">
            <v>789</v>
          </cell>
          <cell r="B951" t="str">
            <v>Ref0300000157</v>
          </cell>
          <cell r="C951" t="str">
            <v>นายทวีศักดิ์ ไชยเสน</v>
          </cell>
          <cell r="D951" t="str">
            <v>ACFS10040400135</v>
          </cell>
          <cell r="E951" t="str">
            <v>ออกใบอนุญาตแล้ว</v>
          </cell>
          <cell r="F951">
            <v>3510600644341</v>
          </cell>
          <cell r="G951" t="str">
            <v>86</v>
          </cell>
          <cell r="H951" t="str">
            <v>-</v>
          </cell>
          <cell r="I951" t="str">
            <v>-</v>
          </cell>
          <cell r="J951" t="str">
            <v>6</v>
          </cell>
          <cell r="K951" t="str">
            <v xml:space="preserve">วังผาง   </v>
          </cell>
          <cell r="L951" t="str">
            <v xml:space="preserve">เวียงหนองล่อง   </v>
          </cell>
          <cell r="M951" t="str">
            <v xml:space="preserve">ลำพูน   </v>
          </cell>
          <cell r="N951" t="str">
            <v>51120</v>
          </cell>
          <cell r="O951" t="str">
            <v>0844822571</v>
          </cell>
          <cell r="P951" t="str">
            <v>0844822571@acfs.go.th</v>
          </cell>
          <cell r="Q951" t="str">
            <v>2016-06-23</v>
          </cell>
          <cell r="R951" t="str">
            <v>2019-06-22</v>
          </cell>
          <cell r="S951" t="str">
            <v>โกดังทวีศักดิ์  ไชยเสน</v>
          </cell>
          <cell r="T951" t="str">
            <v>158</v>
          </cell>
          <cell r="U951" t="str">
            <v>-</v>
          </cell>
          <cell r="V951" t="str">
            <v>-</v>
          </cell>
          <cell r="W951" t="str">
            <v>4</v>
          </cell>
          <cell r="X951" t="str">
            <v xml:space="preserve">ศรีเตี้ย   </v>
          </cell>
          <cell r="Y951" t="str">
            <v xml:space="preserve">บ้านโฮ่ง   </v>
          </cell>
          <cell r="Z951" t="str">
            <v>ลำพูน</v>
          </cell>
        </row>
        <row r="952">
          <cell r="A952">
            <v>790</v>
          </cell>
          <cell r="B952" t="str">
            <v>Ref0300000158</v>
          </cell>
          <cell r="C952" t="str">
            <v>บริษัท สยาม เอ็กซ์ปอร์ต มาร์ท จำกัด</v>
          </cell>
          <cell r="D952" t="str">
            <v>ACFS10040400143</v>
          </cell>
          <cell r="E952" t="str">
            <v>ออกใบอนุญาตแล้ว</v>
          </cell>
          <cell r="F952">
            <v>125538006491</v>
          </cell>
          <cell r="G952" t="str">
            <v>1/92</v>
          </cell>
          <cell r="H952" t="str">
            <v>-</v>
          </cell>
          <cell r="I952" t="str">
            <v>-</v>
          </cell>
          <cell r="J952" t="str">
            <v>-</v>
          </cell>
          <cell r="K952" t="str">
            <v xml:space="preserve">คานหาม   </v>
          </cell>
          <cell r="L952" t="str">
            <v xml:space="preserve">อุทัย   </v>
          </cell>
          <cell r="M952" t="str">
            <v xml:space="preserve">พระนครศรีอยุธยา   </v>
          </cell>
          <cell r="N952" t="str">
            <v>13210</v>
          </cell>
          <cell r="O952" t="str">
            <v>035719484</v>
          </cell>
          <cell r="P952" t="str">
            <v>wirangrong@semfruits.com</v>
          </cell>
          <cell r="Q952" t="str">
            <v>2016-07-13</v>
          </cell>
          <cell r="R952" t="str">
            <v>2019-07-12</v>
          </cell>
          <cell r="S952" t="str">
            <v>บริษัท สยาม เอ็กซ์ปอร์ต มาร์ท จำกัด</v>
          </cell>
          <cell r="T952" t="str">
            <v>1/92</v>
          </cell>
          <cell r="U952" t="str">
            <v>-</v>
          </cell>
          <cell r="V952" t="str">
            <v>-</v>
          </cell>
          <cell r="W952" t="str">
            <v>5</v>
          </cell>
          <cell r="X952" t="str">
            <v xml:space="preserve">คานหาม   </v>
          </cell>
          <cell r="Y952" t="str">
            <v xml:space="preserve">อุทัย   </v>
          </cell>
          <cell r="Z952" t="str">
            <v>พระนครศรีอยุธยา</v>
          </cell>
        </row>
        <row r="953">
          <cell r="A953">
            <v>791</v>
          </cell>
          <cell r="B953" t="str">
            <v>Ref0300000159</v>
          </cell>
          <cell r="C953" t="str">
            <v xml:space="preserve">บริษัท รีเลชั่นชิป จำกัด </v>
          </cell>
          <cell r="D953" t="str">
            <v>ACFS10040400136</v>
          </cell>
          <cell r="E953" t="str">
            <v>ออกใบอนุญาตแล้ว</v>
          </cell>
          <cell r="F953">
            <v>105555113462</v>
          </cell>
          <cell r="G953" t="str">
            <v xml:space="preserve">559/105 </v>
          </cell>
          <cell r="H953" t="str">
            <v>นนทรี20</v>
          </cell>
          <cell r="I953" t="str">
            <v>นนทรี</v>
          </cell>
          <cell r="J953" t="str">
            <v>-</v>
          </cell>
          <cell r="K953" t="str">
            <v xml:space="preserve">ช่องนนทรี   </v>
          </cell>
          <cell r="L953" t="str">
            <v xml:space="preserve">ยานนาวา   </v>
          </cell>
          <cell r="M953" t="str">
            <v xml:space="preserve">กรุงเทพมหานคร   </v>
          </cell>
          <cell r="N953" t="str">
            <v>10120</v>
          </cell>
          <cell r="O953" t="str">
            <v>022841962 0849118885</v>
          </cell>
          <cell r="P953" t="str">
            <v>relationship.siam@gmail.com</v>
          </cell>
          <cell r="Q953" t="str">
            <v>2016-06-28</v>
          </cell>
          <cell r="R953" t="str">
            <v>2019-06-27</v>
          </cell>
          <cell r="S953" t="str">
            <v>ร้านเจ้จิ๋ม</v>
          </cell>
          <cell r="T953" t="str">
            <v>18/3</v>
          </cell>
          <cell r="U953" t="str">
            <v>-</v>
          </cell>
          <cell r="V953" t="str">
            <v>-</v>
          </cell>
          <cell r="W953" t="str">
            <v>2</v>
          </cell>
          <cell r="X953" t="str">
            <v xml:space="preserve">ทรายขาว   </v>
          </cell>
          <cell r="Y953" t="str">
            <v xml:space="preserve">สอยดาว   </v>
          </cell>
          <cell r="Z953" t="str">
            <v>จันทบุรี</v>
          </cell>
        </row>
        <row r="954">
          <cell r="A954">
            <v>792</v>
          </cell>
          <cell r="B954" t="str">
            <v>Ref0300000160</v>
          </cell>
          <cell r="C954" t="str">
            <v>บริษัท แชมเปี้ยน ฟรุต จำกัด</v>
          </cell>
          <cell r="D954" t="str">
            <v>ACFS10040400137</v>
          </cell>
          <cell r="E954" t="str">
            <v>ออกใบอนุญาตแล้ว</v>
          </cell>
          <cell r="F954">
            <v>105559053111</v>
          </cell>
          <cell r="G954" t="str">
            <v>281/25</v>
          </cell>
          <cell r="H954" t="str">
            <v>-</v>
          </cell>
          <cell r="I954" t="str">
            <v>สุรวงศ์</v>
          </cell>
          <cell r="J954" t="str">
            <v>-</v>
          </cell>
          <cell r="K954" t="str">
            <v xml:space="preserve">สุริยวงศ์   </v>
          </cell>
          <cell r="L954" t="str">
            <v xml:space="preserve">บางรัก   </v>
          </cell>
          <cell r="M954" t="str">
            <v xml:space="preserve">กรุงเทพมหานคร   </v>
          </cell>
          <cell r="N954" t="str">
            <v>10500</v>
          </cell>
          <cell r="O954" t="str">
            <v>026348408</v>
          </cell>
          <cell r="P954" t="str">
            <v>operation@goodwill.co.th</v>
          </cell>
          <cell r="Q954" t="str">
            <v>2019-06-29</v>
          </cell>
          <cell r="R954" t="str">
            <v>2022-06-28</v>
          </cell>
          <cell r="S954" t="str">
            <v>นายทวีศักดิ์ สงวนเรือง (ที ดับเบิ้ลยู เอส เทรดดิ้ง)</v>
          </cell>
          <cell r="T954" t="str">
            <v>6/6</v>
          </cell>
          <cell r="U954" t="str">
            <v>-</v>
          </cell>
          <cell r="V954" t="str">
            <v>-</v>
          </cell>
          <cell r="W954" t="str">
            <v>1</v>
          </cell>
          <cell r="X954" t="str">
            <v xml:space="preserve">น้ำดิบ   </v>
          </cell>
          <cell r="Y954" t="str">
            <v xml:space="preserve">ป่าซาง   </v>
          </cell>
          <cell r="Z954" t="str">
            <v>ลำพูน</v>
          </cell>
        </row>
        <row r="955">
          <cell r="A955">
            <v>793</v>
          </cell>
          <cell r="B955" t="str">
            <v>Ref0300000162</v>
          </cell>
          <cell r="C955" t="str">
            <v>บริษัท พรีเม็กซ์ เวิลด์ไวด์ จำกัด</v>
          </cell>
          <cell r="D955" t="str">
            <v>ACFS10040400138</v>
          </cell>
          <cell r="E955" t="str">
            <v>ออกใบอนุญาตแล้ว</v>
          </cell>
          <cell r="F955">
            <v>105537100907</v>
          </cell>
          <cell r="G955" t="str">
            <v>21/30</v>
          </cell>
          <cell r="H955" t="str">
            <v>-</v>
          </cell>
          <cell r="I955" t="str">
            <v>-</v>
          </cell>
          <cell r="J955" t="str">
            <v>8</v>
          </cell>
          <cell r="K955" t="str">
            <v xml:space="preserve">คลองหนึ่ง   </v>
          </cell>
          <cell r="L955" t="str">
            <v xml:space="preserve">คลองหลวง   </v>
          </cell>
          <cell r="M955" t="str">
            <v xml:space="preserve">ปทุมธานี   </v>
          </cell>
          <cell r="N955" t="str">
            <v>12120</v>
          </cell>
          <cell r="O955" t="str">
            <v>02-902-9585,02-902-9736</v>
          </cell>
          <cell r="P955" t="str">
            <v>primexworldwide@gmail.com</v>
          </cell>
          <cell r="Q955" t="str">
            <v>2016-07-04</v>
          </cell>
          <cell r="R955" t="str">
            <v>2019-07-03</v>
          </cell>
          <cell r="S955" t="str">
            <v>บริษัท พรีเม็กซ์ เวิลด์ไวด์ จำกัด</v>
          </cell>
          <cell r="T955" t="str">
            <v>21/30</v>
          </cell>
          <cell r="U955" t="str">
            <v>-</v>
          </cell>
          <cell r="V955" t="str">
            <v>-</v>
          </cell>
          <cell r="W955" t="str">
            <v>8</v>
          </cell>
          <cell r="X955" t="str">
            <v xml:space="preserve">คลองหนึ่ง   </v>
          </cell>
          <cell r="Y955" t="str">
            <v xml:space="preserve">คลองหลวง   </v>
          </cell>
          <cell r="Z955" t="str">
            <v>ปทุมธานี</v>
          </cell>
        </row>
        <row r="956">
          <cell r="A956">
            <v>794</v>
          </cell>
          <cell r="B956" t="str">
            <v>Ref0300000163</v>
          </cell>
          <cell r="C956" t="str">
            <v>บริษัท ไชน์โฟร์ท จำกัด</v>
          </cell>
          <cell r="D956" t="str">
            <v>ACFS10040400139</v>
          </cell>
          <cell r="E956" t="str">
            <v>ออกใบอนุญาตแล้ว</v>
          </cell>
          <cell r="F956">
            <v>105533128114</v>
          </cell>
          <cell r="G956" t="str">
            <v>21/73</v>
          </cell>
          <cell r="H956" t="str">
            <v>ศูนย์วิจัย</v>
          </cell>
          <cell r="I956" t="str">
            <v>พระราม9</v>
          </cell>
          <cell r="J956" t="str">
            <v>-</v>
          </cell>
          <cell r="K956" t="str">
            <v xml:space="preserve">บางกะปิ   </v>
          </cell>
          <cell r="L956" t="str">
            <v xml:space="preserve">ห้วยขวาง   </v>
          </cell>
          <cell r="M956" t="str">
            <v xml:space="preserve">กรุงเทพมหานคร   </v>
          </cell>
          <cell r="N956" t="str">
            <v>10320</v>
          </cell>
          <cell r="O956" t="str">
            <v>022030393</v>
          </cell>
          <cell r="P956" t="str">
            <v>vilai@fruitcellar.net</v>
          </cell>
          <cell r="Q956" t="str">
            <v>2016-07-07</v>
          </cell>
          <cell r="R956" t="str">
            <v>2019-07-06</v>
          </cell>
          <cell r="S956" t="str">
            <v>89/95 หมู่9 ตลาดไท พหลโยธิน กม42 คลองสอง คลองหลวง ปทุมธานี</v>
          </cell>
          <cell r="T956" t="str">
            <v>89/95-97</v>
          </cell>
          <cell r="U956" t="str">
            <v>ตลาดไท</v>
          </cell>
          <cell r="V956" t="str">
            <v>พหลโยธิน กม.42</v>
          </cell>
          <cell r="W956" t="str">
            <v>9</v>
          </cell>
          <cell r="X956" t="str">
            <v xml:space="preserve">คลองสอง   </v>
          </cell>
          <cell r="Y956" t="str">
            <v xml:space="preserve">คลองหลวง   </v>
          </cell>
          <cell r="Z956" t="str">
            <v>ปทุมธานี</v>
          </cell>
        </row>
        <row r="957">
          <cell r="A957">
            <v>795</v>
          </cell>
          <cell r="B957" t="str">
            <v>Ref0300000164</v>
          </cell>
          <cell r="C957" t="str">
            <v>บริษัท แอลเค ยูนิตี้ จำกัด</v>
          </cell>
          <cell r="D957" t="str">
            <v>ACFS10040400141</v>
          </cell>
          <cell r="E957" t="str">
            <v>ออกใบอนุญาตแล้ว</v>
          </cell>
          <cell r="F957">
            <v>215554001996</v>
          </cell>
          <cell r="G957" t="str">
            <v>95/9</v>
          </cell>
          <cell r="H957" t="str">
            <v>-</v>
          </cell>
          <cell r="I957" t="str">
            <v>-</v>
          </cell>
          <cell r="J957" t="str">
            <v>5</v>
          </cell>
          <cell r="K957" t="str">
            <v xml:space="preserve">บ้านแลง   </v>
          </cell>
          <cell r="L957" t="str">
            <v xml:space="preserve">เมืองระยอง   </v>
          </cell>
          <cell r="M957" t="str">
            <v xml:space="preserve">ระยอง   </v>
          </cell>
          <cell r="N957" t="str">
            <v>21000</v>
          </cell>
          <cell r="O957" t="str">
            <v>0952513797</v>
          </cell>
          <cell r="P957" t="str">
            <v>LK959@hotmail.com</v>
          </cell>
          <cell r="Q957" t="str">
            <v>2019-07-12</v>
          </cell>
          <cell r="R957" t="str">
            <v>2022-07-11</v>
          </cell>
          <cell r="S957" t="str">
            <v>บริษัท แอลเค ยูนิตี้ จำกัด</v>
          </cell>
          <cell r="T957" t="str">
            <v>95/9</v>
          </cell>
          <cell r="U957" t="str">
            <v>-</v>
          </cell>
          <cell r="V957" t="str">
            <v>-</v>
          </cell>
          <cell r="W957" t="str">
            <v>5</v>
          </cell>
          <cell r="X957" t="str">
            <v xml:space="preserve">บ้านแลง   </v>
          </cell>
          <cell r="Y957" t="str">
            <v xml:space="preserve">เมืองระยอง   </v>
          </cell>
          <cell r="Z957" t="str">
            <v>ระยอง</v>
          </cell>
        </row>
        <row r="958">
          <cell r="A958">
            <v>796</v>
          </cell>
          <cell r="B958" t="str">
            <v>Ref0300000165</v>
          </cell>
          <cell r="C958" t="str">
            <v>ห้างหุ้นส่วนจำกัด ชัยสวัสดิ์ อิมพอร์ทเอ็กซ์พอร์ท</v>
          </cell>
          <cell r="D958" t="str">
            <v>ACFS10040400140</v>
          </cell>
          <cell r="E958" t="str">
            <v>ออกใบอนุญาตแล้ว</v>
          </cell>
          <cell r="F958">
            <v>573557000066</v>
          </cell>
          <cell r="G958" t="str">
            <v>168/61</v>
          </cell>
          <cell r="H958" t="str">
            <v>-</v>
          </cell>
          <cell r="I958" t="str">
            <v>-</v>
          </cell>
          <cell r="J958" t="str">
            <v>9</v>
          </cell>
          <cell r="K958" t="str">
            <v xml:space="preserve">เวียง   </v>
          </cell>
          <cell r="L958" t="str">
            <v xml:space="preserve">เชียงของ   </v>
          </cell>
          <cell r="M958" t="str">
            <v xml:space="preserve">เชียงราย   </v>
          </cell>
          <cell r="N958" t="str">
            <v>57140</v>
          </cell>
          <cell r="O958" t="str">
            <v>0818831247</v>
          </cell>
          <cell r="P958" t="str">
            <v>CHAISAWAT@HOTMAIL.COM</v>
          </cell>
          <cell r="Q958" t="str">
            <v>2019-07-11</v>
          </cell>
          <cell r="R958" t="str">
            <v>2022-07-10</v>
          </cell>
          <cell r="S958" t="str">
            <v>บริษัท รอยัลอินเตอร์ กรุ๊ป 88 จำกัด</v>
          </cell>
          <cell r="T958" t="str">
            <v>204</v>
          </cell>
          <cell r="U958" t="str">
            <v>-</v>
          </cell>
          <cell r="V958" t="str">
            <v>-</v>
          </cell>
          <cell r="W958" t="str">
            <v>6</v>
          </cell>
          <cell r="X958" t="str">
            <v xml:space="preserve">น้ำดิบ   </v>
          </cell>
          <cell r="Y958" t="str">
            <v xml:space="preserve">ป่าซาง   </v>
          </cell>
          <cell r="Z958" t="str">
            <v>ลำพูน</v>
          </cell>
        </row>
        <row r="959">
          <cell r="A959">
            <v>797</v>
          </cell>
          <cell r="B959" t="str">
            <v>Ref0300000166</v>
          </cell>
          <cell r="C959" t="str">
            <v>ห้างหุ้นส่วนจำกัด มกรา เทรดเดอร์</v>
          </cell>
          <cell r="D959" t="str">
            <v>ACFS10040400142</v>
          </cell>
          <cell r="E959" t="str">
            <v>ออกใบอนุญาตแล้ว</v>
          </cell>
          <cell r="F959">
            <v>103558003704</v>
          </cell>
          <cell r="G959" t="str">
            <v>1109</v>
          </cell>
          <cell r="H959" t="str">
            <v>-</v>
          </cell>
          <cell r="I959" t="str">
            <v>พระราม 4</v>
          </cell>
          <cell r="J959" t="str">
            <v>-</v>
          </cell>
          <cell r="K959" t="str">
            <v xml:space="preserve">วังใหม่   </v>
          </cell>
          <cell r="L959" t="str">
            <v xml:space="preserve">ปทุมวัน   </v>
          </cell>
          <cell r="M959" t="str">
            <v xml:space="preserve">กรุงเทพมหานคร   </v>
          </cell>
          <cell r="N959" t="str">
            <v>10330</v>
          </cell>
          <cell r="O959" t="str">
            <v>02-2498189</v>
          </cell>
          <cell r="P959" t="str">
            <v>kulthida_pum@hotmail.com</v>
          </cell>
          <cell r="Q959" t="str">
            <v>2016-07-13</v>
          </cell>
          <cell r="R959" t="str">
            <v>2019-07-12</v>
          </cell>
          <cell r="S959" t="str">
            <v>บริษัท มาตาโปรดักส์ จำกัด</v>
          </cell>
          <cell r="T959" t="str">
            <v xml:space="preserve">88/8 </v>
          </cell>
          <cell r="U959" t="str">
            <v>-</v>
          </cell>
          <cell r="V959" t="str">
            <v>-</v>
          </cell>
          <cell r="W959" t="str">
            <v>1</v>
          </cell>
          <cell r="X959" t="str">
            <v xml:space="preserve">สันทราย   </v>
          </cell>
          <cell r="Y959" t="str">
            <v xml:space="preserve">สารภี   </v>
          </cell>
          <cell r="Z959" t="str">
            <v>เชียงใหม่</v>
          </cell>
        </row>
        <row r="960">
          <cell r="A960">
            <v>798</v>
          </cell>
          <cell r="B960" t="str">
            <v>Ref0300000167</v>
          </cell>
          <cell r="C960" t="str">
            <v>บริษัท เออีซี เวิลด์ เน็ตเวิร์ค จำกัด</v>
          </cell>
          <cell r="D960" t="str">
            <v>ACFS10040400144</v>
          </cell>
          <cell r="E960" t="str">
            <v>ออกใบอนุญาตแล้ว</v>
          </cell>
          <cell r="F960">
            <v>105556142091</v>
          </cell>
          <cell r="G960" t="str">
            <v>438/1</v>
          </cell>
          <cell r="H960" t="str">
            <v>-</v>
          </cell>
          <cell r="I960" t="str">
            <v>-</v>
          </cell>
          <cell r="J960" t="str">
            <v>5</v>
          </cell>
          <cell r="K960" t="str">
            <v xml:space="preserve">วังตะกอ   </v>
          </cell>
          <cell r="L960" t="str">
            <v xml:space="preserve">หลังสวน   </v>
          </cell>
          <cell r="M960" t="str">
            <v xml:space="preserve">ชุมพร   </v>
          </cell>
          <cell r="N960" t="str">
            <v>86110</v>
          </cell>
          <cell r="O960" t="str">
            <v>02-6322061-5</v>
          </cell>
          <cell r="P960" t="str">
            <v>ntongpron@wen-parker.com</v>
          </cell>
          <cell r="Q960" t="str">
            <v>2016-07-14</v>
          </cell>
          <cell r="R960" t="str">
            <v>2019-07-13</v>
          </cell>
          <cell r="S960" t="str">
            <v>โกดังณัฐวัตน์ จินาติ</v>
          </cell>
          <cell r="T960" t="str">
            <v>418</v>
          </cell>
          <cell r="U960" t="str">
            <v>-</v>
          </cell>
          <cell r="V960" t="str">
            <v>เวียงหนองล่อง-สันห้างเสือ</v>
          </cell>
          <cell r="W960" t="str">
            <v>6</v>
          </cell>
          <cell r="X960" t="str">
            <v xml:space="preserve">วังผาง   </v>
          </cell>
          <cell r="Y960" t="str">
            <v xml:space="preserve">เวียงหนองล่อง   </v>
          </cell>
          <cell r="Z960" t="str">
            <v>ลำพูน</v>
          </cell>
        </row>
        <row r="961">
          <cell r="A961">
            <v>799</v>
          </cell>
          <cell r="B961" t="str">
            <v>Ref0300000168</v>
          </cell>
          <cell r="C961" t="str">
            <v>บริษัท บุญรอด ลอจิสติกส์ พาร์ท จำกัด</v>
          </cell>
          <cell r="D961" t="str">
            <v>ACFS10040400145</v>
          </cell>
          <cell r="E961" t="str">
            <v>ออกใบอนุญาตแล้ว</v>
          </cell>
          <cell r="F961">
            <v>125553003414</v>
          </cell>
          <cell r="G961" t="str">
            <v>72/379</v>
          </cell>
          <cell r="H961" t="str">
            <v>9</v>
          </cell>
          <cell r="I961" t="str">
            <v>ติวานนท์ - ปากเกร็ด</v>
          </cell>
          <cell r="J961" t="str">
            <v>2</v>
          </cell>
          <cell r="K961" t="str">
            <v xml:space="preserve">บ้านใหม่   </v>
          </cell>
          <cell r="L961" t="str">
            <v xml:space="preserve">ปากเกร็ด   </v>
          </cell>
          <cell r="M961" t="str">
            <v xml:space="preserve">นนทบุรี   </v>
          </cell>
          <cell r="N961" t="str">
            <v>11120</v>
          </cell>
          <cell r="O961" t="str">
            <v xml:space="preserve">02-4968355 089-6368268 </v>
          </cell>
          <cell r="P961" t="str">
            <v>rcl189@hotmail.co.th</v>
          </cell>
          <cell r="Q961" t="str">
            <v>2016-07-15</v>
          </cell>
          <cell r="R961" t="str">
            <v>2019-07-14</v>
          </cell>
          <cell r="S961" t="str">
            <v>บริษัท ฮะเฮง อินเตอร์เฟรช จำกัด</v>
          </cell>
          <cell r="T961" t="str">
            <v>126/110</v>
          </cell>
          <cell r="U961" t="str">
            <v>-</v>
          </cell>
          <cell r="V961" t="str">
            <v>-</v>
          </cell>
          <cell r="W961" t="str">
            <v>2</v>
          </cell>
          <cell r="X961" t="str">
            <v xml:space="preserve">ป่าแดด   </v>
          </cell>
          <cell r="Y961" t="str">
            <v xml:space="preserve">เมืองเชียงใหม่   </v>
          </cell>
          <cell r="Z961" t="str">
            <v>เชียงใหม่</v>
          </cell>
        </row>
        <row r="962">
          <cell r="A962">
            <v>800</v>
          </cell>
          <cell r="B962" t="str">
            <v>Ref0300000169</v>
          </cell>
          <cell r="C962" t="str">
            <v>ห้างหุ้นส่วนจำกัด พูนสิน เทรดดิ้ง</v>
          </cell>
          <cell r="D962" t="str">
            <v>ACFS10040400146</v>
          </cell>
          <cell r="E962" t="str">
            <v>ออกใบอนุญาตแล้ว</v>
          </cell>
          <cell r="F962">
            <v>103558021923</v>
          </cell>
          <cell r="G962" t="str">
            <v>253/1104</v>
          </cell>
          <cell r="H962" t="str">
            <v>เคหะร่มเกล้า64</v>
          </cell>
          <cell r="I962" t="str">
            <v>สุขาภิบาล 3</v>
          </cell>
          <cell r="J962" t="str">
            <v>-</v>
          </cell>
          <cell r="K962" t="str">
            <v xml:space="preserve">คลองสองต้นนุ่น   </v>
          </cell>
          <cell r="L962" t="str">
            <v xml:space="preserve">ลาดกระบัง   </v>
          </cell>
          <cell r="M962" t="str">
            <v xml:space="preserve">กรุงเทพมหานคร   </v>
          </cell>
          <cell r="N962" t="str">
            <v>10520</v>
          </cell>
          <cell r="O962" t="str">
            <v>02-2498274</v>
          </cell>
          <cell r="P962" t="str">
            <v>thara@psplogistics.co.th</v>
          </cell>
          <cell r="Q962" t="str">
            <v>2016-07-15</v>
          </cell>
          <cell r="R962" t="str">
            <v>2019-07-14</v>
          </cell>
          <cell r="S962" t="str">
            <v>โกดังณัฐวัฒน์ จินาติ</v>
          </cell>
          <cell r="T962" t="str">
            <v>418</v>
          </cell>
          <cell r="U962" t="str">
            <v>-</v>
          </cell>
          <cell r="V962" t="str">
            <v>เวียงหนองล่อง-สันห้างเสือ</v>
          </cell>
          <cell r="W962" t="str">
            <v>6</v>
          </cell>
          <cell r="X962" t="str">
            <v xml:space="preserve">วังผาง   </v>
          </cell>
          <cell r="Y962" t="str">
            <v xml:space="preserve">เวียงหนองล่อง   </v>
          </cell>
          <cell r="Z962" t="str">
            <v>ลำพูน</v>
          </cell>
        </row>
        <row r="963">
          <cell r="A963">
            <v>801</v>
          </cell>
          <cell r="B963" t="str">
            <v>Ref0300000170</v>
          </cell>
          <cell r="C963" t="str">
            <v>บริษัท ไทย ควอลิตี้ ฟู๊ด จำกัด</v>
          </cell>
          <cell r="D963" t="str">
            <v>ACFS10040400147</v>
          </cell>
          <cell r="E963" t="str">
            <v>ออกใบอนุญาตแล้ว</v>
          </cell>
          <cell r="F963">
            <v>105552137824</v>
          </cell>
          <cell r="G963" t="str">
            <v>118/254</v>
          </cell>
          <cell r="H963" t="str">
            <v>-</v>
          </cell>
          <cell r="I963" t="str">
            <v>-</v>
          </cell>
          <cell r="J963" t="str">
            <v>-</v>
          </cell>
          <cell r="K963" t="str">
            <v xml:space="preserve">บางรักพัฒนา   </v>
          </cell>
          <cell r="L963" t="str">
            <v xml:space="preserve">บางบัวทอง   </v>
          </cell>
          <cell r="M963" t="str">
            <v xml:space="preserve">นนทบุรี   </v>
          </cell>
          <cell r="N963" t="str">
            <v>11110</v>
          </cell>
          <cell r="O963" t="str">
            <v>081-839-8821</v>
          </cell>
          <cell r="P963" t="str">
            <v>suwat@thailogistics.com</v>
          </cell>
          <cell r="Q963" t="str">
            <v>2016-07-15</v>
          </cell>
          <cell r="R963" t="str">
            <v>2019-07-14</v>
          </cell>
          <cell r="S963" t="str">
            <v>จีราภรณ์การเกษตร</v>
          </cell>
          <cell r="T963" t="str">
            <v>33/4</v>
          </cell>
          <cell r="U963" t="str">
            <v>-</v>
          </cell>
          <cell r="V963" t="str">
            <v>-</v>
          </cell>
          <cell r="W963" t="str">
            <v>2</v>
          </cell>
          <cell r="X963" t="str">
            <v xml:space="preserve">ประตูป่า   </v>
          </cell>
          <cell r="Y963" t="str">
            <v xml:space="preserve">เมืองลำพูน   </v>
          </cell>
          <cell r="Z963" t="str">
            <v>ลำพูน</v>
          </cell>
        </row>
        <row r="964">
          <cell r="A964">
            <v>802</v>
          </cell>
          <cell r="B964" t="str">
            <v>Ref0300000171</v>
          </cell>
          <cell r="C964" t="str">
            <v>ห้างหุ้นส่วนจำกัด ชัยสวัสดิ์ อินเตอร์</v>
          </cell>
          <cell r="D964" t="str">
            <v>ACFS10040400148</v>
          </cell>
          <cell r="E964" t="str">
            <v>ออกใบอนุญาตแล้ว</v>
          </cell>
          <cell r="F964">
            <v>573554001878</v>
          </cell>
          <cell r="G964" t="str">
            <v>85/1</v>
          </cell>
          <cell r="H964" t="str">
            <v>-</v>
          </cell>
          <cell r="I964" t="str">
            <v>-</v>
          </cell>
          <cell r="J964" t="str">
            <v>3</v>
          </cell>
          <cell r="K964" t="str">
            <v xml:space="preserve">ห้วยซ้อ   </v>
          </cell>
          <cell r="L964" t="str">
            <v xml:space="preserve">เชียงของ   </v>
          </cell>
          <cell r="M964" t="str">
            <v xml:space="preserve">เชียงราย   </v>
          </cell>
          <cell r="N964" t="str">
            <v>57140</v>
          </cell>
          <cell r="O964" t="str">
            <v>0818831247</v>
          </cell>
          <cell r="P964" t="str">
            <v>darani.saechai@gmail.com</v>
          </cell>
          <cell r="Q964" t="str">
            <v>2016-07-16</v>
          </cell>
          <cell r="R964" t="str">
            <v>2019-07-15</v>
          </cell>
          <cell r="S964" t="str">
            <v>บริษัท รอยัลอินเตอร์ กรุ๊ป 88 จำกัด</v>
          </cell>
          <cell r="T964" t="str">
            <v>204</v>
          </cell>
          <cell r="U964" t="str">
            <v>-</v>
          </cell>
          <cell r="V964" t="str">
            <v>-</v>
          </cell>
          <cell r="W964" t="str">
            <v>6</v>
          </cell>
          <cell r="X964" t="str">
            <v xml:space="preserve">น้ำดิบ   </v>
          </cell>
          <cell r="Y964" t="str">
            <v xml:space="preserve">ป่าซาง   </v>
          </cell>
          <cell r="Z964" t="str">
            <v>ลำพูน</v>
          </cell>
        </row>
        <row r="965">
          <cell r="A965">
            <v>803</v>
          </cell>
          <cell r="B965" t="str">
            <v>Ref0300000172</v>
          </cell>
          <cell r="C965" t="str">
            <v>บริษัท เอเซีย เอ็กโซติค คอร์ปอเรชั่น จำกัด</v>
          </cell>
          <cell r="D965" t="str">
            <v>ACFS10040400150</v>
          </cell>
          <cell r="E965" t="str">
            <v>ออกใบอนุญาตแล้ว</v>
          </cell>
          <cell r="F965">
            <v>135545002111</v>
          </cell>
          <cell r="G965" t="str">
            <v>44/36</v>
          </cell>
          <cell r="H965" t="str">
            <v>-</v>
          </cell>
          <cell r="I965" t="str">
            <v>ไอยรา 1</v>
          </cell>
          <cell r="J965" t="str">
            <v>10</v>
          </cell>
          <cell r="K965" t="str">
            <v xml:space="preserve">คลองสอง   </v>
          </cell>
          <cell r="L965" t="str">
            <v xml:space="preserve">คลองหลวง   </v>
          </cell>
          <cell r="M965" t="str">
            <v xml:space="preserve">ปทุมธานี   </v>
          </cell>
          <cell r="N965" t="str">
            <v>12120</v>
          </cell>
          <cell r="O965" t="str">
            <v>025293340</v>
          </cell>
          <cell r="P965" t="str">
            <v>info@asia-exotic.com</v>
          </cell>
          <cell r="Q965" t="str">
            <v>2019-07-20</v>
          </cell>
          <cell r="R965" t="str">
            <v>2022-07-19</v>
          </cell>
          <cell r="S965" t="str">
            <v>บริษัท เอเซีย เอ็กโซติค คอร์ปอเรชั่น จำกัด</v>
          </cell>
          <cell r="T965" t="str">
            <v>44/36</v>
          </cell>
          <cell r="U965" t="str">
            <v>-</v>
          </cell>
          <cell r="V965" t="str">
            <v>ไอยรา 1</v>
          </cell>
          <cell r="W965" t="str">
            <v>4</v>
          </cell>
          <cell r="X965" t="str">
            <v xml:space="preserve">คลองสอง   </v>
          </cell>
          <cell r="Y965" t="str">
            <v xml:space="preserve">คลองหลวง   </v>
          </cell>
          <cell r="Z965" t="str">
            <v>ปทุมธานี</v>
          </cell>
        </row>
        <row r="966">
          <cell r="A966">
            <v>804</v>
          </cell>
          <cell r="B966" t="str">
            <v>Ref0300000173</v>
          </cell>
          <cell r="C966" t="str">
            <v>บริษัท บุญมี อินเตอร์เนชั่นแนล จำกัด</v>
          </cell>
          <cell r="D966" t="str">
            <v>ACFS10040400151</v>
          </cell>
          <cell r="E966" t="str">
            <v>ออกใบอนุญาตแล้ว</v>
          </cell>
          <cell r="F966">
            <v>105526017311</v>
          </cell>
          <cell r="G966" t="str">
            <v>44/36</v>
          </cell>
          <cell r="H966" t="str">
            <v>-</v>
          </cell>
          <cell r="I966" t="str">
            <v>ไอยรา 1</v>
          </cell>
          <cell r="J966" t="str">
            <v>10</v>
          </cell>
          <cell r="K966" t="str">
            <v xml:space="preserve">คลองสอง   </v>
          </cell>
          <cell r="L966" t="str">
            <v xml:space="preserve">คลองหลวง   </v>
          </cell>
          <cell r="M966" t="str">
            <v xml:space="preserve">ปทุมธานี   </v>
          </cell>
          <cell r="N966" t="str">
            <v>12120</v>
          </cell>
          <cell r="O966" t="str">
            <v>025293340</v>
          </cell>
          <cell r="P966" t="str">
            <v>sales@asia-exotic.com</v>
          </cell>
          <cell r="Q966" t="str">
            <v>2016-07-20</v>
          </cell>
          <cell r="R966" t="str">
            <v>2019-07-19</v>
          </cell>
          <cell r="S966" t="str">
            <v>บริษัท เอเซีย เอ็กโซติค คอร์ปอเรชั่น จำกัด</v>
          </cell>
          <cell r="T966" t="str">
            <v>44/36</v>
          </cell>
          <cell r="U966" t="str">
            <v>-</v>
          </cell>
          <cell r="V966" t="str">
            <v>ไอยรา 1</v>
          </cell>
          <cell r="W966" t="str">
            <v>10</v>
          </cell>
          <cell r="X966" t="str">
            <v xml:space="preserve">คลองสอง   </v>
          </cell>
          <cell r="Y966" t="str">
            <v xml:space="preserve">คลองหลวง   </v>
          </cell>
          <cell r="Z966" t="str">
            <v>ปทุมธานี</v>
          </cell>
        </row>
        <row r="967">
          <cell r="A967">
            <v>805</v>
          </cell>
          <cell r="B967" t="str">
            <v>Ref0300000174</v>
          </cell>
          <cell r="C967" t="str">
            <v>บริษัท แอนนี่(2001) จำกัด</v>
          </cell>
          <cell r="D967" t="str">
            <v>ACFS10040400152</v>
          </cell>
          <cell r="E967" t="str">
            <v>ออกใบอนุญาตแล้ว</v>
          </cell>
          <cell r="F967">
            <v>505557005043</v>
          </cell>
          <cell r="G967" t="str">
            <v>76/1</v>
          </cell>
          <cell r="H967" t="str">
            <v>-</v>
          </cell>
          <cell r="I967" t="str">
            <v>-</v>
          </cell>
          <cell r="J967" t="str">
            <v>9</v>
          </cell>
          <cell r="K967" t="str">
            <v xml:space="preserve">ทุ่งต้อม   </v>
          </cell>
          <cell r="L967" t="str">
            <v xml:space="preserve">สันป่าตอง   </v>
          </cell>
          <cell r="M967" t="str">
            <v xml:space="preserve">เชียงใหม่   </v>
          </cell>
          <cell r="N967" t="str">
            <v>50120</v>
          </cell>
          <cell r="O967" t="str">
            <v>0813782306</v>
          </cell>
          <cell r="P967" t="str">
            <v>k_worawit88@hotmail.com</v>
          </cell>
          <cell r="Q967" t="str">
            <v>2016-07-23</v>
          </cell>
          <cell r="R967" t="str">
            <v>2019-07-22</v>
          </cell>
          <cell r="S967" t="str">
            <v>โกดังโชควิริยา</v>
          </cell>
          <cell r="T967" t="str">
            <v>108</v>
          </cell>
          <cell r="U967" t="str">
            <v>-</v>
          </cell>
          <cell r="V967" t="str">
            <v>-</v>
          </cell>
          <cell r="W967" t="str">
            <v>1</v>
          </cell>
          <cell r="X967" t="str">
            <v xml:space="preserve">ข่วงเปา   </v>
          </cell>
          <cell r="Y967" t="str">
            <v xml:space="preserve">จอมทอง   </v>
          </cell>
          <cell r="Z967" t="str">
            <v>เชียงใหม่</v>
          </cell>
        </row>
        <row r="968">
          <cell r="A968">
            <v>806</v>
          </cell>
          <cell r="B968" t="str">
            <v>Ref0300000177</v>
          </cell>
          <cell r="C968" t="str">
            <v>ห้างหุ้นส่วนจำกัด กิตตินันท์ชิปปิ้ง</v>
          </cell>
          <cell r="D968" t="str">
            <v>ACFS10040400154</v>
          </cell>
          <cell r="E968" t="str">
            <v>ออกใบอนุญาตแล้ว</v>
          </cell>
          <cell r="F968">
            <v>493556000349</v>
          </cell>
          <cell r="G968" t="str">
            <v>39/14</v>
          </cell>
          <cell r="H968" t="str">
            <v>-</v>
          </cell>
          <cell r="I968" t="str">
            <v>คำสายทองวิทยา</v>
          </cell>
          <cell r="J968" t="str">
            <v>-</v>
          </cell>
          <cell r="K968" t="str">
            <v xml:space="preserve">มุกดาหาร   </v>
          </cell>
          <cell r="L968" t="str">
            <v xml:space="preserve">เมืองมุกดาหาร   </v>
          </cell>
          <cell r="M968" t="str">
            <v xml:space="preserve">มุกดาหาร   </v>
          </cell>
          <cell r="N968" t="str">
            <v>49000</v>
          </cell>
          <cell r="O968" t="str">
            <v>0880444556</v>
          </cell>
          <cell r="P968" t="str">
            <v>ngonkham.sp@hotmail.com</v>
          </cell>
          <cell r="Q968" t="str">
            <v>2016-07-27</v>
          </cell>
          <cell r="R968" t="str">
            <v>2019-07-26</v>
          </cell>
          <cell r="S968" t="str">
            <v>บริษัท มาตาโปรดักส์ จำกัด</v>
          </cell>
          <cell r="T968" t="str">
            <v>88/8</v>
          </cell>
          <cell r="U968" t="str">
            <v>-</v>
          </cell>
          <cell r="V968" t="str">
            <v>-</v>
          </cell>
          <cell r="W968" t="str">
            <v>1</v>
          </cell>
          <cell r="X968" t="str">
            <v xml:space="preserve">สันทราย   </v>
          </cell>
          <cell r="Y968" t="str">
            <v xml:space="preserve">สารภี   </v>
          </cell>
          <cell r="Z968" t="str">
            <v>เชียงใหม่</v>
          </cell>
        </row>
        <row r="969">
          <cell r="A969">
            <v>807</v>
          </cell>
          <cell r="B969" t="str">
            <v>Ref0300000179</v>
          </cell>
          <cell r="C969" t="str">
            <v>บริษัท เฟรช พาร์ทเนอร์ส ฟรุท แอนด์ เวเจทเทเบิลส์ จำกัด</v>
          </cell>
          <cell r="D969" t="str">
            <v>ACFS10040400153</v>
          </cell>
          <cell r="E969" t="str">
            <v>ออกใบอนุญาตแล้ว</v>
          </cell>
          <cell r="F969">
            <v>105534010044</v>
          </cell>
          <cell r="G969" t="str">
            <v xml:space="preserve">230 </v>
          </cell>
          <cell r="H969" t="str">
            <v>อาคารซีเอส ทาวเวอร์ ชั้นที่ 10</v>
          </cell>
          <cell r="I969" t="str">
            <v>รัชดาภิเษก</v>
          </cell>
          <cell r="J969" t="str">
            <v>-</v>
          </cell>
          <cell r="K969" t="str">
            <v xml:space="preserve">ห้วยขวาง   </v>
          </cell>
          <cell r="L969" t="str">
            <v xml:space="preserve">ห้วยขวาง   </v>
          </cell>
          <cell r="M969" t="str">
            <v xml:space="preserve">กรุงเทพมหานคร   </v>
          </cell>
          <cell r="N969" t="str">
            <v>10320</v>
          </cell>
          <cell r="O969" t="str">
            <v>02-2740225, 0817842802</v>
          </cell>
          <cell r="P969" t="str">
            <v>tae@freshpartners.com</v>
          </cell>
          <cell r="Q969" t="str">
            <v>2016-07-26</v>
          </cell>
          <cell r="R969" t="str">
            <v>2019-07-25</v>
          </cell>
          <cell r="S969" t="str">
            <v>ร้านเจ้จิ๋ม (นางสาวดนตร์ภัสสร  เชิดเกียรติกุล)</v>
          </cell>
          <cell r="T969" t="str">
            <v>18/3</v>
          </cell>
          <cell r="U969" t="str">
            <v>-</v>
          </cell>
          <cell r="V969" t="str">
            <v>-</v>
          </cell>
          <cell r="W969" t="str">
            <v>2</v>
          </cell>
          <cell r="X969" t="str">
            <v xml:space="preserve">ทรายขาว   </v>
          </cell>
          <cell r="Y969" t="str">
            <v xml:space="preserve">สอยดาว   </v>
          </cell>
          <cell r="Z969" t="str">
            <v>จันทบุรี</v>
          </cell>
        </row>
        <row r="970">
          <cell r="A970">
            <v>808</v>
          </cell>
          <cell r="B970" t="str">
            <v>Ref0300000180</v>
          </cell>
          <cell r="C970" t="str">
            <v>บริษัท ฟูจิสตาร์ โฮลดิ้ง จำกัด</v>
          </cell>
          <cell r="D970" t="str">
            <v>ACFS10040400155</v>
          </cell>
          <cell r="E970" t="str">
            <v>ออกใบอนุญาตแล้ว</v>
          </cell>
          <cell r="F970">
            <v>515552000116</v>
          </cell>
          <cell r="G970" t="str">
            <v>313</v>
          </cell>
          <cell r="H970" t="str">
            <v>-</v>
          </cell>
          <cell r="I970" t="str">
            <v>-</v>
          </cell>
          <cell r="J970" t="str">
            <v>2</v>
          </cell>
          <cell r="K970" t="str">
            <v xml:space="preserve">หนองยวง   </v>
          </cell>
          <cell r="L970" t="str">
            <v xml:space="preserve">เวียงหนองล่อง   </v>
          </cell>
          <cell r="M970" t="str">
            <v xml:space="preserve">ลำพูน   </v>
          </cell>
          <cell r="N970" t="str">
            <v>51120</v>
          </cell>
          <cell r="O970" t="str">
            <v>0890241959</v>
          </cell>
          <cell r="P970" t="str">
            <v>fujistar.cmadm02@gmail.com</v>
          </cell>
          <cell r="Q970" t="str">
            <v>2019-07-27</v>
          </cell>
          <cell r="R970" t="str">
            <v>2022-07-26</v>
          </cell>
          <cell r="S970" t="str">
            <v>บริษัท ฟูจิสตาร์ โฮลดิ้ง จำกัด</v>
          </cell>
          <cell r="T970" t="str">
            <v>313</v>
          </cell>
          <cell r="U970" t="str">
            <v>-</v>
          </cell>
          <cell r="V970" t="str">
            <v>-</v>
          </cell>
          <cell r="W970" t="str">
            <v>2</v>
          </cell>
          <cell r="X970" t="str">
            <v xml:space="preserve">หนองยวง   </v>
          </cell>
          <cell r="Y970" t="str">
            <v xml:space="preserve">เวียงหนองล่อง   </v>
          </cell>
          <cell r="Z970" t="str">
            <v>ลำพูน</v>
          </cell>
        </row>
        <row r="971">
          <cell r="A971">
            <v>809</v>
          </cell>
          <cell r="B971" t="str">
            <v>Ref0300000181</v>
          </cell>
          <cell r="C971" t="str">
            <v>บริษัท จง หยวน ฟรุ๊ต จำกัด</v>
          </cell>
          <cell r="D971" t="str">
            <v>ACFS10040400158</v>
          </cell>
          <cell r="E971" t="str">
            <v>ออกใบอนุญาตแล้ว</v>
          </cell>
          <cell r="F971">
            <v>105556093392</v>
          </cell>
          <cell r="G971" t="str">
            <v>99/2</v>
          </cell>
          <cell r="H971" t="str">
            <v>-</v>
          </cell>
          <cell r="I971" t="str">
            <v>-</v>
          </cell>
          <cell r="J971" t="str">
            <v>2</v>
          </cell>
          <cell r="K971" t="str">
            <v xml:space="preserve">หนองตาคง   </v>
          </cell>
          <cell r="L971" t="str">
            <v xml:space="preserve">โป่งน้ำร้อน   </v>
          </cell>
          <cell r="M971" t="str">
            <v xml:space="preserve">จันทบุรี   </v>
          </cell>
          <cell r="N971" t="str">
            <v>22140</v>
          </cell>
          <cell r="O971" t="str">
            <v>0945604904</v>
          </cell>
          <cell r="P971" t="str">
            <v>apple_farung@hotmail.co.th</v>
          </cell>
          <cell r="Q971" t="str">
            <v>2016-08-05</v>
          </cell>
          <cell r="R971" t="str">
            <v>2019-08-04</v>
          </cell>
          <cell r="S971" t="str">
            <v>บริษัท จงหยวน ฟรุ๊ต จำกัด</v>
          </cell>
          <cell r="T971" t="str">
            <v>99/2</v>
          </cell>
          <cell r="U971" t="str">
            <v>-</v>
          </cell>
          <cell r="V971" t="str">
            <v>-</v>
          </cell>
          <cell r="W971" t="str">
            <v>2</v>
          </cell>
          <cell r="X971" t="str">
            <v xml:space="preserve">หนองตาคง   </v>
          </cell>
          <cell r="Y971" t="str">
            <v xml:space="preserve">โป่งน้ำร้อน   </v>
          </cell>
          <cell r="Z971" t="str">
            <v>จันทบุรี</v>
          </cell>
        </row>
        <row r="972">
          <cell r="A972">
            <v>810</v>
          </cell>
          <cell r="B972" t="str">
            <v>Ref0300000182</v>
          </cell>
          <cell r="C972" t="str">
            <v>บริษัท ดรากอน อะกรี จำกัด</v>
          </cell>
          <cell r="D972" t="str">
            <v>ACFS10040400156</v>
          </cell>
          <cell r="E972" t="str">
            <v>ออกใบอนุญาตแล้ว</v>
          </cell>
          <cell r="F972">
            <v>245546001095</v>
          </cell>
          <cell r="G972" t="str">
            <v>81</v>
          </cell>
          <cell r="H972" t="str">
            <v>-</v>
          </cell>
          <cell r="I972" t="str">
            <v>-</v>
          </cell>
          <cell r="J972" t="str">
            <v>9</v>
          </cell>
          <cell r="K972" t="str">
            <v xml:space="preserve">เวียง   </v>
          </cell>
          <cell r="L972" t="str">
            <v xml:space="preserve">เชียงของ   </v>
          </cell>
          <cell r="M972" t="str">
            <v xml:space="preserve">เชียงราย   </v>
          </cell>
          <cell r="N972" t="str">
            <v>57140</v>
          </cell>
          <cell r="O972" t="str">
            <v>053-602763</v>
          </cell>
          <cell r="P972" t="str">
            <v>natthakhon@gmail.com</v>
          </cell>
          <cell r="Q972" t="str">
            <v>2016-07-30</v>
          </cell>
          <cell r="R972" t="str">
            <v>2019-07-29</v>
          </cell>
          <cell r="S972" t="str">
            <v>บริษัท โอเค อินเตอร์เฟรช (ประเทศไทย) จำกัด</v>
          </cell>
          <cell r="T972" t="str">
            <v>98</v>
          </cell>
          <cell r="U972" t="str">
            <v>-</v>
          </cell>
          <cell r="V972" t="str">
            <v>-</v>
          </cell>
          <cell r="W972" t="str">
            <v>15</v>
          </cell>
          <cell r="X972" t="str">
            <v xml:space="preserve">สบเตี๊ยะ   </v>
          </cell>
          <cell r="Y972" t="str">
            <v xml:space="preserve">จอมทอง   </v>
          </cell>
          <cell r="Z972" t="str">
            <v>เชียงใหม่</v>
          </cell>
        </row>
        <row r="973">
          <cell r="A973">
            <v>811</v>
          </cell>
          <cell r="B973" t="str">
            <v>Ref0300000183</v>
          </cell>
          <cell r="C973" t="str">
            <v>ห้างหุ้นส่วนจำกัด เอเชีย ฟรุ๊ต</v>
          </cell>
          <cell r="D973" t="str">
            <v>ACFS10040400157</v>
          </cell>
          <cell r="E973" t="str">
            <v>ออกใบอนุญาตแล้ว</v>
          </cell>
          <cell r="F973">
            <v>113558002422</v>
          </cell>
          <cell r="G973" t="str">
            <v>99/69</v>
          </cell>
          <cell r="H973" t="str">
            <v>-</v>
          </cell>
          <cell r="I973" t="str">
            <v>-</v>
          </cell>
          <cell r="J973" t="str">
            <v>16</v>
          </cell>
          <cell r="K973" t="str">
            <v xml:space="preserve">บางพลีใหญ่   </v>
          </cell>
          <cell r="L973" t="str">
            <v xml:space="preserve">บางพลี   </v>
          </cell>
          <cell r="M973" t="str">
            <v xml:space="preserve">สมุทรปราการ   </v>
          </cell>
          <cell r="N973" t="str">
            <v>10540</v>
          </cell>
          <cell r="O973" t="str">
            <v>0956416289</v>
          </cell>
          <cell r="P973" t="str">
            <v>info@thaiorigin.com</v>
          </cell>
          <cell r="Q973" t="str">
            <v>2016-08-02</v>
          </cell>
          <cell r="R973" t="str">
            <v>2019-08-01</v>
          </cell>
          <cell r="S973" t="str">
            <v>ห้างหุ้นส่วนจำกัด พีพี ฟรุ๊ต อิมพอร์ต แอนด์ เอ็กซ์พอร์ต</v>
          </cell>
          <cell r="T973" t="str">
            <v>89</v>
          </cell>
          <cell r="U973" t="str">
            <v>-</v>
          </cell>
          <cell r="V973" t="str">
            <v>-</v>
          </cell>
          <cell r="W973" t="str">
            <v>4</v>
          </cell>
          <cell r="X973" t="str">
            <v xml:space="preserve">นครเจดีย์   </v>
          </cell>
          <cell r="Y973" t="str">
            <v xml:space="preserve">ป่าซาง   </v>
          </cell>
          <cell r="Z973" t="str">
            <v>ลำพูน</v>
          </cell>
        </row>
        <row r="974">
          <cell r="A974">
            <v>812</v>
          </cell>
          <cell r="B974" t="str">
            <v>Ref0300000184</v>
          </cell>
          <cell r="C974" t="str">
            <v>บริษัท วี.เอส.เฟร็ชโก้ จำกัด</v>
          </cell>
          <cell r="D974" t="str">
            <v>ACFS10040400165</v>
          </cell>
          <cell r="E974" t="str">
            <v>ออกใบอนุญาตแล้ว</v>
          </cell>
          <cell r="F974">
            <v>105544040388</v>
          </cell>
          <cell r="G974" t="str">
            <v>56/9</v>
          </cell>
          <cell r="H974" t="str">
            <v>ท่ากลาง</v>
          </cell>
          <cell r="I974" t="str">
            <v>จักรเพชร</v>
          </cell>
          <cell r="J974" t="str">
            <v>-</v>
          </cell>
          <cell r="K974" t="str">
            <v xml:space="preserve">วังบูรพาภิรมย์   </v>
          </cell>
          <cell r="L974" t="str">
            <v xml:space="preserve">พระนคร   </v>
          </cell>
          <cell r="M974" t="str">
            <v xml:space="preserve">กรุงเทพมหานคร   </v>
          </cell>
          <cell r="N974" t="str">
            <v>10200</v>
          </cell>
          <cell r="O974" t="str">
            <v>026238028</v>
          </cell>
          <cell r="P974" t="str">
            <v>centerfac@hotmail.com</v>
          </cell>
          <cell r="Q974" t="str">
            <v>2016-08-26</v>
          </cell>
          <cell r="R974" t="str">
            <v>2019-08-25</v>
          </cell>
          <cell r="S974" t="str">
            <v>บริษัท วี.เอส.เฟร็ชโก้ จำกัด</v>
          </cell>
          <cell r="T974" t="str">
            <v>159/1</v>
          </cell>
          <cell r="U974" t="str">
            <v>-</v>
          </cell>
          <cell r="V974" t="str">
            <v>-</v>
          </cell>
          <cell r="W974" t="str">
            <v>6</v>
          </cell>
          <cell r="X974" t="str">
            <v xml:space="preserve">ห้วยจรเข้   </v>
          </cell>
          <cell r="Y974" t="str">
            <v xml:space="preserve">เมืองนครปฐม   </v>
          </cell>
          <cell r="Z974" t="str">
            <v>นครปฐม</v>
          </cell>
        </row>
        <row r="975">
          <cell r="A975">
            <v>813</v>
          </cell>
          <cell r="B975" t="str">
            <v>Ref0300000185</v>
          </cell>
          <cell r="C975" t="str">
            <v>ห้างหุ้นส่วนจำกัด ฟู้ดส์ ฟรุ๊ท อิมพอร์ต แอนด์ เอ็กซ์พอร์ต</v>
          </cell>
          <cell r="D975" t="str">
            <v>ACFS10040400159</v>
          </cell>
          <cell r="E975" t="str">
            <v>ออกใบอนุญาตแล้ว</v>
          </cell>
          <cell r="F975">
            <v>483556001248</v>
          </cell>
          <cell r="G975" t="str">
            <v>91</v>
          </cell>
          <cell r="H975" t="str">
            <v>-</v>
          </cell>
          <cell r="I975" t="str">
            <v>-</v>
          </cell>
          <cell r="J975" t="str">
            <v>5</v>
          </cell>
          <cell r="K975" t="str">
            <v xml:space="preserve">อาจสามารถ   </v>
          </cell>
          <cell r="L975" t="str">
            <v xml:space="preserve">เมืองนครพนม   </v>
          </cell>
          <cell r="M975" t="str">
            <v xml:space="preserve">นครพนม   </v>
          </cell>
          <cell r="N975" t="str">
            <v>48000</v>
          </cell>
          <cell r="O975" t="str">
            <v>0819329464</v>
          </cell>
          <cell r="P975" t="str">
            <v>foodsfruit2013@yahoo.com</v>
          </cell>
          <cell r="Q975" t="str">
            <v>2016-08-23</v>
          </cell>
          <cell r="R975" t="str">
            <v>2019-08-22</v>
          </cell>
          <cell r="S975" t="str">
            <v>บริษัท ไชน่าจิง กว่อหยวน อิมพอร์ต เอ็กซ์พอร์ต (ไทยแลนด์) จำกัด</v>
          </cell>
          <cell r="T975" t="str">
            <v>102</v>
          </cell>
          <cell r="U975" t="str">
            <v>-</v>
          </cell>
          <cell r="V975" t="str">
            <v>-</v>
          </cell>
          <cell r="W975" t="str">
            <v>7</v>
          </cell>
          <cell r="X975" t="str">
            <v xml:space="preserve">หนองตาคง   </v>
          </cell>
          <cell r="Y975" t="str">
            <v xml:space="preserve">โป่งน้ำร้อน   </v>
          </cell>
          <cell r="Z975" t="str">
            <v>จันทบุรี</v>
          </cell>
        </row>
        <row r="976">
          <cell r="A976">
            <v>1225</v>
          </cell>
          <cell r="B976" t="str">
            <v>Ref0300000186</v>
          </cell>
          <cell r="C976" t="str">
            <v>นายวิเชษฐ์ จอมพันธ์</v>
          </cell>
          <cell r="D976" t="str">
            <v>ACFS10040400286</v>
          </cell>
          <cell r="E976" t="str">
            <v>ออกใบอนุญาตแล้ว</v>
          </cell>
          <cell r="F976">
            <v>1510100030703</v>
          </cell>
          <cell r="G976" t="str">
            <v>239</v>
          </cell>
          <cell r="H976" t="str">
            <v>-</v>
          </cell>
          <cell r="I976" t="str">
            <v>ป่าซาง-เวียงหนองล่อง</v>
          </cell>
          <cell r="J976" t="str">
            <v>2</v>
          </cell>
          <cell r="K976" t="str">
            <v xml:space="preserve">น้ำดิบ   </v>
          </cell>
          <cell r="L976" t="str">
            <v xml:space="preserve">ป่าซาง   </v>
          </cell>
          <cell r="M976" t="str">
            <v xml:space="preserve">ลำพูน   </v>
          </cell>
          <cell r="N976" t="str">
            <v>51120</v>
          </cell>
          <cell r="O976" t="str">
            <v>085-7070952,081-3956972</v>
          </cell>
          <cell r="P976" t="str">
            <v>tip_tuta@hotmail.com</v>
          </cell>
          <cell r="Q976" t="str">
            <v>2019-04-29</v>
          </cell>
          <cell r="R976" t="str">
            <v>2022-04-28</v>
          </cell>
          <cell r="S976" t="str">
            <v xml:space="preserve">นายวิเชษฐ์   จอมพันธ์ </v>
          </cell>
          <cell r="T976" t="str">
            <v>239</v>
          </cell>
          <cell r="U976" t="str">
            <v>-</v>
          </cell>
          <cell r="V976" t="str">
            <v>ป่าซาง-เวียงหนองล่อง</v>
          </cell>
          <cell r="W976" t="str">
            <v>2</v>
          </cell>
          <cell r="X976" t="str">
            <v xml:space="preserve">น้ำดิบ   </v>
          </cell>
          <cell r="Y976" t="str">
            <v xml:space="preserve">ป่าซาง   </v>
          </cell>
          <cell r="Z976" t="str">
            <v>ลำพูน</v>
          </cell>
        </row>
        <row r="977">
          <cell r="A977">
            <v>814</v>
          </cell>
          <cell r="B977" t="str">
            <v>Ref0300000187</v>
          </cell>
          <cell r="C977" t="str">
            <v>บริษัท แพนด้า  อินเตอร์เนชั่นแนล  จำกัด</v>
          </cell>
          <cell r="D977" t="str">
            <v>ACFS10040400162</v>
          </cell>
          <cell r="E977" t="str">
            <v>ออกใบอนุญาตแล้ว</v>
          </cell>
          <cell r="F977">
            <v>115558022239</v>
          </cell>
          <cell r="G977" t="str">
            <v>488</v>
          </cell>
          <cell r="H977" t="str">
            <v>-</v>
          </cell>
          <cell r="I977" t="str">
            <v>พุทธรักษา</v>
          </cell>
          <cell r="J977" t="str">
            <v>6</v>
          </cell>
          <cell r="K977" t="str">
            <v xml:space="preserve">แพรกษา   </v>
          </cell>
          <cell r="L977" t="str">
            <v xml:space="preserve">เมืองสมุทรปราการ   </v>
          </cell>
          <cell r="M977" t="str">
            <v xml:space="preserve">สมุทรปราการ   </v>
          </cell>
          <cell r="N977" t="str">
            <v>10280</v>
          </cell>
          <cell r="O977" t="str">
            <v>0915966696</v>
          </cell>
          <cell r="P977" t="str">
            <v>pandainter007@gmail.com</v>
          </cell>
          <cell r="Q977" t="str">
            <v>2016-08-23</v>
          </cell>
          <cell r="R977" t="str">
            <v>2019-08-22</v>
          </cell>
          <cell r="S977" t="str">
            <v>โรงอบลำไย ป.ประพล</v>
          </cell>
          <cell r="T977" t="str">
            <v>96/2</v>
          </cell>
          <cell r="U977" t="str">
            <v>-</v>
          </cell>
          <cell r="V977" t="str">
            <v>-</v>
          </cell>
          <cell r="W977" t="str">
            <v>2</v>
          </cell>
          <cell r="X977" t="str">
            <v xml:space="preserve">หนองตาคง   </v>
          </cell>
          <cell r="Y977" t="str">
            <v xml:space="preserve">โป่งน้ำร้อน   </v>
          </cell>
          <cell r="Z977" t="str">
            <v>จันทบุรี</v>
          </cell>
        </row>
        <row r="978">
          <cell r="A978">
            <v>815</v>
          </cell>
          <cell r="B978" t="str">
            <v>Ref0300000189</v>
          </cell>
          <cell r="C978" t="str">
            <v>ห้างหุ้นส่วนจำกัด ดวงมณี อิมปอร์ตแอนด์เอ็กซ์ปอร์ต</v>
          </cell>
          <cell r="D978" t="str">
            <v>ACFS10040400161</v>
          </cell>
          <cell r="E978" t="str">
            <v>ออกใบอนุญาตแล้ว</v>
          </cell>
          <cell r="F978">
            <v>493552000336</v>
          </cell>
          <cell r="G978" t="str">
            <v>119</v>
          </cell>
          <cell r="H978" t="str">
            <v>-</v>
          </cell>
          <cell r="I978" t="str">
            <v>-</v>
          </cell>
          <cell r="J978" t="str">
            <v>2</v>
          </cell>
          <cell r="K978" t="str">
            <v xml:space="preserve">หว้านใหญ่   </v>
          </cell>
          <cell r="L978" t="str">
            <v xml:space="preserve">หว้านใหญ่   </v>
          </cell>
          <cell r="M978" t="str">
            <v xml:space="preserve">มุกดาหาร   </v>
          </cell>
          <cell r="N978" t="str">
            <v>49150</v>
          </cell>
          <cell r="O978" t="str">
            <v>042630255</v>
          </cell>
          <cell r="P978" t="str">
            <v>aoy-angel@hotmail.com</v>
          </cell>
          <cell r="Q978" t="str">
            <v>2016-08-24</v>
          </cell>
          <cell r="R978" t="str">
            <v>2019-08-23</v>
          </cell>
          <cell r="S978" t="str">
            <v>บริษัท ไชน่าจิงกว่อ หยวน อิมพอร์ต เอ็กพอร์ต(ไทยแลนด์) จำกัด</v>
          </cell>
          <cell r="T978" t="str">
            <v>102</v>
          </cell>
          <cell r="U978" t="str">
            <v>-</v>
          </cell>
          <cell r="V978" t="str">
            <v>-</v>
          </cell>
          <cell r="W978" t="str">
            <v>7</v>
          </cell>
          <cell r="X978" t="str">
            <v xml:space="preserve">หนองตาคง   </v>
          </cell>
          <cell r="Y978" t="str">
            <v xml:space="preserve">โป่งน้ำร้อน   </v>
          </cell>
          <cell r="Z978" t="str">
            <v>จันทบุรี</v>
          </cell>
        </row>
        <row r="979">
          <cell r="A979">
            <v>816</v>
          </cell>
          <cell r="B979" t="str">
            <v>Ref0300000190</v>
          </cell>
          <cell r="C979" t="str">
            <v>บริษัท อี บี เอฟ จำกัด</v>
          </cell>
          <cell r="D979" t="str">
            <v>ACFS10040400160</v>
          </cell>
          <cell r="E979" t="str">
            <v>ออกใบอนุญาตแล้ว</v>
          </cell>
          <cell r="F979">
            <v>105548109960</v>
          </cell>
          <cell r="G979" t="str">
            <v>1144/40</v>
          </cell>
          <cell r="H979" t="str">
            <v>พัฒนาการ 30</v>
          </cell>
          <cell r="I979" t="str">
            <v>พัฒนาการ</v>
          </cell>
          <cell r="J979" t="str">
            <v>-</v>
          </cell>
          <cell r="K979" t="str">
            <v xml:space="preserve">สวนหลวง   </v>
          </cell>
          <cell r="L979" t="str">
            <v xml:space="preserve">สวนหลวง   </v>
          </cell>
          <cell r="M979" t="str">
            <v xml:space="preserve">กรุงเทพมหานคร   </v>
          </cell>
          <cell r="N979" t="str">
            <v>10250</v>
          </cell>
          <cell r="O979" t="str">
            <v>023198173, 0864552044</v>
          </cell>
          <cell r="P979" t="str">
            <v>skysea_walinda@hotmail.com</v>
          </cell>
          <cell r="Q979" t="str">
            <v>2016-08-23</v>
          </cell>
          <cell r="R979" t="str">
            <v>2019-08-22</v>
          </cell>
          <cell r="S979" t="str">
            <v>บริษัท ฟูจิสตาร์ โฮลดิ้ง จำกัด</v>
          </cell>
          <cell r="T979" t="str">
            <v>131</v>
          </cell>
          <cell r="U979" t="str">
            <v>-</v>
          </cell>
          <cell r="V979" t="str">
            <v>-</v>
          </cell>
          <cell r="W979" t="str">
            <v>2</v>
          </cell>
          <cell r="X979" t="str">
            <v xml:space="preserve">หนองยวง   </v>
          </cell>
          <cell r="Y979" t="str">
            <v xml:space="preserve">เวียงหนองล่อง   </v>
          </cell>
          <cell r="Z979" t="str">
            <v>ลำพูน</v>
          </cell>
        </row>
        <row r="980">
          <cell r="A980">
            <v>817</v>
          </cell>
          <cell r="B980" t="str">
            <v>Ref0300000191</v>
          </cell>
          <cell r="C980" t="str">
            <v>บริษัท เดอะ วัน พี-เซเว่น จำกัด</v>
          </cell>
          <cell r="D980" t="str">
            <v>ACFS10040400163</v>
          </cell>
          <cell r="E980" t="str">
            <v>ออกใบอนุญาตแล้ว</v>
          </cell>
          <cell r="F980">
            <v>905554000365</v>
          </cell>
          <cell r="G980" t="str">
            <v>704/4</v>
          </cell>
          <cell r="H980" t="str">
            <v>-</v>
          </cell>
          <cell r="I980" t="str">
            <v>สุนทรวิจิตร</v>
          </cell>
          <cell r="J980" t="str">
            <v>-</v>
          </cell>
          <cell r="K980" t="str">
            <v xml:space="preserve">ในเมือง   </v>
          </cell>
          <cell r="L980" t="str">
            <v xml:space="preserve">เมืองนครพนม   </v>
          </cell>
          <cell r="M980" t="str">
            <v xml:space="preserve">นครพนม   </v>
          </cell>
          <cell r="N980" t="str">
            <v>48000</v>
          </cell>
          <cell r="O980" t="str">
            <v>042530766</v>
          </cell>
          <cell r="P980" t="str">
            <v>p_7logis@hotmail.co.th</v>
          </cell>
          <cell r="Q980" t="str">
            <v>2016-08-24</v>
          </cell>
          <cell r="R980" t="str">
            <v>2019-08-23</v>
          </cell>
          <cell r="S980" t="str">
            <v>บริษัท ไชน่า จิงกว่อหยวน อิมพอร์ต เอ็กซ์พอร์ต (ไทยแลนด์) จำกัด</v>
          </cell>
          <cell r="T980" t="str">
            <v>102</v>
          </cell>
          <cell r="U980" t="str">
            <v>-</v>
          </cell>
          <cell r="V980" t="str">
            <v>-</v>
          </cell>
          <cell r="W980" t="str">
            <v>7</v>
          </cell>
          <cell r="X980" t="str">
            <v xml:space="preserve">หนองตาคง   </v>
          </cell>
          <cell r="Y980" t="str">
            <v xml:space="preserve">โป่งน้ำร้อน   </v>
          </cell>
          <cell r="Z980" t="str">
            <v>จันทบุรี</v>
          </cell>
        </row>
        <row r="981">
          <cell r="A981">
            <v>818</v>
          </cell>
          <cell r="B981" t="str">
            <v>Ref0300000192</v>
          </cell>
          <cell r="C981" t="str">
            <v>บริษัท หยวนฟา จำกัด</v>
          </cell>
          <cell r="D981" t="str">
            <v>ACFS10040400164</v>
          </cell>
          <cell r="E981" t="str">
            <v>ออกใบอนุญาตแล้ว</v>
          </cell>
          <cell r="F981">
            <v>505559010451</v>
          </cell>
          <cell r="G981" t="str">
            <v>131</v>
          </cell>
          <cell r="H981" t="str">
            <v>-</v>
          </cell>
          <cell r="I981" t="str">
            <v>-</v>
          </cell>
          <cell r="J981" t="str">
            <v>16</v>
          </cell>
          <cell r="K981" t="str">
            <v xml:space="preserve">สบเตี๊ยะ   </v>
          </cell>
          <cell r="L981" t="str">
            <v xml:space="preserve">จอมทอง   </v>
          </cell>
          <cell r="M981" t="str">
            <v xml:space="preserve">เชียงใหม่   </v>
          </cell>
          <cell r="N981" t="str">
            <v>50160</v>
          </cell>
          <cell r="O981" t="str">
            <v>0987495636,0811709006</v>
          </cell>
          <cell r="P981" t="str">
            <v>jinkwoayuan_imex@hotmail.com</v>
          </cell>
          <cell r="Q981" t="str">
            <v>2016-08-26</v>
          </cell>
          <cell r="R981" t="str">
            <v>2019-08-25</v>
          </cell>
          <cell r="S981" t="str">
            <v>บริษัท  หยวนฟา  จำกัด</v>
          </cell>
          <cell r="T981" t="str">
            <v>131</v>
          </cell>
          <cell r="U981" t="str">
            <v>-</v>
          </cell>
          <cell r="V981" t="str">
            <v>-</v>
          </cell>
          <cell r="W981" t="str">
            <v>16</v>
          </cell>
          <cell r="X981" t="str">
            <v xml:space="preserve">สบเตี๊ยะ   </v>
          </cell>
          <cell r="Y981" t="str">
            <v xml:space="preserve">จอมทอง   </v>
          </cell>
          <cell r="Z981" t="str">
            <v>เชียงใหม่</v>
          </cell>
        </row>
        <row r="982">
          <cell r="A982">
            <v>819</v>
          </cell>
          <cell r="B982" t="str">
            <v>Ref0300000193</v>
          </cell>
          <cell r="C982" t="str">
            <v>บริษัท ไทย-ฮง ผลไม้ จำกัด</v>
          </cell>
          <cell r="D982" t="str">
            <v>ACFS10040400166</v>
          </cell>
          <cell r="E982" t="str">
            <v>ออกใบอนุญาตแล้ว</v>
          </cell>
          <cell r="F982">
            <v>105533066305</v>
          </cell>
          <cell r="G982" t="str">
            <v>36/34-36</v>
          </cell>
          <cell r="H982" t="str">
            <v>-</v>
          </cell>
          <cell r="I982" t="str">
            <v>-</v>
          </cell>
          <cell r="J982" t="str">
            <v>-</v>
          </cell>
          <cell r="K982" t="str">
            <v xml:space="preserve">คลองสองต้นนุ่น   </v>
          </cell>
          <cell r="L982" t="str">
            <v xml:space="preserve">ลาดกระบัง   </v>
          </cell>
          <cell r="M982" t="str">
            <v xml:space="preserve">กรุงเทพมหานคร   </v>
          </cell>
          <cell r="N982" t="str">
            <v>10520</v>
          </cell>
          <cell r="O982" t="str">
            <v>0819250216</v>
          </cell>
          <cell r="P982" t="str">
            <v>jaruphuk@gmail.com</v>
          </cell>
          <cell r="Q982" t="str">
            <v>2016-08-26</v>
          </cell>
          <cell r="R982" t="str">
            <v>2019-08-25</v>
          </cell>
          <cell r="S982" t="str">
            <v>บริษัท ไทย-ฮง ผลไม้ จำกัด</v>
          </cell>
          <cell r="T982" t="str">
            <v>382</v>
          </cell>
          <cell r="U982" t="str">
            <v>-</v>
          </cell>
          <cell r="V982" t="str">
            <v>-</v>
          </cell>
          <cell r="W982" t="str">
            <v>8</v>
          </cell>
          <cell r="X982" t="str">
            <v xml:space="preserve">สบเตี๊ยะ   </v>
          </cell>
          <cell r="Y982" t="str">
            <v xml:space="preserve">จอมทอง   </v>
          </cell>
          <cell r="Z982" t="str">
            <v>เชียงใหม่</v>
          </cell>
        </row>
        <row r="983">
          <cell r="A983">
            <v>820</v>
          </cell>
          <cell r="B983" t="str">
            <v>Ref0300000194</v>
          </cell>
          <cell r="C983" t="str">
            <v>บริษัท เอส.เอ.พี.สยามฟู้ด อินเตอร์เนชั่นแนล จำกัด</v>
          </cell>
          <cell r="D983" t="str">
            <v>ACFS10040400167</v>
          </cell>
          <cell r="E983" t="str">
            <v>ออกใบอนุญาตแล้ว</v>
          </cell>
          <cell r="F983">
            <v>145544000475</v>
          </cell>
          <cell r="G983" t="str">
            <v>1/249</v>
          </cell>
          <cell r="H983" t="str">
            <v>-</v>
          </cell>
          <cell r="I983" t="str">
            <v>-</v>
          </cell>
          <cell r="J983" t="str">
            <v>16</v>
          </cell>
          <cell r="K983" t="str">
            <v xml:space="preserve">บางกระสั้น   </v>
          </cell>
          <cell r="L983" t="str">
            <v xml:space="preserve">บางปะอิน   </v>
          </cell>
          <cell r="M983" t="str">
            <v xml:space="preserve">พระนครศรีอยุธยา   </v>
          </cell>
          <cell r="N983" t="str">
            <v>13160</v>
          </cell>
          <cell r="O983" t="str">
            <v>035-274574-17</v>
          </cell>
          <cell r="P983" t="str">
            <v>montri_maxza@hotmail.com</v>
          </cell>
          <cell r="Q983" t="str">
            <v>2016-09-02</v>
          </cell>
          <cell r="R983" t="str">
            <v>2019-09-01</v>
          </cell>
          <cell r="S983" t="str">
            <v>บริษัท เอส.เอ.พี.สยามฟู้ด อินเตอร์เนชั่นแนล จำกัด</v>
          </cell>
          <cell r="T983" t="str">
            <v>1/249</v>
          </cell>
          <cell r="U983" t="str">
            <v>-</v>
          </cell>
          <cell r="V983" t="str">
            <v>-</v>
          </cell>
          <cell r="W983" t="str">
            <v>16</v>
          </cell>
          <cell r="X983" t="str">
            <v xml:space="preserve">บางกระสั้น   </v>
          </cell>
          <cell r="Y983" t="str">
            <v xml:space="preserve">บางปะอิน   </v>
          </cell>
          <cell r="Z983" t="str">
            <v>พระนครศรีอยุธยา</v>
          </cell>
        </row>
        <row r="984">
          <cell r="A984">
            <v>821</v>
          </cell>
          <cell r="B984" t="str">
            <v>Ref0300000196</v>
          </cell>
          <cell r="C984" t="str">
            <v>บริษัท ณชนน สยาม อินเตอร์ฟู้ด จำกัด</v>
          </cell>
          <cell r="D984" t="str">
            <v>ACFS10040400168</v>
          </cell>
          <cell r="E984" t="str">
            <v>ออกใบอนุญาตแล้ว</v>
          </cell>
          <cell r="F984">
            <v>145547001405</v>
          </cell>
          <cell r="G984" t="str">
            <v>1/250</v>
          </cell>
          <cell r="H984" t="str">
            <v>-</v>
          </cell>
          <cell r="I984" t="str">
            <v>-</v>
          </cell>
          <cell r="J984" t="str">
            <v>16</v>
          </cell>
          <cell r="K984" t="str">
            <v xml:space="preserve">บางกระสั้น   </v>
          </cell>
          <cell r="L984" t="str">
            <v xml:space="preserve">บางปะอิน   </v>
          </cell>
          <cell r="M984" t="str">
            <v xml:space="preserve">พระนครศรีอยุธยา   </v>
          </cell>
          <cell r="N984" t="str">
            <v>13160</v>
          </cell>
          <cell r="O984" t="str">
            <v>035-274574-17</v>
          </cell>
          <cell r="P984" t="str">
            <v>montri_maxza@hotmail.com</v>
          </cell>
          <cell r="Q984" t="str">
            <v>2016-09-02</v>
          </cell>
          <cell r="R984" t="str">
            <v>2019-09-01</v>
          </cell>
          <cell r="S984" t="str">
            <v>บริษัท เอส.เอ.พี.สยามฟู้ด อินเตอร์เนชั่นแนล จำกัด</v>
          </cell>
          <cell r="T984" t="str">
            <v>1/249</v>
          </cell>
          <cell r="U984" t="str">
            <v>-</v>
          </cell>
          <cell r="V984" t="str">
            <v>-</v>
          </cell>
          <cell r="W984" t="str">
            <v>16</v>
          </cell>
          <cell r="X984" t="str">
            <v xml:space="preserve">บางกระสั้น   </v>
          </cell>
          <cell r="Y984" t="str">
            <v xml:space="preserve">บางปะอิน   </v>
          </cell>
          <cell r="Z984" t="str">
            <v>พระนครศรีอยุธยา</v>
          </cell>
        </row>
        <row r="985">
          <cell r="A985">
            <v>822</v>
          </cell>
          <cell r="B985" t="str">
            <v>Ref0300000197</v>
          </cell>
          <cell r="C985" t="str">
            <v>บริษัท สุวรรณภูมิ เอเชีย อินเตอร์ฟู้ด จำกัด</v>
          </cell>
          <cell r="D985" t="str">
            <v>ACFS10040400169</v>
          </cell>
          <cell r="E985" t="str">
            <v>ออกใบอนุญาตแล้ว</v>
          </cell>
          <cell r="F985">
            <v>145558000219</v>
          </cell>
          <cell r="G985" t="str">
            <v>199/12</v>
          </cell>
          <cell r="H985" t="str">
            <v>-</v>
          </cell>
          <cell r="I985" t="str">
            <v>-</v>
          </cell>
          <cell r="J985" t="str">
            <v>16</v>
          </cell>
          <cell r="K985" t="str">
            <v xml:space="preserve">บางกระสั้น   </v>
          </cell>
          <cell r="L985" t="str">
            <v xml:space="preserve">บางปะอิน   </v>
          </cell>
          <cell r="M985" t="str">
            <v xml:space="preserve">พระนครศรีอยุธยา   </v>
          </cell>
          <cell r="N985" t="str">
            <v>13160</v>
          </cell>
          <cell r="O985" t="str">
            <v>035-274574-17</v>
          </cell>
          <cell r="P985" t="str">
            <v>montri_maxza@hotmail.com</v>
          </cell>
          <cell r="Q985" t="str">
            <v>2016-09-02</v>
          </cell>
          <cell r="R985" t="str">
            <v>2019-09-01</v>
          </cell>
          <cell r="S985" t="str">
            <v>บริษัท เอส.เอ.พี.สยามฟู้ด อินเตอร์เนชั่นแนล จำกัด</v>
          </cell>
          <cell r="T985" t="str">
            <v>1/249</v>
          </cell>
          <cell r="U985" t="str">
            <v>-</v>
          </cell>
          <cell r="V985" t="str">
            <v>-</v>
          </cell>
          <cell r="W985" t="str">
            <v>16</v>
          </cell>
          <cell r="X985" t="str">
            <v xml:space="preserve">บางกระสั้น   </v>
          </cell>
          <cell r="Y985" t="str">
            <v xml:space="preserve">บางปะอิน   </v>
          </cell>
          <cell r="Z985" t="str">
            <v>พระนครศรีอยุธยา</v>
          </cell>
        </row>
        <row r="986">
          <cell r="A986">
            <v>823</v>
          </cell>
          <cell r="B986" t="str">
            <v>Ref0300000198</v>
          </cell>
          <cell r="C986" t="str">
            <v>บริษัท นอร์ท ริเวอร์ อินเตอร์เทรด จำกัด</v>
          </cell>
          <cell r="D986" t="str">
            <v>ACFS10040400170</v>
          </cell>
          <cell r="E986" t="str">
            <v>ออกใบอนุญาตแล้ว</v>
          </cell>
          <cell r="F986">
            <v>575553000896</v>
          </cell>
          <cell r="G986" t="str">
            <v>855/1</v>
          </cell>
          <cell r="H986" t="str">
            <v>-</v>
          </cell>
          <cell r="I986" t="str">
            <v>-</v>
          </cell>
          <cell r="J986" t="str">
            <v>2</v>
          </cell>
          <cell r="K986" t="str">
            <v xml:space="preserve">เวียง   </v>
          </cell>
          <cell r="L986" t="str">
            <v xml:space="preserve">เชียงแสน   </v>
          </cell>
          <cell r="M986" t="str">
            <v xml:space="preserve">เชียงราย   </v>
          </cell>
          <cell r="N986" t="str">
            <v>57150</v>
          </cell>
          <cell r="O986" t="str">
            <v>053602699*0991424520</v>
          </cell>
          <cell r="P986" t="str">
            <v>northriver2010@hotmail.com</v>
          </cell>
          <cell r="Q986" t="str">
            <v>2019-09-03</v>
          </cell>
          <cell r="R986" t="str">
            <v>2022-09-02</v>
          </cell>
          <cell r="S986" t="str">
            <v>ห้างหุ้นส่วนจำกัด พีพี ฟรุ๊ต อิมพอร์ต แอนด์ เอ็กซ์พอร์ต</v>
          </cell>
          <cell r="T986" t="str">
            <v>89</v>
          </cell>
          <cell r="U986" t="str">
            <v>-</v>
          </cell>
          <cell r="V986" t="str">
            <v>-</v>
          </cell>
          <cell r="W986" t="str">
            <v>4</v>
          </cell>
          <cell r="X986" t="str">
            <v xml:space="preserve">นครเจดีย์   </v>
          </cell>
          <cell r="Y986" t="str">
            <v xml:space="preserve">ป่าซาง   </v>
          </cell>
          <cell r="Z986" t="str">
            <v>ลำพูน</v>
          </cell>
        </row>
        <row r="987">
          <cell r="A987">
            <v>824</v>
          </cell>
          <cell r="B987" t="str">
            <v>Ref0300000199</v>
          </cell>
          <cell r="C987" t="str">
            <v>บริษัท ภาสพร จำกัด</v>
          </cell>
          <cell r="D987" t="str">
            <v>ACFS10040400187</v>
          </cell>
          <cell r="E987" t="str">
            <v>ออกใบอนุญาตแล้ว</v>
          </cell>
          <cell r="F987">
            <v>225544000148</v>
          </cell>
          <cell r="G987" t="str">
            <v>128/2</v>
          </cell>
          <cell r="H987" t="str">
            <v>-</v>
          </cell>
          <cell r="I987" t="str">
            <v>-</v>
          </cell>
          <cell r="J987" t="str">
            <v>4</v>
          </cell>
          <cell r="K987" t="str">
            <v xml:space="preserve">เขาวัว   </v>
          </cell>
          <cell r="L987" t="str">
            <v xml:space="preserve">ท่าใหม่   </v>
          </cell>
          <cell r="M987" t="str">
            <v xml:space="preserve">จันทบุรี   </v>
          </cell>
          <cell r="N987" t="str">
            <v>22120</v>
          </cell>
          <cell r="O987" t="str">
            <v>0862909992</v>
          </cell>
          <cell r="P987" t="str">
            <v>passaporn@passaporn.com</v>
          </cell>
          <cell r="Q987" t="str">
            <v>2016-11-14</v>
          </cell>
          <cell r="R987" t="str">
            <v>2019-11-13</v>
          </cell>
          <cell r="S987" t="str">
            <v>บริษัท ภาสพร จำกัด</v>
          </cell>
          <cell r="T987" t="str">
            <v>142</v>
          </cell>
          <cell r="U987" t="str">
            <v>-</v>
          </cell>
          <cell r="V987" t="str">
            <v>-</v>
          </cell>
          <cell r="W987" t="str">
            <v>5</v>
          </cell>
          <cell r="X987" t="str">
            <v xml:space="preserve">หนองยวง   </v>
          </cell>
          <cell r="Y987" t="str">
            <v xml:space="preserve">เวียงหนองล่อง   </v>
          </cell>
          <cell r="Z987" t="str">
            <v>ลำพูน</v>
          </cell>
        </row>
        <row r="988">
          <cell r="A988">
            <v>825</v>
          </cell>
          <cell r="B988" t="str">
            <v>Ref0300000208</v>
          </cell>
          <cell r="C988" t="str">
            <v>บริษัท วินฟู้ด 777 จำกัด</v>
          </cell>
          <cell r="D988" t="str">
            <v>ACFS10040400171</v>
          </cell>
          <cell r="E988" t="str">
            <v>ออกใบอนุญาตแล้ว</v>
          </cell>
          <cell r="F988">
            <v>505554004496</v>
          </cell>
          <cell r="G988" t="str">
            <v>200</v>
          </cell>
          <cell r="H988" t="str">
            <v>-</v>
          </cell>
          <cell r="I988" t="str">
            <v>-</v>
          </cell>
          <cell r="J988" t="str">
            <v>1</v>
          </cell>
          <cell r="K988" t="str">
            <v xml:space="preserve">เชียงเคี่ยน   </v>
          </cell>
          <cell r="L988" t="str">
            <v xml:space="preserve">เทิง   </v>
          </cell>
          <cell r="M988" t="str">
            <v xml:space="preserve">เชียงราย   </v>
          </cell>
          <cell r="N988" t="str">
            <v>57230</v>
          </cell>
          <cell r="O988" t="str">
            <v>093-1391936</v>
          </cell>
          <cell r="P988" t="str">
            <v>9.exportrkfood@gmail.com</v>
          </cell>
          <cell r="Q988" t="str">
            <v>2019-09-13</v>
          </cell>
          <cell r="R988" t="str">
            <v>2022-09-12</v>
          </cell>
          <cell r="S988" t="str">
            <v xml:space="preserve">บริษัท วินฟู้ด 777 จำกัด </v>
          </cell>
          <cell r="T988" t="str">
            <v>200</v>
          </cell>
          <cell r="U988" t="str">
            <v>-</v>
          </cell>
          <cell r="V988" t="str">
            <v>-</v>
          </cell>
          <cell r="W988" t="str">
            <v>1</v>
          </cell>
          <cell r="X988" t="str">
            <v xml:space="preserve">เชียงเคี่ยน   </v>
          </cell>
          <cell r="Y988" t="str">
            <v xml:space="preserve">เทิง   </v>
          </cell>
          <cell r="Z988" t="str">
            <v>เชียงราย</v>
          </cell>
        </row>
        <row r="989">
          <cell r="A989">
            <v>826</v>
          </cell>
          <cell r="B989" t="str">
            <v>Ref0300000209</v>
          </cell>
          <cell r="C989" t="str">
            <v>บริษัท ฟูไห จำกัด</v>
          </cell>
          <cell r="D989" t="str">
            <v>ACFS10040400172</v>
          </cell>
          <cell r="E989" t="str">
            <v>ออกใบอนุญาตแล้ว</v>
          </cell>
          <cell r="F989">
            <v>505553002635</v>
          </cell>
          <cell r="G989" t="str">
            <v>99</v>
          </cell>
          <cell r="H989" t="str">
            <v>-</v>
          </cell>
          <cell r="I989" t="str">
            <v>-</v>
          </cell>
          <cell r="J989" t="str">
            <v>12</v>
          </cell>
          <cell r="K989" t="str">
            <v xml:space="preserve">แม่อ้อ   </v>
          </cell>
          <cell r="L989" t="str">
            <v xml:space="preserve">พาน   </v>
          </cell>
          <cell r="M989" t="str">
            <v xml:space="preserve">เชียงราย   </v>
          </cell>
          <cell r="N989" t="str">
            <v>57120</v>
          </cell>
          <cell r="O989" t="str">
            <v>093-1391936</v>
          </cell>
          <cell r="P989" t="str">
            <v>9.exportrkfood@gmail.com</v>
          </cell>
          <cell r="Q989" t="str">
            <v>2019-09-13</v>
          </cell>
          <cell r="R989" t="str">
            <v>2022-09-12</v>
          </cell>
          <cell r="S989" t="str">
            <v>บริษัท ฟูไห จำกัด</v>
          </cell>
          <cell r="T989" t="str">
            <v>99</v>
          </cell>
          <cell r="U989" t="str">
            <v>-</v>
          </cell>
          <cell r="V989" t="str">
            <v>-</v>
          </cell>
          <cell r="W989" t="str">
            <v>12</v>
          </cell>
          <cell r="X989" t="str">
            <v xml:space="preserve">แม่อ้อ   </v>
          </cell>
          <cell r="Y989" t="str">
            <v xml:space="preserve">พาน   </v>
          </cell>
          <cell r="Z989" t="str">
            <v>เชียงราย</v>
          </cell>
        </row>
        <row r="990">
          <cell r="A990">
            <v>827</v>
          </cell>
          <cell r="B990" t="str">
            <v>Ref0300000210</v>
          </cell>
          <cell r="C990" t="str">
            <v>บริษัท จงไทย 2014 จำกัด</v>
          </cell>
          <cell r="D990" t="str">
            <v>ACFS10040400173</v>
          </cell>
          <cell r="E990" t="str">
            <v>ออกใบอนุญาตแล้ว</v>
          </cell>
          <cell r="F990">
            <v>505556004361</v>
          </cell>
          <cell r="G990" t="str">
            <v>118</v>
          </cell>
          <cell r="H990" t="str">
            <v>-</v>
          </cell>
          <cell r="I990" t="str">
            <v>-</v>
          </cell>
          <cell r="J990" t="str">
            <v>14</v>
          </cell>
          <cell r="K990" t="str">
            <v xml:space="preserve">ท่าก๊อ   </v>
          </cell>
          <cell r="L990" t="str">
            <v xml:space="preserve">แม่สรวย   </v>
          </cell>
          <cell r="M990" t="str">
            <v xml:space="preserve">เชียงราย   </v>
          </cell>
          <cell r="N990" t="str">
            <v>57180</v>
          </cell>
          <cell r="O990" t="str">
            <v>093-1391936</v>
          </cell>
          <cell r="P990" t="str">
            <v>9.exportrkfood@gmail.com</v>
          </cell>
          <cell r="Q990" t="str">
            <v>2019-09-13</v>
          </cell>
          <cell r="R990" t="str">
            <v>2022-09-12</v>
          </cell>
          <cell r="S990" t="str">
            <v>บริษัท จงไทย 2014 จำกัด</v>
          </cell>
          <cell r="T990" t="str">
            <v>118</v>
          </cell>
          <cell r="U990" t="str">
            <v>-</v>
          </cell>
          <cell r="V990" t="str">
            <v>-</v>
          </cell>
          <cell r="W990" t="str">
            <v>14</v>
          </cell>
          <cell r="X990" t="str">
            <v xml:space="preserve">ท่าก๊อ   </v>
          </cell>
          <cell r="Y990" t="str">
            <v xml:space="preserve">แม่สรวย   </v>
          </cell>
          <cell r="Z990" t="str">
            <v>เชียงราย</v>
          </cell>
        </row>
        <row r="991">
          <cell r="A991">
            <v>828</v>
          </cell>
          <cell r="B991" t="str">
            <v>Ref0300000211</v>
          </cell>
          <cell r="C991" t="str">
            <v>บริษัท อาร์เคฟู้ด จำกัด</v>
          </cell>
          <cell r="D991" t="str">
            <v>ACFS10040400174</v>
          </cell>
          <cell r="E991" t="str">
            <v>ออกใบอนุญาตแล้ว</v>
          </cell>
          <cell r="F991">
            <v>515546000215</v>
          </cell>
          <cell r="G991" t="str">
            <v>260</v>
          </cell>
          <cell r="H991" t="str">
            <v>-</v>
          </cell>
          <cell r="I991" t="str">
            <v>-</v>
          </cell>
          <cell r="J991" t="str">
            <v>8</v>
          </cell>
          <cell r="K991" t="str">
            <v xml:space="preserve">นครเจดีย์   </v>
          </cell>
          <cell r="L991" t="str">
            <v xml:space="preserve">ป่าซาง   </v>
          </cell>
          <cell r="M991" t="str">
            <v xml:space="preserve">ลำพูน   </v>
          </cell>
          <cell r="N991" t="str">
            <v>51120</v>
          </cell>
          <cell r="O991" t="str">
            <v>093-1391936</v>
          </cell>
          <cell r="P991" t="str">
            <v>9.exportrkfood@gmail.com</v>
          </cell>
          <cell r="Q991" t="str">
            <v>2019-09-13</v>
          </cell>
          <cell r="R991" t="str">
            <v>2022-09-12</v>
          </cell>
          <cell r="S991" t="str">
            <v>บริษัท อาร์เค ฟู้ด จำกัด</v>
          </cell>
          <cell r="T991" t="str">
            <v>260</v>
          </cell>
          <cell r="U991" t="str">
            <v>-</v>
          </cell>
          <cell r="V991" t="str">
            <v>-</v>
          </cell>
          <cell r="W991" t="str">
            <v>8</v>
          </cell>
          <cell r="X991" t="str">
            <v xml:space="preserve">นครเจดีย์   </v>
          </cell>
          <cell r="Y991" t="str">
            <v xml:space="preserve">ป่าซาง   </v>
          </cell>
          <cell r="Z991" t="str">
            <v>ลำพูน</v>
          </cell>
        </row>
        <row r="992">
          <cell r="A992">
            <v>829</v>
          </cell>
          <cell r="B992" t="str">
            <v>Ref0300000212</v>
          </cell>
          <cell r="C992" t="str">
            <v>นายศุภกิจ แซ่หม่อ</v>
          </cell>
          <cell r="D992" t="str">
            <v>ACFS10040400175</v>
          </cell>
          <cell r="E992" t="str">
            <v>ออกใบอนุญาตแล้ว</v>
          </cell>
          <cell r="F992">
            <v>8501077000112</v>
          </cell>
          <cell r="G992" t="str">
            <v>18/5</v>
          </cell>
          <cell r="H992" t="str">
            <v>-</v>
          </cell>
          <cell r="I992" t="str">
            <v>-</v>
          </cell>
          <cell r="J992" t="str">
            <v>2</v>
          </cell>
          <cell r="K992" t="str">
            <v xml:space="preserve">ทรายขาว   </v>
          </cell>
          <cell r="L992" t="str">
            <v xml:space="preserve">สอยดาว   </v>
          </cell>
          <cell r="M992" t="str">
            <v xml:space="preserve">จันทบุรี   </v>
          </cell>
          <cell r="N992" t="str">
            <v>22180</v>
          </cell>
          <cell r="O992" t="str">
            <v>0628688828</v>
          </cell>
          <cell r="P992" t="str">
            <v>vivostudio03@gmail.com</v>
          </cell>
          <cell r="Q992" t="str">
            <v>2016-09-13</v>
          </cell>
          <cell r="R992" t="str">
            <v>2019-09-12</v>
          </cell>
          <cell r="S992" t="str">
            <v>ศุภกิจ แซ่หม่อ (หง ไท้ หยาง)</v>
          </cell>
          <cell r="T992" t="str">
            <v>11/5</v>
          </cell>
          <cell r="U992" t="str">
            <v>-</v>
          </cell>
          <cell r="V992" t="str">
            <v>-</v>
          </cell>
          <cell r="W992" t="str">
            <v>2</v>
          </cell>
          <cell r="X992" t="str">
            <v xml:space="preserve">ทรายขาว   </v>
          </cell>
          <cell r="Y992" t="str">
            <v xml:space="preserve">สอยดาว   </v>
          </cell>
          <cell r="Z992" t="str">
            <v>จันทบุรี</v>
          </cell>
        </row>
        <row r="993">
          <cell r="A993">
            <v>830</v>
          </cell>
          <cell r="B993" t="str">
            <v>Ref0300000213</v>
          </cell>
          <cell r="C993" t="str">
            <v>ห้างหุ้นส่วนจำกัด พี.เอส. 111 อิมพอร์ต - เอ็กซ์พอร์ต</v>
          </cell>
          <cell r="D993" t="str">
            <v>ACFS10040400176</v>
          </cell>
          <cell r="E993" t="str">
            <v>ออกใบอนุญาตแล้ว</v>
          </cell>
          <cell r="F993">
            <v>573555000603</v>
          </cell>
          <cell r="G993" t="str">
            <v>111/1</v>
          </cell>
          <cell r="H993" t="str">
            <v>-</v>
          </cell>
          <cell r="I993" t="str">
            <v>-</v>
          </cell>
          <cell r="J993" t="str">
            <v>6</v>
          </cell>
          <cell r="K993" t="str">
            <v xml:space="preserve">แม่สาย   </v>
          </cell>
          <cell r="L993" t="str">
            <v xml:space="preserve">แม่สาย   </v>
          </cell>
          <cell r="M993" t="str">
            <v xml:space="preserve">เชียงราย   </v>
          </cell>
          <cell r="N993" t="str">
            <v>57130</v>
          </cell>
          <cell r="O993" t="str">
            <v>053644299</v>
          </cell>
          <cell r="P993" t="str">
            <v>psfarm888@gmail.com</v>
          </cell>
          <cell r="Q993" t="str">
            <v>2016-09-18</v>
          </cell>
          <cell r="R993" t="str">
            <v>2019-09-17</v>
          </cell>
          <cell r="S993" t="str">
            <v>นางสาวสุริยา  นพฤทธิ์ (โกดังมรรคผล)</v>
          </cell>
          <cell r="T993" t="str">
            <v>264</v>
          </cell>
          <cell r="U993" t="str">
            <v>-</v>
          </cell>
          <cell r="V993" t="str">
            <v>-</v>
          </cell>
          <cell r="W993" t="str">
            <v>1</v>
          </cell>
          <cell r="X993" t="str">
            <v xml:space="preserve">ทรายขาว   </v>
          </cell>
          <cell r="Y993" t="str">
            <v xml:space="preserve">สอยดาว   </v>
          </cell>
          <cell r="Z993" t="str">
            <v>จันทบุรี</v>
          </cell>
        </row>
        <row r="994">
          <cell r="A994">
            <v>831</v>
          </cell>
          <cell r="B994" t="str">
            <v>Ref0300000214</v>
          </cell>
          <cell r="C994" t="str">
            <v>นางสาวจารุณี ติรธนภัทร</v>
          </cell>
          <cell r="D994" t="str">
            <v>ACFS10040400177</v>
          </cell>
          <cell r="E994" t="str">
            <v>ออกใบอนุญาตแล้ว</v>
          </cell>
          <cell r="F994">
            <v>3101500619721</v>
          </cell>
          <cell r="G994" t="str">
            <v>189</v>
          </cell>
          <cell r="H994" t="str">
            <v>-</v>
          </cell>
          <cell r="I994" t="str">
            <v>-</v>
          </cell>
          <cell r="J994" t="str">
            <v>6</v>
          </cell>
          <cell r="K994" t="str">
            <v xml:space="preserve">ทรายขาว   </v>
          </cell>
          <cell r="L994" t="str">
            <v xml:space="preserve">สอยดาว   </v>
          </cell>
          <cell r="M994" t="str">
            <v xml:space="preserve">จันทบุรี   </v>
          </cell>
          <cell r="N994" t="str">
            <v>22180</v>
          </cell>
          <cell r="O994" t="str">
            <v>0818899298</v>
          </cell>
          <cell r="P994" t="str">
            <v>jci-club@hotmail.com</v>
          </cell>
          <cell r="Q994" t="str">
            <v>2016-09-20</v>
          </cell>
          <cell r="R994" t="str">
            <v>2019-09-19</v>
          </cell>
          <cell r="S994" t="str">
            <v>ล้งลำไยเจ๊ฝง</v>
          </cell>
          <cell r="T994" t="str">
            <v>189</v>
          </cell>
          <cell r="U994" t="str">
            <v>-</v>
          </cell>
          <cell r="V994" t="str">
            <v>-</v>
          </cell>
          <cell r="W994" t="str">
            <v>6</v>
          </cell>
          <cell r="X994" t="str">
            <v xml:space="preserve">ทรายขาว   </v>
          </cell>
          <cell r="Y994" t="str">
            <v xml:space="preserve">สอยดาว   </v>
          </cell>
          <cell r="Z994" t="str">
            <v>จันทบุรี</v>
          </cell>
        </row>
        <row r="995">
          <cell r="A995">
            <v>832</v>
          </cell>
          <cell r="B995" t="str">
            <v>Ref0300000215</v>
          </cell>
          <cell r="C995" t="str">
            <v>บริษัท เชน เฉิน อินเตอร์เนชั่นแนล จำกัด</v>
          </cell>
          <cell r="D995" t="str">
            <v>ACFS10040400179</v>
          </cell>
          <cell r="E995" t="str">
            <v>ออกใบอนุญาตแล้ว</v>
          </cell>
          <cell r="F995">
            <v>505555007839</v>
          </cell>
          <cell r="G995" t="str">
            <v>203/2</v>
          </cell>
          <cell r="H995" t="str">
            <v>-</v>
          </cell>
          <cell r="I995" t="str">
            <v>เชียงใหม่-แม่โจ้</v>
          </cell>
          <cell r="J995" t="str">
            <v>6</v>
          </cell>
          <cell r="K995" t="str">
            <v xml:space="preserve">ฟ้าฮ่าม   </v>
          </cell>
          <cell r="L995" t="str">
            <v xml:space="preserve">เมืองเชียงใหม่   </v>
          </cell>
          <cell r="M995" t="str">
            <v xml:space="preserve">เชียงใหม่   </v>
          </cell>
          <cell r="N995" t="str">
            <v>50000</v>
          </cell>
          <cell r="O995" t="str">
            <v>0814212887</v>
          </cell>
          <cell r="P995" t="str">
            <v>paitoon@chainchen.co.th</v>
          </cell>
          <cell r="Q995" t="str">
            <v>2016-10-05</v>
          </cell>
          <cell r="R995" t="str">
            <v>2019-10-04</v>
          </cell>
          <cell r="S995" t="str">
            <v>โรงรมจอมพันธ์ รุ่งเรือง</v>
          </cell>
          <cell r="T995" t="str">
            <v>239</v>
          </cell>
          <cell r="U995" t="str">
            <v>-</v>
          </cell>
          <cell r="V995" t="str">
            <v>-</v>
          </cell>
          <cell r="W995" t="str">
            <v>2</v>
          </cell>
          <cell r="X995" t="str">
            <v xml:space="preserve">น้ำดิบ   </v>
          </cell>
          <cell r="Y995" t="str">
            <v xml:space="preserve">ป่าซาง   </v>
          </cell>
          <cell r="Z995" t="str">
            <v>ลำพูน</v>
          </cell>
        </row>
        <row r="996">
          <cell r="A996">
            <v>833</v>
          </cell>
          <cell r="B996" t="str">
            <v>Ref0300000216</v>
          </cell>
          <cell r="C996" t="str">
            <v>บริษัท ฟู๋เซิง จำกัด</v>
          </cell>
          <cell r="D996" t="str">
            <v>ACFS10040400178</v>
          </cell>
          <cell r="E996" t="str">
            <v>ออกใบอนุญาตแล้ว</v>
          </cell>
          <cell r="F996">
            <v>505552003964</v>
          </cell>
          <cell r="G996" t="str">
            <v>88</v>
          </cell>
          <cell r="H996" t="str">
            <v>-</v>
          </cell>
          <cell r="I996" t="str">
            <v>-</v>
          </cell>
          <cell r="J996" t="str">
            <v>24</v>
          </cell>
          <cell r="K996" t="str">
            <v xml:space="preserve">ดอยหล่อ   </v>
          </cell>
          <cell r="L996" t="str">
            <v xml:space="preserve">ดอยหล่อ   </v>
          </cell>
          <cell r="M996" t="str">
            <v xml:space="preserve">เชียงใหม่   </v>
          </cell>
          <cell r="N996" t="str">
            <v>50160</v>
          </cell>
          <cell r="O996" t="str">
            <v>053-360102, 088-2591404</v>
          </cell>
          <cell r="P996" t="str">
            <v>naranlak@fusheng.co.th</v>
          </cell>
          <cell r="Q996" t="str">
            <v>2016-10-05</v>
          </cell>
          <cell r="R996" t="str">
            <v>2019-10-04</v>
          </cell>
          <cell r="S996" t="str">
            <v>โรงรมจอมพันธ์ รุ่งเรือง</v>
          </cell>
          <cell r="T996" t="str">
            <v>239</v>
          </cell>
          <cell r="U996" t="str">
            <v>-</v>
          </cell>
          <cell r="V996" t="str">
            <v>-</v>
          </cell>
          <cell r="W996" t="str">
            <v>2</v>
          </cell>
          <cell r="X996" t="str">
            <v xml:space="preserve">น้ำดิบ   </v>
          </cell>
          <cell r="Y996" t="str">
            <v xml:space="preserve">ป่าซาง   </v>
          </cell>
          <cell r="Z996" t="str">
            <v>ลำพูน</v>
          </cell>
        </row>
        <row r="997">
          <cell r="A997">
            <v>834</v>
          </cell>
          <cell r="B997" t="str">
            <v>Ref0300000217</v>
          </cell>
          <cell r="C997" t="str">
            <v>บริษัท เอส เค สตาร์ฟรุ๊ต จำกัด</v>
          </cell>
          <cell r="D997" t="str">
            <v>ACFS10040400180</v>
          </cell>
          <cell r="E997" t="str">
            <v>ออกใบอนุญาตแล้ว</v>
          </cell>
          <cell r="F997">
            <v>675551000120</v>
          </cell>
          <cell r="G997" t="str">
            <v>98</v>
          </cell>
          <cell r="H997" t="str">
            <v>-</v>
          </cell>
          <cell r="I997" t="str">
            <v>-</v>
          </cell>
          <cell r="J997" t="str">
            <v>9</v>
          </cell>
          <cell r="K997" t="str">
            <v xml:space="preserve">หินฮาว   </v>
          </cell>
          <cell r="L997" t="str">
            <v xml:space="preserve">หล่มเก่า   </v>
          </cell>
          <cell r="M997" t="str">
            <v xml:space="preserve">เพชรบูรณ์   </v>
          </cell>
          <cell r="N997" t="str">
            <v>67120</v>
          </cell>
          <cell r="O997" t="str">
            <v>056917368</v>
          </cell>
          <cell r="P997" t="str">
            <v>jub-skstarfruit@hotmail.com</v>
          </cell>
          <cell r="Q997" t="str">
            <v>2016-10-11</v>
          </cell>
          <cell r="R997" t="str">
            <v>2019-10-10</v>
          </cell>
          <cell r="S997" t="str">
            <v>บริษัท พรีเมี่ยมฟรุ๊ต 2014 จำกัด</v>
          </cell>
          <cell r="T997" t="str">
            <v>113</v>
          </cell>
          <cell r="U997" t="str">
            <v>-</v>
          </cell>
          <cell r="V997" t="str">
            <v>-</v>
          </cell>
          <cell r="W997" t="str">
            <v>11</v>
          </cell>
          <cell r="X997" t="str">
            <v xml:space="preserve">น้ำดิบ   </v>
          </cell>
          <cell r="Y997" t="str">
            <v xml:space="preserve">ป่าซาง   </v>
          </cell>
          <cell r="Z997" t="str">
            <v>ลำพูน</v>
          </cell>
        </row>
        <row r="998">
          <cell r="A998">
            <v>835</v>
          </cell>
          <cell r="B998" t="str">
            <v>Ref0300000224</v>
          </cell>
          <cell r="C998" t="str">
            <v>บริษัท ไอเอ็นที รีซอร์สเซส(ไทยแลนด์) จำกัด</v>
          </cell>
          <cell r="D998" t="str">
            <v>ACFS10040400182</v>
          </cell>
          <cell r="E998" t="str">
            <v>ออกใบอนุญาตแล้ว</v>
          </cell>
          <cell r="F998">
            <v>105555003136</v>
          </cell>
          <cell r="G998" t="str">
            <v>126/32</v>
          </cell>
          <cell r="H998" t="str">
            <v>-</v>
          </cell>
          <cell r="I998" t="str">
            <v>กรุงธนบุรี</v>
          </cell>
          <cell r="J998" t="str">
            <v>-</v>
          </cell>
          <cell r="K998" t="str">
            <v xml:space="preserve">บางลำภูล่าง   </v>
          </cell>
          <cell r="L998" t="str">
            <v xml:space="preserve">คลองสาน   </v>
          </cell>
          <cell r="M998" t="str">
            <v xml:space="preserve">กรุงเทพมหานคร   </v>
          </cell>
          <cell r="N998" t="str">
            <v>10600</v>
          </cell>
          <cell r="O998" t="str">
            <v>024390667-9</v>
          </cell>
          <cell r="P998" t="str">
            <v>intresour_59@hotmail.com</v>
          </cell>
          <cell r="Q998" t="str">
            <v>2016-10-27</v>
          </cell>
          <cell r="R998" t="str">
            <v>2019-10-26</v>
          </cell>
          <cell r="S998" t="str">
            <v xml:space="preserve">บริษัท ไอเอ็นที รีซอร์สเซส(ไทยแลนด์) จำกัด </v>
          </cell>
          <cell r="T998" t="str">
            <v>99/23</v>
          </cell>
          <cell r="U998" t="str">
            <v>-</v>
          </cell>
          <cell r="V998" t="str">
            <v>-</v>
          </cell>
          <cell r="W998" t="str">
            <v>1</v>
          </cell>
          <cell r="X998" t="str">
            <v xml:space="preserve">ทรายขาว   </v>
          </cell>
          <cell r="Y998" t="str">
            <v xml:space="preserve">สอยดาว   </v>
          </cell>
          <cell r="Z998" t="str">
            <v>จันทบุรี</v>
          </cell>
        </row>
        <row r="999">
          <cell r="A999">
            <v>836</v>
          </cell>
          <cell r="B999" t="str">
            <v>Ref0300000225</v>
          </cell>
          <cell r="C999" t="str">
            <v>บริษัท เดอะ กู๊ด ไทร์ฟ จำกัด</v>
          </cell>
          <cell r="D999" t="str">
            <v>ACFS10040400181</v>
          </cell>
          <cell r="E999" t="str">
            <v>ออกใบอนุญาตแล้ว</v>
          </cell>
          <cell r="F999">
            <v>105556119545</v>
          </cell>
          <cell r="G999" t="str">
            <v xml:space="preserve">60 </v>
          </cell>
          <cell r="H999" t="str">
            <v>แบริ่ง 11</v>
          </cell>
          <cell r="I999" t="str">
            <v>สุขุมวิท</v>
          </cell>
          <cell r="J999" t="str">
            <v>-</v>
          </cell>
          <cell r="K999" t="str">
            <v xml:space="preserve">บางนา   </v>
          </cell>
          <cell r="L999" t="str">
            <v xml:space="preserve">บางนา   </v>
          </cell>
          <cell r="M999" t="str">
            <v xml:space="preserve">กรุงเทพมหานคร   </v>
          </cell>
          <cell r="N999" t="str">
            <v>10260</v>
          </cell>
          <cell r="O999" t="str">
            <v>02-7496548</v>
          </cell>
          <cell r="P999" t="str">
            <v>the.good.thrive@gmail.com</v>
          </cell>
          <cell r="Q999" t="str">
            <v>2016-10-27</v>
          </cell>
          <cell r="R999" t="str">
            <v>2019-10-26</v>
          </cell>
          <cell r="S999" t="str">
            <v>โรงรมธนกร เอี้ยงอารีย์</v>
          </cell>
          <cell r="T999" t="str">
            <v>99</v>
          </cell>
          <cell r="U999" t="str">
            <v>-</v>
          </cell>
          <cell r="V999" t="str">
            <v>-</v>
          </cell>
          <cell r="W999" t="str">
            <v>2</v>
          </cell>
          <cell r="X999" t="str">
            <v xml:space="preserve">ทรายขาว   </v>
          </cell>
          <cell r="Y999" t="str">
            <v xml:space="preserve">สอยดาว   </v>
          </cell>
          <cell r="Z999" t="str">
            <v>จันทบุรี</v>
          </cell>
        </row>
        <row r="1000">
          <cell r="A1000">
            <v>837</v>
          </cell>
          <cell r="B1000" t="str">
            <v>Ref0300000226</v>
          </cell>
          <cell r="C1000" t="str">
            <v>บริษัท หย่ง เฟิง กั่ว พิ่น อิมปอร์ต เอ็กซ์ปอร์ต จำกัด</v>
          </cell>
          <cell r="D1000" t="str">
            <v>ACFS10040400183</v>
          </cell>
          <cell r="E1000" t="str">
            <v>ออกใบอนุญาตแล้ว</v>
          </cell>
          <cell r="F1000">
            <v>225558000463</v>
          </cell>
          <cell r="G1000" t="str">
            <v>56/484</v>
          </cell>
          <cell r="H1000" t="str">
            <v>รามคำแหง 156</v>
          </cell>
          <cell r="I1000" t="str">
            <v>-</v>
          </cell>
          <cell r="J1000" t="str">
            <v>-</v>
          </cell>
          <cell r="K1000" t="str">
            <v xml:space="preserve">สะพานสูง   </v>
          </cell>
          <cell r="L1000" t="str">
            <v xml:space="preserve">สะพานสูง   </v>
          </cell>
          <cell r="M1000" t="str">
            <v xml:space="preserve">กรุงเทพมหานคร   </v>
          </cell>
          <cell r="N1000" t="str">
            <v>10250</v>
          </cell>
          <cell r="O1000" t="str">
            <v>0988432000</v>
          </cell>
          <cell r="P1000" t="str">
            <v>lfc888.intertrans@gmail.com</v>
          </cell>
          <cell r="Q1000" t="str">
            <v>2016-10-31</v>
          </cell>
          <cell r="R1000" t="str">
            <v>2019-10-30</v>
          </cell>
          <cell r="S1000" t="str">
            <v>นายบุญธรรม  ไชยวงศ์</v>
          </cell>
          <cell r="T1000" t="str">
            <v>569</v>
          </cell>
          <cell r="U1000" t="str">
            <v>-</v>
          </cell>
          <cell r="V1000" t="str">
            <v>-</v>
          </cell>
          <cell r="W1000" t="str">
            <v>1</v>
          </cell>
          <cell r="X1000" t="str">
            <v xml:space="preserve">ทรายขาว   </v>
          </cell>
          <cell r="Y1000" t="str">
            <v xml:space="preserve">สอยดาว   </v>
          </cell>
          <cell r="Z1000" t="str">
            <v>จันทบุรี</v>
          </cell>
        </row>
        <row r="1001">
          <cell r="A1001">
            <v>838</v>
          </cell>
          <cell r="B1001" t="str">
            <v>Ref0300000228</v>
          </cell>
          <cell r="C1001" t="str">
            <v>บริษัท เศรษฐี มิตรชาวไร่ จำกัด</v>
          </cell>
          <cell r="D1001" t="str">
            <v>ACFS47020400002</v>
          </cell>
          <cell r="E1001" t="str">
            <v>ออกใบอนุญาตแล้ว</v>
          </cell>
          <cell r="F1001">
            <v>605545000440</v>
          </cell>
          <cell r="G1001" t="str">
            <v>377</v>
          </cell>
          <cell r="H1001" t="str">
            <v>-</v>
          </cell>
          <cell r="I1001" t="str">
            <v>พระสังข์</v>
          </cell>
          <cell r="J1001" t="str">
            <v>-</v>
          </cell>
          <cell r="K1001" t="str">
            <v xml:space="preserve">ตาคลี   </v>
          </cell>
          <cell r="L1001" t="str">
            <v xml:space="preserve">ตาคลี   </v>
          </cell>
          <cell r="M1001" t="str">
            <v xml:space="preserve">นครสวรรค์   </v>
          </cell>
          <cell r="N1001" t="str">
            <v>60140</v>
          </cell>
          <cell r="O1001" t="str">
            <v>0818230400,056261374-5</v>
          </cell>
          <cell r="P1001" t="str">
            <v>sedthee.mitchaorai@gmail.com</v>
          </cell>
          <cell r="Q1001" t="str">
            <v>2017-01-06</v>
          </cell>
          <cell r="R1001" t="str">
            <v>2020-01-05</v>
          </cell>
          <cell r="S1001" t="str">
            <v>บริษัท เศรษฐี มิตรชาวไร่ จำกัด</v>
          </cell>
          <cell r="T1001" t="str">
            <v>337</v>
          </cell>
          <cell r="U1001" t="str">
            <v>-</v>
          </cell>
          <cell r="V1001" t="str">
            <v>พระสงข์</v>
          </cell>
          <cell r="W1001" t="str">
            <v>-</v>
          </cell>
          <cell r="X1001" t="str">
            <v xml:space="preserve">ตาคลี   </v>
          </cell>
          <cell r="Y1001" t="str">
            <v xml:space="preserve">ตาคลี   </v>
          </cell>
          <cell r="Z1001" t="str">
            <v>นครสวรรค์</v>
          </cell>
        </row>
        <row r="1002">
          <cell r="A1002">
            <v>839</v>
          </cell>
          <cell r="B1002" t="str">
            <v>Ref0300000229</v>
          </cell>
          <cell r="C1002" t="str">
            <v>นางสาวอรทัย สีวลี</v>
          </cell>
          <cell r="D1002" t="str">
            <v>ACFS10040400197</v>
          </cell>
          <cell r="E1002" t="str">
            <v>ออกใบอนุญาตแล้ว</v>
          </cell>
          <cell r="F1002">
            <v>1500600083661</v>
          </cell>
          <cell r="G1002" t="str">
            <v>568/1</v>
          </cell>
          <cell r="H1002" t="str">
            <v>-</v>
          </cell>
          <cell r="I1002" t="str">
            <v>-</v>
          </cell>
          <cell r="J1002" t="str">
            <v>1</v>
          </cell>
          <cell r="K1002" t="str">
            <v xml:space="preserve">ทรายขาว   </v>
          </cell>
          <cell r="L1002" t="str">
            <v xml:space="preserve">สอยดาว   </v>
          </cell>
          <cell r="M1002" t="str">
            <v xml:space="preserve">จันทบุรี   </v>
          </cell>
          <cell r="N1002" t="str">
            <v>22180</v>
          </cell>
          <cell r="O1002" t="str">
            <v>0984961107</v>
          </cell>
          <cell r="P1002" t="str">
            <v>0984961107@acfs.go.th</v>
          </cell>
          <cell r="Q1002" t="str">
            <v>2017-01-09</v>
          </cell>
          <cell r="R1002" t="str">
            <v>2020-01-08</v>
          </cell>
          <cell r="S1002" t="str">
            <v>ล้งหงษ์ก้วยหัว</v>
          </cell>
          <cell r="T1002" t="str">
            <v>568/3</v>
          </cell>
          <cell r="U1002" t="str">
            <v>-</v>
          </cell>
          <cell r="V1002" t="str">
            <v>-</v>
          </cell>
          <cell r="W1002" t="str">
            <v>1</v>
          </cell>
          <cell r="X1002" t="str">
            <v xml:space="preserve">ทรายขาว   </v>
          </cell>
          <cell r="Y1002" t="str">
            <v xml:space="preserve">สอยดาว   </v>
          </cell>
          <cell r="Z1002" t="str">
            <v>จันทบุรี</v>
          </cell>
        </row>
        <row r="1003">
          <cell r="A1003">
            <v>840</v>
          </cell>
          <cell r="B1003" t="str">
            <v>Ref0300000230</v>
          </cell>
          <cell r="C1003" t="str">
            <v>บริษัท ทรอพิคัล แวลลี่ เฟรช จำกัด</v>
          </cell>
          <cell r="D1003" t="str">
            <v>ACFS10040400185</v>
          </cell>
          <cell r="E1003" t="str">
            <v>ออกใบอนุญาตแล้ว</v>
          </cell>
          <cell r="F1003">
            <v>125559024391</v>
          </cell>
          <cell r="G1003" t="str">
            <v>118/254</v>
          </cell>
          <cell r="H1003" t="str">
            <v>-</v>
          </cell>
          <cell r="I1003" t="str">
            <v>-</v>
          </cell>
          <cell r="J1003" t="str">
            <v>9</v>
          </cell>
          <cell r="K1003" t="str">
            <v xml:space="preserve">บางรักพัฒนา   </v>
          </cell>
          <cell r="L1003" t="str">
            <v xml:space="preserve">บางบัวทอง   </v>
          </cell>
          <cell r="M1003" t="str">
            <v xml:space="preserve">นนทบุรี   </v>
          </cell>
          <cell r="N1003" t="str">
            <v>11110</v>
          </cell>
          <cell r="O1003" t="str">
            <v>0870266307</v>
          </cell>
          <cell r="P1003" t="str">
            <v>tanthip@thailogistics.com</v>
          </cell>
          <cell r="Q1003" t="str">
            <v>2016-11-08</v>
          </cell>
          <cell r="R1003" t="str">
            <v>2019-11-07</v>
          </cell>
          <cell r="S1003" t="str">
            <v>โรงรมนาย ธนกร เอี้ยงอารีย์</v>
          </cell>
          <cell r="T1003" t="str">
            <v>99</v>
          </cell>
          <cell r="U1003" t="str">
            <v>-</v>
          </cell>
          <cell r="V1003" t="str">
            <v>-</v>
          </cell>
          <cell r="W1003" t="str">
            <v>2</v>
          </cell>
          <cell r="X1003" t="str">
            <v xml:space="preserve">ทรายขาว   </v>
          </cell>
          <cell r="Y1003" t="str">
            <v xml:space="preserve">สอยดาว   </v>
          </cell>
          <cell r="Z1003" t="str">
            <v>จันทบุรี</v>
          </cell>
        </row>
        <row r="1004">
          <cell r="A1004">
            <v>841</v>
          </cell>
          <cell r="B1004" t="str">
            <v>Ref0300000231</v>
          </cell>
          <cell r="C1004" t="str">
            <v>บริษัท ซันนี่เดย์ อินเตอร์เนชั่นแนล จำกัด</v>
          </cell>
          <cell r="D1004" t="str">
            <v>ACFS10040400186</v>
          </cell>
          <cell r="E1004" t="str">
            <v>ออกใบอนุญาตแล้ว</v>
          </cell>
          <cell r="F1004">
            <v>105547102287</v>
          </cell>
          <cell r="G1004" t="str">
            <v>246</v>
          </cell>
          <cell r="H1004" t="str">
            <v>-</v>
          </cell>
          <cell r="I1004" t="str">
            <v>-</v>
          </cell>
          <cell r="J1004" t="str">
            <v>12</v>
          </cell>
          <cell r="K1004" t="str">
            <v xml:space="preserve">น้ำก้อ   </v>
          </cell>
          <cell r="L1004" t="str">
            <v xml:space="preserve">หล่มสัก   </v>
          </cell>
          <cell r="M1004" t="str">
            <v xml:space="preserve">เพชรบูรณ์   </v>
          </cell>
          <cell r="N1004" t="str">
            <v>78999</v>
          </cell>
          <cell r="O1004" t="str">
            <v>0814985996</v>
          </cell>
          <cell r="P1004" t="str">
            <v>tukta.752852@gmail.com</v>
          </cell>
          <cell r="Q1004" t="str">
            <v>2016-11-14</v>
          </cell>
          <cell r="R1004" t="str">
            <v>2019-11-13</v>
          </cell>
          <cell r="S1004" t="str">
            <v>บริษัท ฮะเฮงอินเตอร์เฟรช จำกัด</v>
          </cell>
          <cell r="T1004" t="str">
            <v>9</v>
          </cell>
          <cell r="U1004" t="str">
            <v>-</v>
          </cell>
          <cell r="V1004" t="str">
            <v>-</v>
          </cell>
          <cell r="W1004" t="str">
            <v>1</v>
          </cell>
          <cell r="X1004" t="str">
            <v xml:space="preserve">หนองล่อง   </v>
          </cell>
          <cell r="Y1004" t="str">
            <v xml:space="preserve">เวียงหนองล่อง   </v>
          </cell>
          <cell r="Z1004" t="str">
            <v>ลำพูน</v>
          </cell>
        </row>
        <row r="1005">
          <cell r="A1005">
            <v>842</v>
          </cell>
          <cell r="B1005" t="str">
            <v>Ref0300000232</v>
          </cell>
          <cell r="C1005" t="str">
            <v>บริษัท ป๋อเฉิน 2014 จำกัด</v>
          </cell>
          <cell r="D1005" t="str">
            <v>ACFS10040400188</v>
          </cell>
          <cell r="E1005" t="str">
            <v>ออกใบอนุญาตแล้ว</v>
          </cell>
          <cell r="F1005">
            <v>575557001331</v>
          </cell>
          <cell r="G1005" t="str">
            <v>101</v>
          </cell>
          <cell r="H1005" t="str">
            <v>-</v>
          </cell>
          <cell r="I1005" t="str">
            <v>-</v>
          </cell>
          <cell r="J1005" t="str">
            <v>7</v>
          </cell>
          <cell r="K1005" t="str">
            <v xml:space="preserve">เวียง   </v>
          </cell>
          <cell r="L1005" t="str">
            <v xml:space="preserve">เชียงแสน   </v>
          </cell>
          <cell r="M1005" t="str">
            <v xml:space="preserve">เชียงราย   </v>
          </cell>
          <cell r="N1005" t="str">
            <v>57150</v>
          </cell>
          <cell r="O1005" t="str">
            <v>084-3650431</v>
          </cell>
          <cell r="P1005" t="str">
            <v>bocheng2014cs@gmail.com</v>
          </cell>
          <cell r="Q1005" t="str">
            <v>2016-11-15</v>
          </cell>
          <cell r="R1005" t="str">
            <v>2019-11-14</v>
          </cell>
          <cell r="S1005" t="str">
            <v>นายประทีป ธรรมลัย</v>
          </cell>
          <cell r="T1005" t="str">
            <v>15</v>
          </cell>
          <cell r="U1005" t="str">
            <v>-</v>
          </cell>
          <cell r="V1005" t="str">
            <v>-</v>
          </cell>
          <cell r="W1005" t="str">
            <v>11</v>
          </cell>
          <cell r="X1005" t="str">
            <v xml:space="preserve">น้ำดิบ   </v>
          </cell>
          <cell r="Y1005" t="str">
            <v xml:space="preserve">ป่าซาง   </v>
          </cell>
          <cell r="Z1005" t="str">
            <v>ลำพูน</v>
          </cell>
        </row>
        <row r="1006">
          <cell r="A1006">
            <v>843</v>
          </cell>
          <cell r="B1006" t="str">
            <v>Ref0300000233</v>
          </cell>
          <cell r="C1006" t="str">
            <v>บริษัท ทรัพย์อมร 2000 จำกัด</v>
          </cell>
          <cell r="D1006" t="str">
            <v>ACFS10040400194</v>
          </cell>
          <cell r="E1006" t="str">
            <v>ออกใบอนุญาตแล้ว</v>
          </cell>
          <cell r="F1006">
            <v>495537000152</v>
          </cell>
          <cell r="G1006" t="str">
            <v>148</v>
          </cell>
          <cell r="H1006" t="str">
            <v>-</v>
          </cell>
          <cell r="I1006" t="str">
            <v>ชยางกูร</v>
          </cell>
          <cell r="J1006" t="str">
            <v>16</v>
          </cell>
          <cell r="K1006" t="str">
            <v xml:space="preserve">คำอาฮวน   </v>
          </cell>
          <cell r="L1006" t="str">
            <v xml:space="preserve">เมืองมุกดาหาร   </v>
          </cell>
          <cell r="M1006" t="str">
            <v xml:space="preserve">มุกดาหาร   </v>
          </cell>
          <cell r="N1006" t="str">
            <v>49000</v>
          </cell>
          <cell r="O1006" t="str">
            <v>0863650015</v>
          </cell>
          <cell r="P1006" t="str">
            <v>wantana5209@gmail.com</v>
          </cell>
          <cell r="Q1006" t="str">
            <v>2016-12-28</v>
          </cell>
          <cell r="R1006" t="str">
            <v>2019-12-27</v>
          </cell>
          <cell r="S1006" t="str">
            <v>บริษัท อิ๋งไท้ เทรดดิ้ง จำกัด</v>
          </cell>
          <cell r="T1006" t="str">
            <v>88/8</v>
          </cell>
          <cell r="U1006" t="str">
            <v>-</v>
          </cell>
          <cell r="V1006" t="str">
            <v>-</v>
          </cell>
          <cell r="W1006" t="str">
            <v>1</v>
          </cell>
          <cell r="X1006" t="str">
            <v xml:space="preserve">ทรายขาว   </v>
          </cell>
          <cell r="Y1006" t="str">
            <v xml:space="preserve">สอยดาว   </v>
          </cell>
          <cell r="Z1006" t="str">
            <v>จันทบุรี</v>
          </cell>
        </row>
        <row r="1007">
          <cell r="A1007">
            <v>844</v>
          </cell>
          <cell r="B1007" t="str">
            <v>Ref0300000234</v>
          </cell>
          <cell r="C1007" t="str">
            <v>บริษัท วัลคอม จำกัด</v>
          </cell>
          <cell r="D1007" t="str">
            <v>ACFS47020400003</v>
          </cell>
          <cell r="E1007" t="str">
            <v>ออกใบอนุญาตแล้ว</v>
          </cell>
          <cell r="F1007">
            <v>105529007961</v>
          </cell>
          <cell r="G1007" t="str">
            <v>21</v>
          </cell>
          <cell r="H1007" t="str">
            <v>นาคนิวาส39</v>
          </cell>
          <cell r="I1007" t="str">
            <v>นาคนิวาส</v>
          </cell>
          <cell r="J1007" t="str">
            <v>-</v>
          </cell>
          <cell r="K1007" t="str">
            <v xml:space="preserve">ลาดพร้าว   </v>
          </cell>
          <cell r="L1007" t="str">
            <v xml:space="preserve">ลาดพร้าว   </v>
          </cell>
          <cell r="M1007" t="str">
            <v xml:space="preserve">กรุงเทพมหานคร   </v>
          </cell>
          <cell r="N1007" t="str">
            <v>10230</v>
          </cell>
          <cell r="O1007" t="str">
            <v>025396612-4</v>
          </cell>
          <cell r="P1007" t="str">
            <v>somdej@valcom.co.th</v>
          </cell>
          <cell r="Q1007" t="str">
            <v>2017-01-06</v>
          </cell>
          <cell r="R1007" t="str">
            <v>2020-01-05</v>
          </cell>
          <cell r="S1007" t="str">
            <v>บริษัท วัลคอม จำกัด</v>
          </cell>
          <cell r="T1007" t="str">
            <v>21</v>
          </cell>
          <cell r="U1007" t="str">
            <v>นาคนิวาส39</v>
          </cell>
          <cell r="V1007" t="str">
            <v>นาคนิวาส</v>
          </cell>
          <cell r="W1007" t="str">
            <v>-</v>
          </cell>
          <cell r="X1007" t="str">
            <v xml:space="preserve">ลาดพร้าว   </v>
          </cell>
          <cell r="Y1007" t="str">
            <v xml:space="preserve">ลาดพร้าว   </v>
          </cell>
          <cell r="Z1007" t="str">
            <v>กรุงเทพมหานคร</v>
          </cell>
        </row>
        <row r="1008">
          <cell r="A1008">
            <v>845</v>
          </cell>
          <cell r="B1008" t="str">
            <v>Ref0300000236</v>
          </cell>
          <cell r="C1008" t="str">
            <v>ห้างหุ้นส่วนจำกัด เอสเอสพี เนรมิตพรสิน</v>
          </cell>
          <cell r="D1008" t="str">
            <v>ACFS10040400190</v>
          </cell>
          <cell r="E1008" t="str">
            <v>ออกใบอนุญาตแล้ว</v>
          </cell>
          <cell r="F1008">
            <v>223559000643</v>
          </cell>
          <cell r="G1008" t="str">
            <v>255/2</v>
          </cell>
          <cell r="H1008" t="str">
            <v>-</v>
          </cell>
          <cell r="I1008" t="str">
            <v>-</v>
          </cell>
          <cell r="J1008" t="str">
            <v>1</v>
          </cell>
          <cell r="K1008" t="str">
            <v xml:space="preserve">ทรายขาว   </v>
          </cell>
          <cell r="L1008" t="str">
            <v xml:space="preserve">สอยดาว   </v>
          </cell>
          <cell r="M1008" t="str">
            <v xml:space="preserve">จันทบุรี   </v>
          </cell>
          <cell r="N1008" t="str">
            <v>22180</v>
          </cell>
          <cell r="O1008" t="str">
            <v>0624456993</v>
          </cell>
          <cell r="P1008" t="str">
            <v>jintahrajin@hotmail.com</v>
          </cell>
          <cell r="Q1008" t="str">
            <v>2016-12-06</v>
          </cell>
          <cell r="R1008" t="str">
            <v>2019-12-05</v>
          </cell>
          <cell r="S1008" t="str">
            <v>โรงรม ssp</v>
          </cell>
          <cell r="T1008" t="str">
            <v>255/2</v>
          </cell>
          <cell r="U1008" t="str">
            <v>-</v>
          </cell>
          <cell r="V1008" t="str">
            <v>-</v>
          </cell>
          <cell r="W1008" t="str">
            <v>1</v>
          </cell>
          <cell r="X1008" t="str">
            <v xml:space="preserve">ทรายขาว   </v>
          </cell>
          <cell r="Y1008" t="str">
            <v xml:space="preserve">สอยดาว   </v>
          </cell>
          <cell r="Z1008" t="str">
            <v>จันทบุรี</v>
          </cell>
        </row>
        <row r="1009">
          <cell r="A1009" t="e">
            <v>#N/A</v>
          </cell>
          <cell r="B1009" t="str">
            <v>Ref0300000237</v>
          </cell>
          <cell r="C1009" t="str">
            <v>บริษัท กรีนฟรุ๊ต จำกัด</v>
          </cell>
          <cell r="D1009" t="str">
            <v>NULL</v>
          </cell>
          <cell r="E1009" t="str">
            <v>ยกเลิกคำขอแล้ว</v>
          </cell>
          <cell r="F1009">
            <v>225550000065</v>
          </cell>
          <cell r="G1009" t="str">
            <v>509</v>
          </cell>
          <cell r="J1009" t="str">
            <v>1</v>
          </cell>
          <cell r="K1009" t="str">
            <v xml:space="preserve">ทรายขาว   </v>
          </cell>
          <cell r="L1009" t="str">
            <v xml:space="preserve">สอยดาว   </v>
          </cell>
          <cell r="M1009" t="str">
            <v xml:space="preserve">จันทบุรี   </v>
          </cell>
          <cell r="N1009" t="str">
            <v>22180</v>
          </cell>
          <cell r="O1009" t="str">
            <v>089 0762299</v>
          </cell>
          <cell r="P1009" t="str">
            <v>ti111@hotmail.com</v>
          </cell>
          <cell r="Q1009" t="str">
            <v>NULL</v>
          </cell>
          <cell r="R1009" t="str">
            <v>NULL</v>
          </cell>
          <cell r="S1009" t="str">
            <v>โรงงาน นิตินันท์ แพงาม(บ.กรีนฟรุ๊ต)</v>
          </cell>
          <cell r="T1009" t="str">
            <v>509</v>
          </cell>
          <cell r="W1009" t="str">
            <v>1</v>
          </cell>
          <cell r="X1009" t="str">
            <v xml:space="preserve">ทรายขาว   </v>
          </cell>
          <cell r="Y1009" t="str">
            <v xml:space="preserve">สอยดาว   </v>
          </cell>
          <cell r="Z1009" t="str">
            <v>จันทบุรี</v>
          </cell>
        </row>
        <row r="1010">
          <cell r="A1010">
            <v>846</v>
          </cell>
          <cell r="B1010" t="str">
            <v>Ref0300000238</v>
          </cell>
          <cell r="C1010" t="str">
            <v>นายปณชัย ศรีบดินทร์</v>
          </cell>
          <cell r="D1010" t="str">
            <v>ACFS10040400189</v>
          </cell>
          <cell r="E1010" t="str">
            <v>ออกใบอนุญาตแล้ว</v>
          </cell>
          <cell r="F1010">
            <v>3220400115819</v>
          </cell>
          <cell r="G1010" t="str">
            <v>351</v>
          </cell>
          <cell r="H1010" t="str">
            <v>-</v>
          </cell>
          <cell r="I1010" t="str">
            <v>-</v>
          </cell>
          <cell r="J1010" t="str">
            <v>3</v>
          </cell>
          <cell r="K1010" t="str">
            <v xml:space="preserve">ทับไทร   </v>
          </cell>
          <cell r="L1010" t="str">
            <v xml:space="preserve">โป่งน้ำร้อน   </v>
          </cell>
          <cell r="M1010" t="str">
            <v xml:space="preserve">จันทบุรี   </v>
          </cell>
          <cell r="N1010" t="str">
            <v>22140</v>
          </cell>
          <cell r="O1010" t="str">
            <v>089 0343868</v>
          </cell>
          <cell r="P1010" t="str">
            <v>0890343868@acfs.go.th</v>
          </cell>
          <cell r="Q1010" t="str">
            <v>2016-12-01</v>
          </cell>
          <cell r="R1010" t="str">
            <v>2019-11-30</v>
          </cell>
          <cell r="S1010" t="str">
            <v>โรงรม เปิ้ล-นัน การเกษตร(ปณชัย ศรีบดิทร์)</v>
          </cell>
          <cell r="T1010" t="str">
            <v>157/4</v>
          </cell>
          <cell r="U1010" t="str">
            <v>-</v>
          </cell>
          <cell r="V1010" t="str">
            <v>-</v>
          </cell>
          <cell r="W1010" t="str">
            <v>6</v>
          </cell>
          <cell r="X1010" t="str">
            <v xml:space="preserve">โป่งน้ำร้อน   </v>
          </cell>
          <cell r="Y1010" t="str">
            <v xml:space="preserve">โป่งน้ำร้อน   </v>
          </cell>
          <cell r="Z1010" t="str">
            <v>จันทบุรี</v>
          </cell>
        </row>
        <row r="1011">
          <cell r="A1011">
            <v>847</v>
          </cell>
          <cell r="B1011" t="str">
            <v>Ref0300000240</v>
          </cell>
          <cell r="C1011" t="str">
            <v>บริษัท เต๋อเฟิง ชิปปิ้ง แอนด์ โลจิสติกส์ จำกัด</v>
          </cell>
          <cell r="D1011" t="str">
            <v>ACFS10040400191</v>
          </cell>
          <cell r="E1011" t="str">
            <v>ออกใบอนุญาตแล้ว</v>
          </cell>
          <cell r="F1011">
            <v>105558075782</v>
          </cell>
          <cell r="G1011" t="str">
            <v>88/232</v>
          </cell>
          <cell r="H1011" t="str">
            <v>-</v>
          </cell>
          <cell r="I1011" t="str">
            <v>กัลปพฤกษ์</v>
          </cell>
          <cell r="J1011" t="str">
            <v>-</v>
          </cell>
          <cell r="K1011" t="str">
            <v xml:space="preserve">บางแค   </v>
          </cell>
          <cell r="L1011" t="str">
            <v xml:space="preserve">บางแค   </v>
          </cell>
          <cell r="M1011" t="str">
            <v xml:space="preserve">กรุงเทพมหานคร   </v>
          </cell>
          <cell r="N1011" t="str">
            <v>10160</v>
          </cell>
          <cell r="O1011" t="str">
            <v>0615295989</v>
          </cell>
          <cell r="P1011" t="str">
            <v>KUNYAKORN.S@GMAIL.COM</v>
          </cell>
          <cell r="Q1011" t="str">
            <v>2016-12-09</v>
          </cell>
          <cell r="R1011" t="str">
            <v>2019-12-08</v>
          </cell>
          <cell r="S1011" t="str">
            <v>บริษัท เขมธร จำกัด</v>
          </cell>
          <cell r="T1011" t="str">
            <v>280</v>
          </cell>
          <cell r="U1011" t="str">
            <v>-</v>
          </cell>
          <cell r="V1011" t="str">
            <v>-</v>
          </cell>
          <cell r="W1011" t="str">
            <v>7</v>
          </cell>
          <cell r="X1011" t="str">
            <v xml:space="preserve">แม่สอย   </v>
          </cell>
          <cell r="Y1011" t="str">
            <v xml:space="preserve">จอมทอง   </v>
          </cell>
          <cell r="Z1011" t="str">
            <v>เชียงใหม่</v>
          </cell>
        </row>
        <row r="1012">
          <cell r="A1012">
            <v>848</v>
          </cell>
          <cell r="B1012" t="str">
            <v>Ref0300000241</v>
          </cell>
          <cell r="C1012" t="str">
            <v>บริษัท หงฟง อิมปอร์ต แอนด์ เอ็กซ์ปอร์ต จำกัด</v>
          </cell>
          <cell r="D1012" t="str">
            <v>ACFS10040400192</v>
          </cell>
          <cell r="E1012" t="str">
            <v>ออกใบอนุญาตแล้ว</v>
          </cell>
          <cell r="F1012">
            <v>575559001673</v>
          </cell>
          <cell r="G1012" t="str">
            <v>159</v>
          </cell>
          <cell r="H1012" t="str">
            <v>-</v>
          </cell>
          <cell r="I1012" t="str">
            <v>เชียงใหม่-ฮอด</v>
          </cell>
          <cell r="J1012" t="str">
            <v>10</v>
          </cell>
          <cell r="K1012" t="str">
            <v xml:space="preserve">แม่สอย   </v>
          </cell>
          <cell r="L1012" t="str">
            <v xml:space="preserve">จอมทอง   </v>
          </cell>
          <cell r="M1012" t="str">
            <v xml:space="preserve">เชียงใหม่   </v>
          </cell>
          <cell r="N1012" t="str">
            <v>50240</v>
          </cell>
          <cell r="O1012" t="str">
            <v>0899998599</v>
          </cell>
          <cell r="P1012" t="str">
            <v>chairit17@gmail.com</v>
          </cell>
          <cell r="Q1012" t="str">
            <v>2016-12-19</v>
          </cell>
          <cell r="R1012" t="str">
            <v>2019-12-18</v>
          </cell>
          <cell r="S1012" t="str">
            <v>บริษัทหงฟง อิมปอร์ต แอนด์ เอ็กซ์ปอร์ต จำกัด</v>
          </cell>
          <cell r="T1012" t="str">
            <v>159</v>
          </cell>
          <cell r="U1012" t="str">
            <v>-</v>
          </cell>
          <cell r="V1012" t="str">
            <v>เชียงใหม่-ฮอด</v>
          </cell>
          <cell r="W1012" t="str">
            <v>10</v>
          </cell>
          <cell r="X1012" t="str">
            <v xml:space="preserve">แม่สอย   </v>
          </cell>
          <cell r="Y1012" t="str">
            <v xml:space="preserve">จอมทอง   </v>
          </cell>
          <cell r="Z1012" t="str">
            <v>เชียงใหม่</v>
          </cell>
        </row>
        <row r="1013">
          <cell r="A1013">
            <v>849</v>
          </cell>
          <cell r="B1013" t="str">
            <v>Ref0300000242</v>
          </cell>
          <cell r="C1013" t="str">
            <v>บริษัท จันทบุรี โกลบอล ฟู้ดส์ จำกัด</v>
          </cell>
          <cell r="D1013" t="str">
            <v>ACFS90460400001</v>
          </cell>
          <cell r="E1013" t="str">
            <v>ออกใบอนุญาตแล้ว</v>
          </cell>
          <cell r="F1013">
            <v>225543000250</v>
          </cell>
          <cell r="G1013" t="str">
            <v>99/11</v>
          </cell>
          <cell r="H1013" t="str">
            <v>-</v>
          </cell>
          <cell r="I1013" t="str">
            <v>-</v>
          </cell>
          <cell r="J1013" t="str">
            <v>9</v>
          </cell>
          <cell r="K1013" t="str">
            <v xml:space="preserve">มะขาม   </v>
          </cell>
          <cell r="L1013" t="str">
            <v xml:space="preserve">มะขาม   </v>
          </cell>
          <cell r="M1013" t="str">
            <v xml:space="preserve">จันทบุรี   </v>
          </cell>
          <cell r="N1013" t="str">
            <v>22150</v>
          </cell>
          <cell r="O1013" t="str">
            <v>0890965381</v>
          </cell>
          <cell r="P1013" t="str">
            <v>nuaoy_narepungpon@hotmail.com</v>
          </cell>
          <cell r="Q1013" t="str">
            <v>2017-07-30</v>
          </cell>
          <cell r="R1013" t="str">
            <v>2020-07-29</v>
          </cell>
          <cell r="S1013" t="str">
            <v>บริษัท จันทบุรี โกลบอล ฟู้ดส์ จำกัด</v>
          </cell>
          <cell r="T1013" t="str">
            <v>99/11</v>
          </cell>
          <cell r="U1013" t="str">
            <v>-</v>
          </cell>
          <cell r="V1013" t="str">
            <v>-</v>
          </cell>
          <cell r="W1013" t="str">
            <v>9</v>
          </cell>
          <cell r="X1013" t="str">
            <v xml:space="preserve">มะขาม   </v>
          </cell>
          <cell r="Y1013" t="str">
            <v xml:space="preserve">มะขาม   </v>
          </cell>
          <cell r="Z1013" t="str">
            <v>จันทบุรี</v>
          </cell>
        </row>
        <row r="1014">
          <cell r="A1014">
            <v>850</v>
          </cell>
          <cell r="B1014" t="str">
            <v>Ref0300000243</v>
          </cell>
          <cell r="C1014" t="str">
            <v>บริษัท ที.เอ็ม.เอส. โฟรเซ่น จำกัด</v>
          </cell>
          <cell r="D1014" t="str">
            <v>ACFS90460400002</v>
          </cell>
          <cell r="E1014" t="str">
            <v>ออกใบอนุญาตแล้ว</v>
          </cell>
          <cell r="F1014">
            <v>225549000472</v>
          </cell>
          <cell r="G1014" t="str">
            <v>61/8</v>
          </cell>
          <cell r="H1014" t="str">
            <v>-</v>
          </cell>
          <cell r="I1014" t="str">
            <v>-</v>
          </cell>
          <cell r="J1014" t="str">
            <v>9</v>
          </cell>
          <cell r="K1014" t="str">
            <v xml:space="preserve">เขาวัว   </v>
          </cell>
          <cell r="L1014" t="str">
            <v xml:space="preserve">ท่าใหม่   </v>
          </cell>
          <cell r="M1014" t="str">
            <v xml:space="preserve">จันทบุรี   </v>
          </cell>
          <cell r="N1014" t="str">
            <v>22120</v>
          </cell>
          <cell r="O1014" t="str">
            <v>0813771662</v>
          </cell>
          <cell r="P1014" t="str">
            <v>tms_officer@yahoo.com</v>
          </cell>
          <cell r="Q1014" t="str">
            <v>2017-07-30</v>
          </cell>
          <cell r="R1014" t="str">
            <v>2020-07-29</v>
          </cell>
          <cell r="S1014" t="str">
            <v>บริษัท ที.เอ็ม.เอส. โฟรเซ่น จำกัด</v>
          </cell>
          <cell r="T1014" t="str">
            <v>61/8</v>
          </cell>
          <cell r="U1014" t="str">
            <v>-</v>
          </cell>
          <cell r="V1014" t="str">
            <v>-</v>
          </cell>
          <cell r="W1014" t="str">
            <v>9</v>
          </cell>
          <cell r="X1014" t="str">
            <v xml:space="preserve">เขาวัว   </v>
          </cell>
          <cell r="Y1014" t="str">
            <v xml:space="preserve">ท่าใหม่   </v>
          </cell>
          <cell r="Z1014" t="str">
            <v>จันทบุรี</v>
          </cell>
        </row>
        <row r="1015">
          <cell r="A1015">
            <v>851</v>
          </cell>
          <cell r="B1015" t="str">
            <v>Ref0300000244</v>
          </cell>
          <cell r="C1015" t="str">
            <v>บริษัท ฟรุตพริ้นท์ จำกัด</v>
          </cell>
          <cell r="D1015" t="str">
            <v>ACFS90460400003</v>
          </cell>
          <cell r="E1015" t="str">
            <v>ออกใบอนุญาตแล้ว</v>
          </cell>
          <cell r="F1015">
            <v>225556000202</v>
          </cell>
          <cell r="G1015" t="str">
            <v>100</v>
          </cell>
          <cell r="H1015" t="str">
            <v>-</v>
          </cell>
          <cell r="I1015" t="str">
            <v>-</v>
          </cell>
          <cell r="J1015" t="str">
            <v>-</v>
          </cell>
          <cell r="K1015" t="str">
            <v xml:space="preserve">ท่าใหม่   </v>
          </cell>
          <cell r="L1015" t="str">
            <v xml:space="preserve">ท่าใหม่   </v>
          </cell>
          <cell r="M1015" t="str">
            <v xml:space="preserve">จันทบุรี   </v>
          </cell>
          <cell r="N1015" t="str">
            <v>22120</v>
          </cell>
          <cell r="O1015" t="str">
            <v>0852114884</v>
          </cell>
          <cell r="P1015" t="str">
            <v>md@infinitefruit.com</v>
          </cell>
          <cell r="Q1015" t="str">
            <v>2017-07-30</v>
          </cell>
          <cell r="R1015" t="str">
            <v>2020-07-29</v>
          </cell>
          <cell r="S1015" t="str">
            <v>บริษัท จี.ออล ซีซัน จำกัด</v>
          </cell>
          <cell r="T1015" t="str">
            <v>ุ67/24</v>
          </cell>
          <cell r="U1015" t="str">
            <v>-</v>
          </cell>
          <cell r="V1015" t="str">
            <v>-</v>
          </cell>
          <cell r="W1015" t="str">
            <v>3</v>
          </cell>
          <cell r="X1015" t="str">
            <v xml:space="preserve">ทุ่งเบญจา   </v>
          </cell>
          <cell r="Y1015" t="str">
            <v xml:space="preserve">ท่าใหม่   </v>
          </cell>
          <cell r="Z1015" t="str">
            <v>จันทบุรี</v>
          </cell>
        </row>
        <row r="1016">
          <cell r="A1016">
            <v>852</v>
          </cell>
          <cell r="B1016" t="str">
            <v>Ref0300000245</v>
          </cell>
          <cell r="C1016" t="str">
            <v>บริษัท อินฟินิท ฟรุ๊ต จำกัด</v>
          </cell>
          <cell r="D1016" t="str">
            <v>ACFS90460400004</v>
          </cell>
          <cell r="E1016" t="str">
            <v>ออกใบอนุญาตแล้ว</v>
          </cell>
          <cell r="F1016">
            <v>225553000155</v>
          </cell>
          <cell r="G1016" t="str">
            <v>70/14</v>
          </cell>
          <cell r="H1016" t="str">
            <v>-</v>
          </cell>
          <cell r="I1016" t="str">
            <v>-</v>
          </cell>
          <cell r="J1016" t="str">
            <v>3</v>
          </cell>
          <cell r="K1016" t="str">
            <v xml:space="preserve">ทุ่งเบญจา   </v>
          </cell>
          <cell r="L1016" t="str">
            <v xml:space="preserve">ท่าใหม่   </v>
          </cell>
          <cell r="M1016" t="str">
            <v xml:space="preserve">จันทบุรี   </v>
          </cell>
          <cell r="N1016" t="str">
            <v>22170</v>
          </cell>
          <cell r="O1016" t="str">
            <v>0852114884</v>
          </cell>
          <cell r="P1016" t="str">
            <v>md@infinitefruit.com</v>
          </cell>
          <cell r="Q1016" t="str">
            <v>2017-07-30</v>
          </cell>
          <cell r="R1016" t="str">
            <v>2020-07-29</v>
          </cell>
          <cell r="S1016" t="str">
            <v>บริษัท จี.ออล ซีซัน จำกัด</v>
          </cell>
          <cell r="T1016" t="str">
            <v>67/24</v>
          </cell>
          <cell r="U1016" t="str">
            <v>-</v>
          </cell>
          <cell r="V1016" t="str">
            <v>-</v>
          </cell>
          <cell r="W1016" t="str">
            <v>3</v>
          </cell>
          <cell r="X1016" t="str">
            <v xml:space="preserve">ทุ่งเบญจา   </v>
          </cell>
          <cell r="Y1016" t="str">
            <v xml:space="preserve">ท่าใหม่   </v>
          </cell>
          <cell r="Z1016" t="str">
            <v>จันทบุรี</v>
          </cell>
        </row>
        <row r="1017">
          <cell r="A1017">
            <v>853</v>
          </cell>
          <cell r="B1017" t="str">
            <v>Ref0300000246</v>
          </cell>
          <cell r="C1017" t="str">
            <v>บริษัท พรีเมียร์ เฟรท ฟรุท จำกัด</v>
          </cell>
          <cell r="D1017" t="str">
            <v>ACFS90460400005</v>
          </cell>
          <cell r="E1017" t="str">
            <v>ออกใบอนุญาตแล้ว</v>
          </cell>
          <cell r="F1017">
            <v>865558000930</v>
          </cell>
          <cell r="G1017" t="str">
            <v>22/1</v>
          </cell>
          <cell r="H1017" t="str">
            <v>-</v>
          </cell>
          <cell r="I1017" t="str">
            <v>-</v>
          </cell>
          <cell r="J1017" t="str">
            <v>11</v>
          </cell>
          <cell r="K1017" t="str">
            <v xml:space="preserve">วังตะกอ   </v>
          </cell>
          <cell r="L1017" t="str">
            <v xml:space="preserve">หลังสวน   </v>
          </cell>
          <cell r="M1017" t="str">
            <v xml:space="preserve">ชุมพร   </v>
          </cell>
          <cell r="N1017" t="str">
            <v>11130</v>
          </cell>
          <cell r="O1017" t="str">
            <v>0817731110</v>
          </cell>
          <cell r="P1017" t="str">
            <v>saran_rux@hotmail.com</v>
          </cell>
          <cell r="Q1017" t="str">
            <v>2017-07-30</v>
          </cell>
          <cell r="R1017" t="str">
            <v>2020-07-29</v>
          </cell>
          <cell r="S1017" t="str">
            <v>บริษัท พรีเมียร์ เฟรท ฟรุท จำกัด</v>
          </cell>
          <cell r="T1017" t="str">
            <v>22/1</v>
          </cell>
          <cell r="U1017" t="str">
            <v>-</v>
          </cell>
          <cell r="V1017" t="str">
            <v>-</v>
          </cell>
          <cell r="W1017" t="str">
            <v>11</v>
          </cell>
          <cell r="X1017" t="str">
            <v xml:space="preserve">วังตะกอ   </v>
          </cell>
          <cell r="Y1017" t="str">
            <v xml:space="preserve">หลังสวน   </v>
          </cell>
          <cell r="Z1017" t="str">
            <v>ชุมพร</v>
          </cell>
        </row>
        <row r="1018">
          <cell r="A1018">
            <v>854</v>
          </cell>
          <cell r="B1018" t="str">
            <v>Ref0300000247</v>
          </cell>
          <cell r="C1018" t="str">
            <v>บริษัท วี ที โกลบอล เทรดดิ้ง จำกัด</v>
          </cell>
          <cell r="D1018" t="str">
            <v>ACFS10040400193</v>
          </cell>
          <cell r="E1018" t="str">
            <v>ออกใบอนุญาตแล้ว</v>
          </cell>
          <cell r="F1018">
            <v>105556004039</v>
          </cell>
          <cell r="G1018" t="str">
            <v>8/14</v>
          </cell>
          <cell r="H1018" t="str">
            <v>-</v>
          </cell>
          <cell r="I1018" t="str">
            <v>-</v>
          </cell>
          <cell r="J1018" t="str">
            <v>6</v>
          </cell>
          <cell r="K1018" t="str">
            <v xml:space="preserve">ลาดสวาย   </v>
          </cell>
          <cell r="L1018" t="str">
            <v xml:space="preserve">ลำลูกกา   </v>
          </cell>
          <cell r="M1018" t="str">
            <v xml:space="preserve">ปทุมธานี   </v>
          </cell>
          <cell r="N1018" t="str">
            <v>12150</v>
          </cell>
          <cell r="O1018" t="str">
            <v>021537801</v>
          </cell>
          <cell r="P1018" t="str">
            <v>vtglobal2017@gmail.com</v>
          </cell>
          <cell r="Q1018" t="str">
            <v>2016-12-22</v>
          </cell>
          <cell r="R1018" t="str">
            <v>2019-12-21</v>
          </cell>
          <cell r="S1018" t="str">
            <v>โรงรมธนกร</v>
          </cell>
          <cell r="T1018" t="str">
            <v>99</v>
          </cell>
          <cell r="U1018" t="str">
            <v>-</v>
          </cell>
          <cell r="V1018" t="str">
            <v>-</v>
          </cell>
          <cell r="W1018" t="str">
            <v>2</v>
          </cell>
          <cell r="X1018" t="str">
            <v xml:space="preserve">ทรายขาว   </v>
          </cell>
          <cell r="Y1018" t="str">
            <v xml:space="preserve">สอยดาว   </v>
          </cell>
          <cell r="Z1018" t="str">
            <v>จันทบุรี</v>
          </cell>
        </row>
        <row r="1019">
          <cell r="A1019">
            <v>855</v>
          </cell>
          <cell r="B1019" t="str">
            <v>Ref0300000248</v>
          </cell>
          <cell r="C1019" t="str">
            <v>บริษัท ทรานส์ ซัพพอร์ท จำกัด</v>
          </cell>
          <cell r="D1019" t="str">
            <v>ACFS10040400195</v>
          </cell>
          <cell r="E1019" t="str">
            <v>ออกใบอนุญาตแล้ว</v>
          </cell>
          <cell r="F1019">
            <v>105558047851</v>
          </cell>
          <cell r="G1019" t="str">
            <v>130</v>
          </cell>
          <cell r="H1019" t="str">
            <v>เสนานิคม 1 ซอย 40</v>
          </cell>
          <cell r="I1019" t="str">
            <v>เสนานิคม 1</v>
          </cell>
          <cell r="J1019" t="str">
            <v>-</v>
          </cell>
          <cell r="K1019" t="str">
            <v xml:space="preserve">ลาดพร้าว   </v>
          </cell>
          <cell r="L1019" t="str">
            <v xml:space="preserve">ลาดพร้าว   </v>
          </cell>
          <cell r="M1019" t="str">
            <v xml:space="preserve">กรุงเทพมหานคร   </v>
          </cell>
          <cell r="N1019" t="str">
            <v>10230</v>
          </cell>
          <cell r="O1019" t="str">
            <v>0824128211</v>
          </cell>
          <cell r="P1019" t="str">
            <v>cs@zizler.co.th</v>
          </cell>
          <cell r="Q1019" t="str">
            <v>2016-12-28</v>
          </cell>
          <cell r="R1019" t="str">
            <v>2019-12-27</v>
          </cell>
          <cell r="S1019" t="str">
            <v>บริษัท สยามกรีน เฟรช ฟรุตส์ จำกัด (โกดัง OP)</v>
          </cell>
          <cell r="T1019" t="str">
            <v>128</v>
          </cell>
          <cell r="U1019" t="str">
            <v>เชียงใหม่-ฮอด</v>
          </cell>
          <cell r="V1019" t="str">
            <v>-</v>
          </cell>
          <cell r="W1019" t="str">
            <v>-</v>
          </cell>
          <cell r="X1019" t="str">
            <v xml:space="preserve">แม่สอย   </v>
          </cell>
          <cell r="Y1019" t="str">
            <v xml:space="preserve">จอมทอง   </v>
          </cell>
          <cell r="Z1019" t="str">
            <v>เชียงใหม่</v>
          </cell>
        </row>
        <row r="1020">
          <cell r="A1020">
            <v>856</v>
          </cell>
          <cell r="B1020" t="str">
            <v>Ref0300000250</v>
          </cell>
          <cell r="C1020" t="str">
            <v>บริษัท ธีรา อินเตอร์ฟรุ๊ต จำกัด</v>
          </cell>
          <cell r="D1020" t="str">
            <v>ACFS10040400196</v>
          </cell>
          <cell r="E1020" t="str">
            <v>ออกใบอนุญาตแล้ว</v>
          </cell>
          <cell r="F1020">
            <v>205558015223</v>
          </cell>
          <cell r="G1020" t="str">
            <v>163/15</v>
          </cell>
          <cell r="H1020" t="str">
            <v>-</v>
          </cell>
          <cell r="I1020" t="str">
            <v>-</v>
          </cell>
          <cell r="J1020" t="str">
            <v>3</v>
          </cell>
          <cell r="K1020" t="str">
            <v xml:space="preserve">บึง   </v>
          </cell>
          <cell r="L1020" t="str">
            <v xml:space="preserve">ศรีราชา   </v>
          </cell>
          <cell r="M1020" t="str">
            <v xml:space="preserve">ชลบุรี   </v>
          </cell>
          <cell r="N1020" t="str">
            <v>20230</v>
          </cell>
          <cell r="O1020" t="str">
            <v>0946358290</v>
          </cell>
          <cell r="P1020" t="str">
            <v>ae_interfruits@hotmail.com</v>
          </cell>
          <cell r="Q1020" t="str">
            <v>2017-01-05</v>
          </cell>
          <cell r="R1020" t="str">
            <v>2020-01-04</v>
          </cell>
          <cell r="S1020" t="str">
            <v>โรงรมโจบ้านเวียง</v>
          </cell>
          <cell r="T1020" t="str">
            <v>63/4</v>
          </cell>
          <cell r="U1020" t="str">
            <v>-</v>
          </cell>
          <cell r="V1020" t="str">
            <v>-</v>
          </cell>
          <cell r="W1020" t="str">
            <v>6</v>
          </cell>
          <cell r="X1020" t="str">
            <v xml:space="preserve">วังผาง   </v>
          </cell>
          <cell r="Y1020" t="str">
            <v xml:space="preserve">เวียงหนองล่อง   </v>
          </cell>
          <cell r="Z1020" t="str">
            <v>ลำพูน</v>
          </cell>
        </row>
        <row r="1021">
          <cell r="A1021">
            <v>857</v>
          </cell>
          <cell r="B1021" t="str">
            <v>Ref0300000251</v>
          </cell>
          <cell r="C1021" t="str">
            <v>บริษัท ไร่ธัญญะ จำกัด</v>
          </cell>
          <cell r="D1021" t="str">
            <v>ACFS47020400004</v>
          </cell>
          <cell r="E1021" t="str">
            <v>ออกใบอนุญาตแล้ว</v>
          </cell>
          <cell r="F1021">
            <v>125544009464</v>
          </cell>
          <cell r="G1021" t="str">
            <v>62/3,62/5</v>
          </cell>
          <cell r="H1021" t="str">
            <v>-</v>
          </cell>
          <cell r="I1021" t="str">
            <v>-</v>
          </cell>
          <cell r="J1021" t="str">
            <v>3</v>
          </cell>
          <cell r="K1021" t="str">
            <v xml:space="preserve">บางใหญ่   </v>
          </cell>
          <cell r="L1021" t="str">
            <v xml:space="preserve">บางใหญ่   </v>
          </cell>
          <cell r="M1021" t="str">
            <v xml:space="preserve">นนทบุรี   </v>
          </cell>
          <cell r="N1021" t="str">
            <v>11140</v>
          </cell>
          <cell r="O1021" t="str">
            <v>0-24187111</v>
          </cell>
          <cell r="P1021" t="str">
            <v>qc@raitip.com</v>
          </cell>
          <cell r="Q1021" t="str">
            <v>2017-01-12</v>
          </cell>
          <cell r="R1021" t="str">
            <v>2020-01-11</v>
          </cell>
          <cell r="S1021" t="str">
            <v>บริษัท ไร่ธัญญะ จำกัด</v>
          </cell>
          <cell r="T1021" t="str">
            <v>62/3</v>
          </cell>
          <cell r="U1021" t="str">
            <v>-</v>
          </cell>
          <cell r="V1021" t="str">
            <v>-</v>
          </cell>
          <cell r="W1021" t="str">
            <v>3</v>
          </cell>
          <cell r="X1021" t="str">
            <v xml:space="preserve">บางใหญ่   </v>
          </cell>
          <cell r="Y1021" t="str">
            <v xml:space="preserve">บางใหญ่   </v>
          </cell>
          <cell r="Z1021" t="str">
            <v>นนทบุรี</v>
          </cell>
        </row>
        <row r="1022">
          <cell r="A1022" t="e">
            <v>#N/A</v>
          </cell>
          <cell r="B1022" t="str">
            <v>Ref0300000252</v>
          </cell>
          <cell r="C1022" t="str">
            <v>บริษัท ฟีนิกซ์ ฟู๊ด อิมปอร์ต เอ็กซ์ปอร์ต จำกัด</v>
          </cell>
          <cell r="D1022" t="str">
            <v>NULL</v>
          </cell>
          <cell r="E1022" t="str">
            <v>ยกเลิกคำขอแล้ว</v>
          </cell>
          <cell r="F1022">
            <v>745554004923</v>
          </cell>
          <cell r="G1022" t="str">
            <v>88/10</v>
          </cell>
          <cell r="H1022" t="str">
            <v>-</v>
          </cell>
          <cell r="I1022" t="str">
            <v>-</v>
          </cell>
          <cell r="J1022" t="str">
            <v>1</v>
          </cell>
          <cell r="K1022" t="str">
            <v xml:space="preserve">คอกกระบือ   </v>
          </cell>
          <cell r="L1022" t="str">
            <v xml:space="preserve">เมืองสมุทรสาคร   </v>
          </cell>
          <cell r="M1022" t="str">
            <v xml:space="preserve">สมุทรสาคร   </v>
          </cell>
          <cell r="N1022" t="str">
            <v>74000</v>
          </cell>
          <cell r="O1022" t="str">
            <v>099-1986688</v>
          </cell>
          <cell r="P1022" t="str">
            <v>orrasa.sb@gmail.com</v>
          </cell>
          <cell r="Q1022" t="str">
            <v>NULL</v>
          </cell>
          <cell r="R1022" t="str">
            <v>NULL</v>
          </cell>
          <cell r="S1022" t="str">
            <v>บริษัท ฟีนิกซ์ ฟู๊ด อิมปอร์ต เอ็กซ์ปอร์ต จำกัด</v>
          </cell>
          <cell r="T1022" t="str">
            <v>88/10</v>
          </cell>
          <cell r="U1022" t="str">
            <v>-</v>
          </cell>
          <cell r="V1022" t="str">
            <v>-</v>
          </cell>
          <cell r="W1022" t="str">
            <v>1</v>
          </cell>
          <cell r="X1022" t="str">
            <v xml:space="preserve">คอกกระบือ   </v>
          </cell>
          <cell r="Y1022" t="str">
            <v xml:space="preserve">เมืองสมุทรสาคร   </v>
          </cell>
          <cell r="Z1022" t="str">
            <v>สมุทรสาคร</v>
          </cell>
        </row>
        <row r="1023">
          <cell r="A1023" t="e">
            <v>#N/A</v>
          </cell>
          <cell r="B1023" t="str">
            <v>Ref0300000253</v>
          </cell>
          <cell r="C1023" t="str">
            <v>บริษัท ออลซีซั่น ฟรุทส์ เทรดดิ้ง จำกัด</v>
          </cell>
          <cell r="D1023" t="str">
            <v>NULL</v>
          </cell>
          <cell r="E1023" t="str">
            <v>ยกเลิกคำขอแล้ว</v>
          </cell>
          <cell r="F1023">
            <v>135547006369</v>
          </cell>
          <cell r="G1023" t="str">
            <v>68/4</v>
          </cell>
          <cell r="H1023" t="str">
            <v>เทพกุญชร10</v>
          </cell>
          <cell r="I1023" t="str">
            <v>พหลโยธิน</v>
          </cell>
          <cell r="J1023" t="str">
            <v>9</v>
          </cell>
          <cell r="K1023" t="str">
            <v xml:space="preserve">คลองหนึ่ง   </v>
          </cell>
          <cell r="L1023" t="str">
            <v xml:space="preserve">คลองหลวง   </v>
          </cell>
          <cell r="M1023" t="str">
            <v xml:space="preserve">ปทุมธานี   </v>
          </cell>
          <cell r="N1023" t="str">
            <v>12120</v>
          </cell>
          <cell r="O1023" t="str">
            <v>0806999196</v>
          </cell>
          <cell r="P1023" t="str">
            <v>worldships99@yahoo.com</v>
          </cell>
          <cell r="Q1023" t="str">
            <v>NULL</v>
          </cell>
          <cell r="R1023" t="str">
            <v>NULL</v>
          </cell>
          <cell r="S1023" t="str">
            <v xml:space="preserve">ล้งนายสมหมาย </v>
          </cell>
          <cell r="T1023" t="str">
            <v>7/19</v>
          </cell>
          <cell r="X1023" t="str">
            <v xml:space="preserve">เทพนิมิต   </v>
          </cell>
          <cell r="Y1023" t="str">
            <v xml:space="preserve">โป่งน้ำร้อน   </v>
          </cell>
          <cell r="Z1023" t="str">
            <v>จันทบุรี</v>
          </cell>
        </row>
        <row r="1024">
          <cell r="A1024">
            <v>858</v>
          </cell>
          <cell r="B1024" t="str">
            <v>Ref0300000254</v>
          </cell>
          <cell r="C1024" t="str">
            <v>บริษัท หงซิง อิมปอร์ต แอนด์ เอ็กซ์ปอร์ต จำกัด</v>
          </cell>
          <cell r="D1024" t="str">
            <v>ACFS10040400198</v>
          </cell>
          <cell r="E1024" t="str">
            <v>ออกใบอนุญาตแล้ว</v>
          </cell>
          <cell r="F1024">
            <v>575553000811</v>
          </cell>
          <cell r="G1024" t="str">
            <v>168/12</v>
          </cell>
          <cell r="H1024" t="str">
            <v>-</v>
          </cell>
          <cell r="I1024" t="str">
            <v>-</v>
          </cell>
          <cell r="J1024" t="str">
            <v>9</v>
          </cell>
          <cell r="K1024" t="str">
            <v xml:space="preserve">เวียง   </v>
          </cell>
          <cell r="L1024" t="str">
            <v xml:space="preserve">เชียงของ   </v>
          </cell>
          <cell r="M1024" t="str">
            <v xml:space="preserve">เชียงราย   </v>
          </cell>
          <cell r="N1024" t="str">
            <v>57140</v>
          </cell>
          <cell r="O1024" t="str">
            <v>081-992-7151</v>
          </cell>
          <cell r="P1024" t="str">
            <v>ck-bowern@hotmail.com</v>
          </cell>
          <cell r="Q1024" t="str">
            <v>2017-01-15</v>
          </cell>
          <cell r="R1024" t="str">
            <v>2020-01-14</v>
          </cell>
          <cell r="S1024" t="str">
            <v>บริษัท กว่อ จือ โหย่ว จำกัด</v>
          </cell>
          <cell r="T1024" t="str">
            <v>299/9</v>
          </cell>
          <cell r="U1024" t="str">
            <v>-</v>
          </cell>
          <cell r="V1024" t="str">
            <v>-</v>
          </cell>
          <cell r="W1024" t="str">
            <v>1</v>
          </cell>
          <cell r="X1024" t="str">
            <v xml:space="preserve">ทับไทร   </v>
          </cell>
          <cell r="Y1024" t="str">
            <v xml:space="preserve">โป่งน้ำร้อน   </v>
          </cell>
          <cell r="Z1024" t="str">
            <v>จันทบุรี</v>
          </cell>
        </row>
        <row r="1025">
          <cell r="A1025">
            <v>859</v>
          </cell>
          <cell r="B1025" t="str">
            <v>Ref0300000255</v>
          </cell>
          <cell r="C1025" t="str">
            <v>บริษัท เออีซี อิมปอร์ต แอนด์ เอ็กซ์ปอร์ต จำกัด</v>
          </cell>
          <cell r="D1025" t="str">
            <v>ACFS10040400199</v>
          </cell>
          <cell r="E1025" t="str">
            <v>ออกใบอนุญาตแล้ว</v>
          </cell>
          <cell r="F1025">
            <v>105559194262</v>
          </cell>
          <cell r="G1025" t="str">
            <v>28</v>
          </cell>
          <cell r="H1025" t="str">
            <v>พหลโยธิน 48</v>
          </cell>
          <cell r="I1025" t="str">
            <v>-</v>
          </cell>
          <cell r="J1025" t="str">
            <v>-</v>
          </cell>
          <cell r="K1025" t="str">
            <v xml:space="preserve">อนุสาวรีย์   </v>
          </cell>
          <cell r="L1025" t="str">
            <v xml:space="preserve">บางเขน   </v>
          </cell>
          <cell r="M1025" t="str">
            <v xml:space="preserve">กรุงเทพมหานคร   </v>
          </cell>
          <cell r="N1025" t="str">
            <v>10220</v>
          </cell>
          <cell r="O1025" t="str">
            <v>020841519</v>
          </cell>
          <cell r="P1025" t="str">
            <v>Sreeaecimportexport@gmail.com</v>
          </cell>
          <cell r="Q1025" t="str">
            <v>2017-01-14</v>
          </cell>
          <cell r="R1025" t="str">
            <v>2020-01-13</v>
          </cell>
          <cell r="S1025" t="str">
            <v>โกดัง ณัฐวัตร (นายณัฐวัฒน์ จินาติ)</v>
          </cell>
          <cell r="T1025" t="str">
            <v>418</v>
          </cell>
          <cell r="U1025" t="str">
            <v>-</v>
          </cell>
          <cell r="V1025" t="str">
            <v>-</v>
          </cell>
          <cell r="W1025" t="str">
            <v>6</v>
          </cell>
          <cell r="X1025" t="str">
            <v xml:space="preserve">วังผาง   </v>
          </cell>
          <cell r="Y1025" t="str">
            <v xml:space="preserve">เวียงหนองล่อง   </v>
          </cell>
          <cell r="Z1025" t="str">
            <v>ลำพูน</v>
          </cell>
        </row>
        <row r="1026">
          <cell r="A1026">
            <v>860</v>
          </cell>
          <cell r="B1026" t="str">
            <v>Ref0300000257</v>
          </cell>
          <cell r="C1026" t="str">
            <v>ห้างหุ้นส่วนจำกัด กันอินเตอร์เทรด</v>
          </cell>
          <cell r="D1026" t="str">
            <v>ACFS10040400200</v>
          </cell>
          <cell r="E1026" t="str">
            <v>ออกใบอนุญาตแล้ว</v>
          </cell>
          <cell r="F1026">
            <v>573548002833</v>
          </cell>
          <cell r="G1026" t="str">
            <v>241</v>
          </cell>
          <cell r="H1026" t="str">
            <v>-</v>
          </cell>
          <cell r="I1026" t="str">
            <v>-</v>
          </cell>
          <cell r="J1026" t="str">
            <v>9</v>
          </cell>
          <cell r="K1026" t="str">
            <v xml:space="preserve">เวียง   </v>
          </cell>
          <cell r="L1026" t="str">
            <v xml:space="preserve">เชียงแสน   </v>
          </cell>
          <cell r="M1026" t="str">
            <v xml:space="preserve">เชียงราย   </v>
          </cell>
          <cell r="N1026" t="str">
            <v>57150</v>
          </cell>
          <cell r="O1026" t="str">
            <v>053650544</v>
          </cell>
          <cell r="P1026" t="str">
            <v>css.keawwaree@hotmail.com</v>
          </cell>
          <cell r="Q1026" t="str">
            <v>2017-01-20</v>
          </cell>
          <cell r="R1026" t="str">
            <v>2020-01-19</v>
          </cell>
          <cell r="S1026" t="str">
            <v>โกดังโชควิริยา</v>
          </cell>
          <cell r="T1026" t="str">
            <v>108</v>
          </cell>
          <cell r="U1026" t="str">
            <v>-</v>
          </cell>
          <cell r="V1026" t="str">
            <v>-</v>
          </cell>
          <cell r="W1026" t="str">
            <v>1</v>
          </cell>
          <cell r="X1026" t="str">
            <v xml:space="preserve">ข่วงเปา   </v>
          </cell>
          <cell r="Y1026" t="str">
            <v xml:space="preserve">จอมทอง   </v>
          </cell>
          <cell r="Z1026" t="str">
            <v>เชียงใหม่</v>
          </cell>
        </row>
        <row r="1027">
          <cell r="A1027">
            <v>861</v>
          </cell>
          <cell r="B1027" t="str">
            <v>Ref0300000258</v>
          </cell>
          <cell r="C1027" t="str">
            <v>บริษัท เคพี อินดัสเทรียล ฟู้ด จำกัด</v>
          </cell>
          <cell r="D1027" t="str">
            <v>ACFS90460400006</v>
          </cell>
          <cell r="E1027" t="str">
            <v>ออกใบอนุญาตแล้ว</v>
          </cell>
          <cell r="F1027">
            <v>215554000850</v>
          </cell>
          <cell r="G1027" t="str">
            <v>99/1</v>
          </cell>
          <cell r="H1027" t="str">
            <v>-</v>
          </cell>
          <cell r="I1027" t="str">
            <v>-</v>
          </cell>
          <cell r="J1027" t="str">
            <v>2</v>
          </cell>
          <cell r="K1027" t="str">
            <v xml:space="preserve">ทางเกวียน   </v>
          </cell>
          <cell r="L1027" t="str">
            <v xml:space="preserve">แกลง   </v>
          </cell>
          <cell r="M1027" t="str">
            <v xml:space="preserve">ระยอง   </v>
          </cell>
          <cell r="N1027" t="str">
            <v>21110</v>
          </cell>
          <cell r="O1027" t="str">
            <v>0833062882</v>
          </cell>
          <cell r="P1027" t="str">
            <v>kpfood89@gmail.com</v>
          </cell>
          <cell r="Q1027" t="str">
            <v>2017-07-30</v>
          </cell>
          <cell r="R1027" t="str">
            <v>2020-07-29</v>
          </cell>
          <cell r="S1027" t="str">
            <v>บริษัท เคพี อินดัสเทรียล ฟู้ด จำกัด</v>
          </cell>
          <cell r="T1027" t="str">
            <v>99/1</v>
          </cell>
          <cell r="U1027" t="str">
            <v>-</v>
          </cell>
          <cell r="V1027" t="str">
            <v>-</v>
          </cell>
          <cell r="W1027" t="str">
            <v>2</v>
          </cell>
          <cell r="X1027" t="str">
            <v xml:space="preserve">ทางเกวียน   </v>
          </cell>
          <cell r="Y1027" t="str">
            <v xml:space="preserve">แกลง   </v>
          </cell>
          <cell r="Z1027" t="str">
            <v>ระยอง</v>
          </cell>
        </row>
        <row r="1028">
          <cell r="A1028">
            <v>862</v>
          </cell>
          <cell r="B1028" t="str">
            <v>Ref0300000259</v>
          </cell>
          <cell r="C1028" t="str">
            <v>บริษัท ซี เค ทรี กรุ๊ป จำกัด</v>
          </cell>
          <cell r="D1028" t="str">
            <v>ACFS10040400201</v>
          </cell>
          <cell r="E1028" t="str">
            <v>ออกใบอนุญาตแล้ว</v>
          </cell>
          <cell r="F1028">
            <v>275555000420</v>
          </cell>
          <cell r="G1028" t="str">
            <v>69/1</v>
          </cell>
          <cell r="H1028" t="str">
            <v>-</v>
          </cell>
          <cell r="I1028" t="str">
            <v>-</v>
          </cell>
          <cell r="J1028" t="str">
            <v>15</v>
          </cell>
          <cell r="K1028" t="str">
            <v xml:space="preserve">วังสมบูรณ์   </v>
          </cell>
          <cell r="L1028" t="str">
            <v xml:space="preserve">วังสมบูรณ์   </v>
          </cell>
          <cell r="M1028" t="str">
            <v xml:space="preserve">สระแก้ว   </v>
          </cell>
          <cell r="N1028" t="str">
            <v>27250</v>
          </cell>
          <cell r="O1028" t="str">
            <v>081-2951610</v>
          </cell>
          <cell r="P1028" t="str">
            <v>tik_panida@outlook.com</v>
          </cell>
          <cell r="Q1028" t="str">
            <v>2017-01-30</v>
          </cell>
          <cell r="R1028" t="str">
            <v>2020-01-29</v>
          </cell>
          <cell r="S1028" t="str">
            <v>บริษัท ซี เค ทรี กรุ๊ป จำกัด</v>
          </cell>
          <cell r="T1028" t="str">
            <v>69/1</v>
          </cell>
          <cell r="U1028" t="str">
            <v>-</v>
          </cell>
          <cell r="V1028" t="str">
            <v>-</v>
          </cell>
          <cell r="W1028" t="str">
            <v>15</v>
          </cell>
          <cell r="X1028" t="str">
            <v xml:space="preserve">วังสมบูรณ์   </v>
          </cell>
          <cell r="Y1028" t="str">
            <v xml:space="preserve">วังสมบูรณ์   </v>
          </cell>
          <cell r="Z1028" t="str">
            <v>สระแก้ว</v>
          </cell>
        </row>
        <row r="1029">
          <cell r="A1029">
            <v>863</v>
          </cell>
          <cell r="B1029" t="str">
            <v>Ref0300000261</v>
          </cell>
          <cell r="C1029" t="str">
            <v>บริษัท ไทยเวอลด์ อิมปอร์ตเอ็กซปอร์ต จำกัด</v>
          </cell>
          <cell r="D1029" t="str">
            <v>ACFS90460400007</v>
          </cell>
          <cell r="E1029" t="str">
            <v>ออกใบอนุญาตแล้ว</v>
          </cell>
          <cell r="F1029">
            <v>105519004675</v>
          </cell>
          <cell r="G1029" t="str">
            <v>2532</v>
          </cell>
          <cell r="H1029" t="str">
            <v>ตรอกนอกเขต</v>
          </cell>
          <cell r="I1029" t="str">
            <v>รัชดาภิเษก</v>
          </cell>
          <cell r="J1029" t="str">
            <v>-</v>
          </cell>
          <cell r="K1029" t="str">
            <v xml:space="preserve">บางโคล่   </v>
          </cell>
          <cell r="L1029" t="str">
            <v xml:space="preserve">บางคอแหลม   </v>
          </cell>
          <cell r="M1029" t="str">
            <v xml:space="preserve">กรุงเทพมหานคร   </v>
          </cell>
          <cell r="N1029" t="str">
            <v>10120</v>
          </cell>
          <cell r="O1029" t="str">
            <v>022940178</v>
          </cell>
          <cell r="P1029" t="str">
            <v>prapaporn.bung@tw.co.th</v>
          </cell>
          <cell r="Q1029" t="str">
            <v>2017-07-30</v>
          </cell>
          <cell r="R1029" t="str">
            <v>2020-07-29</v>
          </cell>
          <cell r="S1029" t="str">
            <v>บริษัท ไทย อกริ ฟู้ดส์ จำกัด (มหาชน)</v>
          </cell>
          <cell r="T1029" t="str">
            <v>155/1</v>
          </cell>
          <cell r="U1029" t="str">
            <v>-</v>
          </cell>
          <cell r="V1029" t="str">
            <v>เทพารักษ์</v>
          </cell>
          <cell r="W1029" t="str">
            <v>1</v>
          </cell>
          <cell r="X1029" t="str">
            <v xml:space="preserve">บางเสาธง   </v>
          </cell>
          <cell r="Y1029" t="str">
            <v xml:space="preserve">บางเสาธง   </v>
          </cell>
          <cell r="Z1029" t="str">
            <v>สมุทรปราการ</v>
          </cell>
        </row>
        <row r="1030">
          <cell r="A1030">
            <v>864</v>
          </cell>
          <cell r="B1030" t="str">
            <v>Ref0300000262</v>
          </cell>
          <cell r="C1030" t="str">
            <v>บริษัท ยูเนี่ยน ฟรุ๊ต (ประเทศไทย) จำกัด</v>
          </cell>
          <cell r="D1030" t="str">
            <v>ACFS10040400202</v>
          </cell>
          <cell r="E1030" t="str">
            <v>ออกใบอนุญาตแล้ว</v>
          </cell>
          <cell r="F1030">
            <v>505557011094</v>
          </cell>
          <cell r="G1030" t="str">
            <v>203/2</v>
          </cell>
          <cell r="H1030" t="str">
            <v>-</v>
          </cell>
          <cell r="I1030" t="str">
            <v>-</v>
          </cell>
          <cell r="J1030" t="str">
            <v>6</v>
          </cell>
          <cell r="K1030" t="str">
            <v xml:space="preserve">ฟ้าฮ่าม   </v>
          </cell>
          <cell r="L1030" t="str">
            <v xml:space="preserve">เมืองเชียงใหม่   </v>
          </cell>
          <cell r="M1030" t="str">
            <v xml:space="preserve">เชียงใหม่   </v>
          </cell>
          <cell r="N1030" t="str">
            <v>50000</v>
          </cell>
          <cell r="O1030" t="str">
            <v>053246577</v>
          </cell>
          <cell r="P1030" t="str">
            <v>naranlak@gmail.com</v>
          </cell>
          <cell r="Q1030" t="str">
            <v>2017-03-07</v>
          </cell>
          <cell r="R1030" t="str">
            <v>2020-03-06</v>
          </cell>
          <cell r="S1030" t="str">
            <v>โกดังอำไพพรรณ จันทร์แก้ว</v>
          </cell>
          <cell r="T1030" t="str">
            <v>181</v>
          </cell>
          <cell r="U1030" t="str">
            <v>-</v>
          </cell>
          <cell r="V1030" t="str">
            <v>-</v>
          </cell>
          <cell r="W1030" t="str">
            <v>14</v>
          </cell>
          <cell r="X1030" t="str">
            <v xml:space="preserve">ดอยหล่อ   </v>
          </cell>
          <cell r="Y1030" t="str">
            <v xml:space="preserve">ดอยหล่อ   </v>
          </cell>
          <cell r="Z1030" t="str">
            <v>เชียงใหม่</v>
          </cell>
        </row>
        <row r="1031">
          <cell r="A1031">
            <v>865</v>
          </cell>
          <cell r="B1031" t="str">
            <v>Ref0300000263</v>
          </cell>
          <cell r="C1031" t="str">
            <v>บริษัท ซีที ฟรูท (ประเทศไทย) จำกัด</v>
          </cell>
          <cell r="D1031" t="str">
            <v>ACFS90460400008</v>
          </cell>
          <cell r="E1031" t="str">
            <v>ออกใบอนุญาตแล้ว</v>
          </cell>
          <cell r="F1031">
            <v>115556024374</v>
          </cell>
          <cell r="G1031" t="str">
            <v>247/45</v>
          </cell>
          <cell r="H1031" t="str">
            <v>-</v>
          </cell>
          <cell r="I1031" t="str">
            <v>-</v>
          </cell>
          <cell r="J1031" t="str">
            <v>1</v>
          </cell>
          <cell r="K1031" t="str">
            <v xml:space="preserve">แพรกษาใหม่   </v>
          </cell>
          <cell r="L1031" t="str">
            <v xml:space="preserve">เมืองสมุทรปราการ   </v>
          </cell>
          <cell r="M1031" t="str">
            <v xml:space="preserve">สมุทรปราการ   </v>
          </cell>
          <cell r="N1031" t="str">
            <v>10280</v>
          </cell>
          <cell r="O1031" t="str">
            <v>022854484</v>
          </cell>
          <cell r="P1031" t="str">
            <v>pp.be1st@gmail.com</v>
          </cell>
          <cell r="Q1031" t="str">
            <v>2017-07-30</v>
          </cell>
          <cell r="R1031" t="str">
            <v>2020-07-29</v>
          </cell>
          <cell r="S1031" t="str">
            <v>บริษัท ที.เอ็ม.เอส. โฟรเซ่น จำกัด</v>
          </cell>
          <cell r="T1031" t="str">
            <v>61/8</v>
          </cell>
          <cell r="U1031" t="str">
            <v>-</v>
          </cell>
          <cell r="V1031" t="str">
            <v>-</v>
          </cell>
          <cell r="W1031" t="str">
            <v>9</v>
          </cell>
          <cell r="X1031" t="str">
            <v xml:space="preserve">เขาวัว   </v>
          </cell>
          <cell r="Y1031" t="str">
            <v xml:space="preserve">ท่าใหม่   </v>
          </cell>
          <cell r="Z1031" t="str">
            <v>จันทบุรี</v>
          </cell>
        </row>
        <row r="1032">
          <cell r="A1032">
            <v>866</v>
          </cell>
          <cell r="B1032" t="str">
            <v>Ref0300000264</v>
          </cell>
          <cell r="C1032" t="str">
            <v>บริษัท บูโอโน่ (ประเทศไทย) จำกัด</v>
          </cell>
          <cell r="D1032" t="str">
            <v>ACFS90460400009</v>
          </cell>
          <cell r="E1032" t="str">
            <v>ออกใบอนุญาตแล้ว</v>
          </cell>
          <cell r="F1032">
            <v>105543088956</v>
          </cell>
          <cell r="G1032" t="str">
            <v>104/2</v>
          </cell>
          <cell r="H1032" t="str">
            <v>-</v>
          </cell>
          <cell r="I1032" t="str">
            <v>-</v>
          </cell>
          <cell r="J1032" t="str">
            <v>1</v>
          </cell>
          <cell r="K1032" t="str">
            <v xml:space="preserve">ไทยาวาส   </v>
          </cell>
          <cell r="L1032" t="str">
            <v xml:space="preserve">นครชัยศรี   </v>
          </cell>
          <cell r="M1032" t="str">
            <v xml:space="preserve">นครปฐม   </v>
          </cell>
          <cell r="N1032" t="str">
            <v>73120</v>
          </cell>
          <cell r="O1032" t="str">
            <v>034-331984-6 ,089454565</v>
          </cell>
          <cell r="P1032" t="str">
            <v>export1@buonogroup.com</v>
          </cell>
          <cell r="Q1032" t="str">
            <v>2017-07-30</v>
          </cell>
          <cell r="R1032" t="str">
            <v>2020-07-29</v>
          </cell>
          <cell r="S1032" t="str">
            <v>บริษัท บูโอโน่ (ประเทศไทย) จำกัด</v>
          </cell>
          <cell r="T1032" t="str">
            <v>104/2</v>
          </cell>
          <cell r="U1032" t="str">
            <v>-</v>
          </cell>
          <cell r="V1032" t="str">
            <v>-</v>
          </cell>
          <cell r="W1032" t="str">
            <v>1</v>
          </cell>
          <cell r="X1032" t="str">
            <v xml:space="preserve">ไทยาวาส   </v>
          </cell>
          <cell r="Y1032" t="str">
            <v xml:space="preserve">นครชัยศรี   </v>
          </cell>
          <cell r="Z1032" t="str">
            <v>นครปฐม</v>
          </cell>
        </row>
        <row r="1033">
          <cell r="A1033">
            <v>867</v>
          </cell>
          <cell r="B1033" t="str">
            <v>Ref0300000265</v>
          </cell>
          <cell r="C1033" t="str">
            <v>บริษัท รุ่งเจริญพืชผล จำกัด</v>
          </cell>
          <cell r="D1033" t="str">
            <v>ACFS90460400010</v>
          </cell>
          <cell r="E1033" t="str">
            <v>ออกใบอนุญาตแล้ว</v>
          </cell>
          <cell r="F1033">
            <v>105534111118</v>
          </cell>
          <cell r="G1033" t="str">
            <v>69/1</v>
          </cell>
          <cell r="H1033" t="str">
            <v>-</v>
          </cell>
          <cell r="I1033" t="str">
            <v>-</v>
          </cell>
          <cell r="J1033" t="str">
            <v>3</v>
          </cell>
          <cell r="K1033" t="str">
            <v xml:space="preserve">บ้านใหม่   </v>
          </cell>
          <cell r="L1033" t="str">
            <v xml:space="preserve">สามพราน   </v>
          </cell>
          <cell r="M1033" t="str">
            <v xml:space="preserve">นครปฐม   </v>
          </cell>
          <cell r="N1033" t="str">
            <v>73110</v>
          </cell>
          <cell r="O1033" t="str">
            <v>034979419</v>
          </cell>
          <cell r="P1033" t="str">
            <v>ratmanoon@hotmail.com</v>
          </cell>
          <cell r="Q1033" t="str">
            <v>2017-07-30</v>
          </cell>
          <cell r="R1033" t="str">
            <v>2020-07-29</v>
          </cell>
          <cell r="S1033" t="str">
            <v>บริษัท รุ่งเจริญพืชผล จำกัด</v>
          </cell>
          <cell r="T1033" t="str">
            <v>69/1</v>
          </cell>
          <cell r="U1033" t="str">
            <v>-</v>
          </cell>
          <cell r="V1033" t="str">
            <v>-</v>
          </cell>
          <cell r="W1033" t="str">
            <v>3</v>
          </cell>
          <cell r="X1033" t="str">
            <v xml:space="preserve">บ้านใหม่   </v>
          </cell>
          <cell r="Y1033" t="str">
            <v xml:space="preserve">สามพราน   </v>
          </cell>
          <cell r="Z1033" t="str">
            <v>นครปฐม</v>
          </cell>
        </row>
        <row r="1034">
          <cell r="A1034">
            <v>868</v>
          </cell>
          <cell r="B1034" t="str">
            <v>Ref0300000266</v>
          </cell>
          <cell r="C1034" t="str">
            <v>บริษัท ไอ.ที.ฟู้ดส์ อินดัสทรีส์ จำกัด</v>
          </cell>
          <cell r="D1034" t="str">
            <v>ACFS90460400011</v>
          </cell>
          <cell r="E1034" t="str">
            <v>ออกใบอนุญาตแล้ว</v>
          </cell>
          <cell r="F1034">
            <v>105535063885</v>
          </cell>
          <cell r="G1034" t="str">
            <v>39/108</v>
          </cell>
          <cell r="H1034" t="str">
            <v>-</v>
          </cell>
          <cell r="I1034" t="str">
            <v>-</v>
          </cell>
          <cell r="J1034" t="str">
            <v>2</v>
          </cell>
          <cell r="K1034" t="str">
            <v xml:space="preserve">บางกระเจ้า   </v>
          </cell>
          <cell r="L1034" t="str">
            <v xml:space="preserve">เมืองสมุทรสาคร   </v>
          </cell>
          <cell r="M1034" t="str">
            <v xml:space="preserve">สมุทรสาคร   </v>
          </cell>
          <cell r="N1034" t="str">
            <v>74000</v>
          </cell>
          <cell r="O1034" t="str">
            <v>034-490461-4 ต่อ 42 ,08</v>
          </cell>
          <cell r="P1034" t="str">
            <v>export@itfoods.co.th</v>
          </cell>
          <cell r="Q1034" t="str">
            <v>2017-07-30</v>
          </cell>
          <cell r="R1034" t="str">
            <v>2020-07-29</v>
          </cell>
          <cell r="S1034" t="str">
            <v>บริษัท ไอ.ที.ฟู้ดส์ อินดัสทรีส์ จำกัด</v>
          </cell>
          <cell r="T1034" t="str">
            <v>39/108</v>
          </cell>
          <cell r="U1034" t="str">
            <v>-</v>
          </cell>
          <cell r="V1034" t="str">
            <v>-</v>
          </cell>
          <cell r="W1034" t="str">
            <v>2</v>
          </cell>
          <cell r="X1034" t="str">
            <v xml:space="preserve">บางกระเจ้า   </v>
          </cell>
          <cell r="Y1034" t="str">
            <v xml:space="preserve">เมืองสมุทรสาคร   </v>
          </cell>
          <cell r="Z1034" t="str">
            <v>สมุทรสาคร</v>
          </cell>
        </row>
        <row r="1035">
          <cell r="A1035">
            <v>869</v>
          </cell>
          <cell r="B1035" t="str">
            <v>Ref0300000267</v>
          </cell>
          <cell r="C1035" t="str">
            <v>บริษัท ไทย พัฒนา โฟรเซ่น จำกัด</v>
          </cell>
          <cell r="D1035" t="str">
            <v>ACFS90460400012</v>
          </cell>
          <cell r="E1035" t="str">
            <v>ออกใบอนุญาตแล้ว</v>
          </cell>
          <cell r="F1035">
            <v>105539042301</v>
          </cell>
          <cell r="G1035" t="str">
            <v>39/224</v>
          </cell>
          <cell r="H1035" t="str">
            <v>-</v>
          </cell>
          <cell r="I1035" t="str">
            <v>-</v>
          </cell>
          <cell r="J1035" t="str">
            <v>2</v>
          </cell>
          <cell r="K1035" t="str">
            <v xml:space="preserve">บางกระเจ้า   </v>
          </cell>
          <cell r="L1035" t="str">
            <v xml:space="preserve">เมืองสมุทรสาคร   </v>
          </cell>
          <cell r="M1035" t="str">
            <v xml:space="preserve">สมุทรสาคร   </v>
          </cell>
          <cell r="N1035" t="str">
            <v>74000</v>
          </cell>
          <cell r="O1035" t="str">
            <v>034-490-485,0815914443</v>
          </cell>
          <cell r="P1035" t="str">
            <v>pairin@wangderm.com</v>
          </cell>
          <cell r="Q1035" t="str">
            <v>2017-07-30</v>
          </cell>
          <cell r="R1035" t="str">
            <v>2020-07-29</v>
          </cell>
          <cell r="S1035" t="str">
            <v>บริษัท ไทย พัฒนา โฟรเซ่น จำกัด</v>
          </cell>
          <cell r="T1035" t="str">
            <v>39/224</v>
          </cell>
          <cell r="U1035" t="str">
            <v>-</v>
          </cell>
          <cell r="V1035" t="str">
            <v>-</v>
          </cell>
          <cell r="W1035" t="str">
            <v>2</v>
          </cell>
          <cell r="X1035" t="str">
            <v xml:space="preserve">บางกระเจ้า   </v>
          </cell>
          <cell r="Y1035" t="str">
            <v xml:space="preserve">เมืองสมุทรสาคร   </v>
          </cell>
          <cell r="Z1035" t="str">
            <v>สมุทรสาคร</v>
          </cell>
        </row>
        <row r="1036">
          <cell r="A1036">
            <v>870</v>
          </cell>
          <cell r="B1036" t="str">
            <v>Ref0300000268</v>
          </cell>
          <cell r="C1036" t="str">
            <v>บริษัท เอส ที เค อินเตอร์ฟรุ๊ต จำกัด</v>
          </cell>
          <cell r="D1036" t="str">
            <v>ACFS10040400203</v>
          </cell>
          <cell r="E1036" t="str">
            <v>ออกใบอนุญาตแล้ว</v>
          </cell>
          <cell r="F1036">
            <v>225560000351</v>
          </cell>
          <cell r="G1036" t="str">
            <v>2/1</v>
          </cell>
          <cell r="H1036" t="str">
            <v>-</v>
          </cell>
          <cell r="I1036" t="str">
            <v>-</v>
          </cell>
          <cell r="J1036" t="str">
            <v>1</v>
          </cell>
          <cell r="K1036" t="str">
            <v xml:space="preserve">โป่งน้ำร้อน   </v>
          </cell>
          <cell r="L1036" t="str">
            <v xml:space="preserve">โป่งน้ำร้อน   </v>
          </cell>
          <cell r="M1036" t="str">
            <v xml:space="preserve">จันทบุรี   </v>
          </cell>
          <cell r="N1036" t="str">
            <v>22140</v>
          </cell>
          <cell r="O1036" t="str">
            <v>033-641088</v>
          </cell>
          <cell r="P1036" t="str">
            <v>pim_9353@hotmail.com</v>
          </cell>
          <cell r="Q1036" t="str">
            <v>2017-03-27</v>
          </cell>
          <cell r="R1036" t="str">
            <v>2020-03-26</v>
          </cell>
          <cell r="S1036" t="str">
            <v>บริษัท วรรัตน์ เฟรซฟรุ๊ต จำกัด (นางจันทิพย์ ริยะวงค์)</v>
          </cell>
          <cell r="T1036" t="str">
            <v>2/1</v>
          </cell>
          <cell r="U1036" t="str">
            <v>-</v>
          </cell>
          <cell r="V1036" t="str">
            <v>-</v>
          </cell>
          <cell r="W1036" t="str">
            <v>1</v>
          </cell>
          <cell r="X1036" t="str">
            <v xml:space="preserve">โป่งน้ำร้อน   </v>
          </cell>
          <cell r="Y1036" t="str">
            <v xml:space="preserve">โป่งน้ำร้อน   </v>
          </cell>
          <cell r="Z1036" t="str">
            <v>จันทบุรี</v>
          </cell>
        </row>
        <row r="1037">
          <cell r="A1037">
            <v>871</v>
          </cell>
          <cell r="B1037" t="str">
            <v>Ref0300000269</v>
          </cell>
          <cell r="C1037" t="str">
            <v>สหกรณ์การเกษตรเพื่อการแปรรูปและส่งออกจังหวัดตราด จำกัด</v>
          </cell>
          <cell r="D1037" t="str">
            <v>ACFS90460400013</v>
          </cell>
          <cell r="E1037" t="str">
            <v>ออกใบอนุญาตแล้ว</v>
          </cell>
          <cell r="F1037">
            <v>994000816421</v>
          </cell>
          <cell r="G1037" t="str">
            <v>108</v>
          </cell>
          <cell r="H1037" t="str">
            <v>-</v>
          </cell>
          <cell r="I1037" t="str">
            <v>-</v>
          </cell>
          <cell r="J1037" t="str">
            <v>1</v>
          </cell>
          <cell r="K1037" t="str">
            <v xml:space="preserve">ทุ่งนนทรี   </v>
          </cell>
          <cell r="L1037" t="str">
            <v xml:space="preserve">เขาสมิง   </v>
          </cell>
          <cell r="M1037" t="str">
            <v xml:space="preserve">ตราด   </v>
          </cell>
          <cell r="N1037" t="str">
            <v>23130</v>
          </cell>
          <cell r="O1037" t="str">
            <v>0800980523</v>
          </cell>
          <cell r="P1037" t="str">
            <v>tratfruits_export@hotmail.co.th</v>
          </cell>
          <cell r="Q1037" t="str">
            <v>2017-07-30</v>
          </cell>
          <cell r="R1037" t="str">
            <v>2020-07-29</v>
          </cell>
          <cell r="S1037" t="str">
            <v>สหกรณ์การเกษตรเพื่อการแปรรูปและการส่งออกจังหวัดตราด จำกัด</v>
          </cell>
          <cell r="T1037" t="str">
            <v>108</v>
          </cell>
          <cell r="U1037" t="str">
            <v>-</v>
          </cell>
          <cell r="V1037" t="str">
            <v>-</v>
          </cell>
          <cell r="W1037" t="str">
            <v>1</v>
          </cell>
          <cell r="X1037" t="str">
            <v xml:space="preserve">ทุ่งนนทรี   </v>
          </cell>
          <cell r="Y1037" t="str">
            <v xml:space="preserve">เขาสมิง   </v>
          </cell>
          <cell r="Z1037" t="str">
            <v>ตราด</v>
          </cell>
        </row>
        <row r="1038">
          <cell r="A1038">
            <v>872</v>
          </cell>
          <cell r="B1038" t="str">
            <v>Ref0300000270</v>
          </cell>
          <cell r="C1038" t="str">
            <v>บริษัท เอสเค.โฟรเซ่น แอนด์ ฟรีซ ดราย จำกัด</v>
          </cell>
          <cell r="D1038" t="str">
            <v>ACFS90460400014</v>
          </cell>
          <cell r="E1038" t="str">
            <v>ออกใบอนุญาตแล้ว</v>
          </cell>
          <cell r="F1038">
            <v>235559000459</v>
          </cell>
          <cell r="G1038" t="str">
            <v>7</v>
          </cell>
          <cell r="H1038" t="str">
            <v xml:space="preserve"> -</v>
          </cell>
          <cell r="I1038" t="str">
            <v xml:space="preserve"> -</v>
          </cell>
          <cell r="J1038" t="str">
            <v>6</v>
          </cell>
          <cell r="K1038" t="str">
            <v xml:space="preserve">แสนตุ้ง   </v>
          </cell>
          <cell r="L1038" t="str">
            <v xml:space="preserve">เขาสมิง   </v>
          </cell>
          <cell r="M1038" t="str">
            <v xml:space="preserve">ตราด   </v>
          </cell>
          <cell r="N1038" t="str">
            <v>23150</v>
          </cell>
          <cell r="O1038" t="str">
            <v>0890955398</v>
          </cell>
          <cell r="P1038" t="str">
            <v>samart_khetsawang@hotmail.com</v>
          </cell>
          <cell r="Q1038" t="str">
            <v>2017-07-30</v>
          </cell>
          <cell r="R1038" t="str">
            <v>2020-07-29</v>
          </cell>
          <cell r="S1038" t="str">
            <v>บริษัท เอสเค.โฟรเซ่น แอนด์ ฟรีซ ดราย จำกัด</v>
          </cell>
          <cell r="T1038" t="str">
            <v>7</v>
          </cell>
          <cell r="U1038" t="str">
            <v xml:space="preserve"> -</v>
          </cell>
          <cell r="V1038" t="str">
            <v xml:space="preserve"> -</v>
          </cell>
          <cell r="W1038" t="str">
            <v>6</v>
          </cell>
          <cell r="X1038" t="str">
            <v xml:space="preserve">แสนตุ้ง   </v>
          </cell>
          <cell r="Y1038" t="str">
            <v xml:space="preserve">เขาสมิง   </v>
          </cell>
          <cell r="Z1038" t="str">
            <v>ตราด</v>
          </cell>
        </row>
        <row r="1039">
          <cell r="A1039">
            <v>873</v>
          </cell>
          <cell r="B1039" t="str">
            <v>Ref0300000271</v>
          </cell>
          <cell r="C1039" t="str">
            <v>บริษัท ไทย กิตติ์รวี จำกัด</v>
          </cell>
          <cell r="D1039" t="str">
            <v>ACFS90460400015</v>
          </cell>
          <cell r="E1039" t="str">
            <v>ออกใบอนุญาตแล้ว</v>
          </cell>
          <cell r="F1039">
            <v>105556079527</v>
          </cell>
          <cell r="G1039" t="str">
            <v>136/15</v>
          </cell>
          <cell r="H1039" t="str">
            <v>ลาดพร้าว80</v>
          </cell>
          <cell r="I1039" t="str">
            <v>ลาดพร้าว</v>
          </cell>
          <cell r="J1039" t="str">
            <v>-</v>
          </cell>
          <cell r="K1039" t="str">
            <v xml:space="preserve">วังทองหลาง   </v>
          </cell>
          <cell r="L1039" t="str">
            <v xml:space="preserve">วังทองหลาง   </v>
          </cell>
          <cell r="M1039" t="str">
            <v xml:space="preserve">กรุงเทพมหานคร   </v>
          </cell>
          <cell r="N1039" t="str">
            <v>10310</v>
          </cell>
          <cell r="O1039" t="str">
            <v>0982861571</v>
          </cell>
          <cell r="P1039" t="str">
            <v>tkv_tom@hotmail.com</v>
          </cell>
          <cell r="Q1039" t="str">
            <v>2017-07-30</v>
          </cell>
          <cell r="R1039" t="str">
            <v>2020-07-29</v>
          </cell>
          <cell r="S1039" t="str">
            <v>บริษัท ไทย กิตติ์รวี จำกัด</v>
          </cell>
          <cell r="T1039" t="str">
            <v>19/9</v>
          </cell>
          <cell r="U1039" t="str">
            <v>-</v>
          </cell>
          <cell r="V1039" t="str">
            <v>-</v>
          </cell>
          <cell r="W1039" t="str">
            <v>3</v>
          </cell>
          <cell r="X1039" t="str">
            <v xml:space="preserve">นายายอาม   </v>
          </cell>
          <cell r="Y1039" t="str">
            <v xml:space="preserve">นายายอาม   </v>
          </cell>
          <cell r="Z1039" t="str">
            <v>จันทบุรี</v>
          </cell>
        </row>
        <row r="1040">
          <cell r="A1040">
            <v>874</v>
          </cell>
          <cell r="B1040" t="str">
            <v>Ref0300000272</v>
          </cell>
          <cell r="C1040" t="str">
            <v>บริษัท ซันไชน์อินเตอร์เนชั่นแนล จำกัด</v>
          </cell>
          <cell r="D1040" t="str">
            <v>ACFS90460400016</v>
          </cell>
          <cell r="E1040" t="str">
            <v>ออกใบอนุญาตแล้ว</v>
          </cell>
          <cell r="F1040">
            <v>135535001758</v>
          </cell>
          <cell r="G1040" t="str">
            <v>43/20-22</v>
          </cell>
          <cell r="H1040" t="str">
            <v>-</v>
          </cell>
          <cell r="I1040" t="str">
            <v>ลำลูกกา</v>
          </cell>
          <cell r="J1040" t="str">
            <v>7</v>
          </cell>
          <cell r="K1040" t="str">
            <v xml:space="preserve">คูคต   </v>
          </cell>
          <cell r="L1040" t="str">
            <v xml:space="preserve">ลำลูกกา   </v>
          </cell>
          <cell r="M1040" t="str">
            <v xml:space="preserve">ปทุมธานี   </v>
          </cell>
          <cell r="N1040" t="str">
            <v>12130</v>
          </cell>
          <cell r="O1040" t="str">
            <v>039-433039, 081-8572728</v>
          </cell>
          <cell r="P1040" t="str">
            <v>document@sunshine.co.th</v>
          </cell>
          <cell r="Q1040" t="str">
            <v>2017-07-30</v>
          </cell>
          <cell r="R1040" t="str">
            <v>2020-07-29</v>
          </cell>
          <cell r="S1040" t="str">
            <v>บริษัท ซันไชน์อินเตอร์เนชั่นแนล จำกัด</v>
          </cell>
          <cell r="T1040" t="str">
            <v xml:space="preserve">43/4 </v>
          </cell>
          <cell r="U1040" t="str">
            <v>-</v>
          </cell>
          <cell r="V1040" t="str">
            <v>สุขุมวิท</v>
          </cell>
          <cell r="W1040" t="str">
            <v>3</v>
          </cell>
          <cell r="X1040" t="str">
            <v xml:space="preserve">สองพี่น้อง   </v>
          </cell>
          <cell r="Y1040" t="str">
            <v xml:space="preserve">ท่าใหม่   </v>
          </cell>
          <cell r="Z1040" t="str">
            <v>จันทบุรี</v>
          </cell>
        </row>
        <row r="1041">
          <cell r="A1041">
            <v>875</v>
          </cell>
          <cell r="B1041" t="str">
            <v>Ref0300000273</v>
          </cell>
          <cell r="C1041" t="str">
            <v>บริษัท สิงห์อำนวย ฟู้ดส์ จำกัด</v>
          </cell>
          <cell r="D1041" t="str">
            <v>ACFS90460400017</v>
          </cell>
          <cell r="E1041" t="str">
            <v>ออกใบอนุญาตแล้ว</v>
          </cell>
          <cell r="F1041">
            <v>225554000051</v>
          </cell>
          <cell r="G1041" t="str">
            <v>111</v>
          </cell>
          <cell r="H1041" t="str">
            <v>-</v>
          </cell>
          <cell r="I1041" t="str">
            <v>-</v>
          </cell>
          <cell r="J1041" t="str">
            <v>13</v>
          </cell>
          <cell r="K1041" t="str">
            <v xml:space="preserve">ปากน้ำแหลมสิงห์   </v>
          </cell>
          <cell r="L1041" t="str">
            <v xml:space="preserve">แหลมสิงห์   </v>
          </cell>
          <cell r="M1041" t="str">
            <v xml:space="preserve">จันทบุรี   </v>
          </cell>
          <cell r="N1041" t="str">
            <v>22130</v>
          </cell>
          <cell r="O1041" t="str">
            <v>087-5330781,037317307</v>
          </cell>
          <cell r="P1041" t="str">
            <v>sf.singamnuayfood@gmail.com</v>
          </cell>
          <cell r="Q1041" t="str">
            <v>2017-07-30</v>
          </cell>
          <cell r="R1041" t="str">
            <v>2020-07-29</v>
          </cell>
          <cell r="S1041" t="str">
            <v>บริษัท สิงห์อำนวย ฟู้ดส์ จำกัด</v>
          </cell>
          <cell r="T1041" t="str">
            <v>111</v>
          </cell>
          <cell r="U1041" t="str">
            <v>-</v>
          </cell>
          <cell r="V1041" t="str">
            <v>-</v>
          </cell>
          <cell r="W1041" t="str">
            <v>13</v>
          </cell>
          <cell r="X1041" t="str">
            <v xml:space="preserve">ปากน้ำแหลมสิงห์   </v>
          </cell>
          <cell r="Y1041" t="str">
            <v xml:space="preserve">แหลมสิงห์   </v>
          </cell>
          <cell r="Z1041" t="str">
            <v>จันทบุรี</v>
          </cell>
        </row>
        <row r="1042">
          <cell r="A1042">
            <v>876</v>
          </cell>
          <cell r="B1042" t="str">
            <v>Ref0300000274</v>
          </cell>
          <cell r="C1042" t="str">
            <v>บริษัท โกลเบิลฟูดเทรดดิ้ง จำกัด</v>
          </cell>
          <cell r="D1042" t="str">
            <v>ACFS90460400018</v>
          </cell>
          <cell r="E1042" t="str">
            <v>ออกใบอนุญาตแล้ว</v>
          </cell>
          <cell r="F1042">
            <v>105535064865</v>
          </cell>
          <cell r="G1042" t="str">
            <v>1/25</v>
          </cell>
          <cell r="H1042" t="str">
            <v>-</v>
          </cell>
          <cell r="I1042" t="str">
            <v>เสือป่า</v>
          </cell>
          <cell r="J1042" t="str">
            <v>-</v>
          </cell>
          <cell r="K1042" t="str">
            <v xml:space="preserve">ป้อมปราบ   </v>
          </cell>
          <cell r="L1042" t="str">
            <v xml:space="preserve">ป้อมปราบศัตรูพ่าย   </v>
          </cell>
          <cell r="M1042" t="str">
            <v xml:space="preserve">กรุงเทพมหานคร   </v>
          </cell>
          <cell r="N1042" t="str">
            <v>10100</v>
          </cell>
          <cell r="O1042" t="str">
            <v>026232800</v>
          </cell>
          <cell r="P1042" t="str">
            <v>waraporn@globalfood.co.th</v>
          </cell>
          <cell r="Q1042" t="str">
            <v>2017-07-30</v>
          </cell>
          <cell r="R1042" t="str">
            <v>2020-07-29</v>
          </cell>
          <cell r="S1042" t="str">
            <v>บริษัท โกลเบิลฟูดเทรดดิ้ง จำกัด</v>
          </cell>
          <cell r="T1042" t="str">
            <v>225/11</v>
          </cell>
          <cell r="U1042" t="str">
            <v>-</v>
          </cell>
          <cell r="V1042" t="str">
            <v>เทพารักษ์ กม.22</v>
          </cell>
          <cell r="W1042" t="str">
            <v>1</v>
          </cell>
          <cell r="X1042" t="str">
            <v xml:space="preserve">บางเสาธง   </v>
          </cell>
          <cell r="Y1042" t="str">
            <v xml:space="preserve">บางเสาธง   </v>
          </cell>
          <cell r="Z1042" t="str">
            <v>สมุทรปราการ</v>
          </cell>
        </row>
        <row r="1043">
          <cell r="A1043">
            <v>877</v>
          </cell>
          <cell r="B1043" t="str">
            <v>Ref0300000275</v>
          </cell>
          <cell r="C1043" t="str">
            <v>บริษัท เจริญโภคภัณฑ์อาหาร จำกัด (มหาชน)</v>
          </cell>
          <cell r="D1043" t="str">
            <v>ACFS74320400001</v>
          </cell>
          <cell r="E1043" t="str">
            <v>ออกใบอนุญาตแล้ว</v>
          </cell>
          <cell r="F1043">
            <v>107537000246</v>
          </cell>
          <cell r="G1043" t="str">
            <v>313</v>
          </cell>
          <cell r="H1043" t="str">
            <v>-</v>
          </cell>
          <cell r="I1043" t="str">
            <v>สีลม</v>
          </cell>
          <cell r="J1043" t="str">
            <v>-</v>
          </cell>
          <cell r="K1043" t="str">
            <v xml:space="preserve">สีลม   </v>
          </cell>
          <cell r="L1043" t="str">
            <v xml:space="preserve">บางรัก   </v>
          </cell>
          <cell r="M1043" t="str">
            <v xml:space="preserve">กรุงเทพมหานคร   </v>
          </cell>
          <cell r="N1043" t="str">
            <v>10500</v>
          </cell>
          <cell r="O1043" t="str">
            <v>089-1050466</v>
          </cell>
          <cell r="P1043" t="str">
            <v>monthein.k@cpf.co.th</v>
          </cell>
          <cell r="Q1043" t="str">
            <v>2017-06-18</v>
          </cell>
          <cell r="R1043" t="str">
            <v>2020-06-17</v>
          </cell>
          <cell r="S1043" t="str">
            <v>โรงเพาะฟักลูกกุ้งเจอาร์ 2</v>
          </cell>
          <cell r="T1043" t="str">
            <v>62/1</v>
          </cell>
          <cell r="U1043" t="str">
            <v>-</v>
          </cell>
          <cell r="V1043" t="str">
            <v>-</v>
          </cell>
          <cell r="W1043" t="str">
            <v>6</v>
          </cell>
          <cell r="X1043" t="str">
            <v xml:space="preserve">คลองใหญ่   </v>
          </cell>
          <cell r="Y1043" t="str">
            <v xml:space="preserve">แหลมงอบ   </v>
          </cell>
          <cell r="Z1043" t="str">
            <v>ตราด</v>
          </cell>
        </row>
        <row r="1044">
          <cell r="A1044">
            <v>878</v>
          </cell>
          <cell r="B1044" t="str">
            <v>Ref0300000276</v>
          </cell>
          <cell r="C1044" t="str">
            <v>บริษัท ท็อป อะควาคัลเจอร์ เทคโนโลยี จำกัด</v>
          </cell>
          <cell r="D1044" t="str">
            <v>ACFS74320400002</v>
          </cell>
          <cell r="E1044" t="str">
            <v>ออกใบอนุญาตแล้ว</v>
          </cell>
          <cell r="F1044">
            <v>245559001820</v>
          </cell>
          <cell r="G1044" t="str">
            <v>6/1</v>
          </cell>
          <cell r="H1044" t="str">
            <v>-</v>
          </cell>
          <cell r="I1044" t="str">
            <v>-</v>
          </cell>
          <cell r="J1044" t="str">
            <v>2</v>
          </cell>
          <cell r="K1044" t="str">
            <v xml:space="preserve">คลองนา   </v>
          </cell>
          <cell r="L1044" t="str">
            <v xml:space="preserve">เมืองฉะเชิงเทรา   </v>
          </cell>
          <cell r="M1044" t="str">
            <v xml:space="preserve">ฉะเชิงเทรา   </v>
          </cell>
          <cell r="N1044" t="str">
            <v>24000</v>
          </cell>
          <cell r="O1044" t="str">
            <v>081-9409012/081-7827101</v>
          </cell>
          <cell r="P1044" t="str">
            <v>top_aquaculture@hotmail.com</v>
          </cell>
          <cell r="Q1044" t="str">
            <v>2017-06-18</v>
          </cell>
          <cell r="R1044" t="str">
            <v>2020-06-17</v>
          </cell>
          <cell r="S1044" t="str">
            <v>บริษัท ท็อป อะควาคัลเจอร์ เทคโนโลยี จำกัด</v>
          </cell>
          <cell r="T1044" t="str">
            <v>6/1</v>
          </cell>
          <cell r="U1044" t="str">
            <v>-</v>
          </cell>
          <cell r="V1044" t="str">
            <v>-</v>
          </cell>
          <cell r="W1044" t="str">
            <v>2</v>
          </cell>
          <cell r="X1044" t="str">
            <v xml:space="preserve">คลองนา   </v>
          </cell>
          <cell r="Y1044" t="str">
            <v xml:space="preserve">เมืองฉะเชิงเทรา   </v>
          </cell>
          <cell r="Z1044" t="str">
            <v>ฉะเชิงเทรา</v>
          </cell>
        </row>
        <row r="1045">
          <cell r="A1045">
            <v>879</v>
          </cell>
          <cell r="B1045" t="str">
            <v>Ref0300000277</v>
          </cell>
          <cell r="C1045" t="str">
            <v>บริษัท เหิง  หยวน ฟู๊ด จำกัด</v>
          </cell>
          <cell r="D1045" t="str">
            <v>ACFS90460400019</v>
          </cell>
          <cell r="E1045" t="str">
            <v>ออกใบอนุญาตแล้ว</v>
          </cell>
          <cell r="F1045">
            <v>215558003870</v>
          </cell>
          <cell r="G1045" t="str">
            <v>888</v>
          </cell>
          <cell r="H1045" t="str">
            <v>เขายายพริ้ง-ไร่อ้อย</v>
          </cell>
          <cell r="I1045" t="str">
            <v>-</v>
          </cell>
          <cell r="J1045" t="str">
            <v>8</v>
          </cell>
          <cell r="K1045" t="str">
            <v xml:space="preserve">กองดิน   </v>
          </cell>
          <cell r="L1045" t="str">
            <v xml:space="preserve">แกลง   </v>
          </cell>
          <cell r="M1045" t="str">
            <v xml:space="preserve">ระยอง   </v>
          </cell>
          <cell r="N1045" t="str">
            <v>22160</v>
          </cell>
          <cell r="O1045" t="str">
            <v>089-635-8687</v>
          </cell>
          <cell r="P1045" t="str">
            <v>herngyuanfood_2015@hotmail.com</v>
          </cell>
          <cell r="Q1045" t="str">
            <v>2017-07-30</v>
          </cell>
          <cell r="R1045" t="str">
            <v>2020-07-29</v>
          </cell>
          <cell r="S1045" t="str">
            <v>บริษัท เหิง  หยวน ฟู๊ด จำกัด</v>
          </cell>
          <cell r="T1045" t="str">
            <v>888</v>
          </cell>
          <cell r="U1045" t="str">
            <v>เขายายพริ้ง-ไร่อ้อย</v>
          </cell>
          <cell r="V1045" t="str">
            <v>-</v>
          </cell>
          <cell r="W1045" t="str">
            <v>8</v>
          </cell>
          <cell r="X1045" t="str">
            <v xml:space="preserve">กองดิน   </v>
          </cell>
          <cell r="Y1045" t="str">
            <v xml:space="preserve">แกลง   </v>
          </cell>
          <cell r="Z1045" t="str">
            <v>ระยอง</v>
          </cell>
        </row>
        <row r="1046">
          <cell r="A1046">
            <v>880</v>
          </cell>
          <cell r="B1046" t="str">
            <v>Ref0300000278</v>
          </cell>
          <cell r="C1046" t="str">
            <v>บริษัท ไต๋ ฟู้ด จำกัด</v>
          </cell>
          <cell r="D1046" t="str">
            <v>ACFS90460400020</v>
          </cell>
          <cell r="E1046" t="str">
            <v>ยกเลิกใบอนุญาตแบบถาวร</v>
          </cell>
          <cell r="F1046">
            <v>215549003099</v>
          </cell>
          <cell r="G1046" t="str">
            <v>337/1</v>
          </cell>
          <cell r="H1046" t="str">
            <v>-</v>
          </cell>
          <cell r="I1046" t="str">
            <v>สุขุมวิท</v>
          </cell>
          <cell r="J1046" t="str">
            <v>-</v>
          </cell>
          <cell r="K1046" t="str">
            <v xml:space="preserve">ทางเกวียน   </v>
          </cell>
          <cell r="L1046" t="str">
            <v xml:space="preserve">แกลง   </v>
          </cell>
          <cell r="M1046" t="str">
            <v xml:space="preserve">ระยอง   </v>
          </cell>
          <cell r="N1046" t="str">
            <v>21110</v>
          </cell>
          <cell r="O1046" t="str">
            <v>038037246</v>
          </cell>
          <cell r="P1046" t="str">
            <v>winai.krittaya@gmail.com</v>
          </cell>
          <cell r="Q1046" t="str">
            <v>2017-07-30</v>
          </cell>
          <cell r="R1046" t="str">
            <v>2020-07-29</v>
          </cell>
          <cell r="S1046" t="str">
            <v>บริษัท ไต๋ ฟู้ด จำกัด</v>
          </cell>
          <cell r="T1046" t="str">
            <v>337/1</v>
          </cell>
          <cell r="U1046" t="str">
            <v>-</v>
          </cell>
          <cell r="V1046" t="str">
            <v>สุขุมวิท</v>
          </cell>
          <cell r="W1046" t="str">
            <v>-</v>
          </cell>
          <cell r="X1046" t="str">
            <v xml:space="preserve">ทางเกวียน   </v>
          </cell>
          <cell r="Y1046" t="str">
            <v xml:space="preserve">แกลง   </v>
          </cell>
          <cell r="Z1046" t="str">
            <v>ระยอง</v>
          </cell>
        </row>
        <row r="1047">
          <cell r="A1047">
            <v>881</v>
          </cell>
          <cell r="B1047" t="str">
            <v>Ref0300000279</v>
          </cell>
          <cell r="C1047" t="str">
            <v>ห้างหุ้นส่วนจำกัด พิสุทธิ์ ฟู้ด</v>
          </cell>
          <cell r="D1047" t="str">
            <v>ACFS90460400021</v>
          </cell>
          <cell r="E1047" t="str">
            <v>ออกใบอนุญาตแล้ว</v>
          </cell>
          <cell r="F1047">
            <v>213558000640</v>
          </cell>
          <cell r="G1047" t="str">
            <v>2/9</v>
          </cell>
          <cell r="H1047" t="str">
            <v>-</v>
          </cell>
          <cell r="I1047" t="str">
            <v>อดุลย์ธรรมประภาส</v>
          </cell>
          <cell r="J1047" t="str">
            <v>-</v>
          </cell>
          <cell r="K1047" t="str">
            <v xml:space="preserve">ปากน้ำ   </v>
          </cell>
          <cell r="L1047" t="str">
            <v xml:space="preserve">เมืองระยอง   </v>
          </cell>
          <cell r="M1047" t="str">
            <v xml:space="preserve">ระยอง   </v>
          </cell>
          <cell r="N1047" t="str">
            <v>21000</v>
          </cell>
          <cell r="O1047" t="str">
            <v>0949425426</v>
          </cell>
          <cell r="P1047" t="str">
            <v>por_36@hotmail.com</v>
          </cell>
          <cell r="Q1047" t="str">
            <v>2017-07-30</v>
          </cell>
          <cell r="R1047" t="str">
            <v>2020-07-29</v>
          </cell>
          <cell r="S1047" t="str">
            <v>ห้างหุ้นส่วนจำกัด พิสุทธิ์ ฟู้ด</v>
          </cell>
          <cell r="T1047" t="str">
            <v>2/9</v>
          </cell>
          <cell r="U1047" t="str">
            <v>-</v>
          </cell>
          <cell r="V1047" t="str">
            <v>อดุลย์ธรรมประภาส</v>
          </cell>
          <cell r="W1047" t="str">
            <v>-</v>
          </cell>
          <cell r="X1047" t="str">
            <v xml:space="preserve">ปากน้ำ   </v>
          </cell>
          <cell r="Y1047" t="str">
            <v xml:space="preserve">เมืองระยอง   </v>
          </cell>
          <cell r="Z1047" t="str">
            <v>ระยอง</v>
          </cell>
        </row>
        <row r="1048">
          <cell r="A1048">
            <v>882</v>
          </cell>
          <cell r="B1048" t="str">
            <v>Ref0300000280</v>
          </cell>
          <cell r="C1048" t="str">
            <v>บริษัท เจริญโภคภัณฑ์อาหาร จำกัด (มหาชน)</v>
          </cell>
          <cell r="D1048" t="str">
            <v>ACFS74320400003</v>
          </cell>
          <cell r="E1048" t="str">
            <v>ออกใบอนุญาตแล้ว</v>
          </cell>
          <cell r="F1048">
            <v>107537000246</v>
          </cell>
          <cell r="G1048" t="str">
            <v>313</v>
          </cell>
          <cell r="H1048" t="str">
            <v>-</v>
          </cell>
          <cell r="I1048" t="str">
            <v>สีลม</v>
          </cell>
          <cell r="J1048" t="str">
            <v>-</v>
          </cell>
          <cell r="K1048" t="str">
            <v xml:space="preserve">สีลม   </v>
          </cell>
          <cell r="L1048" t="str">
            <v xml:space="preserve">บางรัก   </v>
          </cell>
          <cell r="M1048" t="str">
            <v xml:space="preserve">กรุงเทพมหานคร   </v>
          </cell>
          <cell r="N1048" t="str">
            <v>10500</v>
          </cell>
          <cell r="O1048" t="str">
            <v>089-1050466</v>
          </cell>
          <cell r="P1048" t="str">
            <v>monthein.k@cpf.co.th</v>
          </cell>
          <cell r="Q1048" t="str">
            <v>2017-06-18</v>
          </cell>
          <cell r="R1048" t="str">
            <v>2020-06-17</v>
          </cell>
          <cell r="S1048" t="str">
            <v>ศูนย์ปรับปรุงพันธุกรรมกุ้ง ฟาร์มปะทิว</v>
          </cell>
          <cell r="T1048" t="str">
            <v>71</v>
          </cell>
          <cell r="U1048" t="str">
            <v>-</v>
          </cell>
          <cell r="V1048" t="str">
            <v>-</v>
          </cell>
          <cell r="W1048" t="str">
            <v>4</v>
          </cell>
          <cell r="X1048" t="str">
            <v xml:space="preserve">บางสน   </v>
          </cell>
          <cell r="Y1048" t="str">
            <v xml:space="preserve">ปะทิว   </v>
          </cell>
          <cell r="Z1048" t="str">
            <v>ชุมพร</v>
          </cell>
        </row>
        <row r="1049">
          <cell r="A1049">
            <v>883</v>
          </cell>
          <cell r="B1049" t="str">
            <v>Ref0300000281</v>
          </cell>
          <cell r="C1049" t="str">
            <v>บริษัท ตลาดไท อิมปอร์ต เอ็กซ์ปอร์ต จำกัด</v>
          </cell>
          <cell r="D1049" t="str">
            <v>ACFS10040400204</v>
          </cell>
          <cell r="E1049" t="str">
            <v>ออกใบอนุญาตแล้ว</v>
          </cell>
          <cell r="F1049">
            <v>135559014035</v>
          </cell>
          <cell r="G1049" t="str">
            <v>55/261</v>
          </cell>
          <cell r="H1049" t="str">
            <v>-</v>
          </cell>
          <cell r="I1049" t="str">
            <v>-</v>
          </cell>
          <cell r="J1049" t="str">
            <v>3</v>
          </cell>
          <cell r="K1049" t="str">
            <v xml:space="preserve">คลองสาม   </v>
          </cell>
          <cell r="L1049" t="str">
            <v xml:space="preserve">คลองหลวง   </v>
          </cell>
          <cell r="M1049" t="str">
            <v xml:space="preserve">ปทุมธานี   </v>
          </cell>
          <cell r="N1049" t="str">
            <v>12120</v>
          </cell>
          <cell r="O1049" t="str">
            <v>091-7156048</v>
          </cell>
          <cell r="P1049" t="str">
            <v>noo.yys@hotmail.com</v>
          </cell>
          <cell r="Q1049" t="str">
            <v>2017-05-08</v>
          </cell>
          <cell r="R1049" t="str">
            <v>2020-05-07</v>
          </cell>
          <cell r="S1049" t="str">
            <v>บริษัท อินเตอร์เฟรช จำกัด  โกดัง ชินฮั้ว สอยดาว</v>
          </cell>
          <cell r="T1049" t="str">
            <v>267</v>
          </cell>
          <cell r="U1049" t="str">
            <v>-</v>
          </cell>
          <cell r="V1049" t="str">
            <v>-</v>
          </cell>
          <cell r="W1049" t="str">
            <v>2</v>
          </cell>
          <cell r="X1049" t="str">
            <v xml:space="preserve">ทรายขาว   </v>
          </cell>
          <cell r="Y1049" t="str">
            <v xml:space="preserve">สอยดาว   </v>
          </cell>
          <cell r="Z1049" t="str">
            <v>จันทบุรี</v>
          </cell>
        </row>
        <row r="1050">
          <cell r="A1050">
            <v>884</v>
          </cell>
          <cell r="B1050" t="str">
            <v>Ref0300000282</v>
          </cell>
          <cell r="C1050" t="str">
            <v>บริษัท 3เอฟ เอ็กโซติก จำกัด</v>
          </cell>
          <cell r="D1050" t="str">
            <v>ACFS10040400205</v>
          </cell>
          <cell r="E1050" t="str">
            <v>ออกใบอนุญาตแล้ว</v>
          </cell>
          <cell r="F1050">
            <v>105534065884</v>
          </cell>
          <cell r="G1050" t="str">
            <v>42/12-13</v>
          </cell>
          <cell r="H1050" t="str">
            <v>รวมพลแมนชั่น</v>
          </cell>
          <cell r="I1050" t="str">
            <v>รัชดาภิเษก</v>
          </cell>
          <cell r="J1050" t="str">
            <v>-</v>
          </cell>
          <cell r="K1050" t="str">
            <v xml:space="preserve">วัดท่าพระ   </v>
          </cell>
          <cell r="L1050" t="str">
            <v xml:space="preserve">บางกอกใหญ่   </v>
          </cell>
          <cell r="M1050" t="str">
            <v xml:space="preserve">กรุงเทพมหานคร   </v>
          </cell>
          <cell r="N1050" t="str">
            <v>10600</v>
          </cell>
          <cell r="O1050" t="str">
            <v>028680955-6</v>
          </cell>
          <cell r="P1050" t="str">
            <v>fffxotic@truemail.co.th</v>
          </cell>
          <cell r="Q1050" t="str">
            <v>2017-05-16</v>
          </cell>
          <cell r="R1050" t="str">
            <v>2020-05-15</v>
          </cell>
          <cell r="S1050" t="str">
            <v>นายชูชาติ ปิงชัย</v>
          </cell>
          <cell r="T1050" t="str">
            <v xml:space="preserve">24 </v>
          </cell>
          <cell r="U1050" t="str">
            <v>-</v>
          </cell>
          <cell r="V1050" t="str">
            <v>-</v>
          </cell>
          <cell r="W1050" t="str">
            <v>8</v>
          </cell>
          <cell r="X1050" t="str">
            <v xml:space="preserve">สันทราย   </v>
          </cell>
          <cell r="Y1050" t="str">
            <v xml:space="preserve">สารภี   </v>
          </cell>
          <cell r="Z1050" t="str">
            <v>เชียงใหม่</v>
          </cell>
        </row>
        <row r="1051">
          <cell r="A1051">
            <v>885</v>
          </cell>
          <cell r="B1051" t="str">
            <v>Ref0300000283</v>
          </cell>
          <cell r="C1051" t="str">
            <v>บริษัท เทียนชาน อินเตอร์เนชั่นแนล จำกัด</v>
          </cell>
          <cell r="D1051" t="str">
            <v>ACFS90460400022</v>
          </cell>
          <cell r="E1051" t="str">
            <v>ออกใบอนุญาตแล้ว</v>
          </cell>
          <cell r="F1051">
            <v>135557014089</v>
          </cell>
          <cell r="G1051" t="str">
            <v>1049/8</v>
          </cell>
          <cell r="H1051" t="str">
            <v>-</v>
          </cell>
          <cell r="I1051" t="str">
            <v>ท่าแฉลบ</v>
          </cell>
          <cell r="J1051" t="str">
            <v>-</v>
          </cell>
          <cell r="K1051" t="str">
            <v xml:space="preserve">ตลาด   </v>
          </cell>
          <cell r="L1051" t="str">
            <v xml:space="preserve">เมืองจันทบุรี   </v>
          </cell>
          <cell r="M1051" t="str">
            <v xml:space="preserve">จันทบุรี   </v>
          </cell>
          <cell r="N1051" t="str">
            <v>22000</v>
          </cell>
          <cell r="O1051" t="str">
            <v>089-8977591</v>
          </cell>
          <cell r="P1051" t="str">
            <v>jitraruch@hotmail.com</v>
          </cell>
          <cell r="Q1051" t="str">
            <v>2017-07-30</v>
          </cell>
          <cell r="R1051" t="str">
            <v>2020-07-29</v>
          </cell>
          <cell r="S1051" t="str">
            <v>บริษัท เทียนชาน อินเตอร์เนชั่นแนล จำกัด</v>
          </cell>
          <cell r="T1051" t="str">
            <v>1049/8</v>
          </cell>
          <cell r="U1051" t="str">
            <v>-</v>
          </cell>
          <cell r="V1051" t="str">
            <v>ท่าแฉลบ</v>
          </cell>
          <cell r="W1051" t="str">
            <v>-</v>
          </cell>
          <cell r="X1051" t="str">
            <v xml:space="preserve">ตลาด   </v>
          </cell>
          <cell r="Y1051" t="str">
            <v xml:space="preserve">เมืองจันทบุรี   </v>
          </cell>
          <cell r="Z1051" t="str">
            <v>จันทบุรี</v>
          </cell>
        </row>
        <row r="1052">
          <cell r="A1052" t="e">
            <v>#N/A</v>
          </cell>
          <cell r="B1052" t="str">
            <v>Ref0300000284</v>
          </cell>
          <cell r="C1052" t="str">
            <v>บริษัท ตลาดไท อิมปอร์ต เอ็กซ์ปอร์ต จำกัด</v>
          </cell>
          <cell r="D1052" t="str">
            <v>NULL</v>
          </cell>
          <cell r="E1052" t="str">
            <v>เอกสารไม่ครบถ้วน</v>
          </cell>
          <cell r="F1052">
            <v>135559014035</v>
          </cell>
          <cell r="G1052" t="str">
            <v>55/261</v>
          </cell>
          <cell r="H1052" t="str">
            <v>-</v>
          </cell>
          <cell r="I1052" t="str">
            <v>-</v>
          </cell>
          <cell r="J1052" t="str">
            <v>3</v>
          </cell>
          <cell r="K1052" t="str">
            <v xml:space="preserve">คลองสาม   </v>
          </cell>
          <cell r="L1052" t="str">
            <v xml:space="preserve">คลองหลวง   </v>
          </cell>
          <cell r="M1052" t="str">
            <v xml:space="preserve">ปทุมธานี   </v>
          </cell>
          <cell r="N1052" t="str">
            <v>12120</v>
          </cell>
          <cell r="O1052" t="str">
            <v>091-7156048</v>
          </cell>
          <cell r="P1052" t="str">
            <v>noo.yys@hotmail.com</v>
          </cell>
          <cell r="Q1052" t="str">
            <v>NULL</v>
          </cell>
          <cell r="R1052" t="str">
            <v>NULL</v>
          </cell>
          <cell r="S1052" t="str">
            <v>บริษัท อินเตอร์เฟรช จำกัด</v>
          </cell>
          <cell r="T1052" t="str">
            <v>267</v>
          </cell>
          <cell r="U1052" t="str">
            <v>-</v>
          </cell>
          <cell r="V1052" t="str">
            <v>-</v>
          </cell>
          <cell r="W1052" t="str">
            <v>2</v>
          </cell>
          <cell r="X1052" t="str">
            <v xml:space="preserve">ทรายขาว   </v>
          </cell>
          <cell r="Y1052" t="str">
            <v xml:space="preserve">สอยดาว   </v>
          </cell>
          <cell r="Z1052" t="str">
            <v>จันทบุรี</v>
          </cell>
        </row>
        <row r="1053">
          <cell r="A1053">
            <v>886</v>
          </cell>
          <cell r="B1053" t="str">
            <v>Ref0300000285</v>
          </cell>
          <cell r="C1053" t="str">
            <v>นายวินัย  โพธิ์น้อย</v>
          </cell>
          <cell r="D1053" t="str">
            <v>ACFS74320400004</v>
          </cell>
          <cell r="E1053" t="str">
            <v>ยกเลิกใบอนุญาตแบบถาวร</v>
          </cell>
          <cell r="F1053">
            <v>3820500132809</v>
          </cell>
          <cell r="G1053" t="str">
            <v>58/17</v>
          </cell>
          <cell r="H1053" t="str">
            <v>-</v>
          </cell>
          <cell r="I1053" t="str">
            <v>-</v>
          </cell>
          <cell r="J1053" t="str">
            <v>6</v>
          </cell>
          <cell r="K1053" t="str">
            <v xml:space="preserve">ราไวย์   </v>
          </cell>
          <cell r="L1053" t="str">
            <v xml:space="preserve">เมืองภูเก็ต   </v>
          </cell>
          <cell r="M1053" t="str">
            <v xml:space="preserve">ภูเก็ต   </v>
          </cell>
          <cell r="N1053" t="str">
            <v>83130</v>
          </cell>
          <cell r="O1053" t="str">
            <v>0816290181</v>
          </cell>
          <cell r="P1053" t="str">
            <v>t.phonoi@hotmail.com</v>
          </cell>
          <cell r="Q1053" t="str">
            <v>2017-06-18</v>
          </cell>
          <cell r="R1053" t="str">
            <v>2020-06-17</v>
          </cell>
          <cell r="S1053" t="str">
            <v>รจนาฟาร์ม</v>
          </cell>
          <cell r="T1053" t="str">
            <v>51/1</v>
          </cell>
          <cell r="U1053" t="str">
            <v>-</v>
          </cell>
          <cell r="V1053" t="str">
            <v>-</v>
          </cell>
          <cell r="W1053" t="str">
            <v>6</v>
          </cell>
          <cell r="X1053" t="str">
            <v xml:space="preserve">ราไวย์   </v>
          </cell>
          <cell r="Y1053" t="str">
            <v xml:space="preserve">เมืองภูเก็ต   </v>
          </cell>
          <cell r="Z1053" t="str">
            <v>ภูเก็ต</v>
          </cell>
        </row>
        <row r="1054">
          <cell r="A1054">
            <v>887</v>
          </cell>
          <cell r="B1054" t="str">
            <v>Ref0300000286</v>
          </cell>
          <cell r="C1054" t="str">
            <v>นายถิรเดช  จินดาพล</v>
          </cell>
          <cell r="D1054" t="str">
            <v>ACFS74320400005</v>
          </cell>
          <cell r="E1054" t="str">
            <v>ออกใบอนุญาตแล้ว</v>
          </cell>
          <cell r="F1054">
            <v>3830300187723</v>
          </cell>
          <cell r="G1054" t="str">
            <v>109/5</v>
          </cell>
          <cell r="H1054" t="str">
            <v>-</v>
          </cell>
          <cell r="I1054" t="str">
            <v>-</v>
          </cell>
          <cell r="J1054" t="str">
            <v>3</v>
          </cell>
          <cell r="K1054" t="str">
            <v xml:space="preserve">ไม้ขาว   </v>
          </cell>
          <cell r="L1054" t="str">
            <v xml:space="preserve">ถลาง   </v>
          </cell>
          <cell r="M1054" t="str">
            <v xml:space="preserve">ภูเก็ต   </v>
          </cell>
          <cell r="N1054" t="str">
            <v>83110</v>
          </cell>
          <cell r="O1054" t="str">
            <v>0818938054</v>
          </cell>
          <cell r="P1054" t="str">
            <v>0818938054@acfs.go.th</v>
          </cell>
          <cell r="Q1054" t="str">
            <v>2017-06-18</v>
          </cell>
          <cell r="R1054" t="str">
            <v>2020-06-17</v>
          </cell>
          <cell r="S1054" t="str">
            <v>ธนกรฟาร์ม</v>
          </cell>
          <cell r="T1054" t="str">
            <v>109/3</v>
          </cell>
          <cell r="U1054" t="str">
            <v xml:space="preserve"> -</v>
          </cell>
          <cell r="V1054" t="str">
            <v xml:space="preserve"> -</v>
          </cell>
          <cell r="W1054" t="str">
            <v>2</v>
          </cell>
          <cell r="X1054" t="str">
            <v xml:space="preserve">ไม้ขาว   </v>
          </cell>
          <cell r="Y1054" t="str">
            <v xml:space="preserve">ถลาง   </v>
          </cell>
          <cell r="Z1054" t="str">
            <v>ภูเก็ต</v>
          </cell>
        </row>
        <row r="1055">
          <cell r="A1055">
            <v>888</v>
          </cell>
          <cell r="B1055" t="str">
            <v>Ref0300000287</v>
          </cell>
          <cell r="C1055" t="str">
            <v>นายภูมิชัย  ชัยวานิชกุล</v>
          </cell>
          <cell r="D1055" t="str">
            <v>ACFS74320400006</v>
          </cell>
          <cell r="E1055" t="str">
            <v>ออกใบอนุญาตแล้ว</v>
          </cell>
          <cell r="F1055">
            <v>5579990003811</v>
          </cell>
          <cell r="G1055" t="str">
            <v>80/45</v>
          </cell>
          <cell r="H1055" t="str">
            <v>-</v>
          </cell>
          <cell r="I1055" t="str">
            <v>-</v>
          </cell>
          <cell r="J1055" t="str">
            <v>7</v>
          </cell>
          <cell r="K1055" t="str">
            <v xml:space="preserve">ฉลอง   </v>
          </cell>
          <cell r="L1055" t="str">
            <v xml:space="preserve">เมืองภูเก็ต   </v>
          </cell>
          <cell r="M1055" t="str">
            <v xml:space="preserve">ภูเก็ต   </v>
          </cell>
          <cell r="N1055" t="str">
            <v>83130</v>
          </cell>
          <cell r="O1055" t="str">
            <v>0896523930</v>
          </cell>
          <cell r="P1055" t="str">
            <v>0896523930@acfs.go.th</v>
          </cell>
          <cell r="Q1055" t="str">
            <v>2017-06-18</v>
          </cell>
          <cell r="R1055" t="str">
            <v>2020-06-17</v>
          </cell>
          <cell r="S1055" t="str">
            <v>บรูพานอเพลียส 1-2</v>
          </cell>
          <cell r="T1055" t="str">
            <v>195</v>
          </cell>
          <cell r="U1055" t="str">
            <v>-</v>
          </cell>
          <cell r="V1055" t="str">
            <v>-</v>
          </cell>
          <cell r="W1055" t="str">
            <v>4</v>
          </cell>
          <cell r="X1055" t="str">
            <v xml:space="preserve">ไม้ขาว   </v>
          </cell>
          <cell r="Y1055" t="str">
            <v xml:space="preserve">ถลาง   </v>
          </cell>
          <cell r="Z1055" t="str">
            <v>ภูเก็ต</v>
          </cell>
        </row>
        <row r="1056">
          <cell r="A1056">
            <v>889</v>
          </cell>
          <cell r="B1056" t="str">
            <v>Ref0300000288</v>
          </cell>
          <cell r="C1056" t="str">
            <v>นายชัย  อำพันธ์</v>
          </cell>
          <cell r="D1056" t="str">
            <v>ACFS74320400007</v>
          </cell>
          <cell r="E1056" t="str">
            <v>ออกใบอนุญาตแล้ว</v>
          </cell>
          <cell r="F1056">
            <v>3820800226884</v>
          </cell>
          <cell r="G1056" t="str">
            <v>47</v>
          </cell>
          <cell r="H1056" t="str">
            <v>-</v>
          </cell>
          <cell r="I1056" t="str">
            <v>-</v>
          </cell>
          <cell r="J1056" t="str">
            <v>6</v>
          </cell>
          <cell r="K1056" t="str">
            <v xml:space="preserve">เทพกระษัตรี   </v>
          </cell>
          <cell r="L1056" t="str">
            <v xml:space="preserve">ถลาง   </v>
          </cell>
          <cell r="M1056" t="str">
            <v xml:space="preserve">ภูเก็ต   </v>
          </cell>
          <cell r="N1056" t="str">
            <v>83110</v>
          </cell>
          <cell r="O1056" t="str">
            <v>0818951988</v>
          </cell>
          <cell r="P1056" t="str">
            <v>0818951988@acfs.go.th</v>
          </cell>
          <cell r="Q1056" t="str">
            <v>2017-06-18</v>
          </cell>
          <cell r="R1056" t="str">
            <v>2020-06-17</v>
          </cell>
          <cell r="S1056" t="str">
            <v>แหลมทราย แฮชเชอรี่</v>
          </cell>
          <cell r="T1056" t="str">
            <v>47</v>
          </cell>
          <cell r="U1056" t="str">
            <v>-</v>
          </cell>
          <cell r="V1056" t="str">
            <v>-</v>
          </cell>
          <cell r="W1056" t="str">
            <v>6</v>
          </cell>
          <cell r="X1056" t="str">
            <v xml:space="preserve">เทพกระษัตรี   </v>
          </cell>
          <cell r="Y1056" t="str">
            <v xml:space="preserve">ถลาง   </v>
          </cell>
          <cell r="Z1056" t="str">
            <v>ภูเก็ต</v>
          </cell>
        </row>
        <row r="1057">
          <cell r="A1057">
            <v>890</v>
          </cell>
          <cell r="B1057" t="str">
            <v>Ref0300000289</v>
          </cell>
          <cell r="C1057" t="str">
            <v>บริษัท พี.พี.เค เอ็นเตอร์ไพรส์ จำกัด</v>
          </cell>
          <cell r="D1057" t="str">
            <v>ACFS74320400008</v>
          </cell>
          <cell r="E1057" t="str">
            <v>ออกใบอนุญาตแล้ว</v>
          </cell>
          <cell r="F1057">
            <v>825555000114</v>
          </cell>
          <cell r="G1057" t="str">
            <v>51/2</v>
          </cell>
          <cell r="H1057" t="str">
            <v>-</v>
          </cell>
          <cell r="I1057" t="str">
            <v>-</v>
          </cell>
          <cell r="J1057" t="str">
            <v>6</v>
          </cell>
          <cell r="K1057" t="str">
            <v xml:space="preserve">ราไวย์   </v>
          </cell>
          <cell r="L1057" t="str">
            <v xml:space="preserve">เมืองภูเก็ต   </v>
          </cell>
          <cell r="M1057" t="str">
            <v xml:space="preserve">ภูเก็ต   </v>
          </cell>
          <cell r="N1057" t="str">
            <v>83110</v>
          </cell>
          <cell r="O1057" t="str">
            <v>0994929536</v>
          </cell>
          <cell r="P1057" t="str">
            <v>0994929536@acfs.go.th</v>
          </cell>
          <cell r="Q1057" t="str">
            <v>2017-06-18</v>
          </cell>
          <cell r="R1057" t="str">
            <v>2020-06-17</v>
          </cell>
          <cell r="S1057" t="str">
            <v>พี.พี.เค แฮชเชอรี่ 5</v>
          </cell>
          <cell r="T1057" t="str">
            <v>58/38</v>
          </cell>
          <cell r="U1057" t="str">
            <v>-</v>
          </cell>
          <cell r="V1057" t="str">
            <v>-</v>
          </cell>
          <cell r="W1057" t="str">
            <v>-</v>
          </cell>
          <cell r="X1057" t="str">
            <v xml:space="preserve">ราไวย์   </v>
          </cell>
          <cell r="Y1057" t="str">
            <v xml:space="preserve">เมืองภูเก็ต   </v>
          </cell>
          <cell r="Z1057" t="str">
            <v>ภูเก็ต</v>
          </cell>
        </row>
        <row r="1058">
          <cell r="A1058">
            <v>891</v>
          </cell>
          <cell r="B1058" t="str">
            <v>Ref0300000290</v>
          </cell>
          <cell r="C1058" t="str">
            <v>บริษัท ไทยยูเนี่ยน แฮชเชอรี่ จำกัด</v>
          </cell>
          <cell r="D1058" t="str">
            <v>ACFS74320400009</v>
          </cell>
          <cell r="E1058" t="str">
            <v>ออกใบอนุญาตแล้ว</v>
          </cell>
          <cell r="F1058">
            <v>745549001482</v>
          </cell>
          <cell r="G1058" t="str">
            <v>89/1</v>
          </cell>
          <cell r="H1058" t="str">
            <v xml:space="preserve"> -</v>
          </cell>
          <cell r="I1058" t="str">
            <v xml:space="preserve"> -</v>
          </cell>
          <cell r="J1058" t="str">
            <v>2</v>
          </cell>
          <cell r="K1058" t="str">
            <v xml:space="preserve">กาหลง   </v>
          </cell>
          <cell r="L1058" t="str">
            <v xml:space="preserve">เมืองสมุทรสาคร   </v>
          </cell>
          <cell r="M1058" t="str">
            <v xml:space="preserve">สมุทรสาคร   </v>
          </cell>
          <cell r="N1058" t="str">
            <v>74000</v>
          </cell>
          <cell r="O1058" t="str">
            <v>0936504422 / 076584000</v>
          </cell>
          <cell r="P1058" t="str">
            <v>sararat.lertkrai@thaiunion.com</v>
          </cell>
          <cell r="Q1058" t="str">
            <v>2017-06-18</v>
          </cell>
          <cell r="R1058" t="str">
            <v>2020-06-17</v>
          </cell>
          <cell r="S1058" t="str">
            <v>บริษัท ไทยยูเนี่ยน แฮชเชอรี่ จำกัด</v>
          </cell>
          <cell r="T1058" t="str">
            <v>42</v>
          </cell>
          <cell r="U1058" t="str">
            <v xml:space="preserve"> -</v>
          </cell>
          <cell r="V1058" t="str">
            <v xml:space="preserve"> -</v>
          </cell>
          <cell r="W1058" t="str">
            <v>14</v>
          </cell>
          <cell r="X1058" t="str">
            <v xml:space="preserve">โคกกลอย   </v>
          </cell>
          <cell r="Y1058" t="str">
            <v xml:space="preserve">ตะกั่วทุ่ง   </v>
          </cell>
          <cell r="Z1058" t="str">
            <v>พังงา</v>
          </cell>
        </row>
        <row r="1059">
          <cell r="A1059">
            <v>892</v>
          </cell>
          <cell r="B1059" t="str">
            <v>Ref0300000291</v>
          </cell>
          <cell r="C1059" t="str">
            <v>นางวันทนีย์  วงศ์สิทธิสิริเดช</v>
          </cell>
          <cell r="D1059" t="str">
            <v>ACFS74320400010</v>
          </cell>
          <cell r="E1059" t="str">
            <v>ออกใบอนุญาตแล้ว</v>
          </cell>
          <cell r="F1059">
            <v>3820500132752</v>
          </cell>
          <cell r="G1059" t="str">
            <v>130/8</v>
          </cell>
          <cell r="H1059" t="str">
            <v>-</v>
          </cell>
          <cell r="I1059" t="str">
            <v>-</v>
          </cell>
          <cell r="J1059" t="str">
            <v>9</v>
          </cell>
          <cell r="K1059" t="str">
            <v xml:space="preserve">ท้ายเหมือง   </v>
          </cell>
          <cell r="L1059" t="str">
            <v xml:space="preserve">ท้ายเหมือง   </v>
          </cell>
          <cell r="M1059" t="str">
            <v xml:space="preserve">พังงา   </v>
          </cell>
          <cell r="N1059" t="str">
            <v>82120</v>
          </cell>
          <cell r="O1059" t="str">
            <v>0833892598</v>
          </cell>
          <cell r="P1059" t="str">
            <v>earn_pkk@outlook.co.th</v>
          </cell>
          <cell r="Q1059" t="str">
            <v>2017-06-18</v>
          </cell>
          <cell r="R1059" t="str">
            <v>2020-06-17</v>
          </cell>
          <cell r="S1059" t="str">
            <v>สมเกียรติฟาร์ม</v>
          </cell>
          <cell r="T1059" t="str">
            <v>130/8</v>
          </cell>
          <cell r="U1059" t="str">
            <v>-</v>
          </cell>
          <cell r="V1059" t="str">
            <v>-</v>
          </cell>
          <cell r="W1059" t="str">
            <v>9</v>
          </cell>
          <cell r="X1059" t="str">
            <v xml:space="preserve">ท้ายเหมือง   </v>
          </cell>
          <cell r="Y1059" t="str">
            <v xml:space="preserve">ท้ายเหมือง   </v>
          </cell>
          <cell r="Z1059" t="str">
            <v>พังงา</v>
          </cell>
        </row>
        <row r="1060">
          <cell r="A1060">
            <v>893</v>
          </cell>
          <cell r="B1060" t="str">
            <v>Ref0300000292</v>
          </cell>
          <cell r="C1060" t="str">
            <v>บริษัท ตองแปดห้องเย็น จำกัด</v>
          </cell>
          <cell r="D1060" t="str">
            <v>ACFS90460400023</v>
          </cell>
          <cell r="E1060" t="str">
            <v>ออกใบอนุญาตแล้ว</v>
          </cell>
          <cell r="F1060">
            <v>105548058761</v>
          </cell>
          <cell r="G1060" t="str">
            <v>37</v>
          </cell>
          <cell r="H1060" t="str">
            <v>ไอยรา4/1</v>
          </cell>
          <cell r="I1060" t="str">
            <v>ไอยรา</v>
          </cell>
          <cell r="J1060" t="str">
            <v>11</v>
          </cell>
          <cell r="K1060" t="str">
            <v xml:space="preserve">คลองสอง   </v>
          </cell>
          <cell r="L1060" t="str">
            <v xml:space="preserve">คลองหลวง   </v>
          </cell>
          <cell r="M1060" t="str">
            <v xml:space="preserve">ปทุมธานี   </v>
          </cell>
          <cell r="N1060" t="str">
            <v>12120</v>
          </cell>
          <cell r="O1060" t="str">
            <v>081-881-8368</v>
          </cell>
          <cell r="P1060" t="str">
            <v>t_logistics888@hotmail.com</v>
          </cell>
          <cell r="Q1060" t="str">
            <v>2017-07-30</v>
          </cell>
          <cell r="R1060" t="str">
            <v>2020-07-29</v>
          </cell>
          <cell r="S1060" t="str">
            <v>บริษัท ตองแปดห้องเย็น จำกัด</v>
          </cell>
          <cell r="T1060" t="str">
            <v>37</v>
          </cell>
          <cell r="U1060" t="str">
            <v>ไอยรา4/1</v>
          </cell>
          <cell r="V1060" t="str">
            <v>ไอยรา</v>
          </cell>
          <cell r="W1060" t="str">
            <v>11</v>
          </cell>
          <cell r="X1060" t="str">
            <v xml:space="preserve">คลองสอง   </v>
          </cell>
          <cell r="Y1060" t="str">
            <v xml:space="preserve">คลองหลวง   </v>
          </cell>
          <cell r="Z1060" t="str">
            <v>ปทุมธานี</v>
          </cell>
        </row>
        <row r="1061">
          <cell r="A1061">
            <v>894</v>
          </cell>
          <cell r="B1061" t="str">
            <v>Ref0300000293</v>
          </cell>
          <cell r="C1061" t="str">
            <v>บริษัท วี ล็อก อินเตอร์ เทรด จำกัด</v>
          </cell>
          <cell r="D1061" t="str">
            <v>ACFS90460400024</v>
          </cell>
          <cell r="E1061" t="str">
            <v>ออกใบอนุญาตแล้ว</v>
          </cell>
          <cell r="F1061">
            <v>105558141629</v>
          </cell>
          <cell r="G1061" t="str">
            <v>14/90</v>
          </cell>
          <cell r="H1061" t="str">
            <v>ปริยานนท์</v>
          </cell>
          <cell r="I1061" t="str">
            <v>-</v>
          </cell>
          <cell r="J1061" t="str">
            <v>-</v>
          </cell>
          <cell r="K1061" t="str">
            <v xml:space="preserve">บางโพงพาง   </v>
          </cell>
          <cell r="L1061" t="str">
            <v xml:space="preserve">ยานนาวา   </v>
          </cell>
          <cell r="M1061" t="str">
            <v xml:space="preserve">กรุงเทพมหานคร   </v>
          </cell>
          <cell r="N1061" t="str">
            <v>10120</v>
          </cell>
          <cell r="O1061" t="str">
            <v>026821449</v>
          </cell>
          <cell r="P1061" t="str">
            <v>chavisa@vlogexpress-th.com</v>
          </cell>
          <cell r="Q1061" t="str">
            <v>2017-07-30</v>
          </cell>
          <cell r="R1061" t="str">
            <v>2020-07-29</v>
          </cell>
          <cell r="S1061" t="str">
            <v>บริษัท ซีฮอร์ส ฟู้ดส์ จำกัด</v>
          </cell>
          <cell r="T1061" t="str">
            <v xml:space="preserve">199 </v>
          </cell>
          <cell r="U1061" t="str">
            <v>-</v>
          </cell>
          <cell r="V1061" t="str">
            <v>จะนะ-สงขลา</v>
          </cell>
          <cell r="W1061" t="str">
            <v>3</v>
          </cell>
          <cell r="X1061" t="str">
            <v xml:space="preserve">ทุ่งหวัง   </v>
          </cell>
          <cell r="Y1061" t="str">
            <v xml:space="preserve">เมืองสงขลา   </v>
          </cell>
          <cell r="Z1061" t="str">
            <v>สงขลา</v>
          </cell>
        </row>
        <row r="1062">
          <cell r="A1062">
            <v>895</v>
          </cell>
          <cell r="B1062" t="str">
            <v>Ref0300000295</v>
          </cell>
          <cell r="C1062" t="str">
            <v>นายทักษิณ  ชื่นชม</v>
          </cell>
          <cell r="D1062" t="str">
            <v>ACFS74320400011</v>
          </cell>
          <cell r="E1062" t="str">
            <v>ออกใบอนุญาตแล้ว</v>
          </cell>
          <cell r="F1062">
            <v>3859900006302</v>
          </cell>
          <cell r="G1062" t="str">
            <v>125/3</v>
          </cell>
          <cell r="H1062" t="str">
            <v>-</v>
          </cell>
          <cell r="I1062" t="str">
            <v>-</v>
          </cell>
          <cell r="J1062" t="str">
            <v>2</v>
          </cell>
          <cell r="K1062" t="str">
            <v xml:space="preserve">บางริ้น   </v>
          </cell>
          <cell r="L1062" t="str">
            <v xml:space="preserve">เมืองระนอง   </v>
          </cell>
          <cell r="M1062" t="str">
            <v xml:space="preserve">ระนอง   </v>
          </cell>
          <cell r="N1062" t="str">
            <v>85000</v>
          </cell>
          <cell r="O1062" t="str">
            <v>062-9978264</v>
          </cell>
          <cell r="P1062" t="str">
            <v>ja_nbk@hotmail.com</v>
          </cell>
          <cell r="Q1062" t="str">
            <v>2017-06-18</v>
          </cell>
          <cell r="R1062" t="str">
            <v>2020-06-17</v>
          </cell>
          <cell r="S1062" t="str">
            <v>TSM HATCHERY</v>
          </cell>
          <cell r="T1062" t="str">
            <v>47/5</v>
          </cell>
          <cell r="U1062" t="str">
            <v>-</v>
          </cell>
          <cell r="V1062" t="str">
            <v>-</v>
          </cell>
          <cell r="W1062" t="str">
            <v>14</v>
          </cell>
          <cell r="X1062" t="str">
            <v xml:space="preserve">โคกกลอย   </v>
          </cell>
          <cell r="Y1062" t="str">
            <v xml:space="preserve">ตะกั่วทุ่ง   </v>
          </cell>
          <cell r="Z1062" t="str">
            <v>พังงา</v>
          </cell>
        </row>
        <row r="1063">
          <cell r="A1063">
            <v>896</v>
          </cell>
          <cell r="B1063" t="str">
            <v>Ref0300000296</v>
          </cell>
          <cell r="C1063" t="str">
            <v>บริษัท ซายอาคควา สยาม จำกัด</v>
          </cell>
          <cell r="D1063" t="str">
            <v>ACFS74320400012</v>
          </cell>
          <cell r="E1063" t="str">
            <v>ออกใบอนุญาตแล้ว</v>
          </cell>
          <cell r="F1063">
            <v>105546053835</v>
          </cell>
          <cell r="G1063" t="str">
            <v>140</v>
          </cell>
          <cell r="H1063" t="str">
            <v>-</v>
          </cell>
          <cell r="I1063" t="str">
            <v>สุขุมวิท</v>
          </cell>
          <cell r="J1063" t="str">
            <v>-</v>
          </cell>
          <cell r="K1063" t="str">
            <v xml:space="preserve">คลองเตย   </v>
          </cell>
          <cell r="L1063" t="str">
            <v xml:space="preserve">คลองเตย   </v>
          </cell>
          <cell r="M1063" t="str">
            <v xml:space="preserve">กรุงเทพมหานคร   </v>
          </cell>
          <cell r="N1063" t="str">
            <v>10110</v>
          </cell>
          <cell r="O1063" t="str">
            <v>026532048</v>
          </cell>
          <cell r="P1063" t="str">
            <v>arisa.s@syaqua.com</v>
          </cell>
          <cell r="Q1063" t="str">
            <v>2017-06-18</v>
          </cell>
          <cell r="R1063" t="str">
            <v>2020-06-17</v>
          </cell>
          <cell r="S1063" t="str">
            <v>บริษัท ซายอาคควา สยาม จำกัด</v>
          </cell>
          <cell r="T1063" t="str">
            <v>38/1</v>
          </cell>
          <cell r="U1063" t="str">
            <v>-</v>
          </cell>
          <cell r="V1063" t="str">
            <v>-</v>
          </cell>
          <cell r="W1063" t="str">
            <v>1</v>
          </cell>
          <cell r="X1063" t="str">
            <v xml:space="preserve">นาเตย   </v>
          </cell>
          <cell r="Y1063" t="str">
            <v xml:space="preserve">ท้ายเหมือง   </v>
          </cell>
          <cell r="Z1063" t="str">
            <v>พังงา</v>
          </cell>
        </row>
        <row r="1064">
          <cell r="A1064">
            <v>897</v>
          </cell>
          <cell r="B1064" t="str">
            <v>Ref0300000297</v>
          </cell>
          <cell r="C1064" t="str">
            <v>บริษัท ซายอาคควา สยาม จำกัด</v>
          </cell>
          <cell r="D1064" t="str">
            <v>ACFS74320400013</v>
          </cell>
          <cell r="E1064" t="str">
            <v>ออกใบอนุญาตแล้ว</v>
          </cell>
          <cell r="F1064">
            <v>105546053835</v>
          </cell>
          <cell r="G1064" t="str">
            <v>140</v>
          </cell>
          <cell r="H1064" t="str">
            <v>-</v>
          </cell>
          <cell r="I1064" t="str">
            <v>สุขุมวิท</v>
          </cell>
          <cell r="J1064" t="str">
            <v>-</v>
          </cell>
          <cell r="K1064" t="str">
            <v xml:space="preserve">คลองเตย   </v>
          </cell>
          <cell r="L1064" t="str">
            <v xml:space="preserve">คลองเตย   </v>
          </cell>
          <cell r="M1064" t="str">
            <v xml:space="preserve">กรุงเทพมหานคร   </v>
          </cell>
          <cell r="N1064" t="str">
            <v>10110</v>
          </cell>
          <cell r="O1064" t="str">
            <v>026532048</v>
          </cell>
          <cell r="P1064" t="str">
            <v>arisa.s@syaqua.com</v>
          </cell>
          <cell r="Q1064" t="str">
            <v>2017-06-18</v>
          </cell>
          <cell r="R1064" t="str">
            <v>2020-06-17</v>
          </cell>
          <cell r="S1064" t="str">
            <v>บริษัท ซายอาคควา สยาม จำกัด</v>
          </cell>
          <cell r="T1064" t="str">
            <v>385/2</v>
          </cell>
          <cell r="U1064" t="str">
            <v>-</v>
          </cell>
          <cell r="V1064" t="str">
            <v>-</v>
          </cell>
          <cell r="W1064" t="str">
            <v>5</v>
          </cell>
          <cell r="X1064" t="str">
            <v xml:space="preserve">สิชล   </v>
          </cell>
          <cell r="Y1064" t="str">
            <v xml:space="preserve">สิชล   </v>
          </cell>
          <cell r="Z1064" t="str">
            <v>นครศรีธรรมราช</v>
          </cell>
        </row>
        <row r="1065">
          <cell r="A1065">
            <v>898</v>
          </cell>
          <cell r="B1065" t="str">
            <v>Ref0300000298</v>
          </cell>
          <cell r="C1065" t="str">
            <v>บริษัท ท๊อปเจน อควาคัลเจอร์ จำกัด</v>
          </cell>
          <cell r="D1065" t="str">
            <v>ACFS74320400014</v>
          </cell>
          <cell r="E1065" t="str">
            <v>ออกใบอนุญาตแล้ว</v>
          </cell>
          <cell r="F1065">
            <v>905560000410</v>
          </cell>
          <cell r="G1065" t="str">
            <v>54/5</v>
          </cell>
          <cell r="H1065" t="str">
            <v>-</v>
          </cell>
          <cell r="I1065" t="str">
            <v>-</v>
          </cell>
          <cell r="J1065" t="str">
            <v>3</v>
          </cell>
          <cell r="K1065" t="str">
            <v xml:space="preserve">จะทิ้งพระ   </v>
          </cell>
          <cell r="L1065" t="str">
            <v xml:space="preserve">สทิงพระ   </v>
          </cell>
          <cell r="M1065" t="str">
            <v xml:space="preserve">สงขลา   </v>
          </cell>
          <cell r="N1065" t="str">
            <v>90190</v>
          </cell>
          <cell r="O1065" t="str">
            <v>088-7900855,081-9691002</v>
          </cell>
          <cell r="P1065" t="str">
            <v>int.nachareeya@gmail.com</v>
          </cell>
          <cell r="Q1065" t="str">
            <v>2017-06-18</v>
          </cell>
          <cell r="R1065" t="str">
            <v>2020-06-17</v>
          </cell>
          <cell r="S1065" t="str">
            <v>บริษัท ท๊อปเจน อควาคัลเจอร์ จำกัด</v>
          </cell>
          <cell r="T1065" t="str">
            <v>70/1</v>
          </cell>
          <cell r="U1065" t="str">
            <v>-</v>
          </cell>
          <cell r="V1065" t="str">
            <v>-</v>
          </cell>
          <cell r="W1065" t="str">
            <v>6</v>
          </cell>
          <cell r="X1065" t="str">
            <v xml:space="preserve">ดีหลวง   </v>
          </cell>
          <cell r="Y1065" t="str">
            <v xml:space="preserve">สทิงพระ   </v>
          </cell>
          <cell r="Z1065" t="str">
            <v>สงขลา</v>
          </cell>
        </row>
        <row r="1066">
          <cell r="A1066">
            <v>899</v>
          </cell>
          <cell r="B1066" t="str">
            <v>Ref0300000299</v>
          </cell>
          <cell r="C1066" t="str">
            <v>บริษัท บีเอส เวิลด์ ฟู้ด จำกัด</v>
          </cell>
          <cell r="D1066" t="str">
            <v>ACFS90460400025</v>
          </cell>
          <cell r="E1066" t="str">
            <v>ออกใบอนุญาตแล้ว</v>
          </cell>
          <cell r="F1066">
            <v>865558000417</v>
          </cell>
          <cell r="G1066" t="str">
            <v>299</v>
          </cell>
          <cell r="H1066" t="str">
            <v>-</v>
          </cell>
          <cell r="I1066" t="str">
            <v>-</v>
          </cell>
          <cell r="J1066" t="str">
            <v>12</v>
          </cell>
          <cell r="K1066" t="str">
            <v xml:space="preserve">นาขา   </v>
          </cell>
          <cell r="L1066" t="str">
            <v xml:space="preserve">หลังสวน   </v>
          </cell>
          <cell r="M1066" t="str">
            <v xml:space="preserve">ชุมพร   </v>
          </cell>
          <cell r="N1066" t="str">
            <v>86110</v>
          </cell>
          <cell r="O1066" t="str">
            <v>085-5117677</v>
          </cell>
          <cell r="P1066" t="str">
            <v>bsworldfood.cp@gmail.com</v>
          </cell>
          <cell r="Q1066" t="str">
            <v>2017-07-30</v>
          </cell>
          <cell r="R1066" t="str">
            <v>2020-07-29</v>
          </cell>
          <cell r="S1066" t="str">
            <v>บริษัท บีเอส เวิลด์ ฟู้ด จำกัด</v>
          </cell>
          <cell r="T1066" t="str">
            <v>299</v>
          </cell>
          <cell r="U1066" t="str">
            <v>-</v>
          </cell>
          <cell r="V1066" t="str">
            <v>-</v>
          </cell>
          <cell r="W1066" t="str">
            <v>12</v>
          </cell>
          <cell r="X1066" t="str">
            <v xml:space="preserve">นาขา   </v>
          </cell>
          <cell r="Y1066" t="str">
            <v xml:space="preserve">หลังสวน   </v>
          </cell>
          <cell r="Z1066" t="str">
            <v>ชุมพร</v>
          </cell>
        </row>
        <row r="1067">
          <cell r="A1067">
            <v>900</v>
          </cell>
          <cell r="B1067" t="str">
            <v>Ref0300000300</v>
          </cell>
          <cell r="C1067" t="str">
            <v>บริษัท สามารถโฟรเซ่นฟู้ดส์ จำกัด</v>
          </cell>
          <cell r="D1067" t="str">
            <v>ACFS90460400026</v>
          </cell>
          <cell r="E1067" t="str">
            <v>ออกใบอนุญาตแล้ว</v>
          </cell>
          <cell r="F1067">
            <v>865543000017</v>
          </cell>
          <cell r="G1067" t="str">
            <v>43/3</v>
          </cell>
          <cell r="H1067" t="str">
            <v>-</v>
          </cell>
          <cell r="I1067" t="str">
            <v>-</v>
          </cell>
          <cell r="J1067" t="str">
            <v>1</v>
          </cell>
          <cell r="K1067" t="str">
            <v xml:space="preserve">ท่ายาง   </v>
          </cell>
          <cell r="L1067" t="str">
            <v xml:space="preserve">เมืองชุมพร   </v>
          </cell>
          <cell r="M1067" t="str">
            <v xml:space="preserve">ชุมพร   </v>
          </cell>
          <cell r="N1067" t="str">
            <v>86120</v>
          </cell>
          <cell r="O1067" t="str">
            <v>077522361</v>
          </cell>
          <cell r="P1067" t="str">
            <v>samartfood@gmail.com</v>
          </cell>
          <cell r="Q1067" t="str">
            <v>2017-07-30</v>
          </cell>
          <cell r="R1067" t="str">
            <v>2020-07-29</v>
          </cell>
          <cell r="S1067" t="str">
            <v>บริษัท สามารถ โฟรเซ่น ฟู้ดส์ จำกัด</v>
          </cell>
          <cell r="T1067" t="str">
            <v>43/3</v>
          </cell>
          <cell r="U1067" t="str">
            <v>-</v>
          </cell>
          <cell r="V1067" t="str">
            <v>-</v>
          </cell>
          <cell r="W1067" t="str">
            <v>1</v>
          </cell>
          <cell r="X1067" t="str">
            <v xml:space="preserve">ท่ายาง   </v>
          </cell>
          <cell r="Y1067" t="str">
            <v xml:space="preserve">เมืองชุมพร   </v>
          </cell>
          <cell r="Z1067" t="str">
            <v>ชุมพร</v>
          </cell>
        </row>
        <row r="1068">
          <cell r="A1068">
            <v>901</v>
          </cell>
          <cell r="B1068" t="str">
            <v>Ref0300000301</v>
          </cell>
          <cell r="C1068" t="str">
            <v>บริษัท เอเชีย อินเตอร์บิสซิเนส จำกัด</v>
          </cell>
          <cell r="D1068" t="str">
            <v>ACFS90460400027</v>
          </cell>
          <cell r="E1068" t="str">
            <v>ออกใบอนุญาตแล้ว</v>
          </cell>
          <cell r="F1068">
            <v>865542000161</v>
          </cell>
          <cell r="G1068" t="str">
            <v>55</v>
          </cell>
          <cell r="H1068" t="str">
            <v>-</v>
          </cell>
          <cell r="I1068" t="str">
            <v>-</v>
          </cell>
          <cell r="J1068" t="str">
            <v>7</v>
          </cell>
          <cell r="K1068" t="str">
            <v xml:space="preserve">วังไผ่   </v>
          </cell>
          <cell r="L1068" t="str">
            <v xml:space="preserve">เมืองชุมพร   </v>
          </cell>
          <cell r="M1068" t="str">
            <v xml:space="preserve">ชุมพร   </v>
          </cell>
          <cell r="N1068" t="str">
            <v>86000</v>
          </cell>
          <cell r="O1068" t="str">
            <v>077-576316-9</v>
          </cell>
          <cell r="P1068" t="str">
            <v>bk_group@hotmail.com</v>
          </cell>
          <cell r="Q1068" t="str">
            <v>2017-07-30</v>
          </cell>
          <cell r="R1068" t="str">
            <v>2020-07-29</v>
          </cell>
          <cell r="S1068" t="str">
            <v>บริษัท เอเชีย อินเตอร์บิสซิเนส จำกัด</v>
          </cell>
          <cell r="T1068" t="str">
            <v>55</v>
          </cell>
          <cell r="U1068" t="str">
            <v>-</v>
          </cell>
          <cell r="V1068" t="str">
            <v>-</v>
          </cell>
          <cell r="W1068" t="str">
            <v>7</v>
          </cell>
          <cell r="X1068" t="str">
            <v xml:space="preserve">วังไผ่   </v>
          </cell>
          <cell r="Y1068" t="str">
            <v xml:space="preserve">เมืองชุมพร   </v>
          </cell>
          <cell r="Z1068" t="str">
            <v>ชุมพร</v>
          </cell>
        </row>
        <row r="1069">
          <cell r="A1069" t="e">
            <v>#N/A</v>
          </cell>
          <cell r="B1069" t="str">
            <v>Ref0300000302</v>
          </cell>
          <cell r="C1069" t="str">
            <v>บมจ. ไทยอกริฟู้ดส์</v>
          </cell>
          <cell r="D1069" t="str">
            <v>NULL</v>
          </cell>
          <cell r="E1069" t="str">
            <v>เอกสารไม่ครบถ้วน</v>
          </cell>
          <cell r="F1069">
            <v>107537001439</v>
          </cell>
          <cell r="G1069" t="str">
            <v>155/1</v>
          </cell>
          <cell r="I1069" t="str">
            <v>เทพารักษ์</v>
          </cell>
          <cell r="J1069" t="str">
            <v>1</v>
          </cell>
          <cell r="K1069" t="str">
            <v xml:space="preserve">บางเสาธง   </v>
          </cell>
          <cell r="L1069" t="str">
            <v xml:space="preserve">บางเสาธง   </v>
          </cell>
          <cell r="M1069" t="str">
            <v xml:space="preserve">สมุทรปราการ   </v>
          </cell>
          <cell r="N1069" t="str">
            <v>10540</v>
          </cell>
          <cell r="O1069" t="str">
            <v>023154172-8</v>
          </cell>
          <cell r="P1069" t="str">
            <v>chatlada@thaiagri.com</v>
          </cell>
          <cell r="Q1069" t="str">
            <v>NULL</v>
          </cell>
          <cell r="R1069" t="str">
            <v>NULL</v>
          </cell>
          <cell r="S1069" t="str">
            <v>บริษัท ไทย อกริ ฟู้ดส์ จำกัด (มหาชน)</v>
          </cell>
          <cell r="T1069" t="str">
            <v>155/1</v>
          </cell>
          <cell r="U1069" t="str">
            <v>-</v>
          </cell>
          <cell r="V1069" t="str">
            <v>เทพารักษ์</v>
          </cell>
          <cell r="W1069" t="str">
            <v>1</v>
          </cell>
          <cell r="X1069" t="str">
            <v xml:space="preserve">บางเสาธง   </v>
          </cell>
          <cell r="Y1069" t="str">
            <v xml:space="preserve">บางเสาธง   </v>
          </cell>
          <cell r="Z1069" t="str">
            <v>สมุทรปราการ</v>
          </cell>
        </row>
        <row r="1070">
          <cell r="A1070">
            <v>902</v>
          </cell>
          <cell r="B1070" t="str">
            <v>Ref0300000303</v>
          </cell>
          <cell r="C1070" t="str">
            <v>บริษัท ไทย อกริ ฟู้ดส์ จำกัด (มหาชน)</v>
          </cell>
          <cell r="D1070" t="str">
            <v>ACFS90460400028</v>
          </cell>
          <cell r="E1070" t="str">
            <v>ออกใบอนุญาตแล้ว</v>
          </cell>
          <cell r="F1070">
            <v>107537001439</v>
          </cell>
          <cell r="G1070" t="str">
            <v>155/1</v>
          </cell>
          <cell r="H1070" t="str">
            <v>-</v>
          </cell>
          <cell r="I1070" t="str">
            <v>เทพารักษ์</v>
          </cell>
          <cell r="J1070" t="str">
            <v>1</v>
          </cell>
          <cell r="K1070" t="str">
            <v xml:space="preserve">บางเสาธง   </v>
          </cell>
          <cell r="L1070" t="str">
            <v xml:space="preserve">บางเสาธง   </v>
          </cell>
          <cell r="M1070" t="str">
            <v xml:space="preserve">สมุทรปราการ   </v>
          </cell>
          <cell r="N1070" t="str">
            <v>10540</v>
          </cell>
          <cell r="O1070" t="str">
            <v>023154172-8</v>
          </cell>
          <cell r="P1070" t="str">
            <v>chatlada@thaiagri.com</v>
          </cell>
          <cell r="Q1070" t="str">
            <v>2017-07-30</v>
          </cell>
          <cell r="R1070" t="str">
            <v>2020-07-29</v>
          </cell>
          <cell r="S1070" t="str">
            <v>บริษัท ไทย อกริ ฟู้ดส์ จำกัด (มหาชน)</v>
          </cell>
          <cell r="T1070" t="str">
            <v>155/1</v>
          </cell>
          <cell r="U1070" t="str">
            <v>-</v>
          </cell>
          <cell r="V1070" t="str">
            <v>เทพารักษ์</v>
          </cell>
          <cell r="W1070" t="str">
            <v>1</v>
          </cell>
          <cell r="X1070" t="str">
            <v xml:space="preserve">บางเสาธง   </v>
          </cell>
          <cell r="Y1070" t="str">
            <v xml:space="preserve">บางเสาธง   </v>
          </cell>
          <cell r="Z1070" t="str">
            <v>สมุทรปราการ</v>
          </cell>
        </row>
        <row r="1071">
          <cell r="A1071">
            <v>903</v>
          </cell>
          <cell r="B1071" t="str">
            <v>Ref0300000304</v>
          </cell>
          <cell r="C1071" t="str">
            <v>นายณัฐพล  เพ็ชรนิล</v>
          </cell>
          <cell r="D1071" t="str">
            <v>ACFS74320400015</v>
          </cell>
          <cell r="E1071" t="str">
            <v>ออกใบอนุญาตแล้ว</v>
          </cell>
          <cell r="F1071">
            <v>3820300002928</v>
          </cell>
          <cell r="G1071" t="str">
            <v>60/3</v>
          </cell>
          <cell r="H1071" t="str">
            <v>มะลิวรรณอุทิศ</v>
          </cell>
          <cell r="I1071" t="str">
            <v>-</v>
          </cell>
          <cell r="J1071" t="str">
            <v>5</v>
          </cell>
          <cell r="K1071" t="str">
            <v xml:space="preserve">ไม้ขาว   </v>
          </cell>
          <cell r="L1071" t="str">
            <v xml:space="preserve">ถลาง   </v>
          </cell>
          <cell r="M1071" t="str">
            <v xml:space="preserve">ภูเก็ต   </v>
          </cell>
          <cell r="N1071" t="str">
            <v>83110</v>
          </cell>
          <cell r="O1071" t="str">
            <v>081-5369112</v>
          </cell>
          <cell r="P1071" t="str">
            <v>s.k.h@hotmail.co.th</v>
          </cell>
          <cell r="Q1071" t="str">
            <v>2017-06-18</v>
          </cell>
          <cell r="R1071" t="str">
            <v>2020-06-17</v>
          </cell>
          <cell r="S1071" t="str">
            <v>ทรายแก้ว แฮชเชอรี่</v>
          </cell>
          <cell r="T1071" t="str">
            <v>60/3</v>
          </cell>
          <cell r="U1071" t="str">
            <v>มะลิวรรณอุทิศ</v>
          </cell>
          <cell r="V1071" t="str">
            <v>-</v>
          </cell>
          <cell r="W1071" t="str">
            <v>5</v>
          </cell>
          <cell r="X1071" t="str">
            <v xml:space="preserve">ไม้ขาว   </v>
          </cell>
          <cell r="Y1071" t="str">
            <v xml:space="preserve">ถลาง   </v>
          </cell>
          <cell r="Z1071" t="str">
            <v>ภูเก็ต</v>
          </cell>
        </row>
        <row r="1072">
          <cell r="A1072">
            <v>904</v>
          </cell>
          <cell r="B1072" t="str">
            <v>Ref0300000305</v>
          </cell>
          <cell r="C1072" t="str">
            <v>บริษัท เอ็ม บิซ แกรนด์ จำกัด</v>
          </cell>
          <cell r="D1072" t="str">
            <v>ACFS90460400029</v>
          </cell>
          <cell r="E1072" t="str">
            <v>ออกใบอนุญาตแล้ว</v>
          </cell>
          <cell r="F1072">
            <v>135554013332</v>
          </cell>
          <cell r="G1072" t="str">
            <v>308</v>
          </cell>
          <cell r="H1072" t="str">
            <v>-</v>
          </cell>
          <cell r="I1072" t="str">
            <v>-</v>
          </cell>
          <cell r="J1072" t="str">
            <v>11</v>
          </cell>
          <cell r="K1072" t="str">
            <v xml:space="preserve">นาขา   </v>
          </cell>
          <cell r="L1072" t="str">
            <v xml:space="preserve">หลังสวน   </v>
          </cell>
          <cell r="M1072" t="str">
            <v xml:space="preserve">ชุมพร   </v>
          </cell>
          <cell r="N1072" t="str">
            <v>86110</v>
          </cell>
          <cell r="O1072" t="str">
            <v>077510518</v>
          </cell>
          <cell r="P1072" t="str">
            <v>phattranit_p@pen-mlogistics.com</v>
          </cell>
          <cell r="Q1072" t="str">
            <v>2017-07-30</v>
          </cell>
          <cell r="R1072" t="str">
            <v>2020-07-29</v>
          </cell>
          <cell r="S1072" t="str">
            <v>บริษัท เอ็ม บิซ แกรนด์ จำกัด</v>
          </cell>
          <cell r="T1072" t="str">
            <v>308</v>
          </cell>
          <cell r="U1072" t="str">
            <v>-</v>
          </cell>
          <cell r="V1072" t="str">
            <v>-</v>
          </cell>
          <cell r="W1072" t="str">
            <v>11</v>
          </cell>
          <cell r="X1072" t="str">
            <v xml:space="preserve">นาขา   </v>
          </cell>
          <cell r="Y1072" t="str">
            <v xml:space="preserve">หลังสวน   </v>
          </cell>
          <cell r="Z1072" t="str">
            <v>ชุมพร</v>
          </cell>
        </row>
        <row r="1073">
          <cell r="A1073">
            <v>905</v>
          </cell>
          <cell r="B1073" t="str">
            <v>Ref0300000307</v>
          </cell>
          <cell r="C1073" t="str">
            <v>บริษัท ฟาราลลอน อควาคัลเจอร์ (ไทยแลนด์) จำกัด</v>
          </cell>
          <cell r="D1073" t="str">
            <v>ACFS74320400016</v>
          </cell>
          <cell r="E1073" t="str">
            <v>ออกใบอนุญาตแล้ว</v>
          </cell>
          <cell r="F1073">
            <v>105557067972</v>
          </cell>
          <cell r="G1073" t="str">
            <v>1108/31</v>
          </cell>
          <cell r="H1073" t="str">
            <v xml:space="preserve"> -</v>
          </cell>
          <cell r="I1073" t="str">
            <v>สุขุมวิท</v>
          </cell>
          <cell r="J1073" t="str">
            <v>-</v>
          </cell>
          <cell r="K1073" t="str">
            <v xml:space="preserve">พระโขนง   </v>
          </cell>
          <cell r="L1073" t="str">
            <v xml:space="preserve">คลองเตย   </v>
          </cell>
          <cell r="M1073" t="str">
            <v xml:space="preserve">กรุงเทพมหานคร   </v>
          </cell>
          <cell r="N1073" t="str">
            <v>10110</v>
          </cell>
          <cell r="O1073" t="str">
            <v>0961728356</v>
          </cell>
          <cell r="P1073" t="str">
            <v>Jakarpong@gfarallon.com</v>
          </cell>
          <cell r="Q1073" t="str">
            <v>2017-06-18</v>
          </cell>
          <cell r="R1073" t="str">
            <v>2020-06-17</v>
          </cell>
          <cell r="S1073" t="str">
            <v>บริษัท ฟาราลลอน อควาคัลเจอร์ (ไทยแลนด์) จำกัด</v>
          </cell>
          <cell r="T1073" t="str">
            <v>27/30</v>
          </cell>
          <cell r="U1073" t="str">
            <v>-</v>
          </cell>
          <cell r="V1073" t="str">
            <v>-</v>
          </cell>
          <cell r="W1073" t="str">
            <v>7</v>
          </cell>
          <cell r="X1073" t="str">
            <v xml:space="preserve">โคกกลอย   </v>
          </cell>
          <cell r="Y1073" t="str">
            <v xml:space="preserve">ตะกั่วทุ่ง   </v>
          </cell>
          <cell r="Z1073" t="str">
            <v>พังงา</v>
          </cell>
        </row>
        <row r="1074">
          <cell r="A1074">
            <v>906</v>
          </cell>
          <cell r="B1074" t="str">
            <v>Ref0300000308</v>
          </cell>
          <cell r="C1074" t="str">
            <v>บริษัท สยามเฟรช เอ็นเตอร์ไพรส์ จำกัด</v>
          </cell>
          <cell r="D1074" t="str">
            <v>ACFS90460400057</v>
          </cell>
          <cell r="E1074" t="str">
            <v>ออกใบอนุญาตแล้ว</v>
          </cell>
          <cell r="F1074">
            <v>105546145373</v>
          </cell>
          <cell r="G1074" t="str">
            <v>9</v>
          </cell>
          <cell r="H1074" t="str">
            <v>กรุงเทพกรีฑา37 แยก4/1</v>
          </cell>
          <cell r="I1074" t="str">
            <v>กรุงเทพกรีฑา</v>
          </cell>
          <cell r="J1074" t="str">
            <v>-</v>
          </cell>
          <cell r="K1074" t="str">
            <v xml:space="preserve">สะพานสูง   </v>
          </cell>
          <cell r="L1074" t="str">
            <v xml:space="preserve">สะพานสูง   </v>
          </cell>
          <cell r="M1074" t="str">
            <v xml:space="preserve">กรุงเทพมหานคร   </v>
          </cell>
          <cell r="N1074" t="str">
            <v>10250</v>
          </cell>
          <cell r="O1074" t="str">
            <v>+6623684319-20</v>
          </cell>
          <cell r="P1074" t="str">
            <v>admin@siamfresh.com</v>
          </cell>
          <cell r="Q1074" t="str">
            <v>2017-08-21</v>
          </cell>
          <cell r="R1074" t="str">
            <v>2020-08-20</v>
          </cell>
          <cell r="S1074" t="str">
            <v>บริษัท สยามเฟรช เอ็นเตอร์ไพรส์ จำกัด</v>
          </cell>
          <cell r="T1074" t="str">
            <v>9</v>
          </cell>
          <cell r="U1074" t="str">
            <v>กรุงเทพกรีฑา37 แยก4/1</v>
          </cell>
          <cell r="V1074" t="str">
            <v>-</v>
          </cell>
          <cell r="W1074" t="str">
            <v>-</v>
          </cell>
          <cell r="X1074" t="str">
            <v xml:space="preserve">สะพานสูง   </v>
          </cell>
          <cell r="Y1074" t="str">
            <v xml:space="preserve">สะพานสูง   </v>
          </cell>
          <cell r="Z1074" t="str">
            <v>กรุงเทพมหานคร</v>
          </cell>
        </row>
        <row r="1075">
          <cell r="A1075">
            <v>907</v>
          </cell>
          <cell r="B1075" t="str">
            <v>Ref0300000309</v>
          </cell>
          <cell r="C1075" t="str">
            <v>บริษัท เฟรช พาร์ทเนอร์ส เอ็กซอติค ฟรุทส์ จำกัด</v>
          </cell>
          <cell r="D1075" t="str">
            <v>ACFS10040400206</v>
          </cell>
          <cell r="E1075" t="str">
            <v>ออกใบอนุญาตแล้ว</v>
          </cell>
          <cell r="F1075">
            <v>105560021546</v>
          </cell>
          <cell r="G1075" t="str">
            <v>230</v>
          </cell>
          <cell r="H1075" t="str">
            <v>-</v>
          </cell>
          <cell r="I1075" t="str">
            <v>-</v>
          </cell>
          <cell r="J1075" t="str">
            <v>-</v>
          </cell>
          <cell r="K1075" t="str">
            <v xml:space="preserve">ห้วยขวาง   </v>
          </cell>
          <cell r="L1075" t="str">
            <v xml:space="preserve">ห้วยขวาง   </v>
          </cell>
          <cell r="M1075" t="str">
            <v xml:space="preserve">กรุงเทพมหานคร   </v>
          </cell>
          <cell r="N1075" t="str">
            <v>10310</v>
          </cell>
          <cell r="O1075" t="str">
            <v>022740225</v>
          </cell>
          <cell r="P1075" t="str">
            <v>jub-skstarfruit@hotmail.com</v>
          </cell>
          <cell r="Q1075" t="str">
            <v>2017-06-14</v>
          </cell>
          <cell r="R1075" t="str">
            <v>2020-06-13</v>
          </cell>
          <cell r="S1075" t="str">
            <v>บริษัท พรีเมี่ยมฟรุ๊ต 2014 จำกัด</v>
          </cell>
          <cell r="T1075" t="str">
            <v>113</v>
          </cell>
          <cell r="U1075" t="str">
            <v>-</v>
          </cell>
          <cell r="V1075" t="str">
            <v>-</v>
          </cell>
          <cell r="W1075" t="str">
            <v>-</v>
          </cell>
          <cell r="X1075" t="str">
            <v xml:space="preserve">น้ำดิบ   </v>
          </cell>
          <cell r="Y1075" t="str">
            <v xml:space="preserve">ป่าซาง   </v>
          </cell>
          <cell r="Z1075" t="str">
            <v>ลำพูน</v>
          </cell>
        </row>
        <row r="1076">
          <cell r="A1076">
            <v>908</v>
          </cell>
          <cell r="B1076" t="str">
            <v>Ref0300000310</v>
          </cell>
          <cell r="C1076" t="str">
            <v>บริษัท ออนโปรโม จำกัด</v>
          </cell>
          <cell r="D1076" t="str">
            <v>ACFS10040400207</v>
          </cell>
          <cell r="E1076" t="str">
            <v>ออกใบอนุญาตแล้ว</v>
          </cell>
          <cell r="F1076">
            <v>125555017277</v>
          </cell>
          <cell r="G1076" t="str">
            <v>100/158</v>
          </cell>
          <cell r="H1076" t="str">
            <v>-</v>
          </cell>
          <cell r="I1076" t="str">
            <v>ถนนบางไผ่-หนองเพรางาย</v>
          </cell>
          <cell r="J1076" t="str">
            <v>8</v>
          </cell>
          <cell r="K1076" t="str">
            <v xml:space="preserve">บางรักพัฒนา   </v>
          </cell>
          <cell r="L1076" t="str">
            <v xml:space="preserve">บางบัวทอง   </v>
          </cell>
          <cell r="M1076" t="str">
            <v xml:space="preserve">นนทบุรี   </v>
          </cell>
          <cell r="N1076" t="str">
            <v>11110</v>
          </cell>
          <cell r="O1076" t="str">
            <v>0818303404</v>
          </cell>
          <cell r="P1076" t="str">
            <v>chen@onpromo.co.th</v>
          </cell>
          <cell r="Q1076" t="str">
            <v>2017-06-14</v>
          </cell>
          <cell r="R1076" t="str">
            <v>2020-06-13</v>
          </cell>
          <cell r="S1076" t="str">
            <v>บริษัท ฮะเฮง อินเตอร์เฟรช จำกัด</v>
          </cell>
          <cell r="T1076" t="str">
            <v>9</v>
          </cell>
          <cell r="U1076" t="str">
            <v>-</v>
          </cell>
          <cell r="V1076" t="str">
            <v>-</v>
          </cell>
          <cell r="W1076" t="str">
            <v>1</v>
          </cell>
          <cell r="X1076" t="str">
            <v xml:space="preserve">หนองล่อง   </v>
          </cell>
          <cell r="Y1076" t="str">
            <v xml:space="preserve">เวียงหนองล่อง   </v>
          </cell>
          <cell r="Z1076" t="str">
            <v>ลำพูน</v>
          </cell>
        </row>
        <row r="1077">
          <cell r="A1077">
            <v>909</v>
          </cell>
          <cell r="B1077" t="str">
            <v>Ref0300000311</v>
          </cell>
          <cell r="C1077" t="str">
            <v>นายพิพัฒน์  เลิศพิชิตกุล</v>
          </cell>
          <cell r="D1077" t="str">
            <v>ACFS74320400017</v>
          </cell>
          <cell r="E1077" t="str">
            <v>ออกใบอนุญาตแล้ว</v>
          </cell>
          <cell r="F1077">
            <v>3102100860538</v>
          </cell>
          <cell r="G1077" t="str">
            <v>66</v>
          </cell>
          <cell r="H1077" t="str">
            <v>-</v>
          </cell>
          <cell r="I1077" t="str">
            <v>-</v>
          </cell>
          <cell r="J1077" t="str">
            <v>8</v>
          </cell>
          <cell r="K1077" t="str">
            <v xml:space="preserve">ท่าสะอ้าน   </v>
          </cell>
          <cell r="L1077" t="str">
            <v xml:space="preserve">บางปะกง   </v>
          </cell>
          <cell r="M1077" t="str">
            <v xml:space="preserve">ฉะเชิงเทรา   </v>
          </cell>
          <cell r="N1077" t="str">
            <v>24130</v>
          </cell>
          <cell r="O1077" t="str">
            <v>0830749465</v>
          </cell>
          <cell r="P1077" t="str">
            <v>kobmanee@gmail.com</v>
          </cell>
          <cell r="Q1077" t="str">
            <v>2017-06-19</v>
          </cell>
          <cell r="R1077" t="str">
            <v>2020-06-18</v>
          </cell>
          <cell r="S1077" t="str">
            <v>พี. พี. ฟาร์ม</v>
          </cell>
          <cell r="T1077" t="str">
            <v>66</v>
          </cell>
          <cell r="U1077" t="str">
            <v>บ้านท่าไข่ 5</v>
          </cell>
          <cell r="V1077" t="str">
            <v>-</v>
          </cell>
          <cell r="W1077" t="str">
            <v>-</v>
          </cell>
          <cell r="X1077" t="str">
            <v xml:space="preserve">ท่าสะอ้าน   </v>
          </cell>
          <cell r="Y1077" t="str">
            <v xml:space="preserve">บางปะกง   </v>
          </cell>
          <cell r="Z1077" t="str">
            <v>ฉะเชิงเทรา</v>
          </cell>
        </row>
        <row r="1078">
          <cell r="A1078">
            <v>910</v>
          </cell>
          <cell r="B1078" t="str">
            <v>Ref0300000312</v>
          </cell>
          <cell r="C1078" t="str">
            <v>บริษัท มิลเลี่ยนแนร์ฟรีซดราย จำกัด</v>
          </cell>
          <cell r="D1078" t="str">
            <v>ACFS90460400030</v>
          </cell>
          <cell r="E1078" t="str">
            <v>ออกใบอนุญาตแล้ว</v>
          </cell>
          <cell r="F1078">
            <v>135558021381</v>
          </cell>
          <cell r="G1078" t="str">
            <v>36/317</v>
          </cell>
          <cell r="H1078" t="str">
            <v>-</v>
          </cell>
          <cell r="I1078" t="str">
            <v>-</v>
          </cell>
          <cell r="J1078" t="str">
            <v>10</v>
          </cell>
          <cell r="K1078" t="str">
            <v xml:space="preserve">คลองสอง   </v>
          </cell>
          <cell r="L1078" t="str">
            <v xml:space="preserve">คลองหลวง   </v>
          </cell>
          <cell r="M1078" t="str">
            <v xml:space="preserve">ปทุมธานี   </v>
          </cell>
          <cell r="N1078" t="str">
            <v>12120</v>
          </cell>
          <cell r="O1078" t="str">
            <v>0863499040</v>
          </cell>
          <cell r="P1078" t="str">
            <v>natdanai.td@gmail.com</v>
          </cell>
          <cell r="Q1078" t="str">
            <v>2017-07-30</v>
          </cell>
          <cell r="R1078" t="str">
            <v>2020-07-29</v>
          </cell>
          <cell r="S1078" t="str">
            <v>บริษัท มิลเลี่ยนแนร์ฟรีซดราย จำกัด</v>
          </cell>
          <cell r="T1078" t="str">
            <v>36/317</v>
          </cell>
          <cell r="U1078" t="str">
            <v>-</v>
          </cell>
          <cell r="V1078" t="str">
            <v>-</v>
          </cell>
          <cell r="W1078" t="str">
            <v>10</v>
          </cell>
          <cell r="X1078" t="str">
            <v xml:space="preserve">คลองสอง   </v>
          </cell>
          <cell r="Y1078" t="str">
            <v xml:space="preserve">คลองหลวง   </v>
          </cell>
          <cell r="Z1078" t="str">
            <v>ปทุมธานี</v>
          </cell>
        </row>
        <row r="1079">
          <cell r="A1079">
            <v>911</v>
          </cell>
          <cell r="B1079" t="str">
            <v>Ref0300000313</v>
          </cell>
          <cell r="C1079" t="str">
            <v>บริษัท ไทย โน๋ง เม่า ฟู้ด จำกัด</v>
          </cell>
          <cell r="D1079" t="str">
            <v>ACFS90460400031</v>
          </cell>
          <cell r="E1079" t="str">
            <v>ออกใบอนุญาตแล้ว</v>
          </cell>
          <cell r="F1079">
            <v>215559000874</v>
          </cell>
          <cell r="G1079" t="str">
            <v>7/521</v>
          </cell>
          <cell r="H1079" t="str">
            <v>-</v>
          </cell>
          <cell r="I1079" t="str">
            <v>-</v>
          </cell>
          <cell r="J1079" t="str">
            <v>6</v>
          </cell>
          <cell r="K1079" t="str">
            <v xml:space="preserve">มาบยางพร   </v>
          </cell>
          <cell r="L1079" t="str">
            <v xml:space="preserve">ปลวกแดง   </v>
          </cell>
          <cell r="M1079" t="str">
            <v xml:space="preserve">ระยอง   </v>
          </cell>
          <cell r="N1079" t="str">
            <v>21140</v>
          </cell>
          <cell r="O1079" t="str">
            <v>038-017265</v>
          </cell>
          <cell r="P1079" t="str">
            <v>wantana5209@gmail.com</v>
          </cell>
          <cell r="Q1079" t="str">
            <v>2017-07-30</v>
          </cell>
          <cell r="R1079" t="str">
            <v>2020-07-29</v>
          </cell>
          <cell r="S1079" t="str">
            <v>บริษัท ไทย โน๋ง เม่า ฟู้ด จำกัด</v>
          </cell>
          <cell r="T1079" t="str">
            <v>7/521</v>
          </cell>
          <cell r="U1079" t="str">
            <v>-</v>
          </cell>
          <cell r="V1079" t="str">
            <v>-</v>
          </cell>
          <cell r="W1079" t="str">
            <v>6</v>
          </cell>
          <cell r="X1079" t="str">
            <v xml:space="preserve">มาบยางพร   </v>
          </cell>
          <cell r="Y1079" t="str">
            <v xml:space="preserve">ปลวกแดง   </v>
          </cell>
          <cell r="Z1079" t="str">
            <v>ระยอง</v>
          </cell>
        </row>
        <row r="1080">
          <cell r="A1080">
            <v>912</v>
          </cell>
          <cell r="B1080" t="str">
            <v>Ref0300000314</v>
          </cell>
          <cell r="C1080" t="str">
            <v>บริษัท บลูสเปซ รีซอร์สเซส (ประเทศไทย) จำกัด</v>
          </cell>
          <cell r="D1080" t="str">
            <v>ACFS10040400209</v>
          </cell>
          <cell r="E1080" t="str">
            <v>ออกใบอนุญาตแล้ว</v>
          </cell>
          <cell r="F1080">
            <v>105558054602</v>
          </cell>
          <cell r="G1080" t="str">
            <v>451</v>
          </cell>
          <cell r="H1080" t="str">
            <v>ลาดพร้าว 80 แยก 11</v>
          </cell>
          <cell r="I1080" t="str">
            <v>ลาดพร้าว</v>
          </cell>
          <cell r="J1080" t="str">
            <v>-</v>
          </cell>
          <cell r="K1080" t="str">
            <v xml:space="preserve">วังทองหลาง   </v>
          </cell>
          <cell r="L1080" t="str">
            <v xml:space="preserve">วังทองหลาง   </v>
          </cell>
          <cell r="M1080" t="str">
            <v xml:space="preserve">กรุงเทพมหานคร   </v>
          </cell>
          <cell r="N1080" t="str">
            <v>10310</v>
          </cell>
          <cell r="O1080" t="str">
            <v>02-9355483-4</v>
          </cell>
          <cell r="P1080" t="str">
            <v>newwave2552@gmail.com</v>
          </cell>
          <cell r="Q1080" t="str">
            <v>2017-07-14</v>
          </cell>
          <cell r="R1080" t="str">
            <v>2020-07-13</v>
          </cell>
          <cell r="S1080" t="str">
            <v>โรงรมโจบ้านเวียง</v>
          </cell>
          <cell r="T1080" t="str">
            <v>63/4</v>
          </cell>
          <cell r="U1080" t="str">
            <v>-</v>
          </cell>
          <cell r="V1080" t="str">
            <v>-</v>
          </cell>
          <cell r="W1080" t="str">
            <v>6</v>
          </cell>
          <cell r="X1080" t="str">
            <v xml:space="preserve">วังผาง   </v>
          </cell>
          <cell r="Y1080" t="str">
            <v xml:space="preserve">เวียงหนองล่อง   </v>
          </cell>
          <cell r="Z1080" t="str">
            <v>ลำพูน</v>
          </cell>
        </row>
        <row r="1081">
          <cell r="A1081">
            <v>913</v>
          </cell>
          <cell r="B1081" t="str">
            <v>Ref0300000315</v>
          </cell>
          <cell r="C1081" t="str">
            <v>บริษัท บางกอกดีไฮเดรทมารีนโปรดัก จำกัด</v>
          </cell>
          <cell r="D1081" t="str">
            <v>ACFS90460400032</v>
          </cell>
          <cell r="E1081" t="str">
            <v>ออกใบอนุญาตแล้ว</v>
          </cell>
          <cell r="F1081">
            <v>105529018016</v>
          </cell>
          <cell r="G1081" t="str">
            <v>33/3</v>
          </cell>
          <cell r="H1081" t="str">
            <v>-</v>
          </cell>
          <cell r="I1081" t="str">
            <v>ลาดหลุมแก้ว-ปทุมธานี</v>
          </cell>
          <cell r="J1081" t="str">
            <v>8</v>
          </cell>
          <cell r="K1081" t="str">
            <v xml:space="preserve">คูบางหลวง   </v>
          </cell>
          <cell r="L1081" t="str">
            <v xml:space="preserve">ลาดหลุมแก้ว   </v>
          </cell>
          <cell r="M1081" t="str">
            <v xml:space="preserve">ปทุมธานี   </v>
          </cell>
          <cell r="N1081" t="str">
            <v>12140</v>
          </cell>
          <cell r="O1081" t="str">
            <v>02-581-7691-6</v>
          </cell>
          <cell r="P1081" t="str">
            <v>bdmp@truemail.co.th</v>
          </cell>
          <cell r="Q1081" t="str">
            <v>2017-07-30</v>
          </cell>
          <cell r="R1081" t="str">
            <v>2020-07-29</v>
          </cell>
          <cell r="S1081" t="str">
            <v>บริษัท บางกอกดีไฮเดรทมารีนโปรดัก จำกัด</v>
          </cell>
          <cell r="T1081" t="str">
            <v>33/3</v>
          </cell>
          <cell r="U1081" t="str">
            <v>-</v>
          </cell>
          <cell r="V1081" t="str">
            <v>ลาดหลุมแก้ว-ปทุมธานี</v>
          </cell>
          <cell r="W1081" t="str">
            <v>8</v>
          </cell>
          <cell r="X1081" t="str">
            <v xml:space="preserve">คูบางหลวง   </v>
          </cell>
          <cell r="Y1081" t="str">
            <v xml:space="preserve">ลาดหลุมแก้ว   </v>
          </cell>
          <cell r="Z1081" t="str">
            <v>ปทุมธานี</v>
          </cell>
        </row>
        <row r="1082">
          <cell r="A1082">
            <v>914</v>
          </cell>
          <cell r="B1082" t="str">
            <v>Ref0300000316</v>
          </cell>
          <cell r="C1082" t="str">
            <v>บริษัท โจ-ลี่ แฟมิลี่ จำกัด</v>
          </cell>
          <cell r="D1082" t="str">
            <v>ACFS90460400033</v>
          </cell>
          <cell r="E1082" t="str">
            <v>ออกใบอนุญาตแล้ว</v>
          </cell>
          <cell r="F1082">
            <v>105553051311</v>
          </cell>
          <cell r="G1082" t="str">
            <v>99/265</v>
          </cell>
          <cell r="H1082" t="str">
            <v>โครงการเสรีแฟคทอรี่</v>
          </cell>
          <cell r="I1082" t="str">
            <v>พันท้ายนรสิงห์</v>
          </cell>
          <cell r="J1082" t="str">
            <v>2</v>
          </cell>
          <cell r="K1082" t="str">
            <v xml:space="preserve">พันท้ายนรสิงห์   </v>
          </cell>
          <cell r="L1082" t="str">
            <v xml:space="preserve">เมืองสมุทรสาคร   </v>
          </cell>
          <cell r="M1082" t="str">
            <v xml:space="preserve">สมุทรสาคร   </v>
          </cell>
          <cell r="N1082" t="str">
            <v>74000</v>
          </cell>
          <cell r="O1082" t="str">
            <v>034 871 825</v>
          </cell>
          <cell r="P1082" t="str">
            <v>info@welbsnack.com</v>
          </cell>
          <cell r="Q1082" t="str">
            <v>2017-07-30</v>
          </cell>
          <cell r="R1082" t="str">
            <v>2020-07-29</v>
          </cell>
          <cell r="S1082" t="str">
            <v>บริษัท โจ-ลี่ แฟมิลี่ จำกัด</v>
          </cell>
          <cell r="T1082" t="str">
            <v>99/265</v>
          </cell>
          <cell r="U1082" t="str">
            <v>โครงการเสรีแฟคทอรี่</v>
          </cell>
          <cell r="V1082" t="str">
            <v>พันท้ายนรสิงห์</v>
          </cell>
          <cell r="W1082" t="str">
            <v>2</v>
          </cell>
          <cell r="X1082" t="str">
            <v xml:space="preserve">พันท้ายนรสิงห์   </v>
          </cell>
          <cell r="Y1082" t="str">
            <v xml:space="preserve">เมืองสมุทรสาคร   </v>
          </cell>
          <cell r="Z1082" t="str">
            <v>สมุทรสาคร</v>
          </cell>
        </row>
        <row r="1083">
          <cell r="A1083">
            <v>915</v>
          </cell>
          <cell r="B1083" t="str">
            <v>Ref0300000317</v>
          </cell>
          <cell r="C1083" t="str">
            <v>บริษัท ซีที ฟาร์มเฟรช จำกัด</v>
          </cell>
          <cell r="D1083" t="str">
            <v>ACFS10040400208</v>
          </cell>
          <cell r="E1083" t="str">
            <v>ออกใบอนุญาตแล้ว</v>
          </cell>
          <cell r="F1083">
            <v>145557002901</v>
          </cell>
          <cell r="G1083" t="str">
            <v>18</v>
          </cell>
          <cell r="H1083" t="str">
            <v>อ่อนนุช 55/1</v>
          </cell>
          <cell r="I1083" t="str">
            <v>อ่อนนุช</v>
          </cell>
          <cell r="J1083" t="str">
            <v>-</v>
          </cell>
          <cell r="K1083" t="str">
            <v xml:space="preserve">ประเวศ   </v>
          </cell>
          <cell r="L1083" t="str">
            <v xml:space="preserve">ประเวศ   </v>
          </cell>
          <cell r="M1083" t="str">
            <v xml:space="preserve">กรุงเทพมหานคร   </v>
          </cell>
          <cell r="N1083" t="str">
            <v>10250</v>
          </cell>
          <cell r="O1083" t="str">
            <v>027216830</v>
          </cell>
          <cell r="P1083" t="str">
            <v>aekksun@gmail.com</v>
          </cell>
          <cell r="Q1083" t="str">
            <v>2017-07-14</v>
          </cell>
          <cell r="R1083" t="str">
            <v>2020-07-13</v>
          </cell>
          <cell r="S1083" t="str">
            <v>นางสาวอำไพพรรณ จันทร์แก้ว</v>
          </cell>
          <cell r="T1083" t="str">
            <v>181</v>
          </cell>
          <cell r="U1083" t="str">
            <v>-</v>
          </cell>
          <cell r="V1083" t="str">
            <v>เชียงใหม่-ฮอด</v>
          </cell>
          <cell r="W1083" t="str">
            <v>14</v>
          </cell>
          <cell r="X1083" t="str">
            <v xml:space="preserve">ดอยหล่อ   </v>
          </cell>
          <cell r="Y1083" t="str">
            <v xml:space="preserve">ดอยหล่อ   </v>
          </cell>
          <cell r="Z1083" t="str">
            <v>เชียงใหม่</v>
          </cell>
        </row>
        <row r="1084">
          <cell r="A1084">
            <v>916</v>
          </cell>
          <cell r="B1084" t="str">
            <v>Ref0300000318</v>
          </cell>
          <cell r="C1084" t="str">
            <v>นางศิราณี  คัมภีระมนต์</v>
          </cell>
          <cell r="D1084" t="str">
            <v>ACFS10040400210</v>
          </cell>
          <cell r="E1084" t="str">
            <v>ออกใบอนุญาตแล้ว</v>
          </cell>
          <cell r="F1084">
            <v>3510400437627</v>
          </cell>
          <cell r="G1084" t="str">
            <v>191/1</v>
          </cell>
          <cell r="H1084" t="str">
            <v>-</v>
          </cell>
          <cell r="I1084" t="str">
            <v>-</v>
          </cell>
          <cell r="J1084" t="str">
            <v>1</v>
          </cell>
          <cell r="K1084" t="str">
            <v xml:space="preserve">ป่าไผ่   </v>
          </cell>
          <cell r="L1084" t="str">
            <v xml:space="preserve">ลี้   </v>
          </cell>
          <cell r="M1084" t="str">
            <v xml:space="preserve">ลำพูน   </v>
          </cell>
          <cell r="N1084" t="str">
            <v>51110</v>
          </cell>
          <cell r="O1084" t="str">
            <v>0819931246</v>
          </cell>
          <cell r="P1084" t="str">
            <v>siranee1771@gmail.com</v>
          </cell>
          <cell r="Q1084" t="str">
            <v>2017-07-18</v>
          </cell>
          <cell r="R1084" t="str">
            <v>2020-07-17</v>
          </cell>
          <cell r="S1084" t="str">
            <v>โกดังศิราณี</v>
          </cell>
          <cell r="T1084" t="str">
            <v>191/1</v>
          </cell>
          <cell r="U1084" t="str">
            <v>-</v>
          </cell>
          <cell r="V1084" t="str">
            <v>-</v>
          </cell>
          <cell r="W1084" t="str">
            <v>1</v>
          </cell>
          <cell r="X1084" t="str">
            <v xml:space="preserve">ป่าไผ่   </v>
          </cell>
          <cell r="Y1084" t="str">
            <v xml:space="preserve">ลี้   </v>
          </cell>
          <cell r="Z1084" t="str">
            <v>ลำพูน</v>
          </cell>
        </row>
        <row r="1085">
          <cell r="A1085" t="e">
            <v>#N/A</v>
          </cell>
          <cell r="B1085" t="str">
            <v>Ref0300000319</v>
          </cell>
          <cell r="C1085" t="str">
            <v>บริษัท ซิโน-ไทย เอเวอร์กรีน จำกัด</v>
          </cell>
          <cell r="D1085" t="str">
            <v>NULL</v>
          </cell>
          <cell r="E1085" t="str">
            <v>เอกสารไม่ครบถ้วน</v>
          </cell>
          <cell r="F1085">
            <v>105560053782</v>
          </cell>
          <cell r="G1085" t="str">
            <v>130-132</v>
          </cell>
          <cell r="I1085" t="str">
            <v>วิทยุ</v>
          </cell>
          <cell r="K1085" t="str">
            <v xml:space="preserve">ลุมพินี   </v>
          </cell>
          <cell r="L1085" t="str">
            <v xml:space="preserve">ปทุมวัน   </v>
          </cell>
          <cell r="M1085" t="str">
            <v xml:space="preserve">กรุงเทพมหานคร   </v>
          </cell>
          <cell r="N1085" t="str">
            <v>10330</v>
          </cell>
          <cell r="O1085" t="str">
            <v>027216830</v>
          </cell>
          <cell r="P1085" t="str">
            <v>aekksun@gmail.com</v>
          </cell>
          <cell r="Q1085" t="str">
            <v>NULL</v>
          </cell>
          <cell r="R1085" t="str">
            <v>NULL</v>
          </cell>
          <cell r="S1085" t="str">
            <v>โกดังอำไพพรรณ จันทร์แก้ว</v>
          </cell>
          <cell r="T1085" t="str">
            <v>181</v>
          </cell>
          <cell r="V1085" t="str">
            <v>เชียงใหม่-ฮอด</v>
          </cell>
          <cell r="W1085" t="str">
            <v>14</v>
          </cell>
          <cell r="X1085" t="str">
            <v xml:space="preserve">ดอยหล่อ   </v>
          </cell>
          <cell r="Y1085" t="str">
            <v xml:space="preserve">ดอยหล่อ   </v>
          </cell>
          <cell r="Z1085" t="str">
            <v>เชียงใหม่</v>
          </cell>
        </row>
        <row r="1086">
          <cell r="A1086">
            <v>917</v>
          </cell>
          <cell r="B1086" t="str">
            <v>Ref0300000320</v>
          </cell>
          <cell r="C1086" t="str">
            <v>บริษัท เจริญโภคภัณฑ์อาหาร จำกัด (มหาชน)</v>
          </cell>
          <cell r="D1086" t="str">
            <v>ACFS74320400019</v>
          </cell>
          <cell r="E1086" t="str">
            <v>ออกใบอนุญาตแล้ว</v>
          </cell>
          <cell r="F1086">
            <v>107537000246</v>
          </cell>
          <cell r="G1086" t="str">
            <v>313</v>
          </cell>
          <cell r="H1086" t="str">
            <v>-</v>
          </cell>
          <cell r="I1086" t="str">
            <v>สีลม</v>
          </cell>
          <cell r="J1086" t="str">
            <v>-</v>
          </cell>
          <cell r="K1086" t="str">
            <v xml:space="preserve">สีลม   </v>
          </cell>
          <cell r="L1086" t="str">
            <v xml:space="preserve">บางรัก   </v>
          </cell>
          <cell r="M1086" t="str">
            <v xml:space="preserve">กรุงเทพมหานคร   </v>
          </cell>
          <cell r="N1086" t="str">
            <v>10500</v>
          </cell>
          <cell r="O1086" t="str">
            <v>089-1050466</v>
          </cell>
          <cell r="P1086" t="str">
            <v>monthein.k@cpf.co.th</v>
          </cell>
          <cell r="Q1086" t="str">
            <v>2017-08-21</v>
          </cell>
          <cell r="R1086" t="str">
            <v>2020-08-20</v>
          </cell>
          <cell r="S1086" t="str">
            <v>บริษัท เจริญโภคภัณฑ์อาหาร จำกัด (มหาชน)-(ฟาร์มปะทิว 4)</v>
          </cell>
          <cell r="T1086" t="str">
            <v>17/5</v>
          </cell>
          <cell r="U1086" t="str">
            <v>-</v>
          </cell>
          <cell r="V1086" t="str">
            <v>-</v>
          </cell>
          <cell r="W1086" t="str">
            <v>1</v>
          </cell>
          <cell r="X1086" t="str">
            <v xml:space="preserve">บางสน   </v>
          </cell>
          <cell r="Y1086" t="str">
            <v xml:space="preserve">ปะทิว   </v>
          </cell>
          <cell r="Z1086" t="str">
            <v>ชุมพร</v>
          </cell>
        </row>
        <row r="1087">
          <cell r="A1087">
            <v>918</v>
          </cell>
          <cell r="B1087" t="str">
            <v>Ref0300000321</v>
          </cell>
          <cell r="C1087" t="str">
            <v>บริษัท ท๊อป เฟรช อินเตอร์เนชั่นแนล จำกัด</v>
          </cell>
          <cell r="D1087" t="str">
            <v>ACFS90460400034</v>
          </cell>
          <cell r="E1087" t="str">
            <v>ออกใบอนุญาตแล้ว</v>
          </cell>
          <cell r="F1087">
            <v>105555182740</v>
          </cell>
          <cell r="G1087" t="str">
            <v>27/75</v>
          </cell>
          <cell r="H1087" t="str">
            <v>-</v>
          </cell>
          <cell r="I1087" t="str">
            <v>-</v>
          </cell>
          <cell r="J1087" t="str">
            <v>8</v>
          </cell>
          <cell r="K1087" t="str">
            <v xml:space="preserve">บึง   </v>
          </cell>
          <cell r="L1087" t="str">
            <v xml:space="preserve">ศรีราชา   </v>
          </cell>
          <cell r="M1087" t="str">
            <v xml:space="preserve">ชลบุรี   </v>
          </cell>
          <cell r="N1087" t="str">
            <v>20230</v>
          </cell>
          <cell r="O1087" t="str">
            <v>038190718</v>
          </cell>
          <cell r="P1087" t="str">
            <v>topfreshth@gmail.com</v>
          </cell>
          <cell r="Q1087" t="str">
            <v>2017-07-30</v>
          </cell>
          <cell r="R1087" t="str">
            <v>2020-07-29</v>
          </cell>
          <cell r="S1087" t="str">
            <v xml:space="preserve">บริษัท ท๊อป เฟรช อินเตอร์เนชั่นแนล จำกัด </v>
          </cell>
          <cell r="T1087" t="str">
            <v>27/75</v>
          </cell>
          <cell r="U1087" t="str">
            <v>-</v>
          </cell>
          <cell r="V1087" t="str">
            <v>-</v>
          </cell>
          <cell r="W1087" t="str">
            <v>8</v>
          </cell>
          <cell r="X1087" t="str">
            <v xml:space="preserve">บึง   </v>
          </cell>
          <cell r="Y1087" t="str">
            <v xml:space="preserve">ศรีราชา   </v>
          </cell>
          <cell r="Z1087" t="str">
            <v>ชลบุรี</v>
          </cell>
        </row>
        <row r="1088">
          <cell r="A1088">
            <v>919</v>
          </cell>
          <cell r="B1088" t="str">
            <v>Ref0300000322</v>
          </cell>
          <cell r="C1088" t="str">
            <v>บริษัท ธงฟาโลจิสติกส์ จำกัด</v>
          </cell>
          <cell r="D1088" t="str">
            <v>ACFS10040400211</v>
          </cell>
          <cell r="E1088" t="str">
            <v>ออกใบอนุญาตแล้ว</v>
          </cell>
          <cell r="F1088">
            <v>515557000459</v>
          </cell>
          <cell r="G1088" t="str">
            <v>488</v>
          </cell>
          <cell r="H1088" t="str">
            <v>-</v>
          </cell>
          <cell r="I1088" t="str">
            <v>-</v>
          </cell>
          <cell r="J1088" t="str">
            <v>7</v>
          </cell>
          <cell r="K1088" t="str">
            <v xml:space="preserve">เหล่ายาว   </v>
          </cell>
          <cell r="L1088" t="str">
            <v xml:space="preserve">บ้านโฮ่ง   </v>
          </cell>
          <cell r="M1088" t="str">
            <v xml:space="preserve">ลำพูน   </v>
          </cell>
          <cell r="N1088" t="str">
            <v>51120</v>
          </cell>
          <cell r="O1088" t="str">
            <v>053096030</v>
          </cell>
          <cell r="P1088" t="str">
            <v>tongfabanhong@gmil.com</v>
          </cell>
          <cell r="Q1088" t="str">
            <v>2017-07-28</v>
          </cell>
          <cell r="R1088" t="str">
            <v>2020-07-27</v>
          </cell>
          <cell r="S1088" t="str">
            <v>บริษัท ฮะเฮง อินเตอร์เฟรช จำกัด</v>
          </cell>
          <cell r="T1088" t="str">
            <v>9</v>
          </cell>
          <cell r="U1088" t="str">
            <v>-</v>
          </cell>
          <cell r="V1088" t="str">
            <v>-</v>
          </cell>
          <cell r="W1088" t="str">
            <v>1</v>
          </cell>
          <cell r="X1088" t="str">
            <v xml:space="preserve">หนองล่อง   </v>
          </cell>
          <cell r="Y1088" t="str">
            <v xml:space="preserve">เวียงหนองล่อง   </v>
          </cell>
          <cell r="Z1088" t="str">
            <v>ลำพูน</v>
          </cell>
        </row>
        <row r="1089">
          <cell r="A1089">
            <v>920</v>
          </cell>
          <cell r="B1089" t="str">
            <v>Ref0300000323</v>
          </cell>
          <cell r="C1089" t="str">
            <v>บริษัท ซิโน-ไทย เอเวอร์กรีน จำกัด</v>
          </cell>
          <cell r="D1089" t="str">
            <v>ACFS10040400212</v>
          </cell>
          <cell r="E1089" t="str">
            <v>ออกใบอนุญาตแล้ว</v>
          </cell>
          <cell r="F1089">
            <v>105560053782</v>
          </cell>
          <cell r="G1089" t="str">
            <v>130-132</v>
          </cell>
          <cell r="H1089" t="str">
            <v>-</v>
          </cell>
          <cell r="I1089" t="str">
            <v>วิทยุ</v>
          </cell>
          <cell r="J1089" t="str">
            <v>-</v>
          </cell>
          <cell r="K1089" t="str">
            <v xml:space="preserve">ลุมพินี   </v>
          </cell>
          <cell r="L1089" t="str">
            <v xml:space="preserve">ปทุมวัน   </v>
          </cell>
          <cell r="M1089" t="str">
            <v xml:space="preserve">กรุงเทพมหานคร   </v>
          </cell>
          <cell r="N1089" t="str">
            <v>10330</v>
          </cell>
          <cell r="O1089" t="str">
            <v>027216830</v>
          </cell>
          <cell r="P1089" t="str">
            <v>aekksun@gmail.com</v>
          </cell>
          <cell r="Q1089" t="str">
            <v>2017-07-27</v>
          </cell>
          <cell r="R1089" t="str">
            <v>2020-07-26</v>
          </cell>
          <cell r="S1089" t="str">
            <v>โกดังอำไพวรรณ จันทร์แก้ว</v>
          </cell>
          <cell r="T1089" t="str">
            <v>181</v>
          </cell>
          <cell r="U1089" t="str">
            <v>-</v>
          </cell>
          <cell r="V1089" t="str">
            <v>เชียงใหม่-ฮอด</v>
          </cell>
          <cell r="W1089" t="str">
            <v>14</v>
          </cell>
          <cell r="X1089" t="str">
            <v xml:space="preserve">ดอยหล่อ   </v>
          </cell>
          <cell r="Y1089" t="str">
            <v xml:space="preserve">ดอยหล่อ   </v>
          </cell>
          <cell r="Z1089" t="str">
            <v>เชียงใหม่</v>
          </cell>
        </row>
        <row r="1090">
          <cell r="A1090" t="e">
            <v>#N/A</v>
          </cell>
          <cell r="B1090" t="str">
            <v>Ref0300000324</v>
          </cell>
          <cell r="C1090" t="str">
            <v>บริษัท ฟรีซ เฟรช ฟรุ๊ต(ไทยแลนด์)จำกัด</v>
          </cell>
          <cell r="D1090" t="str">
            <v>NULL</v>
          </cell>
          <cell r="E1090" t="str">
            <v>ไม่ผ่านการอนุมัติ</v>
          </cell>
          <cell r="F1090">
            <v>905560003257</v>
          </cell>
          <cell r="G1090" t="str">
            <v>37/3</v>
          </cell>
          <cell r="J1090" t="str">
            <v>6</v>
          </cell>
          <cell r="K1090" t="str">
            <v xml:space="preserve">นาทวี   </v>
          </cell>
          <cell r="L1090" t="str">
            <v xml:space="preserve">นาทวี   </v>
          </cell>
          <cell r="M1090" t="str">
            <v xml:space="preserve">สงขลา   </v>
          </cell>
          <cell r="N1090" t="str">
            <v>20230</v>
          </cell>
          <cell r="O1090" t="str">
            <v>038490473</v>
          </cell>
          <cell r="P1090" t="str">
            <v>0818977202@acfs.go.th</v>
          </cell>
          <cell r="Q1090" t="str">
            <v>NULL</v>
          </cell>
          <cell r="R1090" t="str">
            <v>NULL</v>
          </cell>
          <cell r="S1090" t="str">
            <v>นายซุนเฮง นัทธีวัฒนาพงษ์</v>
          </cell>
          <cell r="T1090" t="str">
            <v>78</v>
          </cell>
          <cell r="W1090" t="str">
            <v>2</v>
          </cell>
          <cell r="X1090" t="str">
            <v xml:space="preserve">ตรอกนอง   </v>
          </cell>
          <cell r="Y1090" t="str">
            <v xml:space="preserve">ขลุง   </v>
          </cell>
          <cell r="Z1090" t="str">
            <v>จันทบุรี</v>
          </cell>
        </row>
        <row r="1091">
          <cell r="A1091">
            <v>921</v>
          </cell>
          <cell r="B1091" t="str">
            <v>Ref0300000325</v>
          </cell>
          <cell r="C1091" t="str">
            <v>บริษัท ไทย เอซี อินเตอร์เฟรช จำกัด</v>
          </cell>
          <cell r="D1091" t="str">
            <v>ACFS90460400036</v>
          </cell>
          <cell r="E1091" t="str">
            <v>ออกใบอนุญาตแล้ว</v>
          </cell>
          <cell r="F1091">
            <v>505552005819</v>
          </cell>
          <cell r="G1091" t="str">
            <v>447</v>
          </cell>
          <cell r="H1091" t="str">
            <v>-</v>
          </cell>
          <cell r="I1091" t="str">
            <v>-</v>
          </cell>
          <cell r="J1091" t="str">
            <v>1</v>
          </cell>
          <cell r="K1091" t="str">
            <v xml:space="preserve">แม่เหียะ   </v>
          </cell>
          <cell r="L1091" t="str">
            <v xml:space="preserve">เมืองเชียงใหม่   </v>
          </cell>
          <cell r="M1091" t="str">
            <v xml:space="preserve">เชียงใหม่   </v>
          </cell>
          <cell r="N1091" t="str">
            <v>50100</v>
          </cell>
          <cell r="O1091" t="str">
            <v>081-9253263</v>
          </cell>
          <cell r="P1091" t="str">
            <v>bannawat.tacif@gmail.com</v>
          </cell>
          <cell r="Q1091" t="str">
            <v>2017-08-01</v>
          </cell>
          <cell r="R1091" t="str">
            <v>2020-07-31</v>
          </cell>
          <cell r="S1091" t="str">
            <v>โรงงานทุเรียน G AND A THAIFRUIT CO.,LTD</v>
          </cell>
          <cell r="T1091" t="str">
            <v>180</v>
          </cell>
          <cell r="U1091" t="str">
            <v>-</v>
          </cell>
          <cell r="V1091" t="str">
            <v>-</v>
          </cell>
          <cell r="W1091" t="str">
            <v>3</v>
          </cell>
          <cell r="X1091" t="str">
            <v xml:space="preserve">ทรัพย์อนันต์   </v>
          </cell>
          <cell r="Y1091" t="str">
            <v xml:space="preserve">ท่าแซะ   </v>
          </cell>
          <cell r="Z1091" t="str">
            <v>ชุมพร</v>
          </cell>
        </row>
        <row r="1092">
          <cell r="A1092">
            <v>922</v>
          </cell>
          <cell r="B1092" t="str">
            <v>Ref0300000326</v>
          </cell>
          <cell r="C1092" t="str">
            <v>บริษัท ธนยาอินเตอร์เนชั่นแนล จำกัด</v>
          </cell>
          <cell r="D1092" t="str">
            <v>ACFS90460400035</v>
          </cell>
          <cell r="E1092" t="str">
            <v>ออกใบอนุญาตแล้ว</v>
          </cell>
          <cell r="F1092">
            <v>105534072970</v>
          </cell>
          <cell r="G1092" t="str">
            <v>273</v>
          </cell>
          <cell r="H1092" t="str">
            <v>พระราม3 ซอย 53</v>
          </cell>
          <cell r="I1092" t="str">
            <v>พระราม 3</v>
          </cell>
          <cell r="J1092" t="str">
            <v>-</v>
          </cell>
          <cell r="K1092" t="str">
            <v xml:space="preserve">บางโพงพาง   </v>
          </cell>
          <cell r="L1092" t="str">
            <v xml:space="preserve">ยานนาวา   </v>
          </cell>
          <cell r="M1092" t="str">
            <v xml:space="preserve">กรุงเทพมหานคร   </v>
          </cell>
          <cell r="N1092" t="str">
            <v>10120</v>
          </cell>
          <cell r="O1092" t="str">
            <v>026823588</v>
          </cell>
          <cell r="P1092" t="str">
            <v>sunbrand888@solana.co.th</v>
          </cell>
          <cell r="Q1092" t="str">
            <v>2017-07-31</v>
          </cell>
          <cell r="R1092" t="str">
            <v>2020-07-30</v>
          </cell>
          <cell r="S1092" t="str">
            <v>บริษัท ธนยาอินเตอร์เนชั่นแนล จำกัด</v>
          </cell>
          <cell r="T1092" t="str">
            <v>273</v>
          </cell>
          <cell r="U1092" t="str">
            <v>พระราม 3 ซอย 53</v>
          </cell>
          <cell r="V1092" t="str">
            <v>พระราม 3</v>
          </cell>
          <cell r="W1092" t="str">
            <v>-</v>
          </cell>
          <cell r="X1092" t="str">
            <v xml:space="preserve">บางโพงพาง   </v>
          </cell>
          <cell r="Y1092" t="str">
            <v xml:space="preserve">ยานนาวา   </v>
          </cell>
          <cell r="Z1092" t="str">
            <v>กรุงเทพมหานคร</v>
          </cell>
        </row>
        <row r="1093">
          <cell r="A1093">
            <v>923</v>
          </cell>
          <cell r="B1093" t="str">
            <v>Ref0300000327</v>
          </cell>
          <cell r="C1093" t="str">
            <v>บริษัท ควีน โฟรเซ่น ฟรุต จำกัด</v>
          </cell>
          <cell r="D1093" t="str">
            <v>ACFS90460400037</v>
          </cell>
          <cell r="E1093" t="str">
            <v>ออกใบอนุญาตแล้ว</v>
          </cell>
          <cell r="F1093">
            <v>105558174250</v>
          </cell>
          <cell r="G1093" t="str">
            <v>99/55</v>
          </cell>
          <cell r="H1093" t="str">
            <v>-</v>
          </cell>
          <cell r="I1093" t="str">
            <v>-</v>
          </cell>
          <cell r="J1093" t="str">
            <v>9</v>
          </cell>
          <cell r="K1093" t="str">
            <v xml:space="preserve">คลองสอง   </v>
          </cell>
          <cell r="L1093" t="str">
            <v xml:space="preserve">คลองหลวง   </v>
          </cell>
          <cell r="M1093" t="str">
            <v xml:space="preserve">ปทุมธานี   </v>
          </cell>
          <cell r="N1093" t="str">
            <v>12120</v>
          </cell>
          <cell r="O1093" t="str">
            <v>0992292265</v>
          </cell>
          <cell r="P1093" t="str">
            <v>queenfrozenfruit@hotmail.com</v>
          </cell>
          <cell r="Q1093" t="str">
            <v>2017-08-01</v>
          </cell>
          <cell r="R1093" t="str">
            <v>2020-07-31</v>
          </cell>
          <cell r="S1093" t="str">
            <v xml:space="preserve">บริษัท ควีน โฟรเซ่น ฟรุต จำกัด                                                              </v>
          </cell>
          <cell r="T1093" t="str">
            <v>99/55</v>
          </cell>
          <cell r="U1093" t="str">
            <v>-</v>
          </cell>
          <cell r="V1093" t="str">
            <v>-</v>
          </cell>
          <cell r="W1093" t="str">
            <v>9</v>
          </cell>
          <cell r="X1093" t="str">
            <v xml:space="preserve">คลองสอง   </v>
          </cell>
          <cell r="Y1093" t="str">
            <v xml:space="preserve">คลองหลวง   </v>
          </cell>
          <cell r="Z1093" t="str">
            <v>ปทุมธานี</v>
          </cell>
        </row>
        <row r="1094">
          <cell r="A1094" t="e">
            <v>#N/A</v>
          </cell>
          <cell r="B1094" t="str">
            <v>Ref0300000328</v>
          </cell>
          <cell r="C1094" t="str">
            <v xml:space="preserve">บริษัท แกรนด์ เวิลด์ อินเตอร์เนชั่นแนล จำกัด </v>
          </cell>
          <cell r="D1094" t="str">
            <v>NULL</v>
          </cell>
          <cell r="E1094" t="str">
            <v>ไม่ผ่านการอนุมัติ</v>
          </cell>
          <cell r="F1094">
            <v>105540062042</v>
          </cell>
          <cell r="G1094" t="str">
            <v>89/43</v>
          </cell>
          <cell r="I1094" t="str">
            <v>บางนาตราด</v>
          </cell>
          <cell r="J1094" t="str">
            <v>15</v>
          </cell>
          <cell r="K1094" t="str">
            <v xml:space="preserve">บางแก้ว   </v>
          </cell>
          <cell r="L1094" t="str">
            <v xml:space="preserve">บางพลี   </v>
          </cell>
          <cell r="M1094" t="str">
            <v xml:space="preserve">สมุทรปราการ   </v>
          </cell>
          <cell r="N1094" t="str">
            <v>10540</v>
          </cell>
          <cell r="O1094" t="str">
            <v>021709618</v>
          </cell>
          <cell r="P1094" t="str">
            <v>export.gwic@gmail.com</v>
          </cell>
          <cell r="Q1094" t="str">
            <v>NULL</v>
          </cell>
          <cell r="R1094" t="str">
            <v>NULL</v>
          </cell>
          <cell r="S1094" t="str">
            <v>บริษัท ไทยมารีน โฟรเซนฟูดส์ จำกัด</v>
          </cell>
          <cell r="T1094" t="str">
            <v>4/1</v>
          </cell>
          <cell r="X1094" t="str">
            <v xml:space="preserve">ท่าจีน   </v>
          </cell>
          <cell r="Y1094" t="str">
            <v xml:space="preserve">เมืองสมุทรสาคร   </v>
          </cell>
          <cell r="Z1094" t="str">
            <v>สมุทรสาคร</v>
          </cell>
        </row>
        <row r="1095">
          <cell r="A1095">
            <v>924</v>
          </cell>
          <cell r="B1095" t="str">
            <v>Ref0300000329</v>
          </cell>
          <cell r="C1095" t="str">
            <v xml:space="preserve">บริษัท แกรนด์ เวิลด์ อินเตอร์เนชั่นแนล จำกัด </v>
          </cell>
          <cell r="D1095" t="str">
            <v>ACFS90460400038</v>
          </cell>
          <cell r="E1095" t="str">
            <v>ออกใบอนุญาตแล้ว</v>
          </cell>
          <cell r="F1095">
            <v>105540062042</v>
          </cell>
          <cell r="G1095" t="str">
            <v>89/43</v>
          </cell>
          <cell r="H1095" t="str">
            <v>-</v>
          </cell>
          <cell r="I1095" t="str">
            <v>บางนาตราด</v>
          </cell>
          <cell r="J1095" t="str">
            <v>15</v>
          </cell>
          <cell r="K1095" t="str">
            <v xml:space="preserve">บางแก้ว   </v>
          </cell>
          <cell r="L1095" t="str">
            <v xml:space="preserve">บางพลี   </v>
          </cell>
          <cell r="M1095" t="str">
            <v xml:space="preserve">สมุทรปราการ   </v>
          </cell>
          <cell r="N1095" t="str">
            <v>10540</v>
          </cell>
          <cell r="O1095" t="str">
            <v>021709618,0891140040</v>
          </cell>
          <cell r="P1095" t="str">
            <v>export.gwic@gmail.com</v>
          </cell>
          <cell r="Q1095" t="str">
            <v>2017-08-03</v>
          </cell>
          <cell r="R1095" t="str">
            <v>2020-08-02</v>
          </cell>
          <cell r="S1095" t="str">
            <v xml:space="preserve">บริษัท ไทยมารีน โฟรเซนฟู้ดส์ จำกัด </v>
          </cell>
          <cell r="T1095" t="str">
            <v>4/1</v>
          </cell>
          <cell r="U1095" t="str">
            <v>-</v>
          </cell>
          <cell r="V1095" t="str">
            <v>-</v>
          </cell>
          <cell r="W1095" t="str">
            <v>-</v>
          </cell>
          <cell r="X1095" t="str">
            <v xml:space="preserve">ท่าจีน   </v>
          </cell>
          <cell r="Y1095" t="str">
            <v xml:space="preserve">เมืองสมุทรสาคร   </v>
          </cell>
          <cell r="Z1095" t="str">
            <v>สมุทรสาคร</v>
          </cell>
        </row>
        <row r="1096">
          <cell r="A1096">
            <v>925</v>
          </cell>
          <cell r="B1096" t="str">
            <v>Ref0300000330</v>
          </cell>
          <cell r="C1096" t="str">
            <v xml:space="preserve">บริษัท ทรี ซีซั่น ฟรุ๊ตส์ อินดัสตรี้ จำกัด </v>
          </cell>
          <cell r="D1096" t="str">
            <v>ACFS90460400039</v>
          </cell>
          <cell r="E1096" t="str">
            <v>ออกใบอนุญาตแล้ว</v>
          </cell>
          <cell r="F1096">
            <v>105553102463</v>
          </cell>
          <cell r="G1096" t="str">
            <v>1069,1071,10</v>
          </cell>
          <cell r="H1096" t="str">
            <v>-</v>
          </cell>
          <cell r="I1096" t="str">
            <v>พระราม 9</v>
          </cell>
          <cell r="J1096" t="str">
            <v>-</v>
          </cell>
          <cell r="K1096" t="str">
            <v xml:space="preserve">สวนหลวง   </v>
          </cell>
          <cell r="L1096" t="str">
            <v xml:space="preserve">สวนหลวง   </v>
          </cell>
          <cell r="M1096" t="str">
            <v xml:space="preserve">กรุงเทพมหานคร   </v>
          </cell>
          <cell r="N1096" t="str">
            <v>10250</v>
          </cell>
          <cell r="O1096" t="str">
            <v>023004285</v>
          </cell>
          <cell r="P1096" t="str">
            <v>aeow@thaiaochi.com</v>
          </cell>
          <cell r="Q1096" t="str">
            <v>2017-08-04</v>
          </cell>
          <cell r="R1096" t="str">
            <v>2020-08-03</v>
          </cell>
          <cell r="S1096" t="str">
            <v>บริษัท ทรี ซีซั่น ฟรุ๊ตส์ อินดัสตรี้ จำกัด</v>
          </cell>
          <cell r="T1096" t="str">
            <v>1</v>
          </cell>
          <cell r="U1096" t="str">
            <v>-</v>
          </cell>
          <cell r="V1096" t="str">
            <v>-</v>
          </cell>
          <cell r="W1096" t="str">
            <v>1</v>
          </cell>
          <cell r="X1096" t="str">
            <v xml:space="preserve">หนองเสือช้าง   </v>
          </cell>
          <cell r="Y1096" t="str">
            <v xml:space="preserve">หนองใหญ่   </v>
          </cell>
          <cell r="Z1096" t="str">
            <v>ชลบุรี</v>
          </cell>
        </row>
        <row r="1097">
          <cell r="A1097">
            <v>926</v>
          </cell>
          <cell r="B1097" t="str">
            <v>Ref0300000331</v>
          </cell>
          <cell r="C1097" t="str">
            <v>บริษัท นุต มณีทรัพย์ จำกัด</v>
          </cell>
          <cell r="D1097" t="str">
            <v>ACFS90460400044</v>
          </cell>
          <cell r="E1097" t="str">
            <v>ออกใบอนุญาตแล้ว</v>
          </cell>
          <cell r="F1097">
            <v>865558000719</v>
          </cell>
          <cell r="G1097" t="str">
            <v>412/29</v>
          </cell>
          <cell r="H1097" t="str">
            <v>-</v>
          </cell>
          <cell r="I1097" t="str">
            <v>-</v>
          </cell>
          <cell r="J1097" t="str">
            <v>4</v>
          </cell>
          <cell r="K1097" t="str">
            <v xml:space="preserve">วังตะกอ   </v>
          </cell>
          <cell r="L1097" t="str">
            <v xml:space="preserve">หลังสวน   </v>
          </cell>
          <cell r="M1097" t="str">
            <v xml:space="preserve">ชุมพร   </v>
          </cell>
          <cell r="N1097" t="str">
            <v>86110</v>
          </cell>
          <cell r="O1097" t="str">
            <v>0899395809</v>
          </cell>
          <cell r="P1097" t="str">
            <v>nutmaneessub@gmail.com</v>
          </cell>
          <cell r="Q1097" t="str">
            <v>2017-08-11</v>
          </cell>
          <cell r="R1097" t="str">
            <v>2020-08-10</v>
          </cell>
          <cell r="S1097" t="str">
            <v>บริษัท นุต มณีทรัพย์ จำกัด</v>
          </cell>
          <cell r="T1097" t="str">
            <v>412/29</v>
          </cell>
          <cell r="U1097" t="str">
            <v>-</v>
          </cell>
          <cell r="V1097" t="str">
            <v>-</v>
          </cell>
          <cell r="W1097" t="str">
            <v>4</v>
          </cell>
          <cell r="X1097" t="str">
            <v xml:space="preserve">วังตะกอ   </v>
          </cell>
          <cell r="Y1097" t="str">
            <v xml:space="preserve">หลังสวน   </v>
          </cell>
          <cell r="Z1097" t="str">
            <v>ชุมพร</v>
          </cell>
        </row>
        <row r="1098">
          <cell r="A1098">
            <v>927</v>
          </cell>
          <cell r="B1098" t="str">
            <v>Ref0300000332</v>
          </cell>
          <cell r="C1098" t="str">
            <v>บริษัท ภาสพร จำกัด</v>
          </cell>
          <cell r="D1098" t="str">
            <v>ACFS90460400040</v>
          </cell>
          <cell r="E1098" t="str">
            <v>ออกใบอนุญาตแล้ว</v>
          </cell>
          <cell r="F1098">
            <v>225544000148</v>
          </cell>
          <cell r="G1098" t="str">
            <v>128/2</v>
          </cell>
          <cell r="H1098" t="str">
            <v>-</v>
          </cell>
          <cell r="I1098" t="str">
            <v>-</v>
          </cell>
          <cell r="J1098" t="str">
            <v>4</v>
          </cell>
          <cell r="K1098" t="str">
            <v xml:space="preserve">เขาวัว   </v>
          </cell>
          <cell r="L1098" t="str">
            <v xml:space="preserve">ท่าใหม่   </v>
          </cell>
          <cell r="M1098" t="str">
            <v xml:space="preserve">จันทบุรี   </v>
          </cell>
          <cell r="N1098" t="str">
            <v>22120</v>
          </cell>
          <cell r="O1098" t="str">
            <v>0862909992</v>
          </cell>
          <cell r="P1098" t="str">
            <v>passaporn@passaporn.com</v>
          </cell>
          <cell r="Q1098" t="str">
            <v>2017-08-06</v>
          </cell>
          <cell r="R1098" t="str">
            <v>2020-08-05</v>
          </cell>
          <cell r="S1098" t="str">
            <v>บริษัท ภาสพร จำกัด</v>
          </cell>
          <cell r="T1098" t="str">
            <v>35/4</v>
          </cell>
          <cell r="U1098" t="str">
            <v>-</v>
          </cell>
          <cell r="V1098" t="str">
            <v>-</v>
          </cell>
          <cell r="W1098" t="str">
            <v>10</v>
          </cell>
          <cell r="X1098" t="str">
            <v xml:space="preserve">คลองหนึ่ง   </v>
          </cell>
          <cell r="Y1098" t="str">
            <v xml:space="preserve">คลองหลวง   </v>
          </cell>
          <cell r="Z1098" t="str">
            <v>ปทุมธานี</v>
          </cell>
        </row>
        <row r="1099">
          <cell r="A1099">
            <v>928</v>
          </cell>
          <cell r="B1099" t="str">
            <v>Ref0300000333</v>
          </cell>
          <cell r="C1099" t="str">
            <v>ห้างหุ้นส่วนจำกัด ไอทีเอส สวีท คอร์น</v>
          </cell>
          <cell r="D1099" t="str">
            <v>ACFS90460400041</v>
          </cell>
          <cell r="E1099" t="str">
            <v>ออกใบอนุญาตแล้ว</v>
          </cell>
          <cell r="F1099">
            <v>743556000567</v>
          </cell>
          <cell r="G1099" t="str">
            <v>89/36</v>
          </cell>
          <cell r="H1099" t="str">
            <v>-</v>
          </cell>
          <cell r="I1099" t="str">
            <v>พระราม 2</v>
          </cell>
          <cell r="J1099" t="str">
            <v>-</v>
          </cell>
          <cell r="K1099" t="str">
            <v xml:space="preserve">กาหลง   </v>
          </cell>
          <cell r="L1099" t="str">
            <v xml:space="preserve">เมืองสมุทรสาคร   </v>
          </cell>
          <cell r="M1099" t="str">
            <v xml:space="preserve">สมุทรสาคร   </v>
          </cell>
          <cell r="N1099" t="str">
            <v>74000</v>
          </cell>
          <cell r="O1099" t="str">
            <v>0875912971</v>
          </cell>
          <cell r="P1099" t="str">
            <v>heropeeruch@yahoo.com</v>
          </cell>
          <cell r="Q1099" t="str">
            <v>2017-08-07</v>
          </cell>
          <cell r="R1099" t="str">
            <v>2020-08-06</v>
          </cell>
          <cell r="S1099" t="str">
            <v>วิรัชชัย ศิลาสัมฤทธิ์ผล</v>
          </cell>
          <cell r="T1099" t="str">
            <v>199</v>
          </cell>
          <cell r="U1099" t="str">
            <v>-</v>
          </cell>
          <cell r="V1099" t="str">
            <v>-</v>
          </cell>
          <cell r="W1099" t="str">
            <v>7</v>
          </cell>
          <cell r="X1099" t="str">
            <v xml:space="preserve">ห้วยขวาง   </v>
          </cell>
          <cell r="Y1099" t="str">
            <v xml:space="preserve">กำแพงแสน   </v>
          </cell>
          <cell r="Z1099" t="str">
            <v>นครปฐม</v>
          </cell>
        </row>
        <row r="1100">
          <cell r="A1100">
            <v>929</v>
          </cell>
          <cell r="B1100" t="str">
            <v>Ref0300000334</v>
          </cell>
          <cell r="C1100" t="str">
            <v>บริษัท แปซิฟิคแปรรูปสัตว์น้ำ จำกัด</v>
          </cell>
          <cell r="D1100" t="str">
            <v>ACFS90460400042</v>
          </cell>
          <cell r="E1100" t="str">
            <v>ออกใบอนุญาตแล้ว</v>
          </cell>
          <cell r="F1100">
            <v>905527000660</v>
          </cell>
          <cell r="G1100" t="str">
            <v>27/4</v>
          </cell>
          <cell r="H1100" t="str">
            <v>-</v>
          </cell>
          <cell r="I1100" t="str">
            <v>เก้าเส้ง-จะนะ</v>
          </cell>
          <cell r="J1100" t="str">
            <v>7</v>
          </cell>
          <cell r="K1100" t="str">
            <v xml:space="preserve">เขารูปช้าง   </v>
          </cell>
          <cell r="L1100" t="str">
            <v xml:space="preserve">เมืองสงขลา   </v>
          </cell>
          <cell r="M1100" t="str">
            <v xml:space="preserve">สงขลา   </v>
          </cell>
          <cell r="N1100" t="str">
            <v>90000</v>
          </cell>
          <cell r="O1100" t="str">
            <v>074-303999#608</v>
          </cell>
          <cell r="P1100" t="str">
            <v>admin_hr@pfp-pacific.com</v>
          </cell>
          <cell r="Q1100" t="str">
            <v>2017-08-10</v>
          </cell>
          <cell r="R1100" t="str">
            <v>2020-08-09</v>
          </cell>
          <cell r="S1100" t="str">
            <v>Green-Q (Thailand) Co., LTD.</v>
          </cell>
          <cell r="T1100" t="str">
            <v>130/</v>
          </cell>
          <cell r="U1100" t="str">
            <v>-</v>
          </cell>
          <cell r="V1100" t="str">
            <v>ลำลูกกา 7</v>
          </cell>
          <cell r="W1100" t="str">
            <v>9</v>
          </cell>
          <cell r="X1100" t="str">
            <v xml:space="preserve">คูคต   </v>
          </cell>
          <cell r="Y1100" t="str">
            <v xml:space="preserve">ลำลูกกา   </v>
          </cell>
          <cell r="Z1100" t="str">
            <v>ปทุมธานี</v>
          </cell>
        </row>
        <row r="1101">
          <cell r="A1101">
            <v>930</v>
          </cell>
          <cell r="B1101" t="str">
            <v>Ref0300000335</v>
          </cell>
          <cell r="C1101" t="str">
            <v>บริษัท ไรซิง (ไทยแลนด์) จำกัด</v>
          </cell>
          <cell r="D1101" t="str">
            <v>ACFS90460400046</v>
          </cell>
          <cell r="E1101" t="str">
            <v>ออกใบอนุญาตแล้ว</v>
          </cell>
          <cell r="F1101">
            <v>105547011176</v>
          </cell>
          <cell r="G1101" t="str">
            <v>56/15</v>
          </cell>
          <cell r="H1101" t="str">
            <v>-</v>
          </cell>
          <cell r="I1101" t="str">
            <v>นิมิตรใหม่</v>
          </cell>
          <cell r="J1101" t="str">
            <v>1</v>
          </cell>
          <cell r="K1101" t="str">
            <v xml:space="preserve">ทรายกองดิน   </v>
          </cell>
          <cell r="L1101" t="str">
            <v xml:space="preserve">คลองสามวา   </v>
          </cell>
          <cell r="M1101" t="str">
            <v xml:space="preserve">กรุงเทพมหานคร   </v>
          </cell>
          <cell r="N1101" t="str">
            <v>10510</v>
          </cell>
          <cell r="O1101" t="str">
            <v>025436931-2</v>
          </cell>
          <cell r="P1101" t="str">
            <v>tisomchai@yahoo.com</v>
          </cell>
          <cell r="Q1101" t="str">
            <v>2017-08-15</v>
          </cell>
          <cell r="R1101" t="str">
            <v>2020-08-14</v>
          </cell>
          <cell r="S1101" t="str">
            <v>บริษัท  ไรซิง (ไทยแลนด์)  จำกัด</v>
          </cell>
          <cell r="T1101" t="str">
            <v>64/5-6</v>
          </cell>
          <cell r="U1101" t="str">
            <v>-</v>
          </cell>
          <cell r="V1101" t="str">
            <v>-</v>
          </cell>
          <cell r="W1101" t="str">
            <v>9</v>
          </cell>
          <cell r="X1101" t="str">
            <v xml:space="preserve">บ้านซ่อง   </v>
          </cell>
          <cell r="Y1101" t="str">
            <v xml:space="preserve">พนมสารคาม   </v>
          </cell>
          <cell r="Z1101" t="str">
            <v>ฉะเชิงเทรา</v>
          </cell>
        </row>
        <row r="1102">
          <cell r="A1102">
            <v>931</v>
          </cell>
          <cell r="B1102" t="str">
            <v>Ref0300000336</v>
          </cell>
          <cell r="C1102" t="str">
            <v>บริษัท กวนอิม ริชเช็สริช (ประเทศไทย) จำกัด</v>
          </cell>
          <cell r="D1102" t="str">
            <v>ACFS90460400064</v>
          </cell>
          <cell r="E1102" t="str">
            <v>ออกใบอนุญาตแล้ว</v>
          </cell>
          <cell r="F1102">
            <v>145551000761</v>
          </cell>
          <cell r="G1102" t="str">
            <v>ค.5/28</v>
          </cell>
          <cell r="H1102" t="str">
            <v>-</v>
          </cell>
          <cell r="I1102" t="str">
            <v>นเรศวร</v>
          </cell>
          <cell r="J1102" t="str">
            <v>-</v>
          </cell>
          <cell r="K1102" t="str">
            <v xml:space="preserve">หอรัตนไชย   </v>
          </cell>
          <cell r="L1102" t="str">
            <v xml:space="preserve">พระนครศรีอยุธยา   </v>
          </cell>
          <cell r="M1102" t="str">
            <v xml:space="preserve">พระนครศรีอยุธยา   </v>
          </cell>
          <cell r="N1102" t="str">
            <v>13000</v>
          </cell>
          <cell r="O1102" t="str">
            <v>035221507-8</v>
          </cell>
          <cell r="P1102" t="str">
            <v>amorn@shippacific.com</v>
          </cell>
          <cell r="Q1102" t="str">
            <v>2017-08-31</v>
          </cell>
          <cell r="R1102" t="str">
            <v>2020-08-30</v>
          </cell>
          <cell r="S1102" t="str">
            <v>ห้องเย็นโกลบอล</v>
          </cell>
          <cell r="T1102" t="str">
            <v>47/20</v>
          </cell>
          <cell r="U1102" t="str">
            <v>เทศบาล2</v>
          </cell>
          <cell r="V1102" t="str">
            <v>-</v>
          </cell>
          <cell r="W1102" t="str">
            <v>9</v>
          </cell>
          <cell r="X1102" t="str">
            <v xml:space="preserve">คลองสอง   </v>
          </cell>
          <cell r="Y1102" t="str">
            <v xml:space="preserve">คลองหลวง   </v>
          </cell>
          <cell r="Z1102" t="str">
            <v>ปทุมธานี</v>
          </cell>
        </row>
        <row r="1103">
          <cell r="A1103">
            <v>932</v>
          </cell>
          <cell r="B1103" t="str">
            <v>Ref0300000337</v>
          </cell>
          <cell r="C1103" t="str">
            <v>บริษัท ทริปเปิ้ล พี ฟู้ดส์ จำกัด</v>
          </cell>
          <cell r="D1103" t="str">
            <v>ACFS90460400067</v>
          </cell>
          <cell r="E1103" t="str">
            <v>ออกใบอนุญาตแล้ว</v>
          </cell>
          <cell r="F1103">
            <v>745555003734</v>
          </cell>
          <cell r="G1103" t="str">
            <v>89/4-5</v>
          </cell>
          <cell r="H1103" t="str">
            <v>-</v>
          </cell>
          <cell r="I1103" t="str">
            <v>-</v>
          </cell>
          <cell r="J1103" t="str">
            <v>2</v>
          </cell>
          <cell r="K1103" t="str">
            <v xml:space="preserve">กาหลง   </v>
          </cell>
          <cell r="L1103" t="str">
            <v xml:space="preserve">เมืองสมุทรสาคร   </v>
          </cell>
          <cell r="M1103" t="str">
            <v xml:space="preserve">สมุทรสาคร   </v>
          </cell>
          <cell r="N1103" t="str">
            <v>74000</v>
          </cell>
          <cell r="O1103" t="str">
            <v>0984056964</v>
          </cell>
          <cell r="P1103" t="str">
            <v>pickperm@hotmail.com</v>
          </cell>
          <cell r="Q1103" t="str">
            <v>2017-09-01</v>
          </cell>
          <cell r="R1103" t="str">
            <v>2020-08-31</v>
          </cell>
          <cell r="S1103" t="str">
            <v>บริษัท ทริปเปิ้ล พี ฟู้ดส์ จำกัด</v>
          </cell>
          <cell r="T1103" t="str">
            <v>89/4-5</v>
          </cell>
          <cell r="U1103" t="str">
            <v>-</v>
          </cell>
          <cell r="V1103" t="str">
            <v>-</v>
          </cell>
          <cell r="W1103" t="str">
            <v>2</v>
          </cell>
          <cell r="X1103" t="str">
            <v xml:space="preserve">กาหลง   </v>
          </cell>
          <cell r="Y1103" t="str">
            <v xml:space="preserve">เมืองสมุทรสาคร   </v>
          </cell>
          <cell r="Z1103" t="str">
            <v>สมุทรสาคร</v>
          </cell>
        </row>
        <row r="1104">
          <cell r="A1104">
            <v>933</v>
          </cell>
          <cell r="B1104" t="str">
            <v>Ref0300000338</v>
          </cell>
          <cell r="C1104" t="str">
            <v>บริษัท นิฟโก้ (2553) จำกัด</v>
          </cell>
          <cell r="D1104" t="str">
            <v>ACFS90460400043</v>
          </cell>
          <cell r="E1104" t="str">
            <v>ออกใบอนุญาตแล้ว</v>
          </cell>
          <cell r="F1104">
            <v>105554092062</v>
          </cell>
          <cell r="G1104" t="str">
            <v>1/49</v>
          </cell>
          <cell r="H1104" t="str">
            <v>สุภาพงษ์ 1</v>
          </cell>
          <cell r="I1104" t="str">
            <v>ศรีนครินทร์</v>
          </cell>
          <cell r="J1104" t="str">
            <v>-</v>
          </cell>
          <cell r="K1104" t="str">
            <v xml:space="preserve">หนองบอน   </v>
          </cell>
          <cell r="L1104" t="str">
            <v xml:space="preserve">ประเวศ   </v>
          </cell>
          <cell r="M1104" t="str">
            <v xml:space="preserve">กรุงเทพมหานคร   </v>
          </cell>
          <cell r="N1104" t="str">
            <v>10250</v>
          </cell>
          <cell r="O1104" t="str">
            <v>02-330-9762-4</v>
          </cell>
          <cell r="P1104" t="str">
            <v>apple@saranjai.com</v>
          </cell>
          <cell r="Q1104" t="str">
            <v>2017-08-11</v>
          </cell>
          <cell r="R1104" t="str">
            <v>2020-08-10</v>
          </cell>
          <cell r="S1104" t="str">
            <v>บริษัท ทริปเปิ้ล พี ฟู๊ดส์ จำกัด</v>
          </cell>
          <cell r="T1104" t="str">
            <v>89/4-5</v>
          </cell>
          <cell r="U1104" t="str">
            <v>-</v>
          </cell>
          <cell r="V1104" t="str">
            <v>-</v>
          </cell>
          <cell r="W1104" t="str">
            <v>2</v>
          </cell>
          <cell r="X1104" t="str">
            <v xml:space="preserve">กาหลง   </v>
          </cell>
          <cell r="Y1104" t="str">
            <v xml:space="preserve">เมืองสมุทรสาคร   </v>
          </cell>
          <cell r="Z1104" t="str">
            <v>สมุทรสาคร</v>
          </cell>
        </row>
        <row r="1105">
          <cell r="A1105">
            <v>934</v>
          </cell>
          <cell r="B1105" t="str">
            <v>Ref0300000339</v>
          </cell>
          <cell r="C1105" t="str">
            <v>บริษัท มายฟูดส์ จำกัด</v>
          </cell>
          <cell r="D1105" t="str">
            <v>ACFS90460400045</v>
          </cell>
          <cell r="E1105" t="str">
            <v>ออกใบอนุญาตแล้ว</v>
          </cell>
          <cell r="F1105">
            <v>105555056418</v>
          </cell>
          <cell r="G1105" t="str">
            <v>81/25</v>
          </cell>
          <cell r="H1105" t="str">
            <v>21/4</v>
          </cell>
          <cell r="I1105" t="str">
            <v>เทพารักษ์</v>
          </cell>
          <cell r="J1105" t="str">
            <v>5</v>
          </cell>
          <cell r="K1105" t="str">
            <v xml:space="preserve">บางเมืองใหม่   </v>
          </cell>
          <cell r="L1105" t="str">
            <v xml:space="preserve">เมืองสมุทรปราการ   </v>
          </cell>
          <cell r="M1105" t="str">
            <v xml:space="preserve">สมุทรปราการ   </v>
          </cell>
          <cell r="N1105" t="str">
            <v>10270</v>
          </cell>
          <cell r="O1105" t="str">
            <v>0812416311</v>
          </cell>
          <cell r="P1105" t="str">
            <v>wikorn.12@gmail.com</v>
          </cell>
          <cell r="Q1105" t="str">
            <v>2017-08-11</v>
          </cell>
          <cell r="R1105" t="str">
            <v>2020-08-10</v>
          </cell>
          <cell r="S1105" t="str">
            <v>บริษัท มายฟูดส์ จำกัด</v>
          </cell>
          <cell r="T1105" t="str">
            <v>81/25</v>
          </cell>
          <cell r="U1105" t="str">
            <v>21/4</v>
          </cell>
          <cell r="V1105" t="str">
            <v>เทพารักษ์</v>
          </cell>
          <cell r="W1105" t="str">
            <v>5</v>
          </cell>
          <cell r="X1105" t="str">
            <v xml:space="preserve">บางเมืองใหม่   </v>
          </cell>
          <cell r="Y1105" t="str">
            <v xml:space="preserve">เมืองสมุทรปราการ   </v>
          </cell>
          <cell r="Z1105" t="str">
            <v>สมุทรปราการ</v>
          </cell>
        </row>
        <row r="1106">
          <cell r="A1106">
            <v>935</v>
          </cell>
          <cell r="B1106" t="str">
            <v>Ref0300000340</v>
          </cell>
          <cell r="C1106" t="str">
            <v>บริษัท ฟรีซ เฟรช ฟรุ๊ต(ไทยแลนด์)จำกัด</v>
          </cell>
          <cell r="D1106" t="str">
            <v>ACFS90460400056</v>
          </cell>
          <cell r="E1106" t="str">
            <v>ออกใบอนุญาตแล้ว</v>
          </cell>
          <cell r="F1106">
            <v>905560003257</v>
          </cell>
          <cell r="G1106" t="str">
            <v>37/3</v>
          </cell>
          <cell r="H1106" t="str">
            <v>-</v>
          </cell>
          <cell r="I1106" t="str">
            <v>-</v>
          </cell>
          <cell r="J1106" t="str">
            <v>6</v>
          </cell>
          <cell r="K1106" t="str">
            <v xml:space="preserve">นาทวี   </v>
          </cell>
          <cell r="L1106" t="str">
            <v xml:space="preserve">นาทวี   </v>
          </cell>
          <cell r="M1106" t="str">
            <v xml:space="preserve">สงขลา   </v>
          </cell>
          <cell r="N1106" t="str">
            <v>20230</v>
          </cell>
          <cell r="O1106" t="str">
            <v>081-8977202</v>
          </cell>
          <cell r="P1106" t="str">
            <v>green.khyo@gmail.com</v>
          </cell>
          <cell r="Q1106" t="str">
            <v>2017-08-21</v>
          </cell>
          <cell r="R1106" t="str">
            <v>2020-08-20</v>
          </cell>
          <cell r="S1106" t="str">
            <v>P.N.FRUITS PROCESSING FACTORY</v>
          </cell>
          <cell r="T1106" t="str">
            <v>199</v>
          </cell>
          <cell r="U1106" t="str">
            <v>-</v>
          </cell>
          <cell r="V1106" t="str">
            <v>-</v>
          </cell>
          <cell r="W1106" t="str">
            <v>7</v>
          </cell>
          <cell r="X1106" t="str">
            <v xml:space="preserve">ห้วยขวาง   </v>
          </cell>
          <cell r="Y1106" t="str">
            <v xml:space="preserve">กำแพงแสน   </v>
          </cell>
          <cell r="Z1106" t="str">
            <v>นครปฐม</v>
          </cell>
        </row>
        <row r="1107">
          <cell r="A1107">
            <v>936</v>
          </cell>
          <cell r="B1107" t="str">
            <v>Ref0300000341</v>
          </cell>
          <cell r="C1107" t="str">
            <v>บริษัท โนเบิล มาร์เก็ตติ้ง จำกัด</v>
          </cell>
          <cell r="D1107" t="str">
            <v>ACFS90460400047</v>
          </cell>
          <cell r="E1107" t="str">
            <v>ออกใบอนุญาตแล้ว</v>
          </cell>
          <cell r="F1107">
            <v>105549053682</v>
          </cell>
          <cell r="G1107" t="str">
            <v>8</v>
          </cell>
          <cell r="H1107" t="str">
            <v>-</v>
          </cell>
          <cell r="I1107" t="str">
            <v>กาญจนาภิเษก</v>
          </cell>
          <cell r="J1107" t="str">
            <v>-</v>
          </cell>
          <cell r="K1107" t="str">
            <v xml:space="preserve">บางบอน   </v>
          </cell>
          <cell r="L1107" t="str">
            <v xml:space="preserve">บางบอน   </v>
          </cell>
          <cell r="M1107" t="str">
            <v xml:space="preserve">กรุงเทพมหานคร   </v>
          </cell>
          <cell r="N1107" t="str">
            <v>10150</v>
          </cell>
          <cell r="O1107" t="str">
            <v>028951761 ต่อ 705</v>
          </cell>
          <cell r="P1107" t="str">
            <v>thienchai@cititex.co.th</v>
          </cell>
          <cell r="Q1107" t="str">
            <v>2017-08-16</v>
          </cell>
          <cell r="R1107" t="str">
            <v>2020-08-15</v>
          </cell>
          <cell r="S1107" t="str">
            <v>บริษัท ซีทีเอ็กซ์ โฮลดิ้ง จำกัด</v>
          </cell>
          <cell r="T1107" t="str">
            <v>37/3</v>
          </cell>
          <cell r="U1107" t="str">
            <v>-</v>
          </cell>
          <cell r="V1107" t="str">
            <v>-</v>
          </cell>
          <cell r="W1107" t="str">
            <v>11</v>
          </cell>
          <cell r="X1107" t="str">
            <v xml:space="preserve">คลองสอง   </v>
          </cell>
          <cell r="Y1107" t="str">
            <v xml:space="preserve">คลองหลวง   </v>
          </cell>
          <cell r="Z1107" t="str">
            <v>ปทุมธานี</v>
          </cell>
        </row>
        <row r="1108">
          <cell r="A1108">
            <v>937</v>
          </cell>
          <cell r="B1108" t="str">
            <v>Ref0300000342</v>
          </cell>
          <cell r="C1108" t="str">
            <v>บริษัท นิวแหลมทอง ฟูดส์ อินดัสทรีส์ จำกัด</v>
          </cell>
          <cell r="D1108" t="str">
            <v>ACFS90460400070</v>
          </cell>
          <cell r="E1108" t="str">
            <v>ออกใบอนุญาตแล้ว</v>
          </cell>
          <cell r="F1108">
            <v>105533042091</v>
          </cell>
          <cell r="G1108" t="str">
            <v>78/2</v>
          </cell>
          <cell r="H1108" t="str">
            <v>-</v>
          </cell>
          <cell r="I1108" t="str">
            <v>พระประโทน - บ้านแพ้ว</v>
          </cell>
          <cell r="J1108" t="str">
            <v>8</v>
          </cell>
          <cell r="K1108" t="str">
            <v xml:space="preserve">ดอนยายหอม   </v>
          </cell>
          <cell r="L1108" t="str">
            <v xml:space="preserve">เมืองนครปฐม   </v>
          </cell>
          <cell r="M1108" t="str">
            <v xml:space="preserve">นครปฐม   </v>
          </cell>
          <cell r="N1108" t="str">
            <v>73000</v>
          </cell>
          <cell r="O1108" t="str">
            <v>034388440-1</v>
          </cell>
          <cell r="P1108" t="str">
            <v>ex.newlamthong@hotmail.com</v>
          </cell>
          <cell r="Q1108" t="str">
            <v>2017-09-05</v>
          </cell>
          <cell r="R1108" t="str">
            <v>2020-09-04</v>
          </cell>
          <cell r="S1108" t="str">
            <v>บริษัท นิวแหลมทองฟูดส์ อินดัสทรีส์  จำกัด</v>
          </cell>
          <cell r="T1108" t="str">
            <v>78/2</v>
          </cell>
          <cell r="U1108" t="str">
            <v>-</v>
          </cell>
          <cell r="V1108" t="str">
            <v>พระประโทน - บ้านแพ้ว</v>
          </cell>
          <cell r="W1108" t="str">
            <v>8</v>
          </cell>
          <cell r="X1108" t="str">
            <v xml:space="preserve">ดอนยายหอม   </v>
          </cell>
          <cell r="Y1108" t="str">
            <v xml:space="preserve">เมืองนครปฐม   </v>
          </cell>
          <cell r="Z1108" t="str">
            <v>นครปฐม</v>
          </cell>
        </row>
        <row r="1109">
          <cell r="A1109">
            <v>938</v>
          </cell>
          <cell r="B1109" t="str">
            <v>Ref0300000343</v>
          </cell>
          <cell r="C1109" t="str">
            <v>บริษัท กรีนรูฟดีไซน์ จำกัด</v>
          </cell>
          <cell r="D1109" t="str">
            <v>ACFS90460400048</v>
          </cell>
          <cell r="E1109" t="str">
            <v>ออกใบอนุญาตแล้ว</v>
          </cell>
          <cell r="F1109">
            <v>135555012747</v>
          </cell>
          <cell r="G1109" t="str">
            <v>199/72</v>
          </cell>
          <cell r="H1109" t="str">
            <v>เปียร์นนทร์</v>
          </cell>
          <cell r="I1109" t="str">
            <v>ประชาอุทิศ</v>
          </cell>
          <cell r="J1109" t="str">
            <v>3</v>
          </cell>
          <cell r="K1109" t="str">
            <v xml:space="preserve">คูคต   </v>
          </cell>
          <cell r="L1109" t="str">
            <v xml:space="preserve">ลำลูกกา   </v>
          </cell>
          <cell r="M1109" t="str">
            <v xml:space="preserve">ปทุมธานี   </v>
          </cell>
          <cell r="N1109" t="str">
            <v>12130</v>
          </cell>
          <cell r="O1109" t="str">
            <v>087-1006662</v>
          </cell>
          <cell r="P1109" t="str">
            <v>underloof@gmail.com</v>
          </cell>
          <cell r="Q1109" t="str">
            <v>2017-08-16</v>
          </cell>
          <cell r="R1109" t="str">
            <v>2020-08-15</v>
          </cell>
          <cell r="S1109" t="str">
            <v>บริษัท ไรซิง (ไทยแลนด์) จำกัด</v>
          </cell>
          <cell r="T1109" t="str">
            <v>64/5-6</v>
          </cell>
          <cell r="U1109" t="str">
            <v>-</v>
          </cell>
          <cell r="V1109" t="str">
            <v>-</v>
          </cell>
          <cell r="W1109" t="str">
            <v>9</v>
          </cell>
          <cell r="X1109" t="str">
            <v xml:space="preserve">บ้านซ่อง   </v>
          </cell>
          <cell r="Y1109" t="str">
            <v xml:space="preserve">พนมสารคาม   </v>
          </cell>
          <cell r="Z1109" t="str">
            <v>ฉะเชิงเทรา</v>
          </cell>
        </row>
        <row r="1110">
          <cell r="A1110">
            <v>939</v>
          </cell>
          <cell r="B1110" t="str">
            <v>Ref0300000344</v>
          </cell>
          <cell r="C1110" t="str">
            <v>บริษัท อู๋ เจี่ย มู่ คิงส์ ฟรุ๊ต จำกัด</v>
          </cell>
          <cell r="D1110" t="str">
            <v>ACFS90460400049</v>
          </cell>
          <cell r="E1110" t="str">
            <v>ออกใบอนุญาตแล้ว</v>
          </cell>
          <cell r="F1110">
            <v>215558006631</v>
          </cell>
          <cell r="G1110" t="str">
            <v>121</v>
          </cell>
          <cell r="H1110" t="str">
            <v>-</v>
          </cell>
          <cell r="I1110" t="str">
            <v>-</v>
          </cell>
          <cell r="J1110" t="str">
            <v>11</v>
          </cell>
          <cell r="K1110" t="str">
            <v xml:space="preserve">ทุ่งควายกิน   </v>
          </cell>
          <cell r="L1110" t="str">
            <v xml:space="preserve">แกลง   </v>
          </cell>
          <cell r="M1110" t="str">
            <v xml:space="preserve">ระยอง   </v>
          </cell>
          <cell r="N1110" t="str">
            <v>21110</v>
          </cell>
          <cell r="O1110" t="str">
            <v>0811761533</v>
          </cell>
          <cell r="P1110" t="str">
            <v>rung.reefer1@gmail.com</v>
          </cell>
          <cell r="Q1110" t="str">
            <v>2017-08-16</v>
          </cell>
          <cell r="R1110" t="str">
            <v>2020-08-15</v>
          </cell>
          <cell r="S1110" t="str">
            <v>บริษัท อู๋ เจี่ย มู่ คิงส์ ฟรุ๊ต จำกัด</v>
          </cell>
          <cell r="T1110" t="str">
            <v>121</v>
          </cell>
          <cell r="U1110" t="str">
            <v>-</v>
          </cell>
          <cell r="V1110" t="str">
            <v>-</v>
          </cell>
          <cell r="W1110" t="str">
            <v>11</v>
          </cell>
          <cell r="X1110" t="str">
            <v xml:space="preserve">ทุ่งควายกิน   </v>
          </cell>
          <cell r="Y1110" t="str">
            <v xml:space="preserve">แกลง   </v>
          </cell>
          <cell r="Z1110" t="str">
            <v>ระยอง</v>
          </cell>
        </row>
        <row r="1111">
          <cell r="A1111" t="e">
            <v>#N/A</v>
          </cell>
          <cell r="B1111" t="str">
            <v>Ref0300000345</v>
          </cell>
          <cell r="C1111" t="str">
            <v>บริษัท ดีเอฟ ไลน์ จำกัด</v>
          </cell>
          <cell r="D1111" t="str">
            <v>NULL</v>
          </cell>
          <cell r="E1111" t="str">
            <v>เอกสารไม่ครบถ้วน</v>
          </cell>
          <cell r="F1111">
            <v>105558126603</v>
          </cell>
          <cell r="G1111" t="str">
            <v>431/9</v>
          </cell>
          <cell r="H1111" t="str">
            <v>วัดจันทร์ใน</v>
          </cell>
          <cell r="K1111" t="str">
            <v xml:space="preserve">บางคอแหลม   </v>
          </cell>
          <cell r="L1111" t="str">
            <v xml:space="preserve">บางคอแหลม   </v>
          </cell>
          <cell r="M1111" t="str">
            <v xml:space="preserve">กรุงเทพมหานคร   </v>
          </cell>
          <cell r="N1111" t="str">
            <v>10120</v>
          </cell>
          <cell r="O1111" t="str">
            <v>0615295989</v>
          </cell>
          <cell r="P1111" t="str">
            <v>KUNYAKORN.S@GMAIL.COM</v>
          </cell>
          <cell r="Q1111" t="str">
            <v>NULL</v>
          </cell>
          <cell r="R1111" t="str">
            <v>NULL</v>
          </cell>
          <cell r="S1111" t="str">
            <v>นางสาวอำไพพรรณ จันทร์แก้ว</v>
          </cell>
          <cell r="T1111" t="str">
            <v>181/1</v>
          </cell>
          <cell r="W1111" t="str">
            <v>14</v>
          </cell>
          <cell r="X1111" t="str">
            <v xml:space="preserve">ดอยหล่อ   </v>
          </cell>
          <cell r="Y1111" t="str">
            <v xml:space="preserve">ดอยหล่อ   </v>
          </cell>
          <cell r="Z1111" t="str">
            <v>เชียงใหม่</v>
          </cell>
        </row>
        <row r="1112">
          <cell r="A1112">
            <v>940</v>
          </cell>
          <cell r="B1112" t="str">
            <v>Ref0300000346</v>
          </cell>
          <cell r="C1112" t="str">
            <v>นายคงคา  เทียนเครือ</v>
          </cell>
          <cell r="D1112" t="str">
            <v>ACFS74320400018</v>
          </cell>
          <cell r="E1112" t="str">
            <v>ยกเลิกใบอนุญาตแบบถาวร</v>
          </cell>
          <cell r="F1112">
            <v>3849900335501</v>
          </cell>
          <cell r="G1112" t="str">
            <v>10/2</v>
          </cell>
          <cell r="H1112" t="str">
            <v>-</v>
          </cell>
          <cell r="I1112" t="str">
            <v>-</v>
          </cell>
          <cell r="J1112" t="str">
            <v>10</v>
          </cell>
          <cell r="K1112" t="str">
            <v xml:space="preserve">เทพกระษัตรี   </v>
          </cell>
          <cell r="L1112" t="str">
            <v xml:space="preserve">ถลาง   </v>
          </cell>
          <cell r="M1112" t="str">
            <v xml:space="preserve">ภูเก็ต   </v>
          </cell>
          <cell r="N1112" t="str">
            <v>83110</v>
          </cell>
          <cell r="O1112" t="str">
            <v>080-6958855,098-0495822</v>
          </cell>
          <cell r="P1112" t="str">
            <v>kongka_kkb@hotmail.com</v>
          </cell>
          <cell r="Q1112" t="str">
            <v>2017-08-21</v>
          </cell>
          <cell r="R1112" t="str">
            <v>2020-08-20</v>
          </cell>
          <cell r="S1112" t="str">
            <v>เบญจพลฟาร์ม</v>
          </cell>
          <cell r="T1112" t="str">
            <v>48/20</v>
          </cell>
          <cell r="U1112" t="str">
            <v>-</v>
          </cell>
          <cell r="V1112" t="str">
            <v>-</v>
          </cell>
          <cell r="W1112" t="str">
            <v>6</v>
          </cell>
          <cell r="X1112" t="str">
            <v xml:space="preserve">เทพกระษัตรี   </v>
          </cell>
          <cell r="Y1112" t="str">
            <v xml:space="preserve">ถลาง   </v>
          </cell>
          <cell r="Z1112" t="str">
            <v>ภูเก็ต</v>
          </cell>
        </row>
        <row r="1113">
          <cell r="A1113" t="e">
            <v>#N/A</v>
          </cell>
          <cell r="B1113" t="str">
            <v>Ref0300000347</v>
          </cell>
          <cell r="C1113" t="str">
            <v>บริษัท มิสเตอร์ฟรุ๊ตตี้ จำกัด</v>
          </cell>
          <cell r="D1113" t="str">
            <v>NULL</v>
          </cell>
          <cell r="E1113" t="str">
            <v>เอกสารไม่ครบถ้วน</v>
          </cell>
          <cell r="F1113">
            <v>105558026421</v>
          </cell>
          <cell r="G1113" t="str">
            <v>152</v>
          </cell>
          <cell r="I1113" t="str">
            <v>เพชรบุรี</v>
          </cell>
          <cell r="K1113" t="str">
            <v xml:space="preserve">ถนนเพชรบุรี   </v>
          </cell>
          <cell r="L1113" t="str">
            <v xml:space="preserve">ราชเทวี   </v>
          </cell>
          <cell r="M1113" t="str">
            <v xml:space="preserve">กรุงเทพมหานคร   </v>
          </cell>
          <cell r="N1113" t="str">
            <v>10400</v>
          </cell>
          <cell r="O1113" t="str">
            <v>0819199911</v>
          </cell>
          <cell r="P1113" t="str">
            <v>mrfruitythailand@gmail.com</v>
          </cell>
          <cell r="Q1113" t="str">
            <v>NULL</v>
          </cell>
          <cell r="R1113" t="str">
            <v>NULL</v>
          </cell>
          <cell r="S1113" t="str">
            <v>บริษัท มิสเตอร์ฟรุ๊ตตี้ จำกัด</v>
          </cell>
          <cell r="T1113" t="str">
            <v>555</v>
          </cell>
          <cell r="U1113" t="str">
            <v>-</v>
          </cell>
          <cell r="V1113" t="str">
            <v>-</v>
          </cell>
          <cell r="W1113" t="str">
            <v>11</v>
          </cell>
          <cell r="X1113" t="str">
            <v xml:space="preserve">คลองหนึ่ง   </v>
          </cell>
          <cell r="Y1113" t="str">
            <v xml:space="preserve">คลองหลวง   </v>
          </cell>
          <cell r="Z1113" t="str">
            <v>ปทุมธานี</v>
          </cell>
        </row>
        <row r="1114">
          <cell r="A1114">
            <v>941</v>
          </cell>
          <cell r="B1114" t="str">
            <v>Ref0300000348</v>
          </cell>
          <cell r="C1114" t="str">
            <v>บริษัท เคซีที กรุ๊ป จำกัด</v>
          </cell>
          <cell r="D1114" t="str">
            <v>ACFS10040400215</v>
          </cell>
          <cell r="E1114" t="str">
            <v>ออกใบอนุญาตแล้ว</v>
          </cell>
          <cell r="F1114">
            <v>125560014345</v>
          </cell>
          <cell r="G1114" t="str">
            <v>65/6</v>
          </cell>
          <cell r="H1114" t="str">
            <v>-</v>
          </cell>
          <cell r="I1114" t="str">
            <v>-</v>
          </cell>
          <cell r="J1114" t="str">
            <v>7</v>
          </cell>
          <cell r="K1114" t="str">
            <v xml:space="preserve">ไทรน้อย   </v>
          </cell>
          <cell r="L1114" t="str">
            <v xml:space="preserve">ไทรน้อย   </v>
          </cell>
          <cell r="M1114" t="str">
            <v xml:space="preserve">นนทบุรี   </v>
          </cell>
          <cell r="N1114" t="str">
            <v>11150</v>
          </cell>
          <cell r="O1114" t="str">
            <v>021537801</v>
          </cell>
          <cell r="P1114" t="str">
            <v>kctgroup2017@gmail.com</v>
          </cell>
          <cell r="Q1114" t="str">
            <v>2017-08-22</v>
          </cell>
          <cell r="R1114" t="str">
            <v>2020-08-21</v>
          </cell>
          <cell r="S1114" t="str">
            <v>โรงรมธนกร</v>
          </cell>
          <cell r="T1114" t="str">
            <v>99</v>
          </cell>
          <cell r="U1114" t="str">
            <v>-</v>
          </cell>
          <cell r="V1114" t="str">
            <v>-</v>
          </cell>
          <cell r="W1114" t="str">
            <v>2</v>
          </cell>
          <cell r="X1114" t="str">
            <v xml:space="preserve">ทรายขาว   </v>
          </cell>
          <cell r="Y1114" t="str">
            <v xml:space="preserve">สอยดาว   </v>
          </cell>
          <cell r="Z1114" t="str">
            <v>จันทบุรี</v>
          </cell>
        </row>
        <row r="1115">
          <cell r="A1115">
            <v>942</v>
          </cell>
          <cell r="B1115" t="str">
            <v>Ref0300000349</v>
          </cell>
          <cell r="C1115" t="str">
            <v>บริษัท อู๋ เจี่ย มู่ ไทย เทรดดิ้ง จำกัด</v>
          </cell>
          <cell r="D1115" t="str">
            <v>ACFS90460400053</v>
          </cell>
          <cell r="E1115" t="str">
            <v>ออกใบอนุญาตแล้ว</v>
          </cell>
          <cell r="F1115">
            <v>205553006684</v>
          </cell>
          <cell r="G1115" t="str">
            <v>211</v>
          </cell>
          <cell r="H1115" t="str">
            <v>-</v>
          </cell>
          <cell r="I1115" t="str">
            <v>-</v>
          </cell>
          <cell r="J1115" t="str">
            <v>6</v>
          </cell>
          <cell r="K1115" t="str">
            <v xml:space="preserve">ทุ่งควายกิน   </v>
          </cell>
          <cell r="L1115" t="str">
            <v xml:space="preserve">แกลง   </v>
          </cell>
          <cell r="M1115" t="str">
            <v xml:space="preserve">ระยอง   </v>
          </cell>
          <cell r="N1115" t="str">
            <v>21110</v>
          </cell>
          <cell r="O1115" t="str">
            <v>0811761533</v>
          </cell>
          <cell r="P1115" t="str">
            <v>reefer1@safco.co.th</v>
          </cell>
          <cell r="Q1115" t="str">
            <v>2017-08-21</v>
          </cell>
          <cell r="R1115" t="str">
            <v>2020-08-20</v>
          </cell>
          <cell r="S1115" t="str">
            <v>บริษัท อู๋ เจี่ย มู่ ไทย เทรดดิ้ง จำกัด</v>
          </cell>
          <cell r="T1115" t="str">
            <v>211</v>
          </cell>
          <cell r="U1115" t="str">
            <v>-</v>
          </cell>
          <cell r="V1115" t="str">
            <v>-</v>
          </cell>
          <cell r="W1115" t="str">
            <v>6</v>
          </cell>
          <cell r="X1115" t="str">
            <v xml:space="preserve">ทุ่งควายกิน   </v>
          </cell>
          <cell r="Y1115" t="str">
            <v xml:space="preserve">แกลง   </v>
          </cell>
          <cell r="Z1115" t="str">
            <v>ระยอง</v>
          </cell>
        </row>
        <row r="1116">
          <cell r="A1116" t="e">
            <v>#N/A</v>
          </cell>
          <cell r="B1116" t="str">
            <v>Ref0300000350</v>
          </cell>
          <cell r="C1116" t="str">
            <v>บริษัท ดีเอฟ ไลน์ จำกัด</v>
          </cell>
          <cell r="D1116" t="str">
            <v>NULL</v>
          </cell>
          <cell r="E1116" t="str">
            <v>เอกสารไม่ครบถ้วน</v>
          </cell>
          <cell r="F1116">
            <v>105558126603</v>
          </cell>
          <cell r="G1116" t="str">
            <v>431/9</v>
          </cell>
          <cell r="H1116" t="str">
            <v>วัดจันทร์ใน</v>
          </cell>
          <cell r="K1116" t="str">
            <v xml:space="preserve">บางคอแหลม   </v>
          </cell>
          <cell r="L1116" t="str">
            <v xml:space="preserve">บางคอแหลม   </v>
          </cell>
          <cell r="M1116" t="str">
            <v xml:space="preserve">กรุงเทพมหานคร   </v>
          </cell>
          <cell r="N1116" t="str">
            <v>10120</v>
          </cell>
          <cell r="O1116" t="str">
            <v>0615295989</v>
          </cell>
          <cell r="P1116" t="str">
            <v>KUNYAKORN.S@GMAIL.COM</v>
          </cell>
          <cell r="Q1116" t="str">
            <v>NULL</v>
          </cell>
          <cell r="R1116" t="str">
            <v>NULL</v>
          </cell>
          <cell r="S1116" t="str">
            <v>นางสาวอำไพพรรณ จันทร์แก้ว</v>
          </cell>
          <cell r="T1116" t="str">
            <v>181/1</v>
          </cell>
          <cell r="W1116" t="str">
            <v>14</v>
          </cell>
          <cell r="X1116" t="str">
            <v xml:space="preserve">ดอยหล่อ   </v>
          </cell>
          <cell r="Y1116" t="str">
            <v xml:space="preserve">ดอยหล่อ   </v>
          </cell>
          <cell r="Z1116" t="str">
            <v>เชียงใหม่</v>
          </cell>
        </row>
        <row r="1117">
          <cell r="A1117" t="e">
            <v>#N/A</v>
          </cell>
          <cell r="B1117" t="str">
            <v>Ref0300000351</v>
          </cell>
          <cell r="C1117" t="str">
            <v>Golden Goal Consultant Co., Ltd.</v>
          </cell>
          <cell r="D1117" t="str">
            <v>NULL</v>
          </cell>
          <cell r="E1117" t="str">
            <v>เอกสารไม่ครบถ้วน</v>
          </cell>
          <cell r="F1117">
            <v>105555097254</v>
          </cell>
          <cell r="G1117" t="str">
            <v>396/13</v>
          </cell>
          <cell r="I1117" t="str">
            <v>นราธิวาสราชนครินทร์</v>
          </cell>
          <cell r="K1117" t="str">
            <v xml:space="preserve">ช่องนนทรี   </v>
          </cell>
          <cell r="L1117" t="str">
            <v xml:space="preserve">ยานนาวา   </v>
          </cell>
          <cell r="M1117" t="str">
            <v xml:space="preserve">กรุงเทพมหานคร   </v>
          </cell>
          <cell r="N1117" t="str">
            <v>10120</v>
          </cell>
          <cell r="O1117" t="str">
            <v>02-2853214</v>
          </cell>
          <cell r="P1117" t="str">
            <v>tuanjai.toon@gmail.com</v>
          </cell>
          <cell r="Q1117" t="str">
            <v>NULL</v>
          </cell>
          <cell r="R1117" t="str">
            <v>NULL</v>
          </cell>
          <cell r="S1117" t="str">
            <v xml:space="preserve">บริษัท พรีเมียร์ เฟรช ฟรุท จำกัด </v>
          </cell>
          <cell r="T1117" t="str">
            <v>22/1</v>
          </cell>
          <cell r="W1117" t="str">
            <v>11</v>
          </cell>
          <cell r="X1117" t="str">
            <v xml:space="preserve">วังตะกอ   </v>
          </cell>
          <cell r="Y1117" t="str">
            <v xml:space="preserve">หลังสวน   </v>
          </cell>
          <cell r="Z1117" t="str">
            <v>ชุมพร</v>
          </cell>
        </row>
        <row r="1118">
          <cell r="A1118">
            <v>943</v>
          </cell>
          <cell r="B1118" t="str">
            <v>Ref0300000352</v>
          </cell>
          <cell r="C1118" t="str">
            <v>บริษัท สวามี กรีน แอกโกร จำกัด</v>
          </cell>
          <cell r="D1118" t="str">
            <v>ACFS90460400051</v>
          </cell>
          <cell r="E1118" t="str">
            <v>ออกใบอนุญาตแล้ว</v>
          </cell>
          <cell r="F1118">
            <v>135555019873</v>
          </cell>
          <cell r="G1118" t="str">
            <v>32/211</v>
          </cell>
          <cell r="H1118" t="str">
            <v>-</v>
          </cell>
          <cell r="I1118" t="str">
            <v>คลองหนึ่ง</v>
          </cell>
          <cell r="J1118" t="str">
            <v>9</v>
          </cell>
          <cell r="K1118" t="str">
            <v xml:space="preserve">คลองหนึ่ง   </v>
          </cell>
          <cell r="L1118" t="str">
            <v xml:space="preserve">คลองหลวง   </v>
          </cell>
          <cell r="M1118" t="str">
            <v xml:space="preserve">ปทุมธานี   </v>
          </cell>
          <cell r="N1118" t="str">
            <v>12120</v>
          </cell>
          <cell r="O1118" t="str">
            <v>0863359664</v>
          </cell>
          <cell r="P1118" t="str">
            <v>yoohoo.s@hotmail.com</v>
          </cell>
          <cell r="Q1118" t="str">
            <v>2017-08-18</v>
          </cell>
          <cell r="R1118" t="str">
            <v>2020-08-17</v>
          </cell>
          <cell r="S1118" t="str">
            <v>บริษัท ตรีมูรติฟรูทส์ จำกัด</v>
          </cell>
          <cell r="T1118" t="str">
            <v>32/25</v>
          </cell>
          <cell r="U1118" t="str">
            <v>เทพกุญชร 17</v>
          </cell>
          <cell r="V1118" t="str">
            <v>เทพกุญชร 1</v>
          </cell>
          <cell r="W1118" t="str">
            <v>10</v>
          </cell>
          <cell r="X1118" t="str">
            <v xml:space="preserve">คลองหนึ่ง   </v>
          </cell>
          <cell r="Y1118" t="str">
            <v xml:space="preserve">คลองหลวง   </v>
          </cell>
          <cell r="Z1118" t="str">
            <v>ปทุมธานี</v>
          </cell>
        </row>
        <row r="1119">
          <cell r="A1119">
            <v>944</v>
          </cell>
          <cell r="B1119" t="str">
            <v>Ref0300000353</v>
          </cell>
          <cell r="C1119" t="str">
            <v>บริษัท ตรีมูรติฟรูทส์ จำกัด</v>
          </cell>
          <cell r="D1119" t="str">
            <v>ACFS90460400052</v>
          </cell>
          <cell r="E1119" t="str">
            <v>ออกใบอนุญาตแล้ว</v>
          </cell>
          <cell r="F1119">
            <v>135558010427</v>
          </cell>
          <cell r="G1119" t="str">
            <v>32/25</v>
          </cell>
          <cell r="H1119" t="str">
            <v>เทพกุญชร 17</v>
          </cell>
          <cell r="I1119" t="str">
            <v>เทพกุญชร 1</v>
          </cell>
          <cell r="J1119" t="str">
            <v>10</v>
          </cell>
          <cell r="K1119" t="str">
            <v xml:space="preserve">คลองหนึ่ง   </v>
          </cell>
          <cell r="L1119" t="str">
            <v xml:space="preserve">คลองหลวง   </v>
          </cell>
          <cell r="M1119" t="str">
            <v xml:space="preserve">ปทุมธานี   </v>
          </cell>
          <cell r="N1119" t="str">
            <v>12120</v>
          </cell>
          <cell r="O1119" t="str">
            <v>0863359664</v>
          </cell>
          <cell r="P1119" t="str">
            <v>yoohoo.s@hotmail.com</v>
          </cell>
          <cell r="Q1119" t="str">
            <v>2017-08-18</v>
          </cell>
          <cell r="R1119" t="str">
            <v>2020-08-17</v>
          </cell>
          <cell r="S1119" t="str">
            <v>บริษัท ตรีมูรติฟรูทส์ จำกัด</v>
          </cell>
          <cell r="T1119" t="str">
            <v>32/25</v>
          </cell>
          <cell r="U1119" t="str">
            <v>เทพกุญชร 17</v>
          </cell>
          <cell r="V1119" t="str">
            <v>เทพกุญชร 1</v>
          </cell>
          <cell r="W1119" t="str">
            <v>10</v>
          </cell>
          <cell r="X1119" t="str">
            <v xml:space="preserve">คลองหนึ่ง   </v>
          </cell>
          <cell r="Y1119" t="str">
            <v xml:space="preserve">คลองหลวง   </v>
          </cell>
          <cell r="Z1119" t="str">
            <v>ปทุมธานี</v>
          </cell>
        </row>
        <row r="1120">
          <cell r="A1120">
            <v>945</v>
          </cell>
          <cell r="B1120" t="str">
            <v>Ref0300000354</v>
          </cell>
          <cell r="C1120" t="str">
            <v>บริษัท โกเดิ้ล โกล คอนซัลเทินท์ จำกัด</v>
          </cell>
          <cell r="D1120" t="str">
            <v>ACFS90460400055</v>
          </cell>
          <cell r="E1120" t="str">
            <v>ออกใบอนุญาตแล้ว</v>
          </cell>
          <cell r="F1120">
            <v>105555097254</v>
          </cell>
          <cell r="G1120" t="str">
            <v>396/13</v>
          </cell>
          <cell r="H1120" t="str">
            <v>-</v>
          </cell>
          <cell r="I1120" t="str">
            <v>นราธิวาสราชนครินทร์</v>
          </cell>
          <cell r="J1120" t="str">
            <v>-</v>
          </cell>
          <cell r="K1120" t="str">
            <v xml:space="preserve">ช่องนนทรี   </v>
          </cell>
          <cell r="L1120" t="str">
            <v xml:space="preserve">ยานนาวา   </v>
          </cell>
          <cell r="M1120" t="str">
            <v xml:space="preserve">กรุงเทพมหานคร   </v>
          </cell>
          <cell r="N1120" t="str">
            <v>10120</v>
          </cell>
          <cell r="O1120" t="str">
            <v>02-2853214</v>
          </cell>
          <cell r="P1120" t="str">
            <v>tuanjai.toon@gmail.com</v>
          </cell>
          <cell r="Q1120" t="str">
            <v>2017-08-21</v>
          </cell>
          <cell r="R1120" t="str">
            <v>2020-08-20</v>
          </cell>
          <cell r="S1120" t="str">
            <v>บริษัท พรีเมียร์ เฟรช ฟรุท จำกัด</v>
          </cell>
          <cell r="T1120" t="str">
            <v>22/1</v>
          </cell>
          <cell r="U1120" t="str">
            <v>-</v>
          </cell>
          <cell r="V1120" t="str">
            <v>-</v>
          </cell>
          <cell r="W1120" t="str">
            <v>11</v>
          </cell>
          <cell r="X1120" t="str">
            <v xml:space="preserve">วังตะกอ   </v>
          </cell>
          <cell r="Y1120" t="str">
            <v xml:space="preserve">หลังสวน   </v>
          </cell>
          <cell r="Z1120" t="str">
            <v>ชุมพร</v>
          </cell>
        </row>
        <row r="1121">
          <cell r="A1121">
            <v>946</v>
          </cell>
          <cell r="B1121" t="str">
            <v>Ref0300000355</v>
          </cell>
          <cell r="C1121" t="str">
            <v>บริษัท สมิงฟูดส์ จำกัด</v>
          </cell>
          <cell r="D1121" t="str">
            <v>ACFS90460400050</v>
          </cell>
          <cell r="E1121" t="str">
            <v>ออกใบอนุญาตแล้ว</v>
          </cell>
          <cell r="F1121">
            <v>775545000155</v>
          </cell>
          <cell r="G1121" t="str">
            <v>64/1</v>
          </cell>
          <cell r="H1121" t="str">
            <v>-</v>
          </cell>
          <cell r="I1121" t="str">
            <v>-</v>
          </cell>
          <cell r="J1121" t="str">
            <v>5</v>
          </cell>
          <cell r="K1121" t="str">
            <v xml:space="preserve">ทุ่งนนทรี   </v>
          </cell>
          <cell r="L1121" t="str">
            <v xml:space="preserve">เขาสมิง   </v>
          </cell>
          <cell r="M1121" t="str">
            <v xml:space="preserve">ตราด   </v>
          </cell>
          <cell r="N1121" t="str">
            <v>23130</v>
          </cell>
          <cell r="O1121" t="str">
            <v>039-619328-29</v>
          </cell>
          <cell r="P1121" t="str">
            <v>factory@samingfoods.com</v>
          </cell>
          <cell r="Q1121" t="str">
            <v>2017-08-18</v>
          </cell>
          <cell r="R1121" t="str">
            <v>2020-08-17</v>
          </cell>
          <cell r="S1121" t="str">
            <v>บริษัท สมิงฟูดส์ จำกัด</v>
          </cell>
          <cell r="T1121" t="str">
            <v>64/1</v>
          </cell>
          <cell r="U1121" t="str">
            <v>-</v>
          </cell>
          <cell r="V1121" t="str">
            <v>-</v>
          </cell>
          <cell r="W1121" t="str">
            <v>5</v>
          </cell>
          <cell r="X1121" t="str">
            <v xml:space="preserve">ทุ่งนนทรี   </v>
          </cell>
          <cell r="Y1121" t="str">
            <v xml:space="preserve">เขาสมิง   </v>
          </cell>
          <cell r="Z1121" t="str">
            <v>ตราด</v>
          </cell>
        </row>
        <row r="1122">
          <cell r="A1122">
            <v>947</v>
          </cell>
          <cell r="B1122" t="str">
            <v>Ref0300000356</v>
          </cell>
          <cell r="C1122" t="str">
            <v>บริษัท ดีเอฟ ไลน์ จำกัด</v>
          </cell>
          <cell r="D1122" t="str">
            <v>ACFS10040400213</v>
          </cell>
          <cell r="E1122" t="str">
            <v>ออกใบอนุญาตแล้ว</v>
          </cell>
          <cell r="F1122">
            <v>105558126603</v>
          </cell>
          <cell r="G1122" t="str">
            <v>431/9</v>
          </cell>
          <cell r="H1122" t="str">
            <v>วัดจันทร์ใน</v>
          </cell>
          <cell r="I1122" t="str">
            <v>-</v>
          </cell>
          <cell r="J1122" t="str">
            <v>-</v>
          </cell>
          <cell r="K1122" t="str">
            <v xml:space="preserve">บางคอแหลม   </v>
          </cell>
          <cell r="L1122" t="str">
            <v xml:space="preserve">บางคอแหลม   </v>
          </cell>
          <cell r="M1122" t="str">
            <v xml:space="preserve">กรุงเทพมหานคร   </v>
          </cell>
          <cell r="N1122" t="str">
            <v>10120</v>
          </cell>
          <cell r="O1122" t="str">
            <v>0615295989</v>
          </cell>
          <cell r="P1122" t="str">
            <v>KUNYAKORN.S@GMAIL.COM</v>
          </cell>
          <cell r="Q1122" t="str">
            <v>2017-08-18</v>
          </cell>
          <cell r="R1122" t="str">
            <v>2020-08-17</v>
          </cell>
          <cell r="S1122" t="str">
            <v>นางสาวอำไพพรรณ จันทร์แก้ว</v>
          </cell>
          <cell r="T1122" t="str">
            <v>181/1</v>
          </cell>
          <cell r="U1122" t="str">
            <v>-</v>
          </cell>
          <cell r="V1122" t="str">
            <v>-</v>
          </cell>
          <cell r="W1122" t="str">
            <v>14</v>
          </cell>
          <cell r="X1122" t="str">
            <v xml:space="preserve">ดอยหล่อ   </v>
          </cell>
          <cell r="Y1122" t="str">
            <v xml:space="preserve">ดอยหล่อ   </v>
          </cell>
          <cell r="Z1122" t="str">
            <v>เชียงใหม่</v>
          </cell>
        </row>
        <row r="1123">
          <cell r="A1123">
            <v>948</v>
          </cell>
          <cell r="B1123" t="str">
            <v>Ref0300000357</v>
          </cell>
          <cell r="C1123" t="str">
            <v>นายวิรัชชัย  ศิลาสัมฤทธิ์ผล</v>
          </cell>
          <cell r="D1123" t="str">
            <v>ACFS90460400054</v>
          </cell>
          <cell r="E1123" t="str">
            <v>ออกใบอนุญาตแล้ว</v>
          </cell>
          <cell r="F1123">
            <v>3100201409503</v>
          </cell>
          <cell r="G1123" t="str">
            <v>199</v>
          </cell>
          <cell r="H1123" t="str">
            <v>-</v>
          </cell>
          <cell r="I1123" t="str">
            <v>-</v>
          </cell>
          <cell r="J1123" t="str">
            <v>7</v>
          </cell>
          <cell r="K1123" t="str">
            <v xml:space="preserve">ห้วยขวาง   </v>
          </cell>
          <cell r="L1123" t="str">
            <v xml:space="preserve">กำแพงแสน   </v>
          </cell>
          <cell r="M1123" t="str">
            <v xml:space="preserve">นครปฐม   </v>
          </cell>
          <cell r="N1123" t="str">
            <v>73140</v>
          </cell>
          <cell r="O1123" t="str">
            <v>0819419685</v>
          </cell>
          <cell r="P1123" t="str">
            <v>pn0427@windowslive.com</v>
          </cell>
          <cell r="Q1123" t="str">
            <v>2017-08-21</v>
          </cell>
          <cell r="R1123" t="str">
            <v>2020-08-20</v>
          </cell>
          <cell r="S1123" t="str">
            <v>นายวิรัชชัย ศิลาสัมฤทธิ์ผล</v>
          </cell>
          <cell r="T1123" t="str">
            <v>199</v>
          </cell>
          <cell r="U1123" t="str">
            <v>-</v>
          </cell>
          <cell r="V1123" t="str">
            <v>-</v>
          </cell>
          <cell r="W1123" t="str">
            <v>7</v>
          </cell>
          <cell r="X1123" t="str">
            <v xml:space="preserve">ห้วยขวาง   </v>
          </cell>
          <cell r="Y1123" t="str">
            <v xml:space="preserve">กำแพงแสน   </v>
          </cell>
          <cell r="Z1123" t="str">
            <v>นครปฐม</v>
          </cell>
        </row>
        <row r="1124">
          <cell r="A1124">
            <v>949</v>
          </cell>
          <cell r="B1124" t="str">
            <v>Ref0300000358</v>
          </cell>
          <cell r="C1124" t="str">
            <v>บริษัท เคพีพี คอร์ปอเรชั่น จำกัด</v>
          </cell>
          <cell r="D1124" t="str">
            <v>ACFS90460400061</v>
          </cell>
          <cell r="E1124" t="str">
            <v>ออกใบอนุญาตแล้ว</v>
          </cell>
          <cell r="F1124">
            <v>115556008905</v>
          </cell>
          <cell r="G1124" t="str">
            <v>9/11</v>
          </cell>
          <cell r="H1124" t="str">
            <v>-</v>
          </cell>
          <cell r="I1124" t="str">
            <v>-</v>
          </cell>
          <cell r="J1124" t="str">
            <v>-</v>
          </cell>
          <cell r="K1124" t="str">
            <v xml:space="preserve">คลองสอง   </v>
          </cell>
          <cell r="L1124" t="str">
            <v xml:space="preserve">คลองหลวง   </v>
          </cell>
          <cell r="M1124" t="str">
            <v xml:space="preserve">ปทุมธานี   </v>
          </cell>
          <cell r="N1124" t="str">
            <v>12120</v>
          </cell>
          <cell r="O1124" t="str">
            <v>0845353697</v>
          </cell>
          <cell r="P1124" t="str">
            <v>Kppcorporation@gmail.com</v>
          </cell>
          <cell r="Q1124" t="str">
            <v>2017-08-25</v>
          </cell>
          <cell r="R1124" t="str">
            <v>2020-08-24</v>
          </cell>
          <cell r="S1124" t="str">
            <v>บริษัท เคพีพี คอร์ปอเรชั่น จำกัด</v>
          </cell>
          <cell r="T1124" t="str">
            <v>9/11</v>
          </cell>
          <cell r="U1124" t="str">
            <v>-</v>
          </cell>
          <cell r="V1124" t="str">
            <v>-</v>
          </cell>
          <cell r="W1124" t="str">
            <v>-</v>
          </cell>
          <cell r="X1124" t="str">
            <v xml:space="preserve">คลองสอง   </v>
          </cell>
          <cell r="Y1124" t="str">
            <v xml:space="preserve">คลองหลวง   </v>
          </cell>
          <cell r="Z1124" t="str">
            <v>ปทุมธานี</v>
          </cell>
        </row>
        <row r="1125">
          <cell r="A1125">
            <v>950</v>
          </cell>
          <cell r="B1125" t="str">
            <v>Ref0300000359</v>
          </cell>
          <cell r="C1125" t="str">
            <v>ห้างหุ้นส่วนจำกัด พี.เอส. 111 อิมพอร์ต - เอ็กซ์พอร์ต</v>
          </cell>
          <cell r="D1125" t="str">
            <v>ACFS90460400058</v>
          </cell>
          <cell r="E1125" t="str">
            <v>ออกใบอนุญาตแล้ว</v>
          </cell>
          <cell r="F1125">
            <v>573555000603</v>
          </cell>
          <cell r="G1125" t="str">
            <v>111/1</v>
          </cell>
          <cell r="H1125" t="str">
            <v>-</v>
          </cell>
          <cell r="I1125" t="str">
            <v>-</v>
          </cell>
          <cell r="J1125" t="str">
            <v>6</v>
          </cell>
          <cell r="K1125" t="str">
            <v xml:space="preserve">แม่สาย   </v>
          </cell>
          <cell r="L1125" t="str">
            <v xml:space="preserve">แม่สาย   </v>
          </cell>
          <cell r="M1125" t="str">
            <v xml:space="preserve">เชียงราย   </v>
          </cell>
          <cell r="N1125" t="str">
            <v>57130</v>
          </cell>
          <cell r="O1125" t="str">
            <v>053644299</v>
          </cell>
          <cell r="P1125" t="str">
            <v>psfarm888@gmail.com</v>
          </cell>
          <cell r="Q1125" t="str">
            <v>2017-08-23</v>
          </cell>
          <cell r="R1125" t="str">
            <v>2020-08-22</v>
          </cell>
          <cell r="S1125" t="str">
            <v>บริษัท ควีนโฟรเซ่น ฟรุต จำกัด</v>
          </cell>
          <cell r="T1125" t="str">
            <v>99/55</v>
          </cell>
          <cell r="U1125" t="str">
            <v>-</v>
          </cell>
          <cell r="V1125" t="str">
            <v>-</v>
          </cell>
          <cell r="W1125" t="str">
            <v>9</v>
          </cell>
          <cell r="X1125" t="str">
            <v xml:space="preserve">คลองสอง   </v>
          </cell>
          <cell r="Y1125" t="str">
            <v xml:space="preserve">คลองหลวง   </v>
          </cell>
          <cell r="Z1125" t="str">
            <v>ปทุมธานี</v>
          </cell>
        </row>
        <row r="1126">
          <cell r="A1126">
            <v>951</v>
          </cell>
          <cell r="B1126" t="str">
            <v>Ref0300000360</v>
          </cell>
          <cell r="C1126" t="str">
            <v>บริษัท กรีน สตาร์ส อินเตอร์เนชั่นแนล จำกัด</v>
          </cell>
          <cell r="D1126" t="str">
            <v>ACFS10040400214</v>
          </cell>
          <cell r="E1126" t="str">
            <v>ออกใบอนุญาตแล้ว</v>
          </cell>
          <cell r="F1126">
            <v>105559095451</v>
          </cell>
          <cell r="G1126" t="str">
            <v>42/14</v>
          </cell>
          <cell r="H1126" t="str">
            <v>-</v>
          </cell>
          <cell r="I1126" t="str">
            <v>-</v>
          </cell>
          <cell r="J1126" t="str">
            <v>-</v>
          </cell>
          <cell r="K1126" t="str">
            <v xml:space="preserve">ลาดยาว   </v>
          </cell>
          <cell r="L1126" t="str">
            <v xml:space="preserve">จตุจักร   </v>
          </cell>
          <cell r="M1126" t="str">
            <v xml:space="preserve">กรุงเทพมหานคร   </v>
          </cell>
          <cell r="N1126" t="str">
            <v>10900</v>
          </cell>
          <cell r="O1126" t="str">
            <v>0944182424</v>
          </cell>
          <cell r="P1126" t="str">
            <v>cs@mawin-freight.com</v>
          </cell>
          <cell r="Q1126" t="str">
            <v>2017-08-25</v>
          </cell>
          <cell r="R1126" t="str">
            <v>2020-08-24</v>
          </cell>
          <cell r="S1126" t="str">
            <v>ห้างหุ้นส่วนจำกัด พีพี ฟรุ๊ต อิมพอร์ต แอนด์ เอ็กซ์พอร์ต</v>
          </cell>
          <cell r="T1126" t="str">
            <v>89</v>
          </cell>
          <cell r="U1126" t="str">
            <v>-</v>
          </cell>
          <cell r="V1126" t="str">
            <v>-</v>
          </cell>
          <cell r="W1126" t="str">
            <v>4</v>
          </cell>
          <cell r="X1126" t="str">
            <v xml:space="preserve">นครเจดีย์   </v>
          </cell>
          <cell r="Y1126" t="str">
            <v xml:space="preserve">ป่าซาง   </v>
          </cell>
          <cell r="Z1126" t="str">
            <v>ลำพูน</v>
          </cell>
        </row>
        <row r="1127">
          <cell r="A1127">
            <v>952</v>
          </cell>
          <cell r="B1127" t="str">
            <v>Ref0300000361</v>
          </cell>
          <cell r="C1127" t="str">
            <v>บริษัท ทรัพย์อมร 2000 จำกัด</v>
          </cell>
          <cell r="D1127" t="str">
            <v>ACFS90460400060</v>
          </cell>
          <cell r="E1127" t="str">
            <v>ออกใบอนุญาตแล้ว</v>
          </cell>
          <cell r="F1127">
            <v>495537000152</v>
          </cell>
          <cell r="G1127" t="str">
            <v xml:space="preserve">42/1 </v>
          </cell>
          <cell r="H1127" t="str">
            <v>-</v>
          </cell>
          <cell r="I1127" t="str">
            <v>-</v>
          </cell>
          <cell r="J1127" t="str">
            <v>7</v>
          </cell>
          <cell r="K1127" t="str">
            <v xml:space="preserve">บางทรายใหญ่   </v>
          </cell>
          <cell r="L1127" t="str">
            <v xml:space="preserve">เมืองมุกดาหาร   </v>
          </cell>
          <cell r="M1127" t="str">
            <v xml:space="preserve">มุกดาหาร   </v>
          </cell>
          <cell r="N1127" t="str">
            <v>49000</v>
          </cell>
          <cell r="O1127" t="str">
            <v>0863650015</v>
          </cell>
          <cell r="P1127" t="str">
            <v>wantana5209@gmail.com</v>
          </cell>
          <cell r="Q1127" t="str">
            <v>2017-08-25</v>
          </cell>
          <cell r="R1127" t="str">
            <v>2020-08-24</v>
          </cell>
          <cell r="S1127" t="str">
            <v>บริษัท เอ็ม บิซ แกรนด์ จำกัด</v>
          </cell>
          <cell r="T1127" t="str">
            <v>308</v>
          </cell>
          <cell r="U1127" t="str">
            <v>-</v>
          </cell>
          <cell r="V1127" t="str">
            <v>-</v>
          </cell>
          <cell r="W1127" t="str">
            <v>11</v>
          </cell>
          <cell r="X1127" t="str">
            <v xml:space="preserve">นาขา   </v>
          </cell>
          <cell r="Y1127" t="str">
            <v xml:space="preserve">หลังสวน   </v>
          </cell>
          <cell r="Z1127" t="str">
            <v>ชุมพร</v>
          </cell>
        </row>
        <row r="1128">
          <cell r="A1128">
            <v>953</v>
          </cell>
          <cell r="B1128" t="str">
            <v>Ref0300000362</v>
          </cell>
          <cell r="C1128" t="str">
            <v>บริษัท มิสเตอร์ฟรุ๊ตตี้ จำกัด</v>
          </cell>
          <cell r="D1128" t="str">
            <v>ACFS90460400062</v>
          </cell>
          <cell r="E1128" t="str">
            <v>ออกใบอนุญาตแล้ว</v>
          </cell>
          <cell r="F1128">
            <v>105558026421</v>
          </cell>
          <cell r="G1128" t="str">
            <v>152</v>
          </cell>
          <cell r="H1128" t="str">
            <v>-</v>
          </cell>
          <cell r="I1128" t="str">
            <v>เพชรบุรี</v>
          </cell>
          <cell r="J1128" t="str">
            <v>-</v>
          </cell>
          <cell r="K1128" t="str">
            <v xml:space="preserve">ถนนเพชรบุรี   </v>
          </cell>
          <cell r="L1128" t="str">
            <v xml:space="preserve">ราชเทวี   </v>
          </cell>
          <cell r="M1128" t="str">
            <v xml:space="preserve">กรุงเทพมหานคร   </v>
          </cell>
          <cell r="N1128" t="str">
            <v>10400</v>
          </cell>
          <cell r="O1128" t="str">
            <v>0819199911</v>
          </cell>
          <cell r="P1128" t="str">
            <v>mrfruitythailand@gmail.com</v>
          </cell>
          <cell r="Q1128" t="str">
            <v>2017-08-24</v>
          </cell>
          <cell r="R1128" t="str">
            <v>2020-08-23</v>
          </cell>
          <cell r="S1128" t="str">
            <v>บริษัท มิสเตอร์ฟรุ๊ตตี้ จำกัด</v>
          </cell>
          <cell r="T1128" t="str">
            <v>555</v>
          </cell>
          <cell r="U1128" t="str">
            <v>-</v>
          </cell>
          <cell r="V1128" t="str">
            <v>-</v>
          </cell>
          <cell r="W1128" t="str">
            <v>11</v>
          </cell>
          <cell r="X1128" t="str">
            <v xml:space="preserve">คลองหนึ่ง   </v>
          </cell>
          <cell r="Y1128" t="str">
            <v xml:space="preserve">คลองหลวง   </v>
          </cell>
          <cell r="Z1128" t="str">
            <v>ปทุมธานี</v>
          </cell>
        </row>
        <row r="1129">
          <cell r="A1129">
            <v>954</v>
          </cell>
          <cell r="B1129" t="str">
            <v>Ref0300000363</v>
          </cell>
          <cell r="C1129" t="str">
            <v>บริษัท เอ โฟร์ ฟรุตซ์ เทรดดิ้ง จำกัด</v>
          </cell>
          <cell r="D1129" t="str">
            <v>ACFS90460400066</v>
          </cell>
          <cell r="E1129" t="str">
            <v>ออกใบอนุญาตแล้ว</v>
          </cell>
          <cell r="F1129">
            <v>135559009902</v>
          </cell>
          <cell r="G1129" t="str">
            <v>75/4</v>
          </cell>
          <cell r="H1129" t="str">
            <v>เอ็มเอ็มซี แฟคตอรี่</v>
          </cell>
          <cell r="I1129" t="str">
            <v xml:space="preserve">พหลโยธิน กม.11 </v>
          </cell>
          <cell r="J1129" t="str">
            <v>11</v>
          </cell>
          <cell r="K1129" t="str">
            <v xml:space="preserve">คลองหนึ่ง   </v>
          </cell>
          <cell r="L1129" t="str">
            <v xml:space="preserve">คลองหลวง   </v>
          </cell>
          <cell r="M1129" t="str">
            <v xml:space="preserve">ปทุมธานี   </v>
          </cell>
          <cell r="N1129" t="str">
            <v>12120</v>
          </cell>
          <cell r="O1129" t="str">
            <v>0966945164</v>
          </cell>
          <cell r="P1129" t="str">
            <v>a4fruittrading@gmail.com</v>
          </cell>
          <cell r="Q1129" t="str">
            <v>2017-09-01</v>
          </cell>
          <cell r="R1129" t="str">
            <v>2020-08-31</v>
          </cell>
          <cell r="S1129" t="str">
            <v>บริษัท เอ โฟร์ ฟรุตซ์ เทรดดิ้ง จำกัด</v>
          </cell>
          <cell r="T1129" t="str">
            <v>75/4</v>
          </cell>
          <cell r="U1129" t="str">
            <v>เอ็มเอ็มซี แฟคตอรี่</v>
          </cell>
          <cell r="V1129" t="str">
            <v xml:space="preserve">พหลโยธิน กม.11 </v>
          </cell>
          <cell r="W1129" t="str">
            <v>11</v>
          </cell>
          <cell r="X1129" t="str">
            <v xml:space="preserve">คลองหนึ่ง   </v>
          </cell>
          <cell r="Y1129" t="str">
            <v xml:space="preserve">คลองหลวง   </v>
          </cell>
          <cell r="Z1129" t="str">
            <v>ปทุมธานี</v>
          </cell>
        </row>
        <row r="1130">
          <cell r="A1130">
            <v>955</v>
          </cell>
          <cell r="B1130" t="str">
            <v>Ref0300000364</v>
          </cell>
          <cell r="C1130" t="str">
            <v>บริษัท เอ็มดี ฟูดส์ 2017 จำกัด</v>
          </cell>
          <cell r="D1130" t="str">
            <v>ACFS90460400063</v>
          </cell>
          <cell r="E1130" t="str">
            <v>ออกใบอนุญาตแล้ว</v>
          </cell>
          <cell r="F1130">
            <v>135560002461</v>
          </cell>
          <cell r="G1130" t="str">
            <v>62/14</v>
          </cell>
          <cell r="H1130" t="str">
            <v>-</v>
          </cell>
          <cell r="I1130" t="str">
            <v>-</v>
          </cell>
          <cell r="J1130" t="str">
            <v>9</v>
          </cell>
          <cell r="K1130" t="str">
            <v xml:space="preserve">คลองหนึ่ง   </v>
          </cell>
          <cell r="L1130" t="str">
            <v xml:space="preserve">คลองหลวง   </v>
          </cell>
          <cell r="M1130" t="str">
            <v xml:space="preserve">ปทุมธานี   </v>
          </cell>
          <cell r="N1130" t="str">
            <v>12120</v>
          </cell>
          <cell r="O1130" t="str">
            <v>0619866162</v>
          </cell>
          <cell r="P1130" t="str">
            <v>aon.1966@hotmail.com</v>
          </cell>
          <cell r="Q1130" t="str">
            <v>2017-08-29</v>
          </cell>
          <cell r="R1130" t="str">
            <v>2020-08-28</v>
          </cell>
          <cell r="S1130" t="str">
            <v>บริษัท เอ็มดี ฟูดส์ 2017 จำกัด</v>
          </cell>
          <cell r="T1130" t="str">
            <v>62/14</v>
          </cell>
          <cell r="U1130" t="str">
            <v>-</v>
          </cell>
          <cell r="V1130" t="str">
            <v>-</v>
          </cell>
          <cell r="W1130" t="str">
            <v>9</v>
          </cell>
          <cell r="X1130" t="str">
            <v xml:space="preserve">คลองหนึ่ง   </v>
          </cell>
          <cell r="Y1130" t="str">
            <v xml:space="preserve">คลองหลวง   </v>
          </cell>
          <cell r="Z1130" t="str">
            <v>ปทุมธานี</v>
          </cell>
        </row>
        <row r="1131">
          <cell r="A1131">
            <v>956</v>
          </cell>
          <cell r="B1131" t="str">
            <v>Ref0300000365</v>
          </cell>
          <cell r="C1131" t="str">
            <v>บริษัท ยูเนี่ยน เพรสติจ อะโกร จำกัด</v>
          </cell>
          <cell r="D1131" t="str">
            <v>ACFS90460400059</v>
          </cell>
          <cell r="E1131" t="str">
            <v>ออกใบอนุญาตแล้ว</v>
          </cell>
          <cell r="F1131">
            <v>105539063642</v>
          </cell>
          <cell r="G1131" t="str">
            <v>79/1</v>
          </cell>
          <cell r="H1131" t="str">
            <v>พหลโยธิน33</v>
          </cell>
          <cell r="I1131" t="str">
            <v>พหลโยธิน</v>
          </cell>
          <cell r="J1131" t="str">
            <v>-</v>
          </cell>
          <cell r="K1131" t="str">
            <v xml:space="preserve">ลาดยาว   </v>
          </cell>
          <cell r="L1131" t="str">
            <v xml:space="preserve">จตุจักร   </v>
          </cell>
          <cell r="M1131" t="str">
            <v xml:space="preserve">กรุงเทพมหานคร   </v>
          </cell>
          <cell r="N1131" t="str">
            <v>10900</v>
          </cell>
          <cell r="O1131" t="str">
            <v>0627826194</v>
          </cell>
          <cell r="P1131" t="str">
            <v>chaluay@upa-agro.co.th</v>
          </cell>
          <cell r="Q1131" t="str">
            <v>2017-08-24</v>
          </cell>
          <cell r="R1131" t="str">
            <v>2020-08-23</v>
          </cell>
          <cell r="S1131" t="str">
            <v>บริษัท ยูเนี่ยน เพรสติจ อะโกร จำกัด</v>
          </cell>
          <cell r="T1131" t="str">
            <v>5/5</v>
          </cell>
          <cell r="U1131" t="str">
            <v>-</v>
          </cell>
          <cell r="V1131" t="str">
            <v>-</v>
          </cell>
          <cell r="W1131" t="str">
            <v>8</v>
          </cell>
          <cell r="X1131" t="str">
            <v xml:space="preserve">บึงบา   </v>
          </cell>
          <cell r="Y1131" t="str">
            <v xml:space="preserve">หนองเสือ   </v>
          </cell>
          <cell r="Z1131" t="str">
            <v>ปทุมธานี</v>
          </cell>
        </row>
        <row r="1132">
          <cell r="A1132">
            <v>957</v>
          </cell>
          <cell r="B1132" t="str">
            <v>Ref0300000366</v>
          </cell>
          <cell r="C1132" t="str">
            <v xml:space="preserve">บริษัท ซีฮอร์ส ฟู้ดส์ จำกัด </v>
          </cell>
          <cell r="D1132" t="str">
            <v>ACFS90460400072</v>
          </cell>
          <cell r="E1132" t="str">
            <v>ออกใบอนุญาตแล้ว</v>
          </cell>
          <cell r="F1132">
            <v>905558002249</v>
          </cell>
          <cell r="G1132" t="str">
            <v>199</v>
          </cell>
          <cell r="H1132" t="str">
            <v>-</v>
          </cell>
          <cell r="I1132" t="str">
            <v>จะนะ-สงขลา</v>
          </cell>
          <cell r="J1132" t="str">
            <v>3</v>
          </cell>
          <cell r="K1132" t="str">
            <v xml:space="preserve">ทุ่งหวัง   </v>
          </cell>
          <cell r="L1132" t="str">
            <v xml:space="preserve">เมืองสงขลา   </v>
          </cell>
          <cell r="M1132" t="str">
            <v xml:space="preserve">สงขลา   </v>
          </cell>
          <cell r="N1132" t="str">
            <v>90000</v>
          </cell>
          <cell r="O1132" t="str">
            <v>074-317999</v>
          </cell>
          <cell r="P1132" t="str">
            <v>seahorse.hr@gmail.com</v>
          </cell>
          <cell r="Q1132" t="str">
            <v>2017-09-06</v>
          </cell>
          <cell r="R1132" t="str">
            <v>2020-09-05</v>
          </cell>
          <cell r="S1132" t="str">
            <v xml:space="preserve">บริษัท ซีฮอร์ส ฟู้ดส์ จำกัด </v>
          </cell>
          <cell r="T1132" t="str">
            <v>199</v>
          </cell>
          <cell r="U1132" t="str">
            <v>-</v>
          </cell>
          <cell r="V1132" t="str">
            <v>จะนะ-สงขลา</v>
          </cell>
          <cell r="W1132" t="str">
            <v>3</v>
          </cell>
          <cell r="X1132" t="str">
            <v xml:space="preserve">ทุ่งหวัง   </v>
          </cell>
          <cell r="Y1132" t="str">
            <v xml:space="preserve">เมืองสงขลา   </v>
          </cell>
          <cell r="Z1132" t="str">
            <v>สงขลา</v>
          </cell>
        </row>
        <row r="1133">
          <cell r="A1133" t="e">
            <v>#N/A</v>
          </cell>
          <cell r="B1133" t="str">
            <v>Ref0300000367</v>
          </cell>
          <cell r="C1133" t="str">
            <v>Fresh Produce Co., Ltd.</v>
          </cell>
          <cell r="D1133" t="str">
            <v>NULL</v>
          </cell>
          <cell r="E1133" t="str">
            <v>เอกสารไม่ครบถ้วน</v>
          </cell>
          <cell r="F1133">
            <v>105545080243</v>
          </cell>
          <cell r="G1133" t="str">
            <v>188</v>
          </cell>
          <cell r="H1133" t="str">
            <v>พัฒนาการ 29</v>
          </cell>
          <cell r="I1133" t="str">
            <v>พัฒนาการ</v>
          </cell>
          <cell r="K1133" t="str">
            <v xml:space="preserve">สวนหลวง   </v>
          </cell>
          <cell r="L1133" t="str">
            <v xml:space="preserve">สวนหลวง   </v>
          </cell>
          <cell r="M1133" t="str">
            <v xml:space="preserve">กรุงเทพมหานคร   </v>
          </cell>
          <cell r="N1133" t="str">
            <v>10250</v>
          </cell>
          <cell r="O1133" t="str">
            <v>02-0351583</v>
          </cell>
          <cell r="P1133" t="str">
            <v>sfsintershipping@hotmail.com</v>
          </cell>
          <cell r="Q1133" t="str">
            <v>NULL</v>
          </cell>
          <cell r="R1133" t="str">
            <v>NULL</v>
          </cell>
          <cell r="S1133" t="str">
            <v>ไชน โปรดักส์ จำกัด</v>
          </cell>
          <cell r="T1133" t="str">
            <v>8/1</v>
          </cell>
          <cell r="W1133" t="str">
            <v>6</v>
          </cell>
          <cell r="X1133" t="str">
            <v xml:space="preserve">หนองตอง   </v>
          </cell>
          <cell r="Y1133" t="str">
            <v xml:space="preserve">หางดง   </v>
          </cell>
          <cell r="Z1133" t="str">
            <v>เชียงใหม่</v>
          </cell>
        </row>
        <row r="1134">
          <cell r="A1134">
            <v>958</v>
          </cell>
          <cell r="B1134" t="str">
            <v>Ref0300000368</v>
          </cell>
          <cell r="C1134" t="str">
            <v>บริษัท เฟรช โปรดิวส์ จำกัด</v>
          </cell>
          <cell r="D1134" t="str">
            <v>ACFS10040400218</v>
          </cell>
          <cell r="E1134" t="str">
            <v>ออกใบอนุญาตแล้ว</v>
          </cell>
          <cell r="F1134">
            <v>105545080243</v>
          </cell>
          <cell r="G1134" t="str">
            <v>188</v>
          </cell>
          <cell r="H1134" t="str">
            <v>พัฒนาการ 29</v>
          </cell>
          <cell r="I1134" t="str">
            <v>พัฒนาการ</v>
          </cell>
          <cell r="J1134" t="str">
            <v>-</v>
          </cell>
          <cell r="K1134" t="str">
            <v xml:space="preserve">สวนหลวง   </v>
          </cell>
          <cell r="L1134" t="str">
            <v xml:space="preserve">สวนหลวง   </v>
          </cell>
          <cell r="M1134" t="str">
            <v xml:space="preserve">กรุงเทพมหานคร   </v>
          </cell>
          <cell r="N1134" t="str">
            <v>10250</v>
          </cell>
          <cell r="O1134" t="str">
            <v>02-0351583</v>
          </cell>
          <cell r="P1134" t="str">
            <v>sfsintershipping@hotmail.com</v>
          </cell>
          <cell r="Q1134" t="str">
            <v>2017-09-01</v>
          </cell>
          <cell r="R1134" t="str">
            <v>2020-08-31</v>
          </cell>
          <cell r="S1134" t="str">
            <v>บริษัท ไชน โปรดักส์ จำกัด</v>
          </cell>
          <cell r="T1134" t="str">
            <v>8/1</v>
          </cell>
          <cell r="U1134" t="str">
            <v>-</v>
          </cell>
          <cell r="V1134" t="str">
            <v>-</v>
          </cell>
          <cell r="W1134" t="str">
            <v>6</v>
          </cell>
          <cell r="X1134" t="str">
            <v xml:space="preserve">หนองตอง   </v>
          </cell>
          <cell r="Y1134" t="str">
            <v xml:space="preserve">หางดง   </v>
          </cell>
          <cell r="Z1134" t="str">
            <v>เชียงใหม่</v>
          </cell>
        </row>
        <row r="1135">
          <cell r="A1135">
            <v>959</v>
          </cell>
          <cell r="B1135" t="str">
            <v>Ref0300000369</v>
          </cell>
          <cell r="C1135" t="str">
            <v>ห้างหุ้นส่วนจำกัด วีนัส 888 อิมปอร์ต เอ็กซ์ปอร์ต</v>
          </cell>
          <cell r="D1135" t="str">
            <v>ACFS10040400217</v>
          </cell>
          <cell r="E1135" t="str">
            <v>ออกใบอนุญาตแล้ว</v>
          </cell>
          <cell r="F1135">
            <v>573560000497</v>
          </cell>
          <cell r="G1135" t="str">
            <v>168/61</v>
          </cell>
          <cell r="H1135" t="str">
            <v>-</v>
          </cell>
          <cell r="I1135" t="str">
            <v>-</v>
          </cell>
          <cell r="J1135" t="str">
            <v>9</v>
          </cell>
          <cell r="K1135" t="str">
            <v xml:space="preserve">เวียง   </v>
          </cell>
          <cell r="L1135" t="str">
            <v xml:space="preserve">เชียงของ   </v>
          </cell>
          <cell r="M1135" t="str">
            <v xml:space="preserve">เชียงราย   </v>
          </cell>
          <cell r="N1135" t="str">
            <v>57140</v>
          </cell>
          <cell r="O1135" t="str">
            <v>0814727628</v>
          </cell>
          <cell r="P1135" t="str">
            <v>mentmozero@gmail.com</v>
          </cell>
          <cell r="Q1135" t="str">
            <v>2017-09-01</v>
          </cell>
          <cell r="R1135" t="str">
            <v>2020-08-31</v>
          </cell>
          <cell r="S1135" t="str">
            <v>บริษัท ไทย เอซี อินเตอร์เฟรช จำกัด</v>
          </cell>
          <cell r="T1135" t="str">
            <v>199</v>
          </cell>
          <cell r="U1135" t="str">
            <v>-</v>
          </cell>
          <cell r="V1135" t="str">
            <v>-</v>
          </cell>
          <cell r="W1135" t="str">
            <v>4</v>
          </cell>
          <cell r="X1135" t="str">
            <v xml:space="preserve">วังผาง   </v>
          </cell>
          <cell r="Y1135" t="str">
            <v xml:space="preserve">เวียงหนองล่อง   </v>
          </cell>
          <cell r="Z1135" t="str">
            <v>ลำพูน</v>
          </cell>
        </row>
        <row r="1136">
          <cell r="A1136">
            <v>960</v>
          </cell>
          <cell r="B1136" t="str">
            <v>Ref0300000370</v>
          </cell>
          <cell r="C1136" t="str">
            <v>ห้างหุ้นส่วนจำกัด เอ็น.เอส.อาร์ เอ็กซ์ซิม</v>
          </cell>
          <cell r="D1136" t="str">
            <v>ACFS10040400216</v>
          </cell>
          <cell r="E1136" t="str">
            <v>ออกใบอนุญาตแล้ว</v>
          </cell>
          <cell r="F1136">
            <v>573558001805</v>
          </cell>
          <cell r="G1136" t="str">
            <v>83</v>
          </cell>
          <cell r="H1136" t="str">
            <v>-</v>
          </cell>
          <cell r="I1136" t="str">
            <v>-</v>
          </cell>
          <cell r="J1136" t="str">
            <v>3</v>
          </cell>
          <cell r="K1136" t="str">
            <v xml:space="preserve">เวียง   </v>
          </cell>
          <cell r="L1136" t="str">
            <v xml:space="preserve">เชียงของ   </v>
          </cell>
          <cell r="M1136" t="str">
            <v xml:space="preserve">เชียงราย   </v>
          </cell>
          <cell r="N1136" t="str">
            <v>57140</v>
          </cell>
          <cell r="O1136" t="str">
            <v>0818832817</v>
          </cell>
          <cell r="P1136" t="str">
            <v>darani.saechai@gmail.com</v>
          </cell>
          <cell r="Q1136" t="str">
            <v>2017-09-01</v>
          </cell>
          <cell r="R1136" t="str">
            <v>2020-08-31</v>
          </cell>
          <cell r="S1136" t="str">
            <v>บริษัท ไทย เอซี อินเตอร์เฟรช จำกัด</v>
          </cell>
          <cell r="T1136" t="str">
            <v>199</v>
          </cell>
          <cell r="U1136" t="str">
            <v>-</v>
          </cell>
          <cell r="V1136" t="str">
            <v>-</v>
          </cell>
          <cell r="W1136" t="str">
            <v>4</v>
          </cell>
          <cell r="X1136" t="str">
            <v xml:space="preserve">วังผาง   </v>
          </cell>
          <cell r="Y1136" t="str">
            <v xml:space="preserve">เวียงหนองล่อง   </v>
          </cell>
          <cell r="Z1136" t="str">
            <v>ลำพูน</v>
          </cell>
        </row>
        <row r="1137">
          <cell r="A1137">
            <v>961</v>
          </cell>
          <cell r="B1137" t="str">
            <v>Ref0300000371</v>
          </cell>
          <cell r="C1137" t="str">
            <v>บริษัท ฟรุ๊ต พาราไดซ์ อินเตอร์เนชั่นแนล เทรด จำกัด</v>
          </cell>
          <cell r="D1137" t="str">
            <v>ACFS10040400219</v>
          </cell>
          <cell r="E1137" t="str">
            <v>ออกใบอนุญาตแล้ว</v>
          </cell>
          <cell r="F1137">
            <v>505557001307</v>
          </cell>
          <cell r="G1137" t="str">
            <v>271</v>
          </cell>
          <cell r="H1137" t="str">
            <v>-</v>
          </cell>
          <cell r="I1137" t="str">
            <v>เชียงใหม่-ฮอด</v>
          </cell>
          <cell r="J1137" t="str">
            <v>3</v>
          </cell>
          <cell r="K1137" t="str">
            <v xml:space="preserve">ดอยหล่อ   </v>
          </cell>
          <cell r="L1137" t="str">
            <v xml:space="preserve">ดอยหล่อ   </v>
          </cell>
          <cell r="M1137" t="str">
            <v xml:space="preserve">เชียงใหม่   </v>
          </cell>
          <cell r="N1137" t="str">
            <v>50160</v>
          </cell>
          <cell r="O1137" t="str">
            <v>0882608902</v>
          </cell>
          <cell r="P1137" t="str">
            <v>alittlemuggle@gmail.com</v>
          </cell>
          <cell r="Q1137" t="str">
            <v>2017-09-05</v>
          </cell>
          <cell r="R1137" t="str">
            <v>2020-09-04</v>
          </cell>
          <cell r="S1137" t="str">
            <v>บริษัท ฟรุ๊ต พาราไดซ์ อินเตอร์เนชั่นแนล เทรด จำกัด</v>
          </cell>
          <cell r="T1137" t="str">
            <v>271</v>
          </cell>
          <cell r="U1137" t="str">
            <v>-</v>
          </cell>
          <cell r="V1137" t="str">
            <v>เชียงใหม่-ฮอด</v>
          </cell>
          <cell r="W1137" t="str">
            <v>3</v>
          </cell>
          <cell r="X1137" t="str">
            <v xml:space="preserve">ดอยหล่อ   </v>
          </cell>
          <cell r="Y1137" t="str">
            <v xml:space="preserve">ดอยหล่อ   </v>
          </cell>
          <cell r="Z1137" t="str">
            <v>เชียงใหม่</v>
          </cell>
        </row>
        <row r="1138">
          <cell r="A1138">
            <v>962</v>
          </cell>
          <cell r="B1138" t="str">
            <v>Ref0300000372</v>
          </cell>
          <cell r="C1138" t="str">
            <v>สหกรณ์โคนมท่าม่วง จำกัด</v>
          </cell>
          <cell r="D1138" t="str">
            <v>ACFS64010400001</v>
          </cell>
          <cell r="E1138" t="str">
            <v>ออกใบอนุญาตแล้ว</v>
          </cell>
          <cell r="F1138">
            <v>994000764693</v>
          </cell>
          <cell r="G1138" t="str">
            <v>146/6</v>
          </cell>
          <cell r="H1138" t="str">
            <v>-</v>
          </cell>
          <cell r="I1138" t="str">
            <v>แสงชูโต</v>
          </cell>
          <cell r="J1138" t="str">
            <v>3</v>
          </cell>
          <cell r="K1138" t="str">
            <v xml:space="preserve">วังขนาย   </v>
          </cell>
          <cell r="L1138" t="str">
            <v xml:space="preserve">ท่าม่วง   </v>
          </cell>
          <cell r="M1138" t="str">
            <v xml:space="preserve">กาญจนบุรี   </v>
          </cell>
          <cell r="N1138" t="str">
            <v>71110</v>
          </cell>
          <cell r="O1138" t="str">
            <v>034612194</v>
          </cell>
          <cell r="P1138" t="str">
            <v>paphonphop_chaloemklin@hotmail.com</v>
          </cell>
          <cell r="Q1138" t="str">
            <v>2017-10-17</v>
          </cell>
          <cell r="R1138" t="str">
            <v>2020-10-16</v>
          </cell>
          <cell r="S1138" t="str">
            <v>สหกรณ์โคนมท่าม่วง จำกัด (สาขาท่าม่วง)</v>
          </cell>
          <cell r="T1138" t="str">
            <v>146/15</v>
          </cell>
          <cell r="U1138" t="str">
            <v>-</v>
          </cell>
          <cell r="V1138" t="str">
            <v>แสงชูโต</v>
          </cell>
          <cell r="W1138" t="str">
            <v>3</v>
          </cell>
          <cell r="X1138" t="str">
            <v xml:space="preserve">วังขนาย   </v>
          </cell>
          <cell r="Y1138" t="str">
            <v xml:space="preserve">ท่าม่วง   </v>
          </cell>
          <cell r="Z1138" t="str">
            <v>กาญจนบุรี</v>
          </cell>
        </row>
        <row r="1139">
          <cell r="A1139" t="e">
            <v>#N/A</v>
          </cell>
          <cell r="B1139" t="str">
            <v>Ref0300000373</v>
          </cell>
          <cell r="C1139" t="str">
            <v>บริษัท ฟรุ๊ต พาราไดซ์ อินเตอร์เนชั่นแนล เทรด จำกัด</v>
          </cell>
          <cell r="D1139" t="str">
            <v>NULL</v>
          </cell>
          <cell r="E1139" t="str">
            <v>เอกสารไม่ครบถ้วน</v>
          </cell>
          <cell r="F1139">
            <v>505557001307</v>
          </cell>
          <cell r="G1139" t="str">
            <v>271</v>
          </cell>
          <cell r="H1139" t="str">
            <v>-</v>
          </cell>
          <cell r="I1139" t="str">
            <v>เชียงใหม่-ฮอด</v>
          </cell>
          <cell r="J1139" t="str">
            <v>3</v>
          </cell>
          <cell r="K1139" t="str">
            <v xml:space="preserve">ดอยหล่อ   </v>
          </cell>
          <cell r="L1139" t="str">
            <v xml:space="preserve">ดอยหล่อ   </v>
          </cell>
          <cell r="M1139" t="str">
            <v xml:space="preserve">เชียงใหม่   </v>
          </cell>
          <cell r="N1139" t="str">
            <v>50160</v>
          </cell>
          <cell r="O1139" t="str">
            <v>0882608902</v>
          </cell>
          <cell r="P1139" t="str">
            <v>alittlemuggle@gmail.com</v>
          </cell>
          <cell r="Q1139" t="str">
            <v>NULL</v>
          </cell>
          <cell r="R1139" t="str">
            <v>NULL</v>
          </cell>
          <cell r="S1139" t="str">
            <v>บริษัท ฟรุ๊ต พาราไดซ์ อินเตอร์เนชั่นแนล เทรด จำกัด</v>
          </cell>
          <cell r="T1139" t="str">
            <v>271</v>
          </cell>
          <cell r="V1139" t="str">
            <v>เชียงใหม่-ฮอด</v>
          </cell>
          <cell r="W1139" t="str">
            <v>3</v>
          </cell>
          <cell r="X1139" t="str">
            <v xml:space="preserve">ดอยหล่อ   </v>
          </cell>
          <cell r="Y1139" t="str">
            <v xml:space="preserve">ดอยหล่อ   </v>
          </cell>
          <cell r="Z1139" t="str">
            <v>เชียงใหม่</v>
          </cell>
        </row>
        <row r="1140">
          <cell r="A1140">
            <v>963</v>
          </cell>
          <cell r="B1140" t="str">
            <v>Ref0300000374</v>
          </cell>
          <cell r="C1140" t="str">
            <v>บริษัท ศิธาโลจิสติกส์ จำกัด</v>
          </cell>
          <cell r="D1140" t="str">
            <v>ACFS10040400220</v>
          </cell>
          <cell r="E1140" t="str">
            <v>ออกใบอนุญาตแล้ว</v>
          </cell>
          <cell r="F1140">
            <v>125559013632</v>
          </cell>
          <cell r="G1140" t="str">
            <v>29/333</v>
          </cell>
          <cell r="H1140" t="str">
            <v>-</v>
          </cell>
          <cell r="I1140" t="str">
            <v>-</v>
          </cell>
          <cell r="J1140" t="str">
            <v>6</v>
          </cell>
          <cell r="K1140" t="str">
            <v xml:space="preserve">ไทรน้อย   </v>
          </cell>
          <cell r="L1140" t="str">
            <v xml:space="preserve">ไทรน้อย   </v>
          </cell>
          <cell r="M1140" t="str">
            <v xml:space="preserve">นนทบุรี   </v>
          </cell>
          <cell r="N1140" t="str">
            <v>11150</v>
          </cell>
          <cell r="O1140" t="str">
            <v>021083686</v>
          </cell>
          <cell r="P1140" t="str">
            <v>kitosot@hotmail.com</v>
          </cell>
          <cell r="Q1140" t="str">
            <v>2017-09-08</v>
          </cell>
          <cell r="R1140" t="str">
            <v>2020-09-07</v>
          </cell>
          <cell r="S1140" t="str">
            <v>บริษัท เขมธร จำกัด</v>
          </cell>
          <cell r="T1140" t="str">
            <v>280</v>
          </cell>
          <cell r="U1140" t="str">
            <v>-</v>
          </cell>
          <cell r="V1140" t="str">
            <v>-</v>
          </cell>
          <cell r="W1140" t="str">
            <v>7</v>
          </cell>
          <cell r="X1140" t="str">
            <v xml:space="preserve">แม่สอย   </v>
          </cell>
          <cell r="Y1140" t="str">
            <v xml:space="preserve">จอมทอง   </v>
          </cell>
          <cell r="Z1140" t="str">
            <v>เชียงใหม่</v>
          </cell>
        </row>
        <row r="1141">
          <cell r="A1141">
            <v>964</v>
          </cell>
          <cell r="B1141" t="str">
            <v>Ref0300000375</v>
          </cell>
          <cell r="C1141" t="str">
            <v>ห้างหุ้นส่วนจำกัด สตาร์ เอ็กซ์ซิม</v>
          </cell>
          <cell r="D1141" t="str">
            <v>ACFS90460400065</v>
          </cell>
          <cell r="E1141" t="str">
            <v>ออกใบอนุญาตแล้ว</v>
          </cell>
          <cell r="F1141">
            <v>103550037928</v>
          </cell>
          <cell r="G1141" t="str">
            <v xml:space="preserve">55 </v>
          </cell>
          <cell r="H1141" t="str">
            <v>-</v>
          </cell>
          <cell r="I1141" t="str">
            <v>เทียมร่วมมิตร</v>
          </cell>
          <cell r="J1141" t="str">
            <v>-</v>
          </cell>
          <cell r="K1141" t="str">
            <v xml:space="preserve">ห้วยขวาง   </v>
          </cell>
          <cell r="L1141" t="str">
            <v xml:space="preserve">ห้วยขวาง   </v>
          </cell>
          <cell r="M1141" t="str">
            <v xml:space="preserve">กรุงเทพมหานคร   </v>
          </cell>
          <cell r="N1141" t="str">
            <v>10310</v>
          </cell>
          <cell r="O1141" t="str">
            <v>022482064</v>
          </cell>
          <cell r="P1141" t="str">
            <v>sifco99@gmail.com</v>
          </cell>
          <cell r="Q1141" t="str">
            <v>2017-09-01</v>
          </cell>
          <cell r="R1141" t="str">
            <v>2020-08-31</v>
          </cell>
          <cell r="S1141" t="str">
            <v>นายวิรัชชัย ศิลาสัมฤทธิ์ผล</v>
          </cell>
          <cell r="T1141" t="str">
            <v>199</v>
          </cell>
          <cell r="U1141" t="str">
            <v>-</v>
          </cell>
          <cell r="V1141" t="str">
            <v>-</v>
          </cell>
          <cell r="W1141" t="str">
            <v>7</v>
          </cell>
          <cell r="X1141" t="str">
            <v xml:space="preserve">ห้วยขวาง   </v>
          </cell>
          <cell r="Y1141" t="str">
            <v xml:space="preserve">กำแพงแสน   </v>
          </cell>
          <cell r="Z1141" t="str">
            <v>นครปฐม</v>
          </cell>
        </row>
        <row r="1142">
          <cell r="A1142">
            <v>965</v>
          </cell>
          <cell r="B1142" t="str">
            <v>Ref0300000376</v>
          </cell>
          <cell r="C1142" t="str">
            <v>บริษัท แอล.ซี.ฟรุ๊ต (ไทย) จำกัด</v>
          </cell>
          <cell r="D1142" t="str">
            <v>ACFS90460400069</v>
          </cell>
          <cell r="E1142" t="str">
            <v>ออกใบอนุญาตแล้ว</v>
          </cell>
          <cell r="F1142">
            <v>735555002991</v>
          </cell>
          <cell r="G1142" t="str">
            <v>39/149</v>
          </cell>
          <cell r="H1142" t="str">
            <v>-</v>
          </cell>
          <cell r="I1142" t="str">
            <v>-</v>
          </cell>
          <cell r="J1142" t="str">
            <v>1</v>
          </cell>
          <cell r="K1142" t="str">
            <v xml:space="preserve">ทุ่งกระพังโหม   </v>
          </cell>
          <cell r="L1142" t="str">
            <v xml:space="preserve">กำแพงแสน   </v>
          </cell>
          <cell r="M1142" t="str">
            <v xml:space="preserve">นครปฐม   </v>
          </cell>
          <cell r="N1142" t="str">
            <v>20230</v>
          </cell>
          <cell r="O1142" t="str">
            <v>087-3286277</v>
          </cell>
          <cell r="P1142" t="str">
            <v>green.khyo@gmail.com</v>
          </cell>
          <cell r="Q1142" t="str">
            <v>2017-09-05</v>
          </cell>
          <cell r="R1142" t="str">
            <v>2020-09-04</v>
          </cell>
          <cell r="S1142" t="str">
            <v>พี.เอ็น. ฟรุ๊ต โปรเซสซิ่ง แฟคทอรี่</v>
          </cell>
          <cell r="T1142" t="str">
            <v xml:space="preserve">199 </v>
          </cell>
          <cell r="U1142" t="str">
            <v>-</v>
          </cell>
          <cell r="V1142" t="str">
            <v>-</v>
          </cell>
          <cell r="W1142" t="str">
            <v>7</v>
          </cell>
          <cell r="X1142" t="str">
            <v xml:space="preserve">ห้วยขวาง   </v>
          </cell>
          <cell r="Y1142" t="str">
            <v xml:space="preserve">กำแพงแสน   </v>
          </cell>
          <cell r="Z1142" t="str">
            <v>นครปฐม</v>
          </cell>
        </row>
        <row r="1143">
          <cell r="A1143">
            <v>966</v>
          </cell>
          <cell r="B1143" t="str">
            <v>Ref0300000377</v>
          </cell>
          <cell r="C1143" t="str">
            <v>บริษัท หยุนหนานสิบสองปันนาหงษ์ซิงอินเตอร์เนชั่นแนลเทรด (ไทยแลนด์) จำกัด</v>
          </cell>
          <cell r="D1143" t="str">
            <v>ACFS90460400068</v>
          </cell>
          <cell r="E1143" t="str">
            <v>ออกใบอนุญาตแล้ว</v>
          </cell>
          <cell r="F1143">
            <v>575557000106</v>
          </cell>
          <cell r="G1143" t="str">
            <v>947</v>
          </cell>
          <cell r="H1143" t="str">
            <v>-</v>
          </cell>
          <cell r="I1143" t="str">
            <v>-</v>
          </cell>
          <cell r="J1143" t="str">
            <v>2</v>
          </cell>
          <cell r="K1143" t="str">
            <v xml:space="preserve">เวียง   </v>
          </cell>
          <cell r="L1143" t="str">
            <v xml:space="preserve">เชียงแสน   </v>
          </cell>
          <cell r="M1143" t="str">
            <v xml:space="preserve">เชียงราย   </v>
          </cell>
          <cell r="N1143" t="str">
            <v>57150</v>
          </cell>
          <cell r="O1143" t="str">
            <v>081-8841289</v>
          </cell>
          <cell r="P1143" t="str">
            <v>jp_fruit2012@hotmail.com</v>
          </cell>
          <cell r="Q1143" t="str">
            <v>2017-09-01</v>
          </cell>
          <cell r="R1143" t="str">
            <v>2020-08-31</v>
          </cell>
          <cell r="S1143" t="str">
            <v>บริษัท ไทยมงกุฏ กรุ๊ป จำกัด</v>
          </cell>
          <cell r="T1143" t="str">
            <v>212</v>
          </cell>
          <cell r="U1143" t="str">
            <v>-</v>
          </cell>
          <cell r="V1143" t="str">
            <v>-</v>
          </cell>
          <cell r="W1143" t="str">
            <v>7</v>
          </cell>
          <cell r="X1143" t="str">
            <v xml:space="preserve">ตะโก   </v>
          </cell>
          <cell r="Y1143" t="str">
            <v xml:space="preserve">ทุ่งตะโก   </v>
          </cell>
          <cell r="Z1143" t="str">
            <v>ชุมพร</v>
          </cell>
        </row>
        <row r="1144">
          <cell r="A1144" t="e">
            <v>#N/A</v>
          </cell>
          <cell r="B1144" t="str">
            <v>Ref0300000378</v>
          </cell>
          <cell r="C1144" t="str">
            <v>ห้างหุ้นส่วนจำกัด เจ.พี.เค.ฟรุ๊ต</v>
          </cell>
          <cell r="D1144" t="str">
            <v>NULL</v>
          </cell>
          <cell r="E1144" t="str">
            <v>เอกสารไม่ครบถ้วน</v>
          </cell>
          <cell r="F1144">
            <v>573555000425</v>
          </cell>
          <cell r="G1144" t="str">
            <v>355/10</v>
          </cell>
          <cell r="H1144" t="str">
            <v>-</v>
          </cell>
          <cell r="I1144" t="str">
            <v>-</v>
          </cell>
          <cell r="J1144" t="str">
            <v>16</v>
          </cell>
          <cell r="K1144" t="str">
            <v xml:space="preserve">สถาน   </v>
          </cell>
          <cell r="L1144" t="str">
            <v xml:space="preserve">เชียงของ   </v>
          </cell>
          <cell r="M1144" t="str">
            <v xml:space="preserve">เชียงราย   </v>
          </cell>
          <cell r="N1144" t="str">
            <v>57140</v>
          </cell>
          <cell r="O1144" t="str">
            <v>081-8841289</v>
          </cell>
          <cell r="P1144" t="str">
            <v>jp_fruit2012@hotmail.com</v>
          </cell>
          <cell r="Q1144" t="str">
            <v>NULL</v>
          </cell>
          <cell r="R1144" t="str">
            <v>NULL</v>
          </cell>
          <cell r="S1144" t="str">
            <v>โรงงาน ไทยมงกุฏ กรุ๊ป จำกัด</v>
          </cell>
          <cell r="T1144" t="str">
            <v>212</v>
          </cell>
          <cell r="U1144" t="str">
            <v>-</v>
          </cell>
          <cell r="X1144" t="str">
            <v xml:space="preserve">ตะโก   </v>
          </cell>
          <cell r="Y1144" t="str">
            <v xml:space="preserve">ทุ่งตะโก   </v>
          </cell>
          <cell r="Z1144" t="str">
            <v>ชุมพร</v>
          </cell>
        </row>
        <row r="1145">
          <cell r="A1145">
            <v>967</v>
          </cell>
          <cell r="B1145" t="str">
            <v>Ref0300000379</v>
          </cell>
          <cell r="C1145" t="str">
            <v>บริษัท ที ที วาย อิมพอร์ต แอนด์ เอ็กซ์ปอร์ต จำกัด</v>
          </cell>
          <cell r="D1145" t="str">
            <v>ACFS90460400075</v>
          </cell>
          <cell r="E1145" t="str">
            <v>ออกใบอนุญาตแล้ว</v>
          </cell>
          <cell r="F1145">
            <v>135557020283</v>
          </cell>
          <cell r="G1145" t="str">
            <v>203/286</v>
          </cell>
          <cell r="H1145" t="str">
            <v>-</v>
          </cell>
          <cell r="I1145" t="str">
            <v>-</v>
          </cell>
          <cell r="J1145" t="str">
            <v>1</v>
          </cell>
          <cell r="K1145" t="str">
            <v xml:space="preserve">หลักหก   </v>
          </cell>
          <cell r="L1145" t="str">
            <v xml:space="preserve">เมืองปทุมธานี   </v>
          </cell>
          <cell r="M1145" t="str">
            <v xml:space="preserve">ปทุมธานี   </v>
          </cell>
          <cell r="N1145" t="str">
            <v>12000</v>
          </cell>
          <cell r="O1145" t="str">
            <v>02-2854484</v>
          </cell>
          <cell r="P1145" t="str">
            <v>tty.ampornrat@gmail.com</v>
          </cell>
          <cell r="Q1145" t="str">
            <v>2017-09-12</v>
          </cell>
          <cell r="R1145" t="str">
            <v>2020-09-11</v>
          </cell>
          <cell r="S1145" t="str">
            <v>บริษัท พรีเมียร์ เฟรช ฟรุท จำกัด</v>
          </cell>
          <cell r="T1145" t="str">
            <v>22/1</v>
          </cell>
          <cell r="U1145" t="str">
            <v>-</v>
          </cell>
          <cell r="V1145" t="str">
            <v>-</v>
          </cell>
          <cell r="W1145" t="str">
            <v>11</v>
          </cell>
          <cell r="X1145" t="str">
            <v xml:space="preserve">วังตะกอ   </v>
          </cell>
          <cell r="Y1145" t="str">
            <v xml:space="preserve">หลังสวน   </v>
          </cell>
          <cell r="Z1145" t="str">
            <v>ชุมพร</v>
          </cell>
        </row>
        <row r="1146">
          <cell r="A1146">
            <v>968</v>
          </cell>
          <cell r="B1146" t="str">
            <v>Ref0300000380</v>
          </cell>
          <cell r="C1146" t="str">
            <v>บริษัท เอส ที วาย ฟรุ๊ต เอ็กซ์ปอร์ต จำกัด</v>
          </cell>
          <cell r="D1146" t="str">
            <v>ACFS90460400074</v>
          </cell>
          <cell r="E1146" t="str">
            <v>ออกใบอนุญาตแล้ว</v>
          </cell>
          <cell r="F1146">
            <v>135557020321</v>
          </cell>
          <cell r="G1146" t="str">
            <v>203/286</v>
          </cell>
          <cell r="H1146" t="str">
            <v>-</v>
          </cell>
          <cell r="I1146" t="str">
            <v>-</v>
          </cell>
          <cell r="J1146" t="str">
            <v>1</v>
          </cell>
          <cell r="K1146" t="str">
            <v xml:space="preserve">หลักหก   </v>
          </cell>
          <cell r="L1146" t="str">
            <v xml:space="preserve">เมืองปทุมธานี   </v>
          </cell>
          <cell r="M1146" t="str">
            <v xml:space="preserve">ปทุมธานี   </v>
          </cell>
          <cell r="N1146" t="str">
            <v>12000</v>
          </cell>
          <cell r="O1146" t="str">
            <v>02-2854484</v>
          </cell>
          <cell r="P1146" t="str">
            <v>styfruitsexport@gmail.com</v>
          </cell>
          <cell r="Q1146" t="str">
            <v>2017-09-12</v>
          </cell>
          <cell r="R1146" t="str">
            <v>2020-09-11</v>
          </cell>
          <cell r="S1146" t="str">
            <v>บริษัท พรีเมียร์ เฟรช ฟรุท จำกัด</v>
          </cell>
          <cell r="T1146" t="str">
            <v>22/1</v>
          </cell>
          <cell r="U1146" t="str">
            <v>-</v>
          </cell>
          <cell r="V1146" t="str">
            <v>-</v>
          </cell>
          <cell r="W1146" t="str">
            <v>11</v>
          </cell>
          <cell r="X1146" t="str">
            <v xml:space="preserve">วังตะกอ   </v>
          </cell>
          <cell r="Y1146" t="str">
            <v xml:space="preserve">หลังสวน   </v>
          </cell>
          <cell r="Z1146" t="str">
            <v>ชุมพร</v>
          </cell>
        </row>
        <row r="1147">
          <cell r="A1147">
            <v>969</v>
          </cell>
          <cell r="B1147" t="str">
            <v>Ref0300000381</v>
          </cell>
          <cell r="C1147" t="str">
            <v>บริษัท ซิโน-ไทย ฟรีซ แอนด์ ดราย จำกัด</v>
          </cell>
          <cell r="D1147" t="str">
            <v>ACFS90460400071</v>
          </cell>
          <cell r="E1147" t="str">
            <v>ออกใบอนุญาตแล้ว</v>
          </cell>
          <cell r="F1147">
            <v>105558178646</v>
          </cell>
          <cell r="G1147" t="str">
            <v>202</v>
          </cell>
          <cell r="H1147" t="str">
            <v>-</v>
          </cell>
          <cell r="I1147" t="str">
            <v>-</v>
          </cell>
          <cell r="J1147" t="str">
            <v>3</v>
          </cell>
          <cell r="K1147" t="str">
            <v xml:space="preserve">ห้วยยางโทน   </v>
          </cell>
          <cell r="L1147" t="str">
            <v xml:space="preserve">ปากท่อ   </v>
          </cell>
          <cell r="M1147" t="str">
            <v xml:space="preserve">ราชบุรี   </v>
          </cell>
          <cell r="N1147" t="str">
            <v>70140</v>
          </cell>
          <cell r="O1147" t="str">
            <v>0909924030</v>
          </cell>
          <cell r="P1147" t="str">
            <v>c.warat@freezedry.co.th</v>
          </cell>
          <cell r="Q1147" t="str">
            <v>2017-09-06</v>
          </cell>
          <cell r="R1147" t="str">
            <v>2020-09-05</v>
          </cell>
          <cell r="S1147" t="str">
            <v>บริษัท ซิโน-ไทย ฟรีซ แอนด์ ดราย จำกัด</v>
          </cell>
          <cell r="T1147" t="str">
            <v>202</v>
          </cell>
          <cell r="U1147" t="str">
            <v>-</v>
          </cell>
          <cell r="V1147" t="str">
            <v>-</v>
          </cell>
          <cell r="W1147" t="str">
            <v>3</v>
          </cell>
          <cell r="X1147" t="str">
            <v xml:space="preserve">ห้วยยางโทน   </v>
          </cell>
          <cell r="Y1147" t="str">
            <v xml:space="preserve">ปากท่อ   </v>
          </cell>
          <cell r="Z1147" t="str">
            <v>ราชบุรี</v>
          </cell>
        </row>
        <row r="1148">
          <cell r="A1148" t="e">
            <v>#N/A</v>
          </cell>
          <cell r="B1148" t="str">
            <v>Ref0300000382</v>
          </cell>
          <cell r="C1148" t="str">
            <v>หจก.ชัยสวัสดิ์ อิมพอร์ทเอ็กซ์พอร์ท</v>
          </cell>
          <cell r="D1148" t="str">
            <v>NULL</v>
          </cell>
          <cell r="E1148" t="str">
            <v>ยกเลิกคำขอแล้ว</v>
          </cell>
          <cell r="F1148">
            <v>573557000066</v>
          </cell>
          <cell r="G1148" t="str">
            <v>85/1</v>
          </cell>
          <cell r="J1148" t="str">
            <v>3</v>
          </cell>
          <cell r="K1148" t="str">
            <v xml:space="preserve">เวียง   </v>
          </cell>
          <cell r="L1148" t="str">
            <v xml:space="preserve">เชียงของ   </v>
          </cell>
          <cell r="M1148" t="str">
            <v xml:space="preserve">เชียงราย   </v>
          </cell>
          <cell r="N1148" t="str">
            <v>57140</v>
          </cell>
          <cell r="O1148" t="str">
            <v>0818831247</v>
          </cell>
          <cell r="P1148" t="str">
            <v>chaisawat@hotmail.com</v>
          </cell>
          <cell r="Q1148" t="str">
            <v>NULL</v>
          </cell>
          <cell r="R1148" t="str">
            <v>NULL</v>
          </cell>
          <cell r="S1148" t="str">
            <v>บริษัท จีแอนด์เอ ไทยฟรุ๊ต จำกัด</v>
          </cell>
          <cell r="T1148" t="str">
            <v>180</v>
          </cell>
          <cell r="W1148" t="str">
            <v>3</v>
          </cell>
          <cell r="X1148" t="str">
            <v xml:space="preserve">ทรัพย์อนันต์   </v>
          </cell>
          <cell r="Y1148" t="str">
            <v xml:space="preserve">ท่าแซะ   </v>
          </cell>
          <cell r="Z1148" t="str">
            <v>ชุมพร</v>
          </cell>
        </row>
        <row r="1149">
          <cell r="A1149">
            <v>970</v>
          </cell>
          <cell r="B1149" t="str">
            <v>Ref0300000383</v>
          </cell>
          <cell r="C1149" t="str">
            <v>ห้างหุ้นส่วนจำกัด เอ็น.เอส.อาร์ เอ็กซ์ซิม</v>
          </cell>
          <cell r="D1149" t="str">
            <v>ACFS90460400082</v>
          </cell>
          <cell r="E1149" t="str">
            <v>ออกใบอนุญาตแล้ว</v>
          </cell>
          <cell r="F1149">
            <v>573558001805</v>
          </cell>
          <cell r="G1149" t="str">
            <v>83</v>
          </cell>
          <cell r="H1149" t="str">
            <v>-</v>
          </cell>
          <cell r="I1149" t="str">
            <v>-</v>
          </cell>
          <cell r="J1149" t="str">
            <v>3</v>
          </cell>
          <cell r="K1149" t="str">
            <v xml:space="preserve">เวียง   </v>
          </cell>
          <cell r="L1149" t="str">
            <v xml:space="preserve">เชียงของ   </v>
          </cell>
          <cell r="M1149" t="str">
            <v xml:space="preserve">เชียงราย   </v>
          </cell>
          <cell r="N1149" t="str">
            <v>57140</v>
          </cell>
          <cell r="O1149" t="str">
            <v>0818832817</v>
          </cell>
          <cell r="P1149" t="str">
            <v>darani.saechai@gmail.com</v>
          </cell>
          <cell r="Q1149" t="str">
            <v>2017-11-01</v>
          </cell>
          <cell r="R1149" t="str">
            <v>2020-10-31</v>
          </cell>
          <cell r="S1149" t="str">
            <v>บริษัท ควีน โฟรเซ่น ฟรุต จำกัด</v>
          </cell>
          <cell r="T1149" t="str">
            <v>99/55</v>
          </cell>
          <cell r="U1149" t="str">
            <v>-</v>
          </cell>
          <cell r="V1149" t="str">
            <v>-</v>
          </cell>
          <cell r="W1149" t="str">
            <v>9</v>
          </cell>
          <cell r="X1149" t="str">
            <v xml:space="preserve">คลองสอง   </v>
          </cell>
          <cell r="Y1149" t="str">
            <v xml:space="preserve">คลองหลวง   </v>
          </cell>
          <cell r="Z1149" t="str">
            <v>ปทุมธานี</v>
          </cell>
        </row>
        <row r="1150">
          <cell r="A1150" t="e">
            <v>#N/A</v>
          </cell>
          <cell r="B1150" t="str">
            <v>Ref0300000384</v>
          </cell>
          <cell r="C1150" t="str">
            <v>ห้างหุ้นส่วนจำกัด วีนัส 888 อิมปอร์ต เอ็กซ์ปอร์ต</v>
          </cell>
          <cell r="D1150" t="str">
            <v>NULL</v>
          </cell>
          <cell r="E1150" t="str">
            <v>เอกสารไม่ครบถ้วน</v>
          </cell>
          <cell r="F1150">
            <v>573560000497</v>
          </cell>
          <cell r="G1150" t="str">
            <v>168/61</v>
          </cell>
          <cell r="J1150" t="str">
            <v>9</v>
          </cell>
          <cell r="K1150" t="str">
            <v xml:space="preserve">เวียง   </v>
          </cell>
          <cell r="L1150" t="str">
            <v xml:space="preserve">เชียงของ   </v>
          </cell>
          <cell r="M1150" t="str">
            <v xml:space="preserve">เชียงราย   </v>
          </cell>
          <cell r="N1150" t="str">
            <v>57140</v>
          </cell>
          <cell r="O1150" t="str">
            <v>0814727628</v>
          </cell>
          <cell r="P1150" t="str">
            <v>mentmozero@gmail.com</v>
          </cell>
          <cell r="Q1150" t="str">
            <v>NULL</v>
          </cell>
          <cell r="R1150" t="str">
            <v>NULL</v>
          </cell>
          <cell r="S1150" t="str">
            <v>บริษัท จีแอนด์เอ ไทยฟรุ๊ต จำกัด</v>
          </cell>
          <cell r="T1150" t="str">
            <v>180</v>
          </cell>
          <cell r="W1150" t="str">
            <v>3</v>
          </cell>
          <cell r="X1150" t="str">
            <v xml:space="preserve">ทรัพย์อนันต์   </v>
          </cell>
          <cell r="Y1150" t="str">
            <v xml:space="preserve">ท่าแซะ   </v>
          </cell>
          <cell r="Z1150" t="str">
            <v>ชุมพร</v>
          </cell>
        </row>
        <row r="1151">
          <cell r="A1151">
            <v>971</v>
          </cell>
          <cell r="B1151" t="str">
            <v>Ref0300000385</v>
          </cell>
          <cell r="C1151" t="str">
            <v>บริษัท สยามอีสเทอร์นฟรุ๊ต จำกัด</v>
          </cell>
          <cell r="D1151" t="str">
            <v>ACFS10040400222</v>
          </cell>
          <cell r="E1151" t="str">
            <v>ออกใบอนุญาตแล้ว</v>
          </cell>
          <cell r="F1151">
            <v>225559001013</v>
          </cell>
          <cell r="G1151" t="str">
            <v>59</v>
          </cell>
          <cell r="H1151" t="str">
            <v>-</v>
          </cell>
          <cell r="I1151" t="str">
            <v>-</v>
          </cell>
          <cell r="J1151" t="str">
            <v>9</v>
          </cell>
          <cell r="K1151" t="str">
            <v xml:space="preserve">โป่งน้ำร้อน   </v>
          </cell>
          <cell r="L1151" t="str">
            <v xml:space="preserve">โป่งน้ำร้อน   </v>
          </cell>
          <cell r="M1151" t="str">
            <v xml:space="preserve">จันทบุรี   </v>
          </cell>
          <cell r="N1151" t="str">
            <v>22140</v>
          </cell>
          <cell r="O1151" t="str">
            <v>0966497897</v>
          </cell>
          <cell r="P1151" t="str">
            <v>jub-skstarfruit@hotmail.com</v>
          </cell>
          <cell r="Q1151" t="str">
            <v>2017-09-12</v>
          </cell>
          <cell r="R1151" t="str">
            <v>2020-09-11</v>
          </cell>
          <cell r="S1151" t="str">
            <v>นายธานัท ปะสิ่งชอบ</v>
          </cell>
          <cell r="T1151" t="str">
            <v>59</v>
          </cell>
          <cell r="U1151" t="str">
            <v>-</v>
          </cell>
          <cell r="V1151" t="str">
            <v>-</v>
          </cell>
          <cell r="W1151" t="str">
            <v>9</v>
          </cell>
          <cell r="X1151" t="str">
            <v xml:space="preserve">โป่งน้ำร้อน   </v>
          </cell>
          <cell r="Y1151" t="str">
            <v xml:space="preserve">โป่งน้ำร้อน   </v>
          </cell>
          <cell r="Z1151" t="str">
            <v>จันทบุรี</v>
          </cell>
        </row>
        <row r="1152">
          <cell r="A1152">
            <v>972</v>
          </cell>
          <cell r="B1152" t="str">
            <v>Ref0300000386</v>
          </cell>
          <cell r="C1152" t="str">
            <v>บริษัท นิรันดร์ อินเตอร์เนชั่นแนล เทรดดิ้ง จำกัด</v>
          </cell>
          <cell r="D1152" t="str">
            <v>ACFS10040400221</v>
          </cell>
          <cell r="E1152" t="str">
            <v>ออกใบอนุญาตแล้ว</v>
          </cell>
          <cell r="F1152">
            <v>225560000696</v>
          </cell>
          <cell r="G1152" t="str">
            <v>86/2</v>
          </cell>
          <cell r="H1152" t="str">
            <v>-</v>
          </cell>
          <cell r="I1152" t="str">
            <v>-</v>
          </cell>
          <cell r="J1152" t="str">
            <v>2</v>
          </cell>
          <cell r="K1152" t="str">
            <v xml:space="preserve">หนองตาคง   </v>
          </cell>
          <cell r="L1152" t="str">
            <v xml:space="preserve">โป่งน้ำร้อน   </v>
          </cell>
          <cell r="M1152" t="str">
            <v xml:space="preserve">จันทบุรี   </v>
          </cell>
          <cell r="N1152" t="str">
            <v>22140</v>
          </cell>
          <cell r="O1152" t="str">
            <v>0615301688</v>
          </cell>
          <cell r="P1152" t="str">
            <v>wangqqqza@gmail.com</v>
          </cell>
          <cell r="Q1152" t="str">
            <v>2017-09-12</v>
          </cell>
          <cell r="R1152" t="str">
            <v>2020-09-11</v>
          </cell>
          <cell r="S1152" t="str">
            <v>บริษัท หงษ์จิ่ว ไท้จง เม๊ายี่ จำกัด</v>
          </cell>
          <cell r="T1152" t="str">
            <v>86</v>
          </cell>
          <cell r="U1152" t="str">
            <v>-</v>
          </cell>
          <cell r="V1152" t="str">
            <v>-</v>
          </cell>
          <cell r="W1152" t="str">
            <v>2</v>
          </cell>
          <cell r="X1152" t="str">
            <v xml:space="preserve">หนองตาคง   </v>
          </cell>
          <cell r="Y1152" t="str">
            <v xml:space="preserve">โป่งน้ำร้อน   </v>
          </cell>
          <cell r="Z1152" t="str">
            <v>จันทบุรี</v>
          </cell>
        </row>
        <row r="1153">
          <cell r="A1153">
            <v>973</v>
          </cell>
          <cell r="B1153" t="str">
            <v>Ref0300000387</v>
          </cell>
          <cell r="C1153" t="str">
            <v>บริษัท ไทย มงกุฎ กรุ๊ป จำกัด</v>
          </cell>
          <cell r="D1153" t="str">
            <v>ACFS90460400076</v>
          </cell>
          <cell r="E1153" t="str">
            <v>ออกใบอนุญาตแล้ว</v>
          </cell>
          <cell r="F1153">
            <v>135558020856</v>
          </cell>
          <cell r="G1153" t="str">
            <v>212</v>
          </cell>
          <cell r="H1153" t="str">
            <v>-</v>
          </cell>
          <cell r="I1153" t="str">
            <v>-</v>
          </cell>
          <cell r="J1153" t="str">
            <v>7</v>
          </cell>
          <cell r="K1153" t="str">
            <v xml:space="preserve">ตะโก   </v>
          </cell>
          <cell r="L1153" t="str">
            <v xml:space="preserve">ทุ่งตะโก   </v>
          </cell>
          <cell r="M1153" t="str">
            <v xml:space="preserve">ชุมพร   </v>
          </cell>
          <cell r="N1153" t="str">
            <v>86220</v>
          </cell>
          <cell r="O1153" t="str">
            <v>0615295989</v>
          </cell>
          <cell r="P1153" t="str">
            <v>KUNYAKORN.S@GMAIL.COM</v>
          </cell>
          <cell r="Q1153" t="str">
            <v>2017-09-14</v>
          </cell>
          <cell r="R1153" t="str">
            <v>2020-09-13</v>
          </cell>
          <cell r="S1153" t="str">
            <v>บริษัท ไทย มงกุฎ กรุ๊ป จำกัด</v>
          </cell>
          <cell r="T1153" t="str">
            <v>212</v>
          </cell>
          <cell r="U1153" t="str">
            <v>-</v>
          </cell>
          <cell r="V1153" t="str">
            <v>-</v>
          </cell>
          <cell r="W1153" t="str">
            <v>7</v>
          </cell>
          <cell r="X1153" t="str">
            <v xml:space="preserve">ตะโก   </v>
          </cell>
          <cell r="Y1153" t="str">
            <v xml:space="preserve">ทุ่งตะโก   </v>
          </cell>
          <cell r="Z1153" t="str">
            <v>ชุมพร</v>
          </cell>
        </row>
        <row r="1154">
          <cell r="A1154">
            <v>974</v>
          </cell>
          <cell r="B1154" t="str">
            <v>Ref0300000388</v>
          </cell>
          <cell r="C1154" t="str">
            <v>ห้างหุ้นส่วนจำกัด สยาม เอส ซี ที</v>
          </cell>
          <cell r="D1154" t="str">
            <v>ACFS90460400073</v>
          </cell>
          <cell r="E1154" t="str">
            <v>ออกใบอนุญาตแล้ว</v>
          </cell>
          <cell r="F1154">
            <v>573546000647</v>
          </cell>
          <cell r="G1154" t="str">
            <v>45/319</v>
          </cell>
          <cell r="H1154" t="str">
            <v>-</v>
          </cell>
          <cell r="I1154" t="str">
            <v>-</v>
          </cell>
          <cell r="J1154" t="str">
            <v>10</v>
          </cell>
          <cell r="K1154" t="str">
            <v xml:space="preserve">คลองสอง   </v>
          </cell>
          <cell r="L1154" t="str">
            <v xml:space="preserve">คลองหลวง   </v>
          </cell>
          <cell r="M1154" t="str">
            <v xml:space="preserve">ปทุมธานี   </v>
          </cell>
          <cell r="N1154" t="str">
            <v>12120</v>
          </cell>
          <cell r="O1154" t="str">
            <v>021528845-6</v>
          </cell>
          <cell r="P1154" t="str">
            <v>siamsct@siamsct.com</v>
          </cell>
          <cell r="Q1154" t="str">
            <v>2017-09-11</v>
          </cell>
          <cell r="R1154" t="str">
            <v>2020-09-10</v>
          </cell>
          <cell r="S1154" t="str">
            <v>บริษัท หนงไทย อินเตอร์เนชั่นแนล จำกัด</v>
          </cell>
          <cell r="T1154" t="str">
            <v>45/319</v>
          </cell>
          <cell r="U1154" t="str">
            <v>-</v>
          </cell>
          <cell r="V1154" t="str">
            <v>-</v>
          </cell>
          <cell r="W1154" t="str">
            <v>10</v>
          </cell>
          <cell r="X1154" t="str">
            <v xml:space="preserve">คลองสอง   </v>
          </cell>
          <cell r="Y1154" t="str">
            <v xml:space="preserve">คลองหลวง   </v>
          </cell>
          <cell r="Z1154" t="str">
            <v>ปทุมธานี</v>
          </cell>
        </row>
        <row r="1155">
          <cell r="A1155">
            <v>975</v>
          </cell>
          <cell r="B1155" t="str">
            <v>Ref0300000389</v>
          </cell>
          <cell r="C1155" t="str">
            <v>บริษัท กรีนคิว (ประเทศไทย) จำกัด</v>
          </cell>
          <cell r="D1155" t="str">
            <v>ACFS90460400077</v>
          </cell>
          <cell r="E1155" t="str">
            <v>ออกใบอนุญาตแล้ว</v>
          </cell>
          <cell r="F1155">
            <v>135541001420</v>
          </cell>
          <cell r="G1155" t="str">
            <v>29/6</v>
          </cell>
          <cell r="H1155" t="str">
            <v>-</v>
          </cell>
          <cell r="I1155" t="str">
            <v xml:space="preserve">รังสิต-นครนายก </v>
          </cell>
          <cell r="J1155" t="str">
            <v>2</v>
          </cell>
          <cell r="K1155" t="str">
            <v xml:space="preserve">บึงยี่โถ   </v>
          </cell>
          <cell r="L1155" t="str">
            <v xml:space="preserve">ธัญบุรี   </v>
          </cell>
          <cell r="M1155" t="str">
            <v xml:space="preserve">ปทุมธานี   </v>
          </cell>
          <cell r="N1155" t="str">
            <v>12130</v>
          </cell>
          <cell r="O1155" t="str">
            <v>083 6356451</v>
          </cell>
          <cell r="P1155" t="str">
            <v>greenq.info@yahoo.com</v>
          </cell>
          <cell r="Q1155" t="str">
            <v>2017-09-15</v>
          </cell>
          <cell r="R1155" t="str">
            <v>2020-09-14</v>
          </cell>
          <cell r="S1155" t="str">
            <v>บริษัท กรีนคิว (ประเทศไทย) จำกัด</v>
          </cell>
          <cell r="T1155" t="str">
            <v>29/6</v>
          </cell>
          <cell r="U1155" t="str">
            <v>-</v>
          </cell>
          <cell r="V1155" t="str">
            <v>รังสิต-นครนายก</v>
          </cell>
          <cell r="W1155" t="str">
            <v>2</v>
          </cell>
          <cell r="X1155" t="str">
            <v xml:space="preserve">บึงยี่โถ   </v>
          </cell>
          <cell r="Y1155" t="str">
            <v xml:space="preserve">ธัญบุรี   </v>
          </cell>
          <cell r="Z1155" t="str">
            <v>ปทุมธานี</v>
          </cell>
        </row>
        <row r="1156">
          <cell r="A1156">
            <v>976</v>
          </cell>
          <cell r="B1156" t="str">
            <v>Ref0300000390</v>
          </cell>
          <cell r="C1156" t="str">
            <v>บริษัท ไทย มงกุฎ กรุ๊ป จำกัด</v>
          </cell>
          <cell r="D1156" t="str">
            <v>ACFS10040400223</v>
          </cell>
          <cell r="E1156" t="str">
            <v>ออกใบอนุญาตแล้ว</v>
          </cell>
          <cell r="F1156">
            <v>135558020856</v>
          </cell>
          <cell r="G1156" t="str">
            <v>212</v>
          </cell>
          <cell r="H1156" t="str">
            <v>-</v>
          </cell>
          <cell r="I1156" t="str">
            <v>-</v>
          </cell>
          <cell r="J1156" t="str">
            <v>7</v>
          </cell>
          <cell r="K1156" t="str">
            <v xml:space="preserve">ตะโก   </v>
          </cell>
          <cell r="L1156" t="str">
            <v xml:space="preserve">ทุ่งตะโก   </v>
          </cell>
          <cell r="M1156" t="str">
            <v xml:space="preserve">ชุมพร   </v>
          </cell>
          <cell r="N1156" t="str">
            <v>86220</v>
          </cell>
          <cell r="O1156" t="str">
            <v>0615295989</v>
          </cell>
          <cell r="P1156" t="str">
            <v>KUNYAKORN.S@GMAIL.COM</v>
          </cell>
          <cell r="Q1156" t="str">
            <v>2017-09-14</v>
          </cell>
          <cell r="R1156" t="str">
            <v>2020-09-13</v>
          </cell>
          <cell r="S1156" t="str">
            <v>บริษัท ซินกั๋วตู้ จำกัด</v>
          </cell>
          <cell r="T1156" t="str">
            <v>138</v>
          </cell>
          <cell r="U1156" t="str">
            <v>-</v>
          </cell>
          <cell r="V1156" t="str">
            <v>-</v>
          </cell>
          <cell r="W1156" t="str">
            <v>6</v>
          </cell>
          <cell r="X1156" t="str">
            <v xml:space="preserve">หนองตาคง   </v>
          </cell>
          <cell r="Y1156" t="str">
            <v xml:space="preserve">โป่งน้ำร้อน   </v>
          </cell>
          <cell r="Z1156" t="str">
            <v>จันทบุรี</v>
          </cell>
        </row>
        <row r="1157">
          <cell r="A1157">
            <v>977</v>
          </cell>
          <cell r="B1157" t="str">
            <v>Ref0300000391</v>
          </cell>
          <cell r="C1157" t="str">
            <v>นายอมรเชษฐ์  เพชรรักษ์</v>
          </cell>
          <cell r="D1157" t="str">
            <v>ACFS74320400020</v>
          </cell>
          <cell r="E1157" t="str">
            <v>ออกใบอนุญาตแล้ว</v>
          </cell>
          <cell r="F1157">
            <v>3801500174600</v>
          </cell>
          <cell r="G1157" t="str">
            <v>164</v>
          </cell>
          <cell r="H1157" t="str">
            <v>-</v>
          </cell>
          <cell r="I1157" t="str">
            <v>-</v>
          </cell>
          <cell r="J1157" t="str">
            <v>12</v>
          </cell>
          <cell r="K1157" t="str">
            <v xml:space="preserve">ควนทอง   </v>
          </cell>
          <cell r="L1157" t="str">
            <v xml:space="preserve">ขนอม   </v>
          </cell>
          <cell r="M1157" t="str">
            <v xml:space="preserve">นครศรีธรรมราช   </v>
          </cell>
          <cell r="N1157" t="str">
            <v>80210</v>
          </cell>
          <cell r="O1157" t="str">
            <v>088-7608833,083-9624455</v>
          </cell>
          <cell r="P1157" t="str">
            <v>083-9624455@acfs.go.th</v>
          </cell>
          <cell r="Q1157" t="str">
            <v>2017-09-19</v>
          </cell>
          <cell r="R1157" t="str">
            <v>2020-09-18</v>
          </cell>
          <cell r="S1157" t="str">
            <v>โอ.พี. ฟาร์มสังข์กุ้งทอง (นครศรีธรรมราช)</v>
          </cell>
          <cell r="T1157" t="str">
            <v xml:space="preserve"> -</v>
          </cell>
          <cell r="U1157" t="str">
            <v>-</v>
          </cell>
          <cell r="V1157" t="str">
            <v>-</v>
          </cell>
          <cell r="W1157" t="str">
            <v>7</v>
          </cell>
          <cell r="X1157" t="str">
            <v xml:space="preserve">ทุ่งปรัง   </v>
          </cell>
          <cell r="Y1157" t="str">
            <v xml:space="preserve">สิชล   </v>
          </cell>
          <cell r="Z1157" t="str">
            <v>นครศรีธรรมราช</v>
          </cell>
        </row>
        <row r="1158">
          <cell r="A1158">
            <v>978</v>
          </cell>
          <cell r="B1158" t="str">
            <v>Ref0300000392</v>
          </cell>
          <cell r="C1158" t="str">
            <v>บริษัท ซิโน - ไทย เอเวอร์กรีน จำกัด</v>
          </cell>
          <cell r="D1158" t="str">
            <v>ACFS10040400228</v>
          </cell>
          <cell r="E1158" t="str">
            <v>ออกใบอนุญาตแล้ว</v>
          </cell>
          <cell r="F1158">
            <v>105560053782</v>
          </cell>
          <cell r="G1158" t="str">
            <v>130 - 132</v>
          </cell>
          <cell r="H1158" t="str">
            <v>-</v>
          </cell>
          <cell r="I1158" t="str">
            <v>วิทยุ</v>
          </cell>
          <cell r="J1158" t="str">
            <v>-</v>
          </cell>
          <cell r="K1158" t="str">
            <v xml:space="preserve">ลุมพินี   </v>
          </cell>
          <cell r="L1158" t="str">
            <v xml:space="preserve">ปทุมวัน   </v>
          </cell>
          <cell r="M1158" t="str">
            <v xml:space="preserve">กรุงเทพมหานคร   </v>
          </cell>
          <cell r="N1158" t="str">
            <v>10330</v>
          </cell>
          <cell r="O1158" t="str">
            <v>027216830</v>
          </cell>
          <cell r="P1158" t="str">
            <v>aekksun@gmail.com</v>
          </cell>
          <cell r="Q1158" t="str">
            <v>2017-10-20</v>
          </cell>
          <cell r="R1158" t="str">
            <v>2020-10-19</v>
          </cell>
          <cell r="S1158" t="str">
            <v>บริษัท กว่อ จือ โหย่ว จำกัด</v>
          </cell>
          <cell r="T1158" t="str">
            <v>299/9</v>
          </cell>
          <cell r="U1158" t="str">
            <v>-</v>
          </cell>
          <cell r="V1158" t="str">
            <v>-</v>
          </cell>
          <cell r="W1158" t="str">
            <v>1</v>
          </cell>
          <cell r="X1158" t="str">
            <v xml:space="preserve">ทับไทร   </v>
          </cell>
          <cell r="Y1158" t="str">
            <v xml:space="preserve">โป่งน้ำร้อน   </v>
          </cell>
          <cell r="Z1158" t="str">
            <v>จันทบุรี</v>
          </cell>
        </row>
        <row r="1159">
          <cell r="A1159">
            <v>979</v>
          </cell>
          <cell r="B1159" t="str">
            <v>Ref0300000393</v>
          </cell>
          <cell r="C1159" t="str">
            <v>บริษัท โบ๋ฮุ่ย โกลบอล จำกัด</v>
          </cell>
          <cell r="D1159" t="str">
            <v>ACFS10040400224</v>
          </cell>
          <cell r="E1159" t="str">
            <v>ออกใบอนุญาตแล้ว</v>
          </cell>
          <cell r="F1159">
            <v>105559102929</v>
          </cell>
          <cell r="G1159" t="str">
            <v>222/298</v>
          </cell>
          <cell r="H1159" t="str">
            <v>หมู่บ้านเออร์เบิน สาทร</v>
          </cell>
          <cell r="I1159" t="str">
            <v>ราชพฤกษ์</v>
          </cell>
          <cell r="J1159" t="str">
            <v>-</v>
          </cell>
          <cell r="K1159" t="str">
            <v xml:space="preserve">บางจาก   </v>
          </cell>
          <cell r="L1159" t="str">
            <v xml:space="preserve">ภาษีเจริญ   </v>
          </cell>
          <cell r="M1159" t="str">
            <v xml:space="preserve">กรุงเทพมหานคร   </v>
          </cell>
          <cell r="N1159" t="str">
            <v>10400</v>
          </cell>
          <cell r="O1159" t="str">
            <v>0615295989</v>
          </cell>
          <cell r="P1159" t="str">
            <v>KUNYAKORN.S@GMAIL.COM</v>
          </cell>
          <cell r="Q1159" t="str">
            <v>2017-09-25</v>
          </cell>
          <cell r="R1159" t="str">
            <v>2020-09-24</v>
          </cell>
          <cell r="S1159" t="str">
            <v>บริษัท อิ๋งไท้ เทรดดิ้ง จำกัด</v>
          </cell>
          <cell r="T1159" t="str">
            <v>88/8</v>
          </cell>
          <cell r="U1159" t="str">
            <v>-</v>
          </cell>
          <cell r="V1159" t="str">
            <v>-</v>
          </cell>
          <cell r="W1159" t="str">
            <v>1</v>
          </cell>
          <cell r="X1159" t="str">
            <v xml:space="preserve">ทรายขาว   </v>
          </cell>
          <cell r="Y1159" t="str">
            <v xml:space="preserve">สอยดาว   </v>
          </cell>
          <cell r="Z1159" t="str">
            <v>จันทบุรี</v>
          </cell>
        </row>
        <row r="1160">
          <cell r="A1160">
            <v>980</v>
          </cell>
          <cell r="B1160" t="str">
            <v>Ref0300000394</v>
          </cell>
          <cell r="C1160" t="str">
            <v>บริษัท ป.ประพล  อินเตอร์เนชั่นแนล  จำกัด</v>
          </cell>
          <cell r="D1160" t="str">
            <v>ACFS10040400225</v>
          </cell>
          <cell r="E1160" t="str">
            <v>ออกใบอนุญาตแล้ว</v>
          </cell>
          <cell r="F1160">
            <v>225560001161</v>
          </cell>
          <cell r="G1160" t="str">
            <v>96/2</v>
          </cell>
          <cell r="H1160" t="str">
            <v>-</v>
          </cell>
          <cell r="I1160" t="str">
            <v>-</v>
          </cell>
          <cell r="J1160" t="str">
            <v>2</v>
          </cell>
          <cell r="K1160" t="str">
            <v xml:space="preserve">หนองตาคง   </v>
          </cell>
          <cell r="L1160" t="str">
            <v xml:space="preserve">โป่งน้ำร้อน   </v>
          </cell>
          <cell r="M1160" t="str">
            <v xml:space="preserve">จันทบุรี   </v>
          </cell>
          <cell r="N1160" t="str">
            <v>22140</v>
          </cell>
          <cell r="O1160" t="str">
            <v>0893335222</v>
          </cell>
          <cell r="P1160" t="str">
            <v>benjaporn.pdinter@gmail.com</v>
          </cell>
          <cell r="Q1160" t="str">
            <v>2017-09-25</v>
          </cell>
          <cell r="R1160" t="str">
            <v>2020-09-24</v>
          </cell>
          <cell r="S1160" t="str">
            <v>บริษัท ป.ประพล  อินเตอร์เนชั่นแนล  จำกัด</v>
          </cell>
          <cell r="T1160" t="str">
            <v>96/2</v>
          </cell>
          <cell r="U1160" t="str">
            <v>-</v>
          </cell>
          <cell r="V1160" t="str">
            <v>-</v>
          </cell>
          <cell r="W1160" t="str">
            <v>2</v>
          </cell>
          <cell r="X1160" t="str">
            <v xml:space="preserve">หนองตาคง   </v>
          </cell>
          <cell r="Y1160" t="str">
            <v xml:space="preserve">โป่งน้ำร้อน   </v>
          </cell>
          <cell r="Z1160" t="str">
            <v>จันทบุรี</v>
          </cell>
        </row>
        <row r="1161">
          <cell r="A1161">
            <v>981</v>
          </cell>
          <cell r="B1161" t="str">
            <v>Ref0300000395</v>
          </cell>
          <cell r="C1161" t="str">
            <v>บริษัท พี เอส เอ็ม เทรดดิ้ง 1968 จำกัด</v>
          </cell>
          <cell r="D1161" t="str">
            <v>ACFS10040400226</v>
          </cell>
          <cell r="E1161" t="str">
            <v>ออกใบอนุญาตแล้ว</v>
          </cell>
          <cell r="F1161">
            <v>125559023506</v>
          </cell>
          <cell r="G1161" t="str">
            <v>29/333</v>
          </cell>
          <cell r="H1161" t="str">
            <v>-</v>
          </cell>
          <cell r="I1161" t="str">
            <v>-</v>
          </cell>
          <cell r="J1161" t="str">
            <v>6</v>
          </cell>
          <cell r="K1161" t="str">
            <v xml:space="preserve">ไทรน้อย   </v>
          </cell>
          <cell r="L1161" t="str">
            <v xml:space="preserve">ไทรน้อย   </v>
          </cell>
          <cell r="M1161" t="str">
            <v xml:space="preserve">นนทบุรี   </v>
          </cell>
          <cell r="N1161" t="str">
            <v>11150</v>
          </cell>
          <cell r="O1161" t="str">
            <v>0863236179</v>
          </cell>
          <cell r="P1161" t="str">
            <v>mayuree_ac@hotmail.com</v>
          </cell>
          <cell r="Q1161" t="str">
            <v>2017-10-02</v>
          </cell>
          <cell r="R1161" t="str">
            <v>2020-10-01</v>
          </cell>
          <cell r="S1161" t="str">
            <v>บริษัท เขมธร จำกัด</v>
          </cell>
          <cell r="T1161" t="str">
            <v>280</v>
          </cell>
          <cell r="U1161" t="str">
            <v>-</v>
          </cell>
          <cell r="V1161" t="str">
            <v>-</v>
          </cell>
          <cell r="W1161" t="str">
            <v>7</v>
          </cell>
          <cell r="X1161" t="str">
            <v xml:space="preserve">แม่สอย   </v>
          </cell>
          <cell r="Y1161" t="str">
            <v xml:space="preserve">จอมทอง   </v>
          </cell>
          <cell r="Z1161" t="str">
            <v>เชียงใหม่</v>
          </cell>
        </row>
        <row r="1162">
          <cell r="A1162" t="e">
            <v>#N/A</v>
          </cell>
          <cell r="B1162" t="str">
            <v>Ref0300000396</v>
          </cell>
          <cell r="C1162" t="str">
            <v>ไทยอินเตอร์ ฟรุ๊ตส์ พลัส จำกัด</v>
          </cell>
          <cell r="D1162" t="str">
            <v>NULL</v>
          </cell>
          <cell r="E1162" t="str">
            <v>ยกเลิกคำขอแล้ว</v>
          </cell>
          <cell r="F1162">
            <v>505560004869</v>
          </cell>
          <cell r="G1162" t="str">
            <v>90/75</v>
          </cell>
          <cell r="H1162" t="str">
            <v>6</v>
          </cell>
          <cell r="J1162" t="str">
            <v>8</v>
          </cell>
          <cell r="K1162" t="str">
            <v xml:space="preserve">สันปูเลย   </v>
          </cell>
          <cell r="L1162" t="str">
            <v xml:space="preserve">ดอยสะเก็ด   </v>
          </cell>
          <cell r="M1162" t="str">
            <v xml:space="preserve">เชียงใหม่   </v>
          </cell>
          <cell r="N1162" t="str">
            <v>50220</v>
          </cell>
          <cell r="O1162" t="str">
            <v>0618292994</v>
          </cell>
          <cell r="P1162" t="str">
            <v>tifp.2560@gmail.com</v>
          </cell>
          <cell r="Q1162" t="str">
            <v>NULL</v>
          </cell>
          <cell r="R1162" t="str">
            <v>NULL</v>
          </cell>
          <cell r="S1162" t="str">
            <v xml:space="preserve">โกดังอำไพพรรณ </v>
          </cell>
          <cell r="T1162" t="str">
            <v xml:space="preserve">181 หมู่ 14 </v>
          </cell>
          <cell r="W1162" t="str">
            <v>14</v>
          </cell>
          <cell r="X1162" t="str">
            <v xml:space="preserve">ดอยหล่อ   </v>
          </cell>
          <cell r="Y1162" t="str">
            <v xml:space="preserve">ดอยหล่อ   </v>
          </cell>
          <cell r="Z1162" t="str">
            <v>เชียงใหม่</v>
          </cell>
        </row>
        <row r="1163">
          <cell r="A1163">
            <v>982</v>
          </cell>
          <cell r="B1163" t="str">
            <v>Ref0300000397</v>
          </cell>
          <cell r="C1163" t="str">
            <v>บริษัท สวิฟท์ จำกัด</v>
          </cell>
          <cell r="D1163" t="str">
            <v>ACFS90460400078</v>
          </cell>
          <cell r="E1163" t="str">
            <v>ออกใบอนุญาตแล้ว</v>
          </cell>
          <cell r="F1163">
            <v>105529037754</v>
          </cell>
          <cell r="G1163" t="str">
            <v>65/2</v>
          </cell>
          <cell r="H1163" t="str">
            <v>-</v>
          </cell>
          <cell r="I1163" t="str">
            <v>-</v>
          </cell>
          <cell r="J1163" t="str">
            <v>6</v>
          </cell>
          <cell r="K1163" t="str">
            <v xml:space="preserve">ดอนข่อย   </v>
          </cell>
          <cell r="L1163" t="str">
            <v xml:space="preserve">กำแพงแสน   </v>
          </cell>
          <cell r="M1163" t="str">
            <v xml:space="preserve">นครปฐม   </v>
          </cell>
          <cell r="N1163" t="str">
            <v>73140</v>
          </cell>
          <cell r="O1163" t="str">
            <v>034384518</v>
          </cell>
          <cell r="P1163" t="str">
            <v>chayanit@thaifreshproduce.com</v>
          </cell>
          <cell r="Q1163" t="str">
            <v>2017-09-27</v>
          </cell>
          <cell r="R1163" t="str">
            <v>2020-09-26</v>
          </cell>
          <cell r="S1163" t="str">
            <v>บริษัท สวิฟท์ จำกัด</v>
          </cell>
          <cell r="T1163" t="str">
            <v>65/2</v>
          </cell>
          <cell r="U1163" t="str">
            <v>-</v>
          </cell>
          <cell r="V1163" t="str">
            <v>-</v>
          </cell>
          <cell r="W1163" t="str">
            <v>-</v>
          </cell>
          <cell r="X1163" t="str">
            <v xml:space="preserve">ดอนข่อย   </v>
          </cell>
          <cell r="Y1163" t="str">
            <v xml:space="preserve">กำแพงแสน   </v>
          </cell>
          <cell r="Z1163" t="str">
            <v>นครปฐม</v>
          </cell>
        </row>
        <row r="1164">
          <cell r="A1164">
            <v>983</v>
          </cell>
          <cell r="B1164" t="str">
            <v>Ref0300000398</v>
          </cell>
          <cell r="C1164" t="str">
            <v xml:space="preserve">บริษัท แกรนด์ เวิลด์ อินเตอร์เนชั่นแนล จำกัด </v>
          </cell>
          <cell r="D1164" t="str">
            <v>ACFS90460400080</v>
          </cell>
          <cell r="E1164" t="str">
            <v>ออกใบอนุญาตแล้ว</v>
          </cell>
          <cell r="F1164">
            <v>105540062042</v>
          </cell>
          <cell r="G1164" t="str">
            <v>89/43</v>
          </cell>
          <cell r="H1164" t="str">
            <v>-</v>
          </cell>
          <cell r="I1164" t="str">
            <v>บางนา - ตราด</v>
          </cell>
          <cell r="J1164" t="str">
            <v>15</v>
          </cell>
          <cell r="K1164" t="str">
            <v xml:space="preserve">บางแก้ว   </v>
          </cell>
          <cell r="L1164" t="str">
            <v xml:space="preserve">บางพลี   </v>
          </cell>
          <cell r="M1164" t="str">
            <v xml:space="preserve">สมุทรปราการ   </v>
          </cell>
          <cell r="N1164" t="str">
            <v>10540</v>
          </cell>
          <cell r="O1164" t="str">
            <v>021709618,0891140040</v>
          </cell>
          <cell r="P1164" t="str">
            <v>export.gwic@gmail.com</v>
          </cell>
          <cell r="Q1164" t="str">
            <v>2017-10-11</v>
          </cell>
          <cell r="R1164" t="str">
            <v>2020-10-10</v>
          </cell>
          <cell r="S1164" t="str">
            <v xml:space="preserve">บริษัท รพีภัทร อินเตอร์ฟู้ดซ์ จำกัด </v>
          </cell>
          <cell r="T1164" t="str">
            <v>99</v>
          </cell>
          <cell r="U1164" t="str">
            <v>-</v>
          </cell>
          <cell r="V1164" t="str">
            <v>-</v>
          </cell>
          <cell r="W1164" t="str">
            <v>1</v>
          </cell>
          <cell r="X1164" t="str">
            <v xml:space="preserve">นาโคก   </v>
          </cell>
          <cell r="Y1164" t="str">
            <v xml:space="preserve">เมืองสมุทรสาคร   </v>
          </cell>
          <cell r="Z1164" t="str">
            <v>สมุทรสาคร</v>
          </cell>
        </row>
        <row r="1165">
          <cell r="A1165">
            <v>984</v>
          </cell>
          <cell r="B1165" t="str">
            <v>Ref0300000399</v>
          </cell>
          <cell r="C1165" t="str">
            <v>ห้างหุ้นส่วนจำกัด สตาร์ เอ็กซ์ซิม</v>
          </cell>
          <cell r="D1165" t="str">
            <v>ACFS90460400079</v>
          </cell>
          <cell r="E1165" t="str">
            <v>ออกใบอนุญาตแล้ว</v>
          </cell>
          <cell r="F1165">
            <v>103550037928</v>
          </cell>
          <cell r="G1165" t="str">
            <v>55</v>
          </cell>
          <cell r="H1165" t="str">
            <v>-</v>
          </cell>
          <cell r="I1165" t="str">
            <v>เทียมร่วมมิตร</v>
          </cell>
          <cell r="J1165" t="str">
            <v>-</v>
          </cell>
          <cell r="K1165" t="str">
            <v xml:space="preserve">ห้วยขวาง   </v>
          </cell>
          <cell r="L1165" t="str">
            <v xml:space="preserve">ห้วยขวาง   </v>
          </cell>
          <cell r="M1165" t="str">
            <v xml:space="preserve">กรุงเทพมหานคร   </v>
          </cell>
          <cell r="N1165" t="str">
            <v>10310</v>
          </cell>
          <cell r="O1165" t="str">
            <v>022482064</v>
          </cell>
          <cell r="P1165" t="str">
            <v>sifco99@gmail.com</v>
          </cell>
          <cell r="Q1165" t="str">
            <v>2017-10-09</v>
          </cell>
          <cell r="R1165" t="str">
            <v>2020-10-08</v>
          </cell>
          <cell r="S1165" t="str">
            <v>บริษัท ควีน โฟรเซ่น ฟรุต จำกัด</v>
          </cell>
          <cell r="T1165" t="str">
            <v>99/55</v>
          </cell>
          <cell r="U1165" t="str">
            <v>-</v>
          </cell>
          <cell r="V1165" t="str">
            <v>-</v>
          </cell>
          <cell r="W1165" t="str">
            <v>9</v>
          </cell>
          <cell r="X1165" t="str">
            <v xml:space="preserve">คลองสอง   </v>
          </cell>
          <cell r="Y1165" t="str">
            <v xml:space="preserve">คลองหลวง   </v>
          </cell>
          <cell r="Z1165" t="str">
            <v>ปทุมธานี</v>
          </cell>
        </row>
        <row r="1166">
          <cell r="A1166" t="e">
            <v>#N/A</v>
          </cell>
          <cell r="B1166" t="str">
            <v>Ref0300000400</v>
          </cell>
          <cell r="C1166" t="str">
            <v>บริษัท หลงซิน อินเตอร์เนชั่นแนล โลจิสติกส์ จำกัด</v>
          </cell>
          <cell r="D1166" t="str">
            <v>NULL</v>
          </cell>
          <cell r="E1166" t="str">
            <v>เอกสารไม่ครบถ้วน</v>
          </cell>
          <cell r="F1166">
            <v>575560003102</v>
          </cell>
          <cell r="G1166" t="str">
            <v>855</v>
          </cell>
          <cell r="H1166" t="str">
            <v>-</v>
          </cell>
          <cell r="I1166" t="str">
            <v>-</v>
          </cell>
          <cell r="J1166" t="str">
            <v>2</v>
          </cell>
          <cell r="K1166" t="str">
            <v xml:space="preserve">เวียง   </v>
          </cell>
          <cell r="L1166" t="str">
            <v xml:space="preserve">เชียงแสน   </v>
          </cell>
          <cell r="M1166" t="str">
            <v xml:space="preserve">เชียงราย   </v>
          </cell>
          <cell r="N1166" t="str">
            <v>57150</v>
          </cell>
          <cell r="O1166" t="str">
            <v>0991424520</v>
          </cell>
          <cell r="P1166" t="str">
            <v>LONGXIN2017@HOTMAIL.COM</v>
          </cell>
          <cell r="Q1166" t="str">
            <v>NULL</v>
          </cell>
          <cell r="R1166" t="str">
            <v>NULL</v>
          </cell>
          <cell r="S1166" t="str">
            <v xml:space="preserve">บจก.หลงซิน อินเตอร์เนชั่นแนลโลจิสติกส์ </v>
          </cell>
          <cell r="T1166" t="str">
            <v>855</v>
          </cell>
          <cell r="U1166" t="str">
            <v>-</v>
          </cell>
          <cell r="V1166" t="str">
            <v>-</v>
          </cell>
          <cell r="W1166" t="str">
            <v>2</v>
          </cell>
          <cell r="X1166" t="str">
            <v xml:space="preserve">เวียง   </v>
          </cell>
          <cell r="Y1166" t="str">
            <v xml:space="preserve">เชียงแสน   </v>
          </cell>
          <cell r="Z1166" t="str">
            <v>เชียงราย</v>
          </cell>
        </row>
        <row r="1167">
          <cell r="A1167">
            <v>985</v>
          </cell>
          <cell r="B1167" t="str">
            <v>Ref0300000401</v>
          </cell>
          <cell r="C1167" t="str">
            <v>บริษัท พระคุณ อินเตอร์เนชั่นแนล จำกัด</v>
          </cell>
          <cell r="D1167" t="str">
            <v>ACFS10040400227</v>
          </cell>
          <cell r="E1167" t="str">
            <v>ออกใบอนุญาตแล้ว</v>
          </cell>
          <cell r="F1167">
            <v>135560006911</v>
          </cell>
          <cell r="G1167" t="str">
            <v>50/22</v>
          </cell>
          <cell r="H1167" t="str">
            <v>-</v>
          </cell>
          <cell r="I1167" t="str">
            <v>-</v>
          </cell>
          <cell r="J1167" t="str">
            <v>7</v>
          </cell>
          <cell r="K1167" t="str">
            <v xml:space="preserve">คลองสอง   </v>
          </cell>
          <cell r="L1167" t="str">
            <v xml:space="preserve">คลองหลวง   </v>
          </cell>
          <cell r="M1167" t="str">
            <v xml:space="preserve">ปทุมธานี   </v>
          </cell>
          <cell r="N1167" t="str">
            <v>12120</v>
          </cell>
          <cell r="O1167" t="str">
            <v>0986495050</v>
          </cell>
          <cell r="P1167" t="str">
            <v>green.khyo@gmail.com</v>
          </cell>
          <cell r="Q1167" t="str">
            <v>2017-10-15</v>
          </cell>
          <cell r="R1167" t="str">
            <v>2020-10-14</v>
          </cell>
          <cell r="S1167" t="str">
            <v>นายกฤษฏา ปูแดง (โจบ้านเวียง)</v>
          </cell>
          <cell r="T1167" t="str">
            <v>63/4</v>
          </cell>
          <cell r="U1167" t="str">
            <v>-</v>
          </cell>
          <cell r="V1167" t="str">
            <v>-</v>
          </cell>
          <cell r="W1167" t="str">
            <v>6</v>
          </cell>
          <cell r="X1167" t="str">
            <v xml:space="preserve">วังผาง   </v>
          </cell>
          <cell r="Y1167" t="str">
            <v xml:space="preserve">เวียงหนองล่อง   </v>
          </cell>
          <cell r="Z1167" t="str">
            <v>ลำพูน</v>
          </cell>
        </row>
        <row r="1168">
          <cell r="A1168">
            <v>986</v>
          </cell>
          <cell r="B1168" t="str">
            <v>Ref0300000402</v>
          </cell>
          <cell r="C1168" t="str">
            <v>บริษัท ทีดี อินเตอร์ซัพพลายส์ จำกัด</v>
          </cell>
          <cell r="D1168" t="str">
            <v>ACFS90460400081</v>
          </cell>
          <cell r="E1168" t="str">
            <v>ออกใบอนุญาตแล้ว</v>
          </cell>
          <cell r="F1168">
            <v>105540010441</v>
          </cell>
          <cell r="G1168" t="str">
            <v>195</v>
          </cell>
          <cell r="H1168" t="str">
            <v>-</v>
          </cell>
          <cell r="I1168" t="str">
            <v>บางกรวย - ไทรน้อย</v>
          </cell>
          <cell r="J1168" t="str">
            <v>11</v>
          </cell>
          <cell r="K1168" t="str">
            <v xml:space="preserve">บางบัวทอง   </v>
          </cell>
          <cell r="L1168" t="str">
            <v xml:space="preserve">บางบัวทอง   </v>
          </cell>
          <cell r="M1168" t="str">
            <v xml:space="preserve">นนทบุรี   </v>
          </cell>
          <cell r="N1168" t="str">
            <v>11110</v>
          </cell>
          <cell r="O1168" t="str">
            <v>02-990-6400</v>
          </cell>
          <cell r="P1168" t="str">
            <v>tdinter@csloxinfo.com</v>
          </cell>
          <cell r="Q1168" t="str">
            <v>2017-10-24</v>
          </cell>
          <cell r="R1168" t="str">
            <v>2020-10-23</v>
          </cell>
          <cell r="S1168" t="str">
            <v>บริษัท ไทยพัฒนาโฟรเซ่น จำกัด</v>
          </cell>
          <cell r="T1168" t="str">
            <v>39/224</v>
          </cell>
          <cell r="U1168" t="str">
            <v>นิคมสมุทรสาคร 22</v>
          </cell>
          <cell r="V1168" t="str">
            <v>พระราม 2</v>
          </cell>
          <cell r="W1168" t="str">
            <v>2</v>
          </cell>
          <cell r="X1168" t="str">
            <v xml:space="preserve">บางกระเจ้า   </v>
          </cell>
          <cell r="Y1168" t="str">
            <v xml:space="preserve">เมืองสมุทรสาคร   </v>
          </cell>
          <cell r="Z1168" t="str">
            <v>สมุทรสาคร</v>
          </cell>
        </row>
        <row r="1169">
          <cell r="A1169">
            <v>987</v>
          </cell>
          <cell r="B1169" t="str">
            <v>Ref0300000403</v>
          </cell>
          <cell r="C1169" t="str">
            <v>บริษัท ไอบิส ฟอร์เวิร์ด จำกัด</v>
          </cell>
          <cell r="D1169" t="str">
            <v>ACFS10040400231</v>
          </cell>
          <cell r="E1169" t="str">
            <v>ออกใบอนุญาตแล้ว</v>
          </cell>
          <cell r="F1169">
            <v>105558082169</v>
          </cell>
          <cell r="G1169" t="str">
            <v>49/8</v>
          </cell>
          <cell r="H1169" t="str">
            <v>1</v>
          </cell>
          <cell r="I1169" t="str">
            <v>-</v>
          </cell>
          <cell r="J1169" t="str">
            <v>-</v>
          </cell>
          <cell r="K1169" t="str">
            <v xml:space="preserve">หนองแขม   </v>
          </cell>
          <cell r="L1169" t="str">
            <v xml:space="preserve">หนองแขม   </v>
          </cell>
          <cell r="M1169" t="str">
            <v xml:space="preserve">กรุงเทพมหานคร   </v>
          </cell>
          <cell r="N1169" t="str">
            <v>10160</v>
          </cell>
          <cell r="O1169" t="str">
            <v>0618607172</v>
          </cell>
          <cell r="P1169" t="str">
            <v>ibizforward@hotmail.com</v>
          </cell>
          <cell r="Q1169" t="str">
            <v>2017-10-30</v>
          </cell>
          <cell r="R1169" t="str">
            <v>2020-10-29</v>
          </cell>
          <cell r="S1169" t="str">
            <v>นายกฤษฏา ปูแดง (โจบ้านเวียง)</v>
          </cell>
          <cell r="T1169" t="str">
            <v>63/4</v>
          </cell>
          <cell r="U1169" t="str">
            <v>-</v>
          </cell>
          <cell r="V1169" t="str">
            <v>-</v>
          </cell>
          <cell r="W1169" t="str">
            <v>6</v>
          </cell>
          <cell r="X1169" t="str">
            <v xml:space="preserve">วังผาง   </v>
          </cell>
          <cell r="Y1169" t="str">
            <v xml:space="preserve">เวียงหนองล่อง   </v>
          </cell>
          <cell r="Z1169" t="str">
            <v>ลำพูน</v>
          </cell>
        </row>
        <row r="1170">
          <cell r="A1170">
            <v>988</v>
          </cell>
          <cell r="B1170" t="str">
            <v>Ref0300000404</v>
          </cell>
          <cell r="C1170" t="str">
            <v>บริษัท หลงซิน อินเตอร์เนชั่นแนล โลจิสติกส์ จำกัด</v>
          </cell>
          <cell r="D1170" t="str">
            <v>ACFS10040400230</v>
          </cell>
          <cell r="E1170" t="str">
            <v>ออกใบอนุญาตแล้ว</v>
          </cell>
          <cell r="F1170">
            <v>575560003102</v>
          </cell>
          <cell r="G1170" t="str">
            <v>855</v>
          </cell>
          <cell r="H1170" t="str">
            <v>-</v>
          </cell>
          <cell r="I1170" t="str">
            <v>-</v>
          </cell>
          <cell r="J1170" t="str">
            <v>2</v>
          </cell>
          <cell r="K1170" t="str">
            <v xml:space="preserve">เวียง   </v>
          </cell>
          <cell r="L1170" t="str">
            <v xml:space="preserve">เชียงแสน   </v>
          </cell>
          <cell r="M1170" t="str">
            <v xml:space="preserve">เชียงราย   </v>
          </cell>
          <cell r="N1170" t="str">
            <v>57150</v>
          </cell>
          <cell r="O1170" t="str">
            <v>0991424520</v>
          </cell>
          <cell r="P1170" t="str">
            <v>LONGXIN2017@HOTMAIL.COM</v>
          </cell>
          <cell r="Q1170" t="str">
            <v>2017-10-27</v>
          </cell>
          <cell r="R1170" t="str">
            <v>2020-10-26</v>
          </cell>
          <cell r="S1170" t="str">
            <v>บริษัท หงฟง อิมปอร์ต แอนด์ เอ็กซ์ปอร์ต จำกัด</v>
          </cell>
          <cell r="T1170" t="str">
            <v>159</v>
          </cell>
          <cell r="U1170" t="str">
            <v>-</v>
          </cell>
          <cell r="V1170" t="str">
            <v>-</v>
          </cell>
          <cell r="W1170" t="str">
            <v>10</v>
          </cell>
          <cell r="X1170" t="str">
            <v xml:space="preserve">แม่สอย   </v>
          </cell>
          <cell r="Y1170" t="str">
            <v xml:space="preserve">จอมทอง   </v>
          </cell>
          <cell r="Z1170" t="str">
            <v>เชียงใหม่</v>
          </cell>
        </row>
        <row r="1171">
          <cell r="A1171" t="e">
            <v>#N/A</v>
          </cell>
          <cell r="B1171" t="str">
            <v>Ref0300000405</v>
          </cell>
          <cell r="C1171" t="str">
            <v>บริษัท ไท่ เหอ เทรดดิ้ง จำกัด</v>
          </cell>
          <cell r="D1171" t="str">
            <v>NULL</v>
          </cell>
          <cell r="E1171" t="str">
            <v>เอกสารไม่ครบถ้วน</v>
          </cell>
          <cell r="F1171">
            <v>515557000203</v>
          </cell>
          <cell r="G1171" t="str">
            <v>111</v>
          </cell>
          <cell r="H1171" t="str">
            <v>-</v>
          </cell>
          <cell r="I1171" t="str">
            <v>-</v>
          </cell>
          <cell r="J1171" t="str">
            <v>6</v>
          </cell>
          <cell r="K1171" t="str">
            <v xml:space="preserve">ท่าตุ้ม   </v>
          </cell>
          <cell r="L1171" t="str">
            <v xml:space="preserve">ป่าซาง   </v>
          </cell>
          <cell r="M1171" t="str">
            <v xml:space="preserve">ลำพูน   </v>
          </cell>
          <cell r="N1171" t="str">
            <v>51120</v>
          </cell>
          <cell r="O1171" t="str">
            <v>0897009452</v>
          </cell>
          <cell r="P1171" t="str">
            <v>0897009452@acfs.go.th</v>
          </cell>
          <cell r="Q1171" t="str">
            <v>NULL</v>
          </cell>
          <cell r="R1171" t="str">
            <v>NULL</v>
          </cell>
          <cell r="S1171" t="str">
            <v>บริษัท ไท่ เหอ เทรดดิ้ง จำกัด</v>
          </cell>
          <cell r="T1171" t="str">
            <v>111</v>
          </cell>
          <cell r="W1171" t="str">
            <v>6</v>
          </cell>
          <cell r="X1171" t="str">
            <v xml:space="preserve">ท่าตุ้ม   </v>
          </cell>
          <cell r="Y1171" t="str">
            <v xml:space="preserve">ป่าซาง   </v>
          </cell>
          <cell r="Z1171" t="str">
            <v>ลำพูน</v>
          </cell>
        </row>
        <row r="1172">
          <cell r="A1172">
            <v>989</v>
          </cell>
          <cell r="B1172" t="str">
            <v>Ref0300000406</v>
          </cell>
          <cell r="C1172" t="str">
            <v>บริษัท โกลบอล ฟรุต จำกัด</v>
          </cell>
          <cell r="D1172" t="str">
            <v>ACFS10040400229</v>
          </cell>
          <cell r="E1172" t="str">
            <v>ออกใบอนุญาตแล้ว</v>
          </cell>
          <cell r="F1172">
            <v>105556134676</v>
          </cell>
          <cell r="G1172" t="str">
            <v>212/88</v>
          </cell>
          <cell r="H1172" t="str">
            <v>รามคำแหง 68 แยก 1-7</v>
          </cell>
          <cell r="I1172" t="str">
            <v>-</v>
          </cell>
          <cell r="J1172" t="str">
            <v>-</v>
          </cell>
          <cell r="K1172" t="str">
            <v xml:space="preserve">หัวหมาก   </v>
          </cell>
          <cell r="L1172" t="str">
            <v xml:space="preserve">บางกะปิ   </v>
          </cell>
          <cell r="M1172" t="str">
            <v xml:space="preserve">กรุงเทพมหานคร   </v>
          </cell>
          <cell r="N1172" t="str">
            <v>10240</v>
          </cell>
          <cell r="O1172" t="str">
            <v>0822572683</v>
          </cell>
          <cell r="P1172" t="str">
            <v>lfc888-fruits@outlook.co.th</v>
          </cell>
          <cell r="Q1172" t="str">
            <v>2017-10-25</v>
          </cell>
          <cell r="R1172" t="str">
            <v>2020-10-24</v>
          </cell>
          <cell r="S1172" t="str">
            <v>นายบุญธรรม ไชยวงศ์</v>
          </cell>
          <cell r="T1172" t="str">
            <v>569</v>
          </cell>
          <cell r="U1172" t="str">
            <v>-</v>
          </cell>
          <cell r="V1172" t="str">
            <v>-</v>
          </cell>
          <cell r="W1172" t="str">
            <v>1</v>
          </cell>
          <cell r="X1172" t="str">
            <v xml:space="preserve">ทรายขาว   </v>
          </cell>
          <cell r="Y1172" t="str">
            <v xml:space="preserve">สอยดาว   </v>
          </cell>
          <cell r="Z1172" t="str">
            <v>จันทบุรี</v>
          </cell>
        </row>
        <row r="1173">
          <cell r="A1173">
            <v>990</v>
          </cell>
          <cell r="B1173" t="str">
            <v>Ref0300000407</v>
          </cell>
          <cell r="C1173" t="str">
            <v>บริษัท อินเตอร์ดีล อิมเมจจิ้ง จำกัด</v>
          </cell>
          <cell r="D1173" t="str">
            <v>ACFS10040400232</v>
          </cell>
          <cell r="E1173" t="str">
            <v>ออกใบอนุญาตแล้ว</v>
          </cell>
          <cell r="F1173">
            <v>105549140313</v>
          </cell>
          <cell r="G1173" t="str">
            <v>9/7</v>
          </cell>
          <cell r="H1173" t="str">
            <v>-</v>
          </cell>
          <cell r="I1173" t="str">
            <v>-</v>
          </cell>
          <cell r="J1173" t="str">
            <v>-</v>
          </cell>
          <cell r="K1173" t="str">
            <v xml:space="preserve">คลองกุ่ม   </v>
          </cell>
          <cell r="L1173" t="str">
            <v xml:space="preserve">บึงกุ่ม   </v>
          </cell>
          <cell r="M1173" t="str">
            <v xml:space="preserve">กรุงเทพมหานคร   </v>
          </cell>
          <cell r="N1173" t="str">
            <v>10240</v>
          </cell>
          <cell r="O1173" t="str">
            <v>0802230991</v>
          </cell>
          <cell r="P1173" t="str">
            <v>ricky@interdealimaging.com</v>
          </cell>
          <cell r="Q1173" t="str">
            <v>2017-11-01</v>
          </cell>
          <cell r="R1173" t="str">
            <v>2020-10-31</v>
          </cell>
          <cell r="S1173" t="str">
            <v>นายกฤษฏา ปูแดง (โจบ้านเวียง)</v>
          </cell>
          <cell r="T1173" t="str">
            <v>63/4</v>
          </cell>
          <cell r="U1173" t="str">
            <v>-</v>
          </cell>
          <cell r="V1173" t="str">
            <v>-</v>
          </cell>
          <cell r="W1173" t="str">
            <v>6</v>
          </cell>
          <cell r="X1173" t="str">
            <v xml:space="preserve">วังผาง   </v>
          </cell>
          <cell r="Y1173" t="str">
            <v xml:space="preserve">เวียงหนองล่อง   </v>
          </cell>
          <cell r="Z1173" t="str">
            <v>ลำพูน</v>
          </cell>
        </row>
        <row r="1174">
          <cell r="A1174">
            <v>991</v>
          </cell>
          <cell r="B1174" t="str">
            <v>Ref0300000408</v>
          </cell>
          <cell r="C1174" t="str">
            <v>บริษัท ไอฟรุต อินเตอร์เนชั่นแนล จำกัด</v>
          </cell>
          <cell r="D1174" t="str">
            <v>ACFS90460400083</v>
          </cell>
          <cell r="E1174" t="str">
            <v>ออกใบอนุญาตแล้ว</v>
          </cell>
          <cell r="F1174">
            <v>105559155976</v>
          </cell>
          <cell r="G1174" t="str">
            <v>48/151</v>
          </cell>
          <cell r="H1174" t="str">
            <v>รามคำแหง 104</v>
          </cell>
          <cell r="I1174" t="str">
            <v>-</v>
          </cell>
          <cell r="J1174" t="str">
            <v>-</v>
          </cell>
          <cell r="K1174" t="str">
            <v xml:space="preserve">สะพานสูง   </v>
          </cell>
          <cell r="L1174" t="str">
            <v xml:space="preserve">สะพานสูง   </v>
          </cell>
          <cell r="M1174" t="str">
            <v xml:space="preserve">กรุงเทพมหานคร   </v>
          </cell>
          <cell r="N1174" t="str">
            <v>10240</v>
          </cell>
          <cell r="O1174" t="str">
            <v>02 8090792</v>
          </cell>
          <cell r="P1174" t="str">
            <v>t.n.s_trading@hotmail.com</v>
          </cell>
          <cell r="Q1174" t="str">
            <v>2017-11-08</v>
          </cell>
          <cell r="R1174" t="str">
            <v>2020-11-07</v>
          </cell>
          <cell r="S1174" t="str">
            <v>บริษัท ทริปเปิ้ล พี ฟู้ดส์ จำกัด</v>
          </cell>
          <cell r="T1174" t="str">
            <v>89/4-5</v>
          </cell>
          <cell r="U1174" t="str">
            <v>-</v>
          </cell>
          <cell r="V1174" t="str">
            <v>-</v>
          </cell>
          <cell r="W1174" t="str">
            <v>2</v>
          </cell>
          <cell r="X1174" t="str">
            <v xml:space="preserve">กาหลง   </v>
          </cell>
          <cell r="Y1174" t="str">
            <v xml:space="preserve">เมืองสมุทรสาคร   </v>
          </cell>
          <cell r="Z1174" t="str">
            <v>สมุทรสาคร</v>
          </cell>
        </row>
        <row r="1175">
          <cell r="A1175">
            <v>992</v>
          </cell>
          <cell r="B1175" t="str">
            <v>Ref0300000409</v>
          </cell>
          <cell r="C1175" t="str">
            <v>บริษัท ไท่ เหอ เทรดดิ้ง จำกัด</v>
          </cell>
          <cell r="D1175" t="str">
            <v>ACFS10040400233</v>
          </cell>
          <cell r="E1175" t="str">
            <v>ออกใบอนุญาตแล้ว</v>
          </cell>
          <cell r="F1175">
            <v>515557000203</v>
          </cell>
          <cell r="G1175" t="str">
            <v>111</v>
          </cell>
          <cell r="H1175" t="str">
            <v>-</v>
          </cell>
          <cell r="I1175" t="str">
            <v>-</v>
          </cell>
          <cell r="J1175" t="str">
            <v>6</v>
          </cell>
          <cell r="K1175" t="str">
            <v xml:space="preserve">ท่าตุ้ม   </v>
          </cell>
          <cell r="L1175" t="str">
            <v xml:space="preserve">ป่าซาง   </v>
          </cell>
          <cell r="M1175" t="str">
            <v xml:space="preserve">ลำพูน   </v>
          </cell>
          <cell r="N1175" t="str">
            <v>51120</v>
          </cell>
          <cell r="O1175" t="str">
            <v>0897009452</v>
          </cell>
          <cell r="P1175" t="str">
            <v>ngonkham.sp@hotmail.com</v>
          </cell>
          <cell r="Q1175" t="str">
            <v>2017-11-09</v>
          </cell>
          <cell r="R1175" t="str">
            <v>2020-11-08</v>
          </cell>
          <cell r="S1175" t="str">
            <v>บริษัท ไท่ เหอ เทรดดิ้ง จำกัด</v>
          </cell>
          <cell r="T1175" t="str">
            <v>111</v>
          </cell>
          <cell r="U1175" t="str">
            <v>-</v>
          </cell>
          <cell r="V1175" t="str">
            <v>-</v>
          </cell>
          <cell r="W1175" t="str">
            <v>6</v>
          </cell>
          <cell r="X1175" t="str">
            <v xml:space="preserve">ท่าตุ้ม   </v>
          </cell>
          <cell r="Y1175" t="str">
            <v xml:space="preserve">ป่าซาง   </v>
          </cell>
          <cell r="Z1175" t="str">
            <v>ลำพูน</v>
          </cell>
        </row>
        <row r="1176">
          <cell r="A1176">
            <v>993</v>
          </cell>
          <cell r="B1176" t="str">
            <v>Ref0300000410</v>
          </cell>
          <cell r="C1176" t="str">
            <v>นางสาวขวัญตา  สุนธารักษ์</v>
          </cell>
          <cell r="D1176" t="str">
            <v>ACFS74320400021</v>
          </cell>
          <cell r="E1176" t="str">
            <v>ออกใบอนุญาตแล้ว</v>
          </cell>
          <cell r="F1176">
            <v>2849900001230</v>
          </cell>
          <cell r="G1176" t="str">
            <v>48/20</v>
          </cell>
          <cell r="H1176" t="str">
            <v>-</v>
          </cell>
          <cell r="I1176" t="str">
            <v>-</v>
          </cell>
          <cell r="J1176" t="str">
            <v>6</v>
          </cell>
          <cell r="K1176" t="str">
            <v xml:space="preserve">เทพกระษัตรี   </v>
          </cell>
          <cell r="L1176" t="str">
            <v xml:space="preserve">ถลาง   </v>
          </cell>
          <cell r="M1176" t="str">
            <v xml:space="preserve">ภูเก็ต   </v>
          </cell>
          <cell r="N1176" t="str">
            <v>83110</v>
          </cell>
          <cell r="O1176" t="str">
            <v>0980495822</v>
          </cell>
          <cell r="P1176" t="str">
            <v>kongka_kkb@hotmail.com</v>
          </cell>
          <cell r="Q1176" t="str">
            <v>2017-11-09</v>
          </cell>
          <cell r="R1176" t="str">
            <v>2020-11-08</v>
          </cell>
          <cell r="S1176" t="str">
            <v>เบญจพลฟาร์ม</v>
          </cell>
          <cell r="T1176" t="str">
            <v>48/20</v>
          </cell>
          <cell r="U1176" t="str">
            <v>-</v>
          </cell>
          <cell r="V1176" t="str">
            <v>-</v>
          </cell>
          <cell r="W1176" t="str">
            <v>6</v>
          </cell>
          <cell r="X1176" t="str">
            <v xml:space="preserve">เทพกระษัตรี   </v>
          </cell>
          <cell r="Y1176" t="str">
            <v xml:space="preserve">ถลาง   </v>
          </cell>
          <cell r="Z1176" t="str">
            <v>ภูเก็ต</v>
          </cell>
        </row>
        <row r="1177">
          <cell r="A1177">
            <v>994</v>
          </cell>
          <cell r="B1177" t="str">
            <v>Ref0300000411</v>
          </cell>
          <cell r="C1177" t="str">
            <v>บริษัท เมธากิจ จำกัด</v>
          </cell>
          <cell r="D1177" t="str">
            <v>ACFS90460400085</v>
          </cell>
          <cell r="E1177" t="str">
            <v>ออกใบอนุญาตแล้ว</v>
          </cell>
          <cell r="F1177">
            <v>515556000404</v>
          </cell>
          <cell r="G1177" t="str">
            <v>35/15</v>
          </cell>
          <cell r="H1177" t="str">
            <v>-</v>
          </cell>
          <cell r="I1177" t="str">
            <v>-</v>
          </cell>
          <cell r="J1177" t="str">
            <v>10</v>
          </cell>
          <cell r="K1177" t="str">
            <v xml:space="preserve">คลองสอง   </v>
          </cell>
          <cell r="L1177" t="str">
            <v xml:space="preserve">คลองหลวง   </v>
          </cell>
          <cell r="M1177" t="str">
            <v xml:space="preserve">ปทุมธานี   </v>
          </cell>
          <cell r="N1177" t="str">
            <v>12120</v>
          </cell>
          <cell r="O1177" t="str">
            <v>0809981324</v>
          </cell>
          <cell r="P1177" t="str">
            <v>methakit59@hotmail.com</v>
          </cell>
          <cell r="Q1177" t="str">
            <v>2018-01-29</v>
          </cell>
          <cell r="R1177" t="str">
            <v>2021-01-28</v>
          </cell>
          <cell r="S1177" t="str">
            <v>บริษัท เมธากิจ จำกัด</v>
          </cell>
          <cell r="T1177" t="str">
            <v>35/15</v>
          </cell>
          <cell r="U1177" t="str">
            <v>-</v>
          </cell>
          <cell r="V1177" t="str">
            <v>-</v>
          </cell>
          <cell r="W1177" t="str">
            <v>10</v>
          </cell>
          <cell r="X1177" t="str">
            <v xml:space="preserve">คลองสอง   </v>
          </cell>
          <cell r="Y1177" t="str">
            <v xml:space="preserve">คลองหลวง   </v>
          </cell>
          <cell r="Z1177" t="str">
            <v>ปทุมธานี</v>
          </cell>
        </row>
        <row r="1178">
          <cell r="A1178" t="e">
            <v>#N/A</v>
          </cell>
          <cell r="B1178" t="str">
            <v>Ref0300000412</v>
          </cell>
          <cell r="C1178" t="str">
            <v>บริษัท ทีทีเค ฟู้ด (ไทยแลนด์) จำกัด</v>
          </cell>
          <cell r="D1178" t="str">
            <v>NULL</v>
          </cell>
          <cell r="E1178" t="str">
            <v>เอกสารไม่ครบถ้วน</v>
          </cell>
          <cell r="F1178">
            <v>735560004573</v>
          </cell>
          <cell r="G1178" t="str">
            <v>2/9</v>
          </cell>
          <cell r="J1178" t="str">
            <v>13</v>
          </cell>
          <cell r="K1178" t="str">
            <v xml:space="preserve">ไร่ขิง   </v>
          </cell>
          <cell r="L1178" t="str">
            <v xml:space="preserve">สามพราน   </v>
          </cell>
          <cell r="M1178" t="str">
            <v xml:space="preserve">นครปฐม   </v>
          </cell>
          <cell r="N1178" t="str">
            <v>73210</v>
          </cell>
          <cell r="O1178" t="str">
            <v>034102369</v>
          </cell>
          <cell r="P1178" t="str">
            <v>TTK.FOOD.THAILAND@gmail.com</v>
          </cell>
          <cell r="Q1178" t="str">
            <v>NULL</v>
          </cell>
          <cell r="R1178" t="str">
            <v>NULL</v>
          </cell>
          <cell r="S1178" t="str">
            <v>บริษัท ทีทีเค ฟู้ด (ไทยแลนด์) จำกัด</v>
          </cell>
          <cell r="T1178" t="str">
            <v>2/9</v>
          </cell>
          <cell r="W1178" t="str">
            <v>13</v>
          </cell>
          <cell r="X1178" t="str">
            <v xml:space="preserve">ไร่ขิง   </v>
          </cell>
          <cell r="Y1178" t="str">
            <v xml:space="preserve">สามพราน   </v>
          </cell>
          <cell r="Z1178" t="str">
            <v>นครปฐม</v>
          </cell>
        </row>
        <row r="1179">
          <cell r="A1179">
            <v>995</v>
          </cell>
          <cell r="B1179" t="str">
            <v>Ref0300000413</v>
          </cell>
          <cell r="C1179" t="str">
            <v>บริษัท เดอะ กู๊ด ไทร์ฟ จำกัด</v>
          </cell>
          <cell r="D1179" t="str">
            <v>ACFS10040400237</v>
          </cell>
          <cell r="E1179" t="str">
            <v>ออกใบอนุญาตแล้ว</v>
          </cell>
          <cell r="F1179">
            <v>105556119545</v>
          </cell>
          <cell r="G1179" t="str">
            <v xml:space="preserve">60 </v>
          </cell>
          <cell r="H1179" t="str">
            <v>แบริ่ง 11</v>
          </cell>
          <cell r="I1179" t="str">
            <v>สุขุมวิท</v>
          </cell>
          <cell r="J1179" t="str">
            <v>-</v>
          </cell>
          <cell r="K1179" t="str">
            <v xml:space="preserve">บางนา   </v>
          </cell>
          <cell r="L1179" t="str">
            <v xml:space="preserve">บางนา   </v>
          </cell>
          <cell r="M1179" t="str">
            <v xml:space="preserve">กรุงเทพมหานคร   </v>
          </cell>
          <cell r="N1179" t="str">
            <v>10260</v>
          </cell>
          <cell r="O1179" t="str">
            <v>02-7496548</v>
          </cell>
          <cell r="P1179" t="str">
            <v>the.good.thrive@gmail.com</v>
          </cell>
          <cell r="Q1179" t="str">
            <v>2018-01-24</v>
          </cell>
          <cell r="R1179" t="str">
            <v>2021-01-23</v>
          </cell>
          <cell r="S1179" t="str">
            <v>นายธนัชชัย บุษยาสิริโรจน์</v>
          </cell>
          <cell r="T1179" t="str">
            <v>99</v>
          </cell>
          <cell r="U1179" t="str">
            <v>-</v>
          </cell>
          <cell r="V1179" t="str">
            <v>-</v>
          </cell>
          <cell r="W1179" t="str">
            <v>-</v>
          </cell>
          <cell r="X1179" t="str">
            <v xml:space="preserve">ทรายขาว   </v>
          </cell>
          <cell r="Y1179" t="str">
            <v xml:space="preserve">สอยดาว   </v>
          </cell>
          <cell r="Z1179" t="str">
            <v>จันทบุรี</v>
          </cell>
        </row>
        <row r="1180">
          <cell r="A1180" t="e">
            <v>#N/A</v>
          </cell>
          <cell r="B1180" t="str">
            <v>Ref0300000414</v>
          </cell>
          <cell r="C1180" t="str">
            <v>บริษัท เคเอเอฟ อิมพอร์ต แอนด์ เอ็กซ์ พอร์ต จำกัด</v>
          </cell>
          <cell r="D1180" t="str">
            <v>NULL</v>
          </cell>
          <cell r="E1180" t="str">
            <v>ไม่ผ่านการอนุมัติ</v>
          </cell>
          <cell r="F1180">
            <v>255548000177</v>
          </cell>
          <cell r="G1180" t="str">
            <v>201/1</v>
          </cell>
          <cell r="J1180" t="str">
            <v>7</v>
          </cell>
          <cell r="K1180" t="str">
            <v xml:space="preserve">ท่าดี   </v>
          </cell>
          <cell r="L1180" t="str">
            <v xml:space="preserve">ลานสกา   </v>
          </cell>
          <cell r="M1180" t="str">
            <v xml:space="preserve">นครศรีธรรมราช   </v>
          </cell>
          <cell r="N1180" t="str">
            <v>80230</v>
          </cell>
          <cell r="O1180" t="str">
            <v>039436921</v>
          </cell>
          <cell r="P1180" t="str">
            <v>billkaf@hotmail.com</v>
          </cell>
          <cell r="Q1180" t="str">
            <v>NULL</v>
          </cell>
          <cell r="R1180" t="str">
            <v>NULL</v>
          </cell>
          <cell r="S1180" t="str">
            <v>ล้งธนะสิทธิ์</v>
          </cell>
          <cell r="T1180" t="str">
            <v>365</v>
          </cell>
          <cell r="W1180" t="str">
            <v>1</v>
          </cell>
          <cell r="X1180" t="str">
            <v xml:space="preserve">ทรายขาว   </v>
          </cell>
          <cell r="Y1180" t="str">
            <v xml:space="preserve">สอยดาว   </v>
          </cell>
          <cell r="Z1180" t="str">
            <v>จันทบุรี</v>
          </cell>
        </row>
        <row r="1181">
          <cell r="A1181" t="e">
            <v>#N/A</v>
          </cell>
          <cell r="B1181" t="str">
            <v>Ref0300000415</v>
          </cell>
          <cell r="C1181" t="str">
            <v>ห้างหุ้นส่วนจำกัด ล่วมพ้อง การค้า</v>
          </cell>
          <cell r="D1181" t="str">
            <v>NULL</v>
          </cell>
          <cell r="E1181" t="str">
            <v>เอกสารไม่ครบถ้วน</v>
          </cell>
          <cell r="F1181">
            <v>103547005565</v>
          </cell>
          <cell r="G1181" t="str">
            <v>329</v>
          </cell>
          <cell r="I1181" t="str">
            <v>ราชวิถี</v>
          </cell>
          <cell r="K1181" t="str">
            <v xml:space="preserve">บางพลัด   </v>
          </cell>
          <cell r="L1181" t="str">
            <v xml:space="preserve">บางพลัด   </v>
          </cell>
          <cell r="M1181" t="str">
            <v xml:space="preserve">กรุงเทพมหานคร   </v>
          </cell>
          <cell r="N1181" t="str">
            <v>10700</v>
          </cell>
          <cell r="O1181" t="str">
            <v>02 964 2711</v>
          </cell>
          <cell r="P1181" t="str">
            <v>laumpong@outlook.co.th</v>
          </cell>
          <cell r="Q1181" t="str">
            <v>NULL</v>
          </cell>
          <cell r="R1181" t="str">
            <v>NULL</v>
          </cell>
          <cell r="S1181" t="str">
            <v>บริษัท ซีฮอร์ส ฟู้ดส์ จำกัด</v>
          </cell>
          <cell r="T1181" t="str">
            <v>199</v>
          </cell>
          <cell r="W1181" t="str">
            <v>3</v>
          </cell>
          <cell r="X1181" t="str">
            <v xml:space="preserve">ทุ่งหวัง   </v>
          </cell>
          <cell r="Y1181" t="str">
            <v xml:space="preserve">เมืองสงขลา   </v>
          </cell>
          <cell r="Z1181" t="str">
            <v>สงขลา</v>
          </cell>
        </row>
        <row r="1182">
          <cell r="A1182">
            <v>996</v>
          </cell>
          <cell r="B1182" t="str">
            <v>Ref0300000416</v>
          </cell>
          <cell r="C1182" t="str">
            <v>ห้างหุ้นส่วนจำกัด ล่วมพ้อง การค้า</v>
          </cell>
          <cell r="D1182" t="str">
            <v>ACFS90460400084</v>
          </cell>
          <cell r="E1182" t="str">
            <v>ออกใบอนุญาตแล้ว</v>
          </cell>
          <cell r="F1182">
            <v>103547005565</v>
          </cell>
          <cell r="G1182" t="str">
            <v>329</v>
          </cell>
          <cell r="H1182" t="str">
            <v>-</v>
          </cell>
          <cell r="I1182" t="str">
            <v>ราชวิถี</v>
          </cell>
          <cell r="J1182" t="str">
            <v>-</v>
          </cell>
          <cell r="K1182" t="str">
            <v xml:space="preserve">บางพลัด   </v>
          </cell>
          <cell r="L1182" t="str">
            <v xml:space="preserve">บางพลัด   </v>
          </cell>
          <cell r="M1182" t="str">
            <v xml:space="preserve">กรุงเทพมหานคร   </v>
          </cell>
          <cell r="N1182" t="str">
            <v>10700</v>
          </cell>
          <cell r="O1182" t="str">
            <v>02 964 2711</v>
          </cell>
          <cell r="P1182" t="str">
            <v>laumpong@outlook.co.th</v>
          </cell>
          <cell r="Q1182" t="str">
            <v>2017-12-28</v>
          </cell>
          <cell r="R1182" t="str">
            <v>2020-12-27</v>
          </cell>
          <cell r="S1182" t="str">
            <v>บริษัท ซีฮอร์ส ฟู้ดส์ จำกัด</v>
          </cell>
          <cell r="T1182" t="str">
            <v>199</v>
          </cell>
          <cell r="U1182" t="str">
            <v>-</v>
          </cell>
          <cell r="V1182" t="str">
            <v>-</v>
          </cell>
          <cell r="W1182" t="str">
            <v>3</v>
          </cell>
          <cell r="X1182" t="str">
            <v xml:space="preserve">ทุ่งหวัง   </v>
          </cell>
          <cell r="Y1182" t="str">
            <v xml:space="preserve">เมืองสงขลา   </v>
          </cell>
          <cell r="Z1182" t="str">
            <v>สงขลา</v>
          </cell>
        </row>
        <row r="1183">
          <cell r="A1183">
            <v>997</v>
          </cell>
          <cell r="B1183" t="str">
            <v>Ref0300000417</v>
          </cell>
          <cell r="C1183" t="str">
            <v>บริษัท เคเอเอฟ อิมพอร์ต แอนด์ เอ็กซ์พอร์ต จำกัด</v>
          </cell>
          <cell r="D1183" t="str">
            <v>ACFS10040400235</v>
          </cell>
          <cell r="E1183" t="str">
            <v>ออกใบอนุญาตแล้ว</v>
          </cell>
          <cell r="F1183">
            <v>255548000177</v>
          </cell>
          <cell r="G1183" t="str">
            <v>201/1</v>
          </cell>
          <cell r="H1183" t="str">
            <v>-</v>
          </cell>
          <cell r="I1183" t="str">
            <v>-</v>
          </cell>
          <cell r="J1183" t="str">
            <v>7</v>
          </cell>
          <cell r="K1183" t="str">
            <v xml:space="preserve">ท่าดี   </v>
          </cell>
          <cell r="L1183" t="str">
            <v xml:space="preserve">ลานสกา   </v>
          </cell>
          <cell r="M1183" t="str">
            <v xml:space="preserve">นครศรีธรรมราช   </v>
          </cell>
          <cell r="N1183" t="str">
            <v>80230</v>
          </cell>
          <cell r="O1183" t="str">
            <v>039436921</v>
          </cell>
          <cell r="P1183" t="str">
            <v>billkaf@hotmail.com</v>
          </cell>
          <cell r="Q1183" t="str">
            <v>2018-01-17</v>
          </cell>
          <cell r="R1183" t="str">
            <v>2021-01-16</v>
          </cell>
          <cell r="S1183" t="str">
            <v>ล้งลำไยธนะสิทธิ์</v>
          </cell>
          <cell r="T1183" t="str">
            <v>365</v>
          </cell>
          <cell r="U1183" t="str">
            <v>-</v>
          </cell>
          <cell r="V1183" t="str">
            <v>-</v>
          </cell>
          <cell r="W1183" t="str">
            <v>1</v>
          </cell>
          <cell r="X1183" t="str">
            <v xml:space="preserve">ทรายขาว   </v>
          </cell>
          <cell r="Y1183" t="str">
            <v xml:space="preserve">สอยดาว   </v>
          </cell>
          <cell r="Z1183" t="str">
            <v>จันทบุรี</v>
          </cell>
        </row>
        <row r="1184">
          <cell r="A1184">
            <v>998</v>
          </cell>
          <cell r="B1184" t="str">
            <v>Ref0300000418</v>
          </cell>
          <cell r="C1184" t="str">
            <v>บริษัท มาวิน เฟรท จำกัด</v>
          </cell>
          <cell r="D1184" t="str">
            <v>ACFS10040400234</v>
          </cell>
          <cell r="E1184" t="str">
            <v>ออกใบอนุญาตแล้ว</v>
          </cell>
          <cell r="F1184">
            <v>115557001271</v>
          </cell>
          <cell r="G1184" t="str">
            <v>99/69</v>
          </cell>
          <cell r="H1184" t="str">
            <v>-</v>
          </cell>
          <cell r="I1184" t="str">
            <v>-</v>
          </cell>
          <cell r="J1184" t="str">
            <v>16</v>
          </cell>
          <cell r="K1184" t="str">
            <v xml:space="preserve">บางพลีใหญ่   </v>
          </cell>
          <cell r="L1184" t="str">
            <v xml:space="preserve">บางพลี   </v>
          </cell>
          <cell r="M1184" t="str">
            <v xml:space="preserve">สมุทรปราการ   </v>
          </cell>
          <cell r="N1184" t="str">
            <v>10540</v>
          </cell>
          <cell r="O1184" t="str">
            <v>0944182424</v>
          </cell>
          <cell r="P1184" t="str">
            <v>CS@MAWIN-FREIGHT.COM</v>
          </cell>
          <cell r="Q1184" t="str">
            <v>2018-01-03</v>
          </cell>
          <cell r="R1184" t="str">
            <v>2021-01-02</v>
          </cell>
          <cell r="S1184" t="str">
            <v>นายธนัชชัย บุษยาสิริโรจน์ (นายธนกร เอื้องอารีย์)</v>
          </cell>
          <cell r="T1184" t="str">
            <v>99</v>
          </cell>
          <cell r="U1184" t="str">
            <v>-</v>
          </cell>
          <cell r="V1184" t="str">
            <v>-</v>
          </cell>
          <cell r="W1184" t="str">
            <v>2</v>
          </cell>
          <cell r="X1184" t="str">
            <v xml:space="preserve">ทรายขาว   </v>
          </cell>
          <cell r="Y1184" t="str">
            <v xml:space="preserve">สอยดาว   </v>
          </cell>
          <cell r="Z1184" t="str">
            <v>จันทบุรี</v>
          </cell>
        </row>
        <row r="1185">
          <cell r="A1185" t="e">
            <v>#N/A</v>
          </cell>
          <cell r="B1185" t="str">
            <v>Ref0300000419</v>
          </cell>
          <cell r="C1185" t="str">
            <v>บริษัทไชน่า จิงกว่อหยวน อิมพอร์ต เอ็กซ์พอร์ต (ไทยแลนด์) จำกัด</v>
          </cell>
          <cell r="D1185" t="str">
            <v>NULL</v>
          </cell>
          <cell r="E1185" t="str">
            <v>ยกเลิกคำขอแล้ว</v>
          </cell>
          <cell r="F1185">
            <v>105555147456</v>
          </cell>
          <cell r="G1185" t="str">
            <v>102/2</v>
          </cell>
          <cell r="H1185" t="str">
            <v>-</v>
          </cell>
          <cell r="J1185" t="str">
            <v>7</v>
          </cell>
          <cell r="K1185" t="str">
            <v xml:space="preserve">หนองตาคง   </v>
          </cell>
          <cell r="L1185" t="str">
            <v xml:space="preserve">โป่งน้ำร้อน   </v>
          </cell>
          <cell r="M1185" t="str">
            <v xml:space="preserve">จันทบุรี   </v>
          </cell>
          <cell r="N1185" t="str">
            <v>22140</v>
          </cell>
          <cell r="O1185" t="str">
            <v>0987495636,0811709006</v>
          </cell>
          <cell r="P1185" t="str">
            <v>chatchai4508112@hotmail.com</v>
          </cell>
          <cell r="Q1185" t="str">
            <v>NULL</v>
          </cell>
          <cell r="R1185" t="str">
            <v>NULL</v>
          </cell>
          <cell r="S1185" t="str">
            <v>นางสาวนารา อักษร</v>
          </cell>
          <cell r="T1185" t="str">
            <v>125</v>
          </cell>
          <cell r="W1185" t="str">
            <v>5</v>
          </cell>
          <cell r="X1185" t="str">
            <v xml:space="preserve">ทับไทร   </v>
          </cell>
          <cell r="Y1185" t="str">
            <v xml:space="preserve">โป่งน้ำร้อน   </v>
          </cell>
          <cell r="Z1185" t="str">
            <v>จันทบุรี</v>
          </cell>
        </row>
        <row r="1186">
          <cell r="A1186">
            <v>999</v>
          </cell>
          <cell r="B1186" t="str">
            <v>Ref0300000420</v>
          </cell>
          <cell r="C1186" t="str">
            <v>บริษัท ไทย อะกริ ซัพพลาย จำกัด</v>
          </cell>
          <cell r="D1186" t="str">
            <v>ACFS47020400005</v>
          </cell>
          <cell r="E1186" t="str">
            <v>ออกใบอนุญาตแล้ว</v>
          </cell>
          <cell r="F1186">
            <v>105560020973</v>
          </cell>
          <cell r="G1186" t="str">
            <v>108/161</v>
          </cell>
          <cell r="H1186" t="str">
            <v>เคหะร่มเกล้า 15</v>
          </cell>
          <cell r="I1186" t="str">
            <v>-</v>
          </cell>
          <cell r="J1186" t="str">
            <v>-</v>
          </cell>
          <cell r="K1186" t="str">
            <v xml:space="preserve">คลองสองต้นนุ่น   </v>
          </cell>
          <cell r="L1186" t="str">
            <v xml:space="preserve">ลาดกระบัง   </v>
          </cell>
          <cell r="M1186" t="str">
            <v xml:space="preserve">กรุงเทพมหานคร   </v>
          </cell>
          <cell r="N1186" t="str">
            <v>10520</v>
          </cell>
          <cell r="O1186" t="str">
            <v>0-2003-6092</v>
          </cell>
          <cell r="P1186" t="str">
            <v>office.thaiagri@gmail.com</v>
          </cell>
          <cell r="Q1186" t="str">
            <v>2018-01-19</v>
          </cell>
          <cell r="R1186" t="str">
            <v>2021-01-18</v>
          </cell>
          <cell r="S1186" t="str">
            <v>บริษัท ตั้งยิ่งวัฒนา จำกัด</v>
          </cell>
          <cell r="T1186" t="str">
            <v>33/3</v>
          </cell>
          <cell r="U1186" t="str">
            <v>-</v>
          </cell>
          <cell r="V1186" t="str">
            <v>กิ่งแก้ว</v>
          </cell>
          <cell r="W1186" t="str">
            <v>5</v>
          </cell>
          <cell r="X1186" t="str">
            <v xml:space="preserve">ราชาเทวะ   </v>
          </cell>
          <cell r="Y1186" t="str">
            <v xml:space="preserve">บางพลี   </v>
          </cell>
          <cell r="Z1186" t="str">
            <v>สมุทรปราการ</v>
          </cell>
        </row>
        <row r="1187">
          <cell r="A1187">
            <v>1000</v>
          </cell>
          <cell r="B1187" t="str">
            <v>Ref0300000421</v>
          </cell>
          <cell r="C1187" t="str">
            <v>บริษัท เค.ซี.ชิปปิ้งอิมปอร์ต-เอ็กซ์ปอร์ต จำกัด</v>
          </cell>
          <cell r="D1187" t="str">
            <v>ACFS10040400236</v>
          </cell>
          <cell r="E1187" t="str">
            <v>ออกใบอนุญาตแล้ว</v>
          </cell>
          <cell r="F1187">
            <v>435555000398</v>
          </cell>
          <cell r="G1187" t="str">
            <v>148</v>
          </cell>
          <cell r="H1187" t="str">
            <v>-</v>
          </cell>
          <cell r="I1187" t="str">
            <v>-</v>
          </cell>
          <cell r="J1187" t="str">
            <v>7</v>
          </cell>
          <cell r="K1187" t="str">
            <v xml:space="preserve">มีชัย   </v>
          </cell>
          <cell r="L1187" t="str">
            <v xml:space="preserve">เมืองหนองคาย   </v>
          </cell>
          <cell r="M1187" t="str">
            <v xml:space="preserve">หนองคาย   </v>
          </cell>
          <cell r="N1187" t="str">
            <v>43000</v>
          </cell>
          <cell r="O1187" t="str">
            <v>0980677712</v>
          </cell>
          <cell r="P1187" t="str">
            <v>kcs5551971@gmail.com</v>
          </cell>
          <cell r="Q1187" t="str">
            <v>2018-01-25</v>
          </cell>
          <cell r="R1187" t="str">
            <v>2021-01-24</v>
          </cell>
          <cell r="S1187" t="str">
            <v>บริษัท ฮะเฮง อินเตอร์เฟรช จำกัด</v>
          </cell>
          <cell r="T1187" t="str">
            <v>9</v>
          </cell>
          <cell r="U1187" t="str">
            <v>-</v>
          </cell>
          <cell r="V1187" t="str">
            <v>-</v>
          </cell>
          <cell r="W1187" t="str">
            <v>1</v>
          </cell>
          <cell r="X1187" t="str">
            <v xml:space="preserve">หนองล่อง   </v>
          </cell>
          <cell r="Y1187" t="str">
            <v xml:space="preserve">เวียงหนองล่อง   </v>
          </cell>
          <cell r="Z1187" t="str">
            <v>ลำพูน</v>
          </cell>
        </row>
        <row r="1188">
          <cell r="A1188" t="e">
            <v>#N/A</v>
          </cell>
          <cell r="B1188" t="str">
            <v>Ref0300000422</v>
          </cell>
          <cell r="C1188" t="str">
            <v>HANDLE INTER FREIGHT LOGISTICS CO., LTD.</v>
          </cell>
          <cell r="D1188" t="str">
            <v>NULL</v>
          </cell>
          <cell r="E1188" t="str">
            <v>เอกสารไม่ครบถ้วน</v>
          </cell>
          <cell r="F1188">
            <v>105548071091</v>
          </cell>
          <cell r="G1188" t="str">
            <v>37/8</v>
          </cell>
          <cell r="H1188" t="str">
            <v xml:space="preserve"> ซอยสมประสงค์ 4</v>
          </cell>
          <cell r="I1188" t="str">
            <v xml:space="preserve">ถนนเพชรบุรี </v>
          </cell>
          <cell r="K1188" t="str">
            <v xml:space="preserve">ถนนพญาไท   </v>
          </cell>
          <cell r="L1188" t="str">
            <v xml:space="preserve">ราชเทวี   </v>
          </cell>
          <cell r="M1188" t="str">
            <v xml:space="preserve">กรุงเทพมหานคร   </v>
          </cell>
          <cell r="N1188" t="str">
            <v>10400</v>
          </cell>
          <cell r="O1188" t="str">
            <v xml:space="preserve">02-2535995 </v>
          </cell>
          <cell r="P1188" t="str">
            <v>cs_sea1@handleinterfreight.com</v>
          </cell>
          <cell r="Q1188" t="str">
            <v>NULL</v>
          </cell>
          <cell r="R1188" t="str">
            <v>NULL</v>
          </cell>
          <cell r="S1188" t="str">
            <v>บริษํท ซันสมายล์ อินเตอร์ฟู้ดส์ จำกัด</v>
          </cell>
          <cell r="T1188" t="str">
            <v>119</v>
          </cell>
          <cell r="V1188" t="str">
            <v>มาลัยแมน</v>
          </cell>
          <cell r="W1188" t="str">
            <v>11</v>
          </cell>
          <cell r="X1188" t="str">
            <v xml:space="preserve">ห้วยขวาง   </v>
          </cell>
          <cell r="Y1188" t="str">
            <v xml:space="preserve">กำแพงแสน   </v>
          </cell>
          <cell r="Z1188" t="str">
            <v>นครปฐม</v>
          </cell>
        </row>
        <row r="1189">
          <cell r="A1189" t="e">
            <v>#N/A</v>
          </cell>
          <cell r="B1189" t="str">
            <v>Ref0300000423</v>
          </cell>
          <cell r="C1189" t="str">
            <v xml:space="preserve">บริษัท เอสซีจี เทรดดิ้ง จำกัด </v>
          </cell>
          <cell r="D1189" t="str">
            <v>NULL</v>
          </cell>
          <cell r="E1189" t="str">
            <v>ยกเลิกคำขอแล้ว</v>
          </cell>
          <cell r="F1189">
            <v>105505000494</v>
          </cell>
          <cell r="G1189" t="str">
            <v>1</v>
          </cell>
          <cell r="I1189" t="str">
            <v>ปูนซิเมนต์ไทย</v>
          </cell>
          <cell r="K1189" t="str">
            <v xml:space="preserve">บางซื่อ   </v>
          </cell>
          <cell r="L1189" t="str">
            <v xml:space="preserve">บางซื่อ   </v>
          </cell>
          <cell r="M1189" t="str">
            <v xml:space="preserve">กรุงเทพมหานคร   </v>
          </cell>
          <cell r="N1189" t="str">
            <v>10800</v>
          </cell>
          <cell r="O1189" t="str">
            <v>025861941</v>
          </cell>
          <cell r="P1189" t="str">
            <v>primavad@scg.com</v>
          </cell>
          <cell r="Q1189" t="str">
            <v>NULL</v>
          </cell>
          <cell r="R1189" t="str">
            <v>NULL</v>
          </cell>
          <cell r="S1189" t="str">
            <v>บริษัท ทะเลทรัพย์ ฟรีซ ดราย จำกัด</v>
          </cell>
          <cell r="T1189" t="str">
            <v>88/1</v>
          </cell>
          <cell r="W1189" t="str">
            <v>4</v>
          </cell>
          <cell r="X1189" t="str">
            <v xml:space="preserve">ทะเลทรัพย์   </v>
          </cell>
          <cell r="Y1189" t="str">
            <v xml:space="preserve">ปะทิว   </v>
          </cell>
          <cell r="Z1189" t="str">
            <v>ชุมพร</v>
          </cell>
        </row>
        <row r="1190">
          <cell r="A1190">
            <v>1001</v>
          </cell>
          <cell r="B1190" t="str">
            <v>Ref0300000424</v>
          </cell>
          <cell r="C1190" t="str">
            <v xml:space="preserve">บริษัท เอสซีจี เทรดดิ้ง จำกัด </v>
          </cell>
          <cell r="D1190" t="str">
            <v>ACFS90460400086</v>
          </cell>
          <cell r="E1190" t="str">
            <v>ออกใบอนุญาตแล้ว</v>
          </cell>
          <cell r="F1190">
            <v>105505000494</v>
          </cell>
          <cell r="G1190" t="str">
            <v>1</v>
          </cell>
          <cell r="H1190" t="str">
            <v>-</v>
          </cell>
          <cell r="I1190" t="str">
            <v>ปูนซิเมนต์ไทย</v>
          </cell>
          <cell r="J1190" t="str">
            <v>-</v>
          </cell>
          <cell r="K1190" t="str">
            <v xml:space="preserve">บางซื่อ   </v>
          </cell>
          <cell r="L1190" t="str">
            <v xml:space="preserve">บางซื่อ   </v>
          </cell>
          <cell r="M1190" t="str">
            <v xml:space="preserve">กรุงเทพมหานคร   </v>
          </cell>
          <cell r="N1190" t="str">
            <v>10800</v>
          </cell>
          <cell r="O1190" t="str">
            <v>025861941</v>
          </cell>
          <cell r="P1190" t="str">
            <v>primavad@scg.com</v>
          </cell>
          <cell r="Q1190" t="str">
            <v>2018-02-13</v>
          </cell>
          <cell r="R1190" t="str">
            <v>2021-02-12</v>
          </cell>
          <cell r="S1190" t="str">
            <v>บริษัท ทะเลทรัพย์ ฟรีซ ดราย จำกัด</v>
          </cell>
          <cell r="T1190" t="str">
            <v>88/1</v>
          </cell>
          <cell r="U1190" t="str">
            <v>-</v>
          </cell>
          <cell r="V1190" t="str">
            <v>-</v>
          </cell>
          <cell r="W1190" t="str">
            <v>4</v>
          </cell>
          <cell r="X1190" t="str">
            <v xml:space="preserve">ทะเลทรัพย์   </v>
          </cell>
          <cell r="Y1190" t="str">
            <v xml:space="preserve">ปะทิว   </v>
          </cell>
          <cell r="Z1190" t="str">
            <v>ชุมพร</v>
          </cell>
        </row>
        <row r="1191">
          <cell r="A1191">
            <v>1002</v>
          </cell>
          <cell r="B1191" t="str">
            <v>Ref0300000425</v>
          </cell>
          <cell r="C1191" t="str">
            <v>บริษัท ไทยแสง อินเตอร์เทรด จำกัด</v>
          </cell>
          <cell r="D1191" t="str">
            <v>ACFS10040400238</v>
          </cell>
          <cell r="E1191" t="str">
            <v>ออกใบอนุญาตแล้ว</v>
          </cell>
          <cell r="F1191">
            <v>575559001789</v>
          </cell>
          <cell r="G1191" t="str">
            <v>168/37</v>
          </cell>
          <cell r="H1191" t="str">
            <v>-</v>
          </cell>
          <cell r="I1191" t="str">
            <v>-</v>
          </cell>
          <cell r="J1191" t="str">
            <v>9</v>
          </cell>
          <cell r="K1191" t="str">
            <v xml:space="preserve">เวียง   </v>
          </cell>
          <cell r="L1191" t="str">
            <v xml:space="preserve">เชียงของ   </v>
          </cell>
          <cell r="M1191" t="str">
            <v xml:space="preserve">เชียงราย   </v>
          </cell>
          <cell r="N1191" t="str">
            <v>57140</v>
          </cell>
          <cell r="O1191" t="str">
            <v>0899309088</v>
          </cell>
          <cell r="P1191" t="str">
            <v>thaisang.intertrade@hotmail.com</v>
          </cell>
          <cell r="Q1191" t="str">
            <v>2018-02-15</v>
          </cell>
          <cell r="R1191" t="str">
            <v>2021-02-14</v>
          </cell>
          <cell r="S1191" t="str">
            <v>หจก. สุริยาจันทร์ทราทิพย์</v>
          </cell>
          <cell r="T1191" t="str">
            <v>77/2</v>
          </cell>
          <cell r="U1191" t="str">
            <v>-</v>
          </cell>
          <cell r="V1191" t="str">
            <v xml:space="preserve">สันป่าตอง-ลำพูน </v>
          </cell>
          <cell r="W1191" t="str">
            <v>2</v>
          </cell>
          <cell r="X1191" t="str">
            <v xml:space="preserve">หนองตอง   </v>
          </cell>
          <cell r="Y1191" t="str">
            <v xml:space="preserve">หางดง   </v>
          </cell>
          <cell r="Z1191" t="str">
            <v>เชียงใหม่</v>
          </cell>
        </row>
        <row r="1192">
          <cell r="A1192">
            <v>1003</v>
          </cell>
          <cell r="B1192" t="str">
            <v>Ref0300000426</v>
          </cell>
          <cell r="C1192" t="str">
            <v>บริษัท อินเตอร์เนชั่นแนล อากรี เทรดดิ้ง จำกัด</v>
          </cell>
          <cell r="D1192" t="str">
            <v>ACFS47020400006</v>
          </cell>
          <cell r="E1192" t="str">
            <v>ออกใบอนุญาตแล้ว</v>
          </cell>
          <cell r="F1192">
            <v>125560027218</v>
          </cell>
          <cell r="G1192" t="str">
            <v>39</v>
          </cell>
          <cell r="H1192" t="str">
            <v>-</v>
          </cell>
          <cell r="I1192" t="str">
            <v>เลียบคลองขุนศรี</v>
          </cell>
          <cell r="J1192" t="str">
            <v>5</v>
          </cell>
          <cell r="K1192" t="str">
            <v xml:space="preserve">ไทรใหญ่   </v>
          </cell>
          <cell r="L1192" t="str">
            <v xml:space="preserve">ไทรน้อย   </v>
          </cell>
          <cell r="M1192" t="str">
            <v xml:space="preserve">นนทบุรี   </v>
          </cell>
          <cell r="N1192" t="str">
            <v>11150</v>
          </cell>
          <cell r="O1192" t="str">
            <v>029855277,06-3202-6388</v>
          </cell>
          <cell r="P1192" t="str">
            <v>office.iat2017@gmail.com</v>
          </cell>
          <cell r="Q1192" t="str">
            <v>2018-02-27</v>
          </cell>
          <cell r="R1192" t="str">
            <v>2021-02-26</v>
          </cell>
          <cell r="S1192" t="str">
            <v>บริษัท ตั้งยิ่งวัฒนา จำกัด</v>
          </cell>
          <cell r="T1192" t="str">
            <v>33/3</v>
          </cell>
          <cell r="U1192" t="str">
            <v>-</v>
          </cell>
          <cell r="V1192" t="str">
            <v>กิ่งแก้ว</v>
          </cell>
          <cell r="W1192" t="str">
            <v>5</v>
          </cell>
          <cell r="X1192" t="str">
            <v xml:space="preserve">ราชาเทวะ   </v>
          </cell>
          <cell r="Y1192" t="str">
            <v xml:space="preserve">บางพลี   </v>
          </cell>
          <cell r="Z1192" t="str">
            <v>สมุทรปราการ</v>
          </cell>
        </row>
        <row r="1193">
          <cell r="A1193">
            <v>1004</v>
          </cell>
          <cell r="B1193" t="str">
            <v>Ref0300000427</v>
          </cell>
          <cell r="C1193" t="str">
            <v>บริษัท ฟง หยวน อินเตอร์เนชั่นแนล (ไทยแลนด์) จำกัด</v>
          </cell>
          <cell r="D1193" t="str">
            <v>ACFS10040400241</v>
          </cell>
          <cell r="E1193" t="str">
            <v>ออกใบอนุญาตแล้ว</v>
          </cell>
          <cell r="F1193">
            <v>225560001935</v>
          </cell>
          <cell r="G1193" t="str">
            <v>125</v>
          </cell>
          <cell r="H1193" t="str">
            <v>-</v>
          </cell>
          <cell r="I1193" t="str">
            <v>-</v>
          </cell>
          <cell r="J1193" t="str">
            <v>5</v>
          </cell>
          <cell r="K1193" t="str">
            <v xml:space="preserve">ทับไทร   </v>
          </cell>
          <cell r="L1193" t="str">
            <v xml:space="preserve">โป่งน้ำร้อน   </v>
          </cell>
          <cell r="M1193" t="str">
            <v xml:space="preserve">จันทบุรี   </v>
          </cell>
          <cell r="N1193" t="str">
            <v>22140</v>
          </cell>
          <cell r="O1193" t="str">
            <v>0844483002</v>
          </cell>
          <cell r="P1193" t="str">
            <v>ex.kninter@gmail.com</v>
          </cell>
          <cell r="Q1193" t="str">
            <v>2018-03-23</v>
          </cell>
          <cell r="R1193" t="str">
            <v>2021-03-22</v>
          </cell>
          <cell r="S1193" t="str">
            <v>นางสาวนารา อักษร (โรงรม นาราฟรุ๊ต)</v>
          </cell>
          <cell r="T1193" t="str">
            <v>125</v>
          </cell>
          <cell r="U1193" t="str">
            <v>-</v>
          </cell>
          <cell r="V1193" t="str">
            <v>-</v>
          </cell>
          <cell r="W1193" t="str">
            <v>5</v>
          </cell>
          <cell r="X1193" t="str">
            <v xml:space="preserve">ทับไทร   </v>
          </cell>
          <cell r="Y1193" t="str">
            <v xml:space="preserve">โป่งน้ำร้อน   </v>
          </cell>
          <cell r="Z1193" t="str">
            <v>จันทบุรี</v>
          </cell>
        </row>
        <row r="1194">
          <cell r="A1194" t="e">
            <v>#N/A</v>
          </cell>
          <cell r="B1194" t="str">
            <v>Ref0300000428</v>
          </cell>
          <cell r="C1194" t="str">
            <v>บริษัท บางกอก กรีน ฟู๊ด (2014) จำกัด</v>
          </cell>
          <cell r="D1194" t="str">
            <v>NULL</v>
          </cell>
          <cell r="E1194" t="str">
            <v>ยกเลิกคำขอแล้ว</v>
          </cell>
          <cell r="F1194">
            <v>125557014755</v>
          </cell>
          <cell r="G1194" t="str">
            <v>99</v>
          </cell>
          <cell r="J1194" t="str">
            <v>10</v>
          </cell>
          <cell r="K1194" t="str">
            <v xml:space="preserve">ตลาดขวัญ   </v>
          </cell>
          <cell r="L1194" t="str">
            <v xml:space="preserve">เมืองนนทบุรี   </v>
          </cell>
          <cell r="M1194" t="str">
            <v xml:space="preserve">นนทบุรี   </v>
          </cell>
          <cell r="N1194" t="str">
            <v>11000</v>
          </cell>
          <cell r="O1194" t="str">
            <v>0997871594</v>
          </cell>
          <cell r="P1194" t="str">
            <v>Narin@bangkokgreenfoods.com</v>
          </cell>
          <cell r="Q1194" t="str">
            <v>NULL</v>
          </cell>
          <cell r="R1194" t="str">
            <v>NULL</v>
          </cell>
          <cell r="S1194" t="str">
            <v>โกดังสุรินทร์ กรุ๊ป</v>
          </cell>
          <cell r="T1194" t="str">
            <v>98</v>
          </cell>
          <cell r="W1194" t="str">
            <v>1</v>
          </cell>
          <cell r="X1194" t="str">
            <v xml:space="preserve">หนองยวง   </v>
          </cell>
          <cell r="Y1194" t="str">
            <v xml:space="preserve">เวียงหนองล่อง   </v>
          </cell>
          <cell r="Z1194" t="str">
            <v>ลำพูน</v>
          </cell>
        </row>
        <row r="1195">
          <cell r="A1195">
            <v>1005</v>
          </cell>
          <cell r="B1195" t="str">
            <v>Ref0300000429</v>
          </cell>
          <cell r="C1195" t="str">
            <v>บริษัท บางกอก กรีน ฟู๊ด (2014) จำกัด</v>
          </cell>
          <cell r="D1195" t="str">
            <v>ACFS10040400239</v>
          </cell>
          <cell r="E1195" t="str">
            <v>ออกใบอนุญาตแล้ว</v>
          </cell>
          <cell r="F1195">
            <v>125557014755</v>
          </cell>
          <cell r="G1195" t="str">
            <v>99</v>
          </cell>
          <cell r="H1195" t="str">
            <v>-</v>
          </cell>
          <cell r="I1195" t="str">
            <v>-</v>
          </cell>
          <cell r="J1195" t="str">
            <v>10</v>
          </cell>
          <cell r="K1195" t="str">
            <v xml:space="preserve">ตลาดขวัญ   </v>
          </cell>
          <cell r="L1195" t="str">
            <v xml:space="preserve">เมืองนนทบุรี   </v>
          </cell>
          <cell r="M1195" t="str">
            <v xml:space="preserve">นนทบุรี   </v>
          </cell>
          <cell r="N1195" t="str">
            <v>11000</v>
          </cell>
          <cell r="O1195" t="str">
            <v>0997871594</v>
          </cell>
          <cell r="P1195" t="str">
            <v>Narin@bangkokgreenfoods.com</v>
          </cell>
          <cell r="Q1195" t="str">
            <v>2018-02-28</v>
          </cell>
          <cell r="R1195" t="str">
            <v>2021-02-27</v>
          </cell>
          <cell r="S1195" t="str">
            <v>นายไพรัตน์ สุรินทร์ (สุรินทร์ กรุ๊ป)</v>
          </cell>
          <cell r="T1195" t="str">
            <v>98</v>
          </cell>
          <cell r="U1195" t="str">
            <v>-</v>
          </cell>
          <cell r="V1195" t="str">
            <v>-</v>
          </cell>
          <cell r="W1195" t="str">
            <v>1</v>
          </cell>
          <cell r="X1195" t="str">
            <v xml:space="preserve">หนองยวง   </v>
          </cell>
          <cell r="Y1195" t="str">
            <v xml:space="preserve">เวียงหนองล่อง   </v>
          </cell>
          <cell r="Z1195" t="str">
            <v>ลำพูน</v>
          </cell>
        </row>
        <row r="1196">
          <cell r="A1196">
            <v>1006</v>
          </cell>
          <cell r="B1196" t="str">
            <v>Ref0300000431</v>
          </cell>
          <cell r="C1196" t="str">
            <v>บริษัท นอร์ทฟรุ๊ตเซอร์วิส จำกัด</v>
          </cell>
          <cell r="D1196" t="str">
            <v>ACFS10040400240</v>
          </cell>
          <cell r="E1196" t="str">
            <v>ออกใบอนุญาตแล้ว</v>
          </cell>
          <cell r="F1196">
            <v>515561000280</v>
          </cell>
          <cell r="G1196" t="str">
            <v>119</v>
          </cell>
          <cell r="H1196" t="str">
            <v>-</v>
          </cell>
          <cell r="I1196" t="str">
            <v>-</v>
          </cell>
          <cell r="J1196" t="str">
            <v>9</v>
          </cell>
          <cell r="K1196" t="str">
            <v xml:space="preserve">นครเจดีย์   </v>
          </cell>
          <cell r="L1196" t="str">
            <v xml:space="preserve">ป่าซาง   </v>
          </cell>
          <cell r="M1196" t="str">
            <v xml:space="preserve">ลำพูน   </v>
          </cell>
          <cell r="N1196" t="str">
            <v>51120</v>
          </cell>
          <cell r="O1196" t="str">
            <v>0995434619</v>
          </cell>
          <cell r="P1196" t="str">
            <v>machayoch@gmail.com</v>
          </cell>
          <cell r="Q1196" t="str">
            <v>2018-03-05</v>
          </cell>
          <cell r="R1196" t="str">
            <v>2021-03-04</v>
          </cell>
          <cell r="S1196" t="str">
            <v>นางสุวรรณี แซ่ฮี</v>
          </cell>
          <cell r="T1196" t="str">
            <v>119</v>
          </cell>
          <cell r="U1196" t="str">
            <v>-</v>
          </cell>
          <cell r="V1196" t="str">
            <v>-</v>
          </cell>
          <cell r="W1196" t="str">
            <v>9</v>
          </cell>
          <cell r="X1196" t="str">
            <v xml:space="preserve">นครเจดีย์   </v>
          </cell>
          <cell r="Y1196" t="str">
            <v xml:space="preserve">ป่าซาง   </v>
          </cell>
          <cell r="Z1196" t="str">
            <v>ลำพูน</v>
          </cell>
        </row>
        <row r="1197">
          <cell r="A1197">
            <v>1007</v>
          </cell>
          <cell r="B1197" t="str">
            <v>Ref0300000432</v>
          </cell>
          <cell r="C1197" t="str">
            <v>ห้างหุ้นส่วนจำกัด หลงฉางฟู๊ด</v>
          </cell>
          <cell r="D1197" t="str">
            <v>ACFS10040400242</v>
          </cell>
          <cell r="E1197" t="str">
            <v>ออกใบอนุญาตแล้ว</v>
          </cell>
          <cell r="F1197">
            <v>503549001059</v>
          </cell>
          <cell r="G1197" t="str">
            <v>124</v>
          </cell>
          <cell r="H1197" t="str">
            <v>-</v>
          </cell>
          <cell r="I1197" t="str">
            <v>-</v>
          </cell>
          <cell r="J1197" t="str">
            <v>12</v>
          </cell>
          <cell r="K1197" t="str">
            <v xml:space="preserve">สันนาเม็ง   </v>
          </cell>
          <cell r="L1197" t="str">
            <v xml:space="preserve">สันทราย   </v>
          </cell>
          <cell r="M1197" t="str">
            <v xml:space="preserve">เชียงใหม่   </v>
          </cell>
          <cell r="N1197" t="str">
            <v>50210</v>
          </cell>
          <cell r="O1197" t="str">
            <v>081-8852959</v>
          </cell>
          <cell r="P1197" t="str">
            <v>kanjanaa_k@hotmail.co.th</v>
          </cell>
          <cell r="Q1197" t="str">
            <v>2018-03-16</v>
          </cell>
          <cell r="R1197" t="str">
            <v>2021-03-15</v>
          </cell>
          <cell r="S1197" t="str">
            <v>ห้างหุ้นส่วนจำกัด หลงฉางฟู๊ด</v>
          </cell>
          <cell r="T1197" t="str">
            <v>300</v>
          </cell>
          <cell r="U1197" t="str">
            <v>-</v>
          </cell>
          <cell r="V1197" t="str">
            <v>-</v>
          </cell>
          <cell r="W1197" t="str">
            <v>2</v>
          </cell>
          <cell r="X1197" t="str">
            <v xml:space="preserve">หนองยวง   </v>
          </cell>
          <cell r="Y1197" t="str">
            <v xml:space="preserve">เวียงหนองล่อง   </v>
          </cell>
          <cell r="Z1197" t="str">
            <v>ลำพูน</v>
          </cell>
        </row>
        <row r="1198">
          <cell r="A1198" t="e">
            <v>#N/A</v>
          </cell>
          <cell r="B1198" t="str">
            <v>Ref0300000433</v>
          </cell>
          <cell r="C1198" t="str">
            <v>บริษัท ปลูกทรัพย์ จำกัด</v>
          </cell>
          <cell r="D1198" t="str">
            <v>NULL</v>
          </cell>
          <cell r="E1198" t="str">
            <v>เอกสารไม่ครบถ้วน</v>
          </cell>
          <cell r="F1198">
            <v>105560175420</v>
          </cell>
          <cell r="G1198" t="str">
            <v>55/82</v>
          </cell>
          <cell r="H1198" t="str">
            <v>อินทามาระ 49</v>
          </cell>
          <cell r="I1198" t="str">
            <v>รัชดา</v>
          </cell>
          <cell r="K1198" t="str">
            <v xml:space="preserve">ดินแดง   </v>
          </cell>
          <cell r="L1198" t="str">
            <v xml:space="preserve">ดินแดง   </v>
          </cell>
          <cell r="M1198" t="str">
            <v xml:space="preserve">กรุงเทพมหานคร   </v>
          </cell>
          <cell r="N1198" t="str">
            <v>10400</v>
          </cell>
          <cell r="O1198" t="str">
            <v>086-5299925</v>
          </cell>
          <cell r="P1198" t="str">
            <v>changpinyo.t@gmail.com</v>
          </cell>
          <cell r="Q1198" t="str">
            <v>NULL</v>
          </cell>
          <cell r="R1198" t="str">
            <v>NULL</v>
          </cell>
          <cell r="S1198" t="str">
            <v xml:space="preserve"> Thai Yokorei </v>
          </cell>
          <cell r="T1198" t="str">
            <v>131</v>
          </cell>
          <cell r="V1198" t="str">
            <v>พหลโยธิน</v>
          </cell>
          <cell r="W1198" t="str">
            <v>1</v>
          </cell>
          <cell r="X1198" t="str">
            <v xml:space="preserve">สนับทึบ   </v>
          </cell>
          <cell r="Y1198" t="str">
            <v xml:space="preserve">วังน้อย   </v>
          </cell>
          <cell r="Z1198" t="str">
            <v>พระนครศรีอยุธยา</v>
          </cell>
        </row>
        <row r="1199">
          <cell r="A1199">
            <v>1008</v>
          </cell>
          <cell r="B1199" t="str">
            <v>Ref0300000434</v>
          </cell>
          <cell r="C1199" t="str">
            <v>บริษัท ฟาร์มฟรุ๊ต จำกัด</v>
          </cell>
          <cell r="D1199" t="str">
            <v>ACFS90460400088</v>
          </cell>
          <cell r="E1199" t="str">
            <v>ออกใบอนุญาตแล้ว</v>
          </cell>
          <cell r="F1199">
            <v>325559000601</v>
          </cell>
          <cell r="G1199" t="str">
            <v>153</v>
          </cell>
          <cell r="H1199" t="str">
            <v>-</v>
          </cell>
          <cell r="I1199" t="str">
            <v>-</v>
          </cell>
          <cell r="J1199" t="str">
            <v>13</v>
          </cell>
          <cell r="K1199" t="str">
            <v xml:space="preserve">บ้านซ่อง   </v>
          </cell>
          <cell r="L1199" t="str">
            <v xml:space="preserve">พนมสารคาม   </v>
          </cell>
          <cell r="M1199" t="str">
            <v xml:space="preserve">ฉะเชิงเทรา   </v>
          </cell>
          <cell r="N1199" t="str">
            <v>24120</v>
          </cell>
          <cell r="O1199" t="str">
            <v>0862474587</v>
          </cell>
          <cell r="P1199" t="str">
            <v>iampentor@gmail.com</v>
          </cell>
          <cell r="Q1199" t="str">
            <v>2018-04-19</v>
          </cell>
          <cell r="R1199" t="str">
            <v>2021-04-18</v>
          </cell>
          <cell r="S1199" t="str">
            <v>บริษัทฟาร์มฟรุ๊ตจำกัด</v>
          </cell>
          <cell r="T1199" t="str">
            <v>153</v>
          </cell>
          <cell r="U1199" t="str">
            <v>-</v>
          </cell>
          <cell r="V1199" t="str">
            <v>-</v>
          </cell>
          <cell r="W1199" t="str">
            <v>13</v>
          </cell>
          <cell r="X1199" t="str">
            <v xml:space="preserve">บ้านซ่อง   </v>
          </cell>
          <cell r="Y1199" t="str">
            <v xml:space="preserve">พนมสารคาม   </v>
          </cell>
          <cell r="Z1199" t="str">
            <v>ฉะเชิงเทรา</v>
          </cell>
        </row>
        <row r="1200">
          <cell r="A1200">
            <v>1009</v>
          </cell>
          <cell r="B1200" t="str">
            <v>Ref0300000435</v>
          </cell>
          <cell r="C1200" t="str">
            <v>บริษัท สวนส้ม ทรายทอง จำกัด</v>
          </cell>
          <cell r="D1200" t="str">
            <v>ACFS10040400243</v>
          </cell>
          <cell r="E1200" t="str">
            <v>ออกใบอนุญาตแล้ว</v>
          </cell>
          <cell r="F1200">
            <v>505537002898</v>
          </cell>
          <cell r="G1200" t="str">
            <v>1/1</v>
          </cell>
          <cell r="H1200" t="str">
            <v>-</v>
          </cell>
          <cell r="I1200" t="str">
            <v>-</v>
          </cell>
          <cell r="J1200" t="str">
            <v>16</v>
          </cell>
          <cell r="K1200" t="str">
            <v xml:space="preserve">แม่สูน   </v>
          </cell>
          <cell r="L1200" t="str">
            <v xml:space="preserve">ฝาง   </v>
          </cell>
          <cell r="M1200" t="str">
            <v xml:space="preserve">เชียงใหม่   </v>
          </cell>
          <cell r="N1200" t="str">
            <v>50110</v>
          </cell>
          <cell r="O1200" t="str">
            <v>0857288022, 027203733</v>
          </cell>
          <cell r="P1200" t="str">
            <v>sirirat.tab@gmail.com</v>
          </cell>
          <cell r="Q1200" t="str">
            <v>2018-04-18</v>
          </cell>
          <cell r="R1200" t="str">
            <v>2021-04-17</v>
          </cell>
          <cell r="S1200" t="str">
            <v>นางสาวอำไพพรรณ จันทร์แก้ว</v>
          </cell>
          <cell r="T1200" t="str">
            <v>181/1</v>
          </cell>
          <cell r="U1200" t="str">
            <v>-</v>
          </cell>
          <cell r="V1200" t="str">
            <v>เชียงใหม่-ฮอด</v>
          </cell>
          <cell r="W1200" t="str">
            <v>14</v>
          </cell>
          <cell r="X1200" t="str">
            <v xml:space="preserve">ดอยหล่อ   </v>
          </cell>
          <cell r="Y1200" t="str">
            <v xml:space="preserve">ดอยหล่อ   </v>
          </cell>
          <cell r="Z1200" t="str">
            <v>เชียงใหม่</v>
          </cell>
        </row>
        <row r="1201">
          <cell r="A1201" t="e">
            <v>#N/A</v>
          </cell>
          <cell r="B1201" t="str">
            <v>Ref0300000436</v>
          </cell>
          <cell r="C1201" t="str">
            <v>บริษัท อีสเทิร์น เฮิร์บ จำกัด</v>
          </cell>
          <cell r="D1201" t="str">
            <v>NULL</v>
          </cell>
          <cell r="E1201" t="str">
            <v>เอกสารไม่ครบถ้วน</v>
          </cell>
          <cell r="F1201">
            <v>105542041361</v>
          </cell>
          <cell r="G1201" t="str">
            <v>829/29-30</v>
          </cell>
          <cell r="H1201" t="str">
            <v>ประชาชื่น 27</v>
          </cell>
          <cell r="I1201" t="str">
            <v>ประชาชื่น</v>
          </cell>
          <cell r="K1201" t="str">
            <v xml:space="preserve">บางซื่อ   </v>
          </cell>
          <cell r="L1201" t="str">
            <v xml:space="preserve">บางซื่อ   </v>
          </cell>
          <cell r="M1201" t="str">
            <v xml:space="preserve">กรุงเทพมหานคร   </v>
          </cell>
          <cell r="N1201" t="str">
            <v>10800</v>
          </cell>
          <cell r="O1201" t="str">
            <v>0816433280</v>
          </cell>
          <cell r="P1201" t="str">
            <v>jnangsue@gmail.com</v>
          </cell>
          <cell r="Q1201" t="str">
            <v>NULL</v>
          </cell>
          <cell r="R1201" t="str">
            <v>NULL</v>
          </cell>
          <cell r="S1201" t="str">
            <v>บริษัท ไทยพรีเมียร์ ฟู้ดส์ จำกัด</v>
          </cell>
          <cell r="T1201" t="str">
            <v>111/1</v>
          </cell>
          <cell r="U1201" t="str">
            <v xml:space="preserve"> -</v>
          </cell>
          <cell r="V1201" t="str">
            <v xml:space="preserve"> -</v>
          </cell>
          <cell r="W1201" t="str">
            <v>7</v>
          </cell>
          <cell r="X1201" t="str">
            <v xml:space="preserve">ลำโพ   </v>
          </cell>
          <cell r="Y1201" t="str">
            <v xml:space="preserve">บางบัวทอง   </v>
          </cell>
          <cell r="Z1201" t="str">
            <v>นนทบุรี</v>
          </cell>
        </row>
        <row r="1202">
          <cell r="A1202">
            <v>1010</v>
          </cell>
          <cell r="B1202" t="str">
            <v>Ref0300000437</v>
          </cell>
          <cell r="C1202" t="str">
            <v>บริษัท สยามเฟิร์สอินเตอร์เทรด จำกัด</v>
          </cell>
          <cell r="D1202" t="str">
            <v>ACFS90460400087</v>
          </cell>
          <cell r="E1202" t="str">
            <v>ออกใบอนุญาตแล้ว</v>
          </cell>
          <cell r="F1202">
            <v>205558031105</v>
          </cell>
          <cell r="G1202" t="str">
            <v>39/21</v>
          </cell>
          <cell r="H1202" t="str">
            <v>-</v>
          </cell>
          <cell r="I1202" t="str">
            <v>-</v>
          </cell>
          <cell r="J1202" t="str">
            <v>2</v>
          </cell>
          <cell r="K1202" t="str">
            <v xml:space="preserve">เขาไม้แก้ว   </v>
          </cell>
          <cell r="L1202" t="str">
            <v xml:space="preserve">บางละมุง   </v>
          </cell>
          <cell r="M1202" t="str">
            <v xml:space="preserve">ชลบุรี   </v>
          </cell>
          <cell r="N1202" t="str">
            <v>20150</v>
          </cell>
          <cell r="O1202" t="str">
            <v>0816536663</v>
          </cell>
          <cell r="P1202" t="str">
            <v>siamfirst.mark@gmail.com</v>
          </cell>
          <cell r="Q1202" t="str">
            <v>2018-04-25</v>
          </cell>
          <cell r="R1202" t="str">
            <v>2021-04-24</v>
          </cell>
          <cell r="S1202" t="str">
            <v>บริษัท สยามเฟิร์สอินเตอร์เทรด จำกัด</v>
          </cell>
          <cell r="T1202" t="str">
            <v>102/59</v>
          </cell>
          <cell r="U1202" t="str">
            <v>-</v>
          </cell>
          <cell r="V1202" t="str">
            <v>-</v>
          </cell>
          <cell r="W1202" t="str">
            <v>3</v>
          </cell>
          <cell r="X1202" t="str">
            <v xml:space="preserve">บางหญ้าแพรก   </v>
          </cell>
          <cell r="Y1202" t="str">
            <v xml:space="preserve">เมืองสมุทรสาคร   </v>
          </cell>
          <cell r="Z1202" t="str">
            <v>สมุทรสาคร</v>
          </cell>
        </row>
        <row r="1203">
          <cell r="A1203">
            <v>1011</v>
          </cell>
          <cell r="B1203" t="str">
            <v>Ref0300000438</v>
          </cell>
          <cell r="C1203" t="str">
            <v>บริษัท โกลเด้น ฟินิกซ์ จำกัด</v>
          </cell>
          <cell r="D1203" t="str">
            <v>ACFS90460400089</v>
          </cell>
          <cell r="E1203" t="str">
            <v>ออกใบอนุญาตแล้ว</v>
          </cell>
          <cell r="F1203">
            <v>865558000514</v>
          </cell>
          <cell r="G1203" t="str">
            <v>107</v>
          </cell>
          <cell r="H1203" t="str">
            <v>-</v>
          </cell>
          <cell r="I1203" t="str">
            <v>-</v>
          </cell>
          <cell r="J1203" t="str">
            <v>1</v>
          </cell>
          <cell r="K1203" t="str">
            <v xml:space="preserve">บางหมาก   </v>
          </cell>
          <cell r="L1203" t="str">
            <v xml:space="preserve">เมืองชุมพร   </v>
          </cell>
          <cell r="M1203" t="str">
            <v xml:space="preserve">ชุมพร   </v>
          </cell>
          <cell r="N1203" t="str">
            <v>86000</v>
          </cell>
          <cell r="O1203" t="str">
            <v>093-5973981</v>
          </cell>
          <cell r="P1203" t="str">
            <v>intira.saesu@gmail.com</v>
          </cell>
          <cell r="Q1203" t="str">
            <v>2018-05-04</v>
          </cell>
          <cell r="R1203" t="str">
            <v>2021-05-03</v>
          </cell>
          <cell r="S1203" t="str">
            <v>บริษัท โกลเด้น ฟินิกซ์ จำกัด</v>
          </cell>
          <cell r="T1203" t="str">
            <v>63/2</v>
          </cell>
          <cell r="U1203" t="str">
            <v>-</v>
          </cell>
          <cell r="V1203" t="str">
            <v>-</v>
          </cell>
          <cell r="W1203" t="str">
            <v>2</v>
          </cell>
          <cell r="X1203" t="str">
            <v xml:space="preserve">ช่องไม้แก้ว   </v>
          </cell>
          <cell r="Y1203" t="str">
            <v xml:space="preserve">ทุ่งตะโก   </v>
          </cell>
          <cell r="Z1203" t="str">
            <v>ชุมพร</v>
          </cell>
        </row>
        <row r="1204">
          <cell r="A1204" t="e">
            <v>#N/A</v>
          </cell>
          <cell r="B1204" t="str">
            <v>Ref0300000439</v>
          </cell>
          <cell r="C1204" t="str">
            <v>บริษัท ทีเอ็น สยามโฟร์เซ่นฟรุ๊ต จำกัด</v>
          </cell>
          <cell r="D1204" t="str">
            <v>NULL</v>
          </cell>
          <cell r="E1204" t="str">
            <v>ยกเลิกคำขอแล้ว</v>
          </cell>
          <cell r="F1204">
            <v>865561000431</v>
          </cell>
          <cell r="G1204" t="str">
            <v>488</v>
          </cell>
          <cell r="J1204" t="str">
            <v>5</v>
          </cell>
          <cell r="K1204" t="str">
            <v xml:space="preserve">วังตะกอ   </v>
          </cell>
          <cell r="L1204" t="str">
            <v xml:space="preserve">หลังสวน   </v>
          </cell>
          <cell r="M1204" t="str">
            <v xml:space="preserve">ชุมพร   </v>
          </cell>
          <cell r="N1204" t="str">
            <v>86110</v>
          </cell>
          <cell r="O1204" t="str">
            <v>077-630-642</v>
          </cell>
          <cell r="P1204" t="str">
            <v>tn_siamfrozen@hotmail.com</v>
          </cell>
          <cell r="Q1204" t="str">
            <v>NULL</v>
          </cell>
          <cell r="R1204" t="str">
            <v>NULL</v>
          </cell>
          <cell r="S1204" t="str">
            <v>บริษัท ทีเอ็น สยามโฟรเซ่น ฟรุ๊ต จำกัด</v>
          </cell>
          <cell r="T1204" t="str">
            <v>488</v>
          </cell>
          <cell r="U1204" t="str">
            <v>บ้านนาพรุ</v>
          </cell>
          <cell r="W1204" t="str">
            <v>5</v>
          </cell>
          <cell r="X1204" t="str">
            <v xml:space="preserve">วังตะกอ   </v>
          </cell>
          <cell r="Y1204" t="str">
            <v xml:space="preserve">หลังสวน   </v>
          </cell>
          <cell r="Z1204" t="str">
            <v>ชุมพร</v>
          </cell>
        </row>
        <row r="1205">
          <cell r="A1205">
            <v>1012</v>
          </cell>
          <cell r="B1205" t="str">
            <v>Ref0300000440</v>
          </cell>
          <cell r="C1205" t="str">
            <v>บริษัท เอม ไทย อินเตอร์เทรด (2001) จำกัด</v>
          </cell>
          <cell r="D1205" t="str">
            <v>ACFS90460400095</v>
          </cell>
          <cell r="E1205" t="str">
            <v>ออกใบอนุญาตแล้ว</v>
          </cell>
          <cell r="F1205">
            <v>735544001514</v>
          </cell>
          <cell r="G1205" t="str">
            <v>97/67</v>
          </cell>
          <cell r="H1205" t="str">
            <v>-</v>
          </cell>
          <cell r="I1205" t="str">
            <v>-</v>
          </cell>
          <cell r="J1205" t="str">
            <v>3</v>
          </cell>
          <cell r="K1205" t="str">
            <v xml:space="preserve">คลองใหม่   </v>
          </cell>
          <cell r="L1205" t="str">
            <v xml:space="preserve">สามพราน   </v>
          </cell>
          <cell r="M1205" t="str">
            <v xml:space="preserve">นครปฐม   </v>
          </cell>
          <cell r="N1205" t="str">
            <v>73110</v>
          </cell>
          <cell r="O1205" t="str">
            <v>0816023770</v>
          </cell>
          <cell r="P1205" t="str">
            <v>chanchira_ch@hotmail.com</v>
          </cell>
          <cell r="Q1205" t="str">
            <v>2018-06-22</v>
          </cell>
          <cell r="R1205" t="str">
            <v>2021-06-21</v>
          </cell>
          <cell r="S1205" t="str">
            <v>บริษัท เอม ไทย อินเตอร์เทรด (2001) จำกัด</v>
          </cell>
          <cell r="T1205" t="str">
            <v>81/10</v>
          </cell>
          <cell r="U1205" t="str">
            <v>-</v>
          </cell>
          <cell r="V1205" t="str">
            <v>สุขุมวิท</v>
          </cell>
          <cell r="W1205" t="str">
            <v>11</v>
          </cell>
          <cell r="X1205" t="str">
            <v xml:space="preserve">พลับพลา   </v>
          </cell>
          <cell r="Y1205" t="str">
            <v xml:space="preserve">เมืองจันทบุรี   </v>
          </cell>
          <cell r="Z1205" t="str">
            <v>จันทบุรี</v>
          </cell>
        </row>
        <row r="1206">
          <cell r="A1206">
            <v>1013</v>
          </cell>
          <cell r="B1206" t="str">
            <v>Ref0300000441</v>
          </cell>
          <cell r="C1206" t="str">
            <v>บริษัท เดอะ เอิร์ท คอสโม่ อินเตอร์เนชั่นแนล จำกัด</v>
          </cell>
          <cell r="D1206" t="str">
            <v>ACFS90460400090</v>
          </cell>
          <cell r="E1206" t="str">
            <v>ออกใบอนุญาตแล้ว</v>
          </cell>
          <cell r="F1206">
            <v>755561000261</v>
          </cell>
          <cell r="G1206" t="str">
            <v>26/1</v>
          </cell>
          <cell r="H1206" t="str">
            <v>-</v>
          </cell>
          <cell r="I1206" t="str">
            <v>-</v>
          </cell>
          <cell r="J1206" t="str">
            <v>-</v>
          </cell>
          <cell r="K1206" t="str">
            <v xml:space="preserve">แม่กลอง   </v>
          </cell>
          <cell r="L1206" t="str">
            <v xml:space="preserve">เมืองสมุทรสงคราม   </v>
          </cell>
          <cell r="M1206" t="str">
            <v xml:space="preserve">สมุทรสงคราม   </v>
          </cell>
          <cell r="N1206" t="str">
            <v>75000</v>
          </cell>
          <cell r="O1206" t="str">
            <v>0800470862</v>
          </cell>
          <cell r="P1206" t="str">
            <v>thaifoodltd@gmail.com</v>
          </cell>
          <cell r="Q1206" t="str">
            <v>2018-05-31</v>
          </cell>
          <cell r="R1206" t="str">
            <v>2021-05-30</v>
          </cell>
          <cell r="S1206" t="str">
            <v>บริษัท เดอะ เอิร์ท คอสโม่ อินเตอร์เนชั่นแนล จำกัด</v>
          </cell>
          <cell r="T1206" t="str">
            <v>26/1</v>
          </cell>
          <cell r="U1206" t="str">
            <v>-</v>
          </cell>
          <cell r="V1206" t="str">
            <v>-</v>
          </cell>
          <cell r="W1206" t="str">
            <v>-</v>
          </cell>
          <cell r="X1206" t="str">
            <v xml:space="preserve">แม่กลอง   </v>
          </cell>
          <cell r="Y1206" t="str">
            <v xml:space="preserve">เมืองสมุทรสงคราม   </v>
          </cell>
          <cell r="Z1206" t="str">
            <v>สมุทรสงคราม</v>
          </cell>
        </row>
        <row r="1207">
          <cell r="A1207">
            <v>1014</v>
          </cell>
          <cell r="B1207" t="str">
            <v>Ref0300000442</v>
          </cell>
          <cell r="C1207" t="str">
            <v>บริษัท ไทย ชิ เอ็กซ์พอร์ต จำกัด</v>
          </cell>
          <cell r="D1207" t="str">
            <v>ACFS90460400091</v>
          </cell>
          <cell r="E1207" t="str">
            <v>ออกใบอนุญาตแล้ว</v>
          </cell>
          <cell r="F1207">
            <v>105560086991</v>
          </cell>
          <cell r="G1207" t="str">
            <v>61/184</v>
          </cell>
          <cell r="H1207" t="str">
            <v>คู้บอน 36</v>
          </cell>
          <cell r="I1207" t="str">
            <v>รามอินทรา</v>
          </cell>
          <cell r="J1207" t="str">
            <v>-</v>
          </cell>
          <cell r="K1207" t="str">
            <v xml:space="preserve">บางชัน   </v>
          </cell>
          <cell r="L1207" t="str">
            <v xml:space="preserve">คลองสามวา   </v>
          </cell>
          <cell r="M1207" t="str">
            <v xml:space="preserve">กรุงเทพมหานคร   </v>
          </cell>
          <cell r="N1207" t="str">
            <v>10510</v>
          </cell>
          <cell r="O1207" t="str">
            <v>0840955117</v>
          </cell>
          <cell r="P1207" t="str">
            <v>onpairin@thaichiexport.com</v>
          </cell>
          <cell r="Q1207" t="str">
            <v>2018-05-31</v>
          </cell>
          <cell r="R1207" t="str">
            <v>2021-05-30</v>
          </cell>
          <cell r="S1207" t="str">
            <v>บริษัท ไทย ชิ เอ็กซ์พอร์ต จำกัด</v>
          </cell>
          <cell r="T1207" t="str">
            <v>1131</v>
          </cell>
          <cell r="U1207" t="str">
            <v>ลาดพร้าว 94 (ปัญจมิตร)</v>
          </cell>
          <cell r="V1207" t="str">
            <v>ลาดพร้าว</v>
          </cell>
          <cell r="W1207" t="str">
            <v>-</v>
          </cell>
          <cell r="X1207" t="str">
            <v xml:space="preserve">วังทองหลาง   </v>
          </cell>
          <cell r="Y1207" t="str">
            <v xml:space="preserve">วังทองหลาง   </v>
          </cell>
          <cell r="Z1207" t="str">
            <v>กรุงเทพมหานคร</v>
          </cell>
        </row>
        <row r="1208">
          <cell r="A1208">
            <v>1015</v>
          </cell>
          <cell r="B1208" t="str">
            <v>Ref0300000443</v>
          </cell>
          <cell r="C1208" t="str">
            <v>บริษัท เอ็กซ์โซเรียนส์ เฟรช จำกัด</v>
          </cell>
          <cell r="D1208" t="str">
            <v>ACFS10040400244</v>
          </cell>
          <cell r="E1208" t="str">
            <v>ออกใบอนุญาตแล้ว</v>
          </cell>
          <cell r="F1208">
            <v>105558002432</v>
          </cell>
          <cell r="G1208" t="str">
            <v>6</v>
          </cell>
          <cell r="H1208" t="str">
            <v>สุขุมวิท 49/9</v>
          </cell>
          <cell r="I1208" t="str">
            <v>-</v>
          </cell>
          <cell r="J1208" t="str">
            <v>-</v>
          </cell>
          <cell r="K1208" t="str">
            <v xml:space="preserve">คลองตันเหนือ   </v>
          </cell>
          <cell r="L1208" t="str">
            <v xml:space="preserve">วัฒนา   </v>
          </cell>
          <cell r="M1208" t="str">
            <v xml:space="preserve">กรุงเทพมหานคร   </v>
          </cell>
          <cell r="N1208" t="str">
            <v>10110</v>
          </cell>
          <cell r="O1208" t="str">
            <v>020187884-5</v>
          </cell>
          <cell r="P1208" t="str">
            <v>EXPORT@EXORIENS.COM</v>
          </cell>
          <cell r="Q1208" t="str">
            <v>2018-05-31</v>
          </cell>
          <cell r="R1208" t="str">
            <v>2021-05-30</v>
          </cell>
          <cell r="S1208" t="str">
            <v>บริษัท ฟรุ้ตมาสเตอร์ จำกัด</v>
          </cell>
          <cell r="T1208" t="str">
            <v xml:space="preserve">201 </v>
          </cell>
          <cell r="U1208" t="str">
            <v>-</v>
          </cell>
          <cell r="V1208" t="str">
            <v>-</v>
          </cell>
          <cell r="W1208" t="str">
            <v>8</v>
          </cell>
          <cell r="X1208" t="str">
            <v xml:space="preserve">นครชุม   </v>
          </cell>
          <cell r="Y1208" t="str">
            <v xml:space="preserve">เมืองกำแพงเพชร   </v>
          </cell>
          <cell r="Z1208" t="str">
            <v>กำแพงเพชร</v>
          </cell>
        </row>
        <row r="1209">
          <cell r="A1209" t="e">
            <v>#N/A</v>
          </cell>
          <cell r="B1209" t="str">
            <v>Ref0300000444</v>
          </cell>
          <cell r="C1209" t="str">
            <v>บริษัท แพคริม รีสอร์ต จำกัด</v>
          </cell>
          <cell r="D1209" t="str">
            <v>NULL</v>
          </cell>
          <cell r="E1209" t="str">
            <v>เอกสารไม่ครบถ้วน</v>
          </cell>
          <cell r="F1209">
            <v>105535046123</v>
          </cell>
          <cell r="G1209" t="str">
            <v>213</v>
          </cell>
          <cell r="I1209" t="str">
            <v>อิสรภาพ</v>
          </cell>
          <cell r="K1209" t="str">
            <v xml:space="preserve">สมเด็จเจ้าพระยา   </v>
          </cell>
          <cell r="L1209" t="str">
            <v xml:space="preserve">คลองสาน   </v>
          </cell>
          <cell r="M1209" t="str">
            <v xml:space="preserve">กรุงเทพมหานคร   </v>
          </cell>
          <cell r="N1209" t="str">
            <v>10600</v>
          </cell>
          <cell r="O1209" t="str">
            <v>024639958</v>
          </cell>
          <cell r="P1209" t="str">
            <v>joy.kavarin@gmail.com</v>
          </cell>
          <cell r="Q1209" t="str">
            <v>NULL</v>
          </cell>
          <cell r="R1209" t="str">
            <v>NULL</v>
          </cell>
          <cell r="S1209" t="str">
            <v>บริษัท แพคริม รีสอร์ซ จำกัด</v>
          </cell>
          <cell r="T1209" t="str">
            <v>213</v>
          </cell>
          <cell r="V1209" t="str">
            <v>อิสรภาพ</v>
          </cell>
          <cell r="X1209" t="str">
            <v xml:space="preserve">สมเด็จเจ้าพระยา   </v>
          </cell>
          <cell r="Y1209" t="str">
            <v xml:space="preserve">คลองสาน   </v>
          </cell>
          <cell r="Z1209" t="str">
            <v>กรุงเทพมหานคร</v>
          </cell>
        </row>
        <row r="1210">
          <cell r="A1210">
            <v>1016</v>
          </cell>
          <cell r="B1210" t="str">
            <v>Ref0300000445</v>
          </cell>
          <cell r="C1210" t="str">
            <v>บริษัท ไพรมารี่ อินเตอร์เทรด จำกัด</v>
          </cell>
          <cell r="D1210" t="str">
            <v>ACFS90460400092</v>
          </cell>
          <cell r="E1210" t="str">
            <v>ออกใบอนุญาตแล้ว</v>
          </cell>
          <cell r="F1210">
            <v>105543007425</v>
          </cell>
          <cell r="G1210" t="str">
            <v>1412</v>
          </cell>
          <cell r="H1210" t="str">
            <v>-</v>
          </cell>
          <cell r="I1210" t="str">
            <v>สุทธิสารวินิจฉัย</v>
          </cell>
          <cell r="J1210" t="str">
            <v>-</v>
          </cell>
          <cell r="K1210" t="str">
            <v xml:space="preserve">ดินแดง   </v>
          </cell>
          <cell r="L1210" t="str">
            <v xml:space="preserve">ดินแดง   </v>
          </cell>
          <cell r="M1210" t="str">
            <v xml:space="preserve">กรุงเทพมหานคร   </v>
          </cell>
          <cell r="N1210" t="str">
            <v>10400</v>
          </cell>
          <cell r="O1210" t="str">
            <v>026939334-7</v>
          </cell>
          <cell r="P1210" t="str">
            <v>primaryintertrade2018@gmail.com</v>
          </cell>
          <cell r="Q1210" t="str">
            <v>2018-06-01</v>
          </cell>
          <cell r="R1210" t="str">
            <v>2021-05-31</v>
          </cell>
          <cell r="S1210" t="str">
            <v>บริษัท เอม ไทย อินเตอร์เทรด (2001) จำกัด</v>
          </cell>
          <cell r="T1210" t="str">
            <v>81/10</v>
          </cell>
          <cell r="U1210" t="str">
            <v>-</v>
          </cell>
          <cell r="V1210" t="str">
            <v xml:space="preserve">สุขุมวิท </v>
          </cell>
          <cell r="W1210" t="str">
            <v>11</v>
          </cell>
          <cell r="X1210" t="str">
            <v xml:space="preserve">พลับพลา   </v>
          </cell>
          <cell r="Y1210" t="str">
            <v xml:space="preserve">เมืองจันทบุรี   </v>
          </cell>
          <cell r="Z1210" t="str">
            <v>จันทบุรี</v>
          </cell>
        </row>
        <row r="1211">
          <cell r="A1211" t="e">
            <v>#N/A</v>
          </cell>
          <cell r="B1211" t="str">
            <v>Ref0300000446</v>
          </cell>
          <cell r="C1211" t="str">
            <v>บริษัท  เจ้าวัฒนพงศ์  จำกัด</v>
          </cell>
          <cell r="D1211" t="str">
            <v>NULL</v>
          </cell>
          <cell r="E1211" t="str">
            <v>เอกสารไม่ครบถ้วน</v>
          </cell>
          <cell r="F1211">
            <v>515552000507</v>
          </cell>
          <cell r="G1211" t="str">
            <v>323</v>
          </cell>
          <cell r="I1211" t="str">
            <v>ลำพูน-ลี้</v>
          </cell>
          <cell r="J1211" t="str">
            <v>7</v>
          </cell>
          <cell r="K1211" t="str">
            <v xml:space="preserve">เหล่ายาว   </v>
          </cell>
          <cell r="L1211" t="str">
            <v xml:space="preserve">บ้านโฮ่ง   </v>
          </cell>
          <cell r="M1211" t="str">
            <v xml:space="preserve">ลำพูน   </v>
          </cell>
          <cell r="N1211" t="str">
            <v>51130</v>
          </cell>
          <cell r="O1211" t="str">
            <v>081-1803222</v>
          </cell>
          <cell r="P1211" t="str">
            <v>chaowattanaphong-cwo@hotmail.com</v>
          </cell>
          <cell r="Q1211" t="str">
            <v>NULL</v>
          </cell>
          <cell r="R1211" t="str">
            <v>NULL</v>
          </cell>
          <cell r="S1211" t="str">
            <v>บริษัท  เจ้าวัฒนพงศ์  จำกัด</v>
          </cell>
          <cell r="T1211" t="str">
            <v>323</v>
          </cell>
          <cell r="W1211" t="str">
            <v>7</v>
          </cell>
          <cell r="X1211" t="str">
            <v xml:space="preserve">เหล่ายาว   </v>
          </cell>
          <cell r="Y1211" t="str">
            <v xml:space="preserve">บ้านโฮ่ง   </v>
          </cell>
          <cell r="Z1211" t="str">
            <v>ลำพูน</v>
          </cell>
        </row>
        <row r="1212">
          <cell r="A1212">
            <v>1017</v>
          </cell>
          <cell r="B1212" t="str">
            <v>Ref0300000447</v>
          </cell>
          <cell r="C1212" t="str">
            <v>บริษัท บาเกีย เอ็นเตอร์ไพรส์ จำกัด</v>
          </cell>
          <cell r="D1212" t="str">
            <v>ACFS90460400093</v>
          </cell>
          <cell r="E1212" t="str">
            <v>ออกใบอนุญาตแล้ว</v>
          </cell>
          <cell r="F1212">
            <v>105538022608</v>
          </cell>
          <cell r="G1212" t="str">
            <v>68-68/6 อาคาร เอส แอนด์ บี ทาวเวอร์ ชั้น 4 ห้อง403</v>
          </cell>
          <cell r="H1212" t="str">
            <v>วัดแขก</v>
          </cell>
          <cell r="I1212" t="str">
            <v>ปั้น</v>
          </cell>
          <cell r="J1212" t="str">
            <v>-</v>
          </cell>
          <cell r="K1212" t="str">
            <v xml:space="preserve">สีลม   </v>
          </cell>
          <cell r="L1212" t="str">
            <v xml:space="preserve">บางรัก   </v>
          </cell>
          <cell r="M1212" t="str">
            <v xml:space="preserve">กรุงเทพมหานคร   </v>
          </cell>
          <cell r="N1212" t="str">
            <v>10500</v>
          </cell>
          <cell r="O1212" t="str">
            <v>02-235-4051-2</v>
          </cell>
          <cell r="P1212" t="str">
            <v>info@bhagya.co.th</v>
          </cell>
          <cell r="Q1212" t="str">
            <v>2018-06-11</v>
          </cell>
          <cell r="R1212" t="str">
            <v>2021-06-10</v>
          </cell>
          <cell r="S1212" t="str">
            <v xml:space="preserve">บริษัท ที. เอ็ม. เอส. โฟรเซ่น จำกัด </v>
          </cell>
          <cell r="T1212" t="str">
            <v xml:space="preserve">61/8 </v>
          </cell>
          <cell r="U1212" t="str">
            <v>-</v>
          </cell>
          <cell r="V1212" t="str">
            <v>-</v>
          </cell>
          <cell r="W1212" t="str">
            <v>9</v>
          </cell>
          <cell r="X1212" t="str">
            <v xml:space="preserve">เขาวัว   </v>
          </cell>
          <cell r="Y1212" t="str">
            <v xml:space="preserve">ท่าใหม่   </v>
          </cell>
          <cell r="Z1212" t="str">
            <v>จันทบุรี</v>
          </cell>
        </row>
        <row r="1213">
          <cell r="A1213" t="e">
            <v>#N/A</v>
          </cell>
          <cell r="B1213" t="str">
            <v>Ref0300000448</v>
          </cell>
          <cell r="C1213" t="str">
            <v>บจก.เพรสทีจ ฟู้ดส์ (ประเทศไทย)</v>
          </cell>
          <cell r="D1213" t="str">
            <v>NULL</v>
          </cell>
          <cell r="E1213" t="str">
            <v>ยกเลิกคำขอแล้ว</v>
          </cell>
          <cell r="F1213">
            <v>105561036865</v>
          </cell>
          <cell r="G1213" t="str">
            <v>16</v>
          </cell>
          <cell r="H1213" t="str">
            <v>ชอยลาดพร้าว 101 ซอย 42 แยก 10 (เทพทวี 4)</v>
          </cell>
          <cell r="I1213" t="str">
            <v>ลาดพร้าว</v>
          </cell>
          <cell r="J1213" t="str">
            <v>-</v>
          </cell>
          <cell r="K1213" t="str">
            <v xml:space="preserve">คลองจั่น   </v>
          </cell>
          <cell r="L1213" t="str">
            <v xml:space="preserve">บางกะปิ   </v>
          </cell>
          <cell r="M1213" t="str">
            <v xml:space="preserve">กรุงเทพมหานคร   </v>
          </cell>
          <cell r="N1213" t="str">
            <v>10240</v>
          </cell>
          <cell r="O1213" t="str">
            <v>02-051-0873</v>
          </cell>
          <cell r="P1213" t="str">
            <v>info@prestigefoodsth.com</v>
          </cell>
          <cell r="Q1213" t="str">
            <v>NULL</v>
          </cell>
          <cell r="R1213" t="str">
            <v>NULL</v>
          </cell>
          <cell r="S1213" t="str">
            <v>บจก.เพรสทีจ ฟู้ดส์ (ประเทศไทย)</v>
          </cell>
          <cell r="T1213" t="str">
            <v>16</v>
          </cell>
          <cell r="U1213" t="str">
            <v>ลาดพร้าว 101ซอย 42 แยก 10 (เทพทวี 4)</v>
          </cell>
          <cell r="V1213" t="str">
            <v>ลาดพร้าว</v>
          </cell>
          <cell r="X1213" t="str">
            <v xml:space="preserve">คลองจั่น   </v>
          </cell>
          <cell r="Y1213" t="str">
            <v xml:space="preserve">บางกะปิ   </v>
          </cell>
          <cell r="Z1213" t="str">
            <v>กรุงเทพมหานคร</v>
          </cell>
        </row>
        <row r="1214">
          <cell r="A1214">
            <v>1018</v>
          </cell>
          <cell r="B1214" t="str">
            <v>Ref0300000449</v>
          </cell>
          <cell r="C1214" t="str">
            <v>บริษัท เพรสทีจ ฟู้ดส์ (ประเทศไทย) จำกัด</v>
          </cell>
          <cell r="D1214" t="str">
            <v>ACFS47020400007</v>
          </cell>
          <cell r="E1214" t="str">
            <v>ออกใบอนุญาตแล้ว</v>
          </cell>
          <cell r="F1214">
            <v>105561036865</v>
          </cell>
          <cell r="G1214" t="str">
            <v>16</v>
          </cell>
          <cell r="H1214" t="str">
            <v>ลาดพร้าว101ซอย42แยก10(เทพทวี4)</v>
          </cell>
          <cell r="I1214" t="str">
            <v>ลาดพร้าว</v>
          </cell>
          <cell r="J1214" t="str">
            <v>-</v>
          </cell>
          <cell r="K1214" t="str">
            <v xml:space="preserve">คลองจั่น   </v>
          </cell>
          <cell r="L1214" t="str">
            <v xml:space="preserve">บางกะปิ   </v>
          </cell>
          <cell r="M1214" t="str">
            <v xml:space="preserve">กรุงเทพมหานคร   </v>
          </cell>
          <cell r="N1214" t="str">
            <v>10240</v>
          </cell>
          <cell r="O1214" t="str">
            <v>02-051-0873</v>
          </cell>
          <cell r="P1214" t="str">
            <v>info@prestigefoodsth.com</v>
          </cell>
          <cell r="Q1214" t="str">
            <v>2018-06-11</v>
          </cell>
          <cell r="R1214" t="str">
            <v>2021-06-10</v>
          </cell>
          <cell r="S1214" t="str">
            <v>บริษัท เพรสทีจ ฟู้ดส์ (ประเทศไทย) จำกัด</v>
          </cell>
          <cell r="T1214" t="str">
            <v>16</v>
          </cell>
          <cell r="U1214" t="str">
            <v>ลาดพร้าว101ซอย42แยก10(เทพทวี4)</v>
          </cell>
          <cell r="V1214" t="str">
            <v>ลาดพร้าว</v>
          </cell>
          <cell r="W1214" t="str">
            <v>-</v>
          </cell>
          <cell r="X1214" t="str">
            <v xml:space="preserve">คลองจั่น   </v>
          </cell>
          <cell r="Y1214" t="str">
            <v xml:space="preserve">บางกะปิ   </v>
          </cell>
          <cell r="Z1214" t="str">
            <v>กรุงเทพมหานคร</v>
          </cell>
        </row>
        <row r="1215">
          <cell r="A1215">
            <v>1019</v>
          </cell>
          <cell r="B1215" t="str">
            <v>Ref0300000450</v>
          </cell>
          <cell r="C1215" t="str">
            <v>บริษัท เฟรช โปรดิวส์ จำกัด</v>
          </cell>
          <cell r="D1215" t="str">
            <v>ACFS90460400111</v>
          </cell>
          <cell r="E1215" t="str">
            <v>ออกใบอนุญาตแล้ว</v>
          </cell>
          <cell r="F1215">
            <v>105545080243</v>
          </cell>
          <cell r="G1215" t="str">
            <v>188</v>
          </cell>
          <cell r="H1215" t="str">
            <v>พัฒนาการ 29</v>
          </cell>
          <cell r="I1215" t="str">
            <v>พัฒนาการ</v>
          </cell>
          <cell r="J1215" t="str">
            <v>-</v>
          </cell>
          <cell r="K1215" t="str">
            <v xml:space="preserve">สวนหลวง   </v>
          </cell>
          <cell r="L1215" t="str">
            <v xml:space="preserve">สวนหลวง   </v>
          </cell>
          <cell r="M1215" t="str">
            <v xml:space="preserve">กรุงเทพมหานคร   </v>
          </cell>
          <cell r="N1215" t="str">
            <v>10250</v>
          </cell>
          <cell r="O1215" t="str">
            <v>02-0351583</v>
          </cell>
          <cell r="P1215" t="str">
            <v>sfsintershipping@hotmail.com</v>
          </cell>
          <cell r="Q1215" t="str">
            <v>2018-11-02</v>
          </cell>
          <cell r="R1215" t="str">
            <v>2021-11-01</v>
          </cell>
          <cell r="S1215" t="str">
            <v>บริษัท เฟรช โปรดิวส์ จำกัด</v>
          </cell>
          <cell r="T1215" t="str">
            <v>159</v>
          </cell>
          <cell r="U1215" t="str">
            <v>-</v>
          </cell>
          <cell r="V1215" t="str">
            <v>-</v>
          </cell>
          <cell r="W1215" t="str">
            <v>4</v>
          </cell>
          <cell r="X1215" t="str">
            <v xml:space="preserve">ดอนกรวย   </v>
          </cell>
          <cell r="Y1215" t="str">
            <v xml:space="preserve">ดำเนินสะดวก   </v>
          </cell>
          <cell r="Z1215" t="str">
            <v>ราชบุรี</v>
          </cell>
        </row>
        <row r="1216">
          <cell r="A1216" t="e">
            <v>#N/A</v>
          </cell>
          <cell r="B1216" t="str">
            <v>Ref0300000451</v>
          </cell>
          <cell r="C1216" t="str">
            <v>บริษัท เอ็มวีพี. อินเตอร์เนชั่นเเนล จำกัด</v>
          </cell>
          <cell r="D1216" t="str">
            <v>NULL</v>
          </cell>
          <cell r="E1216" t="str">
            <v>ไม่ผ่านการอนุมัติ</v>
          </cell>
          <cell r="F1216">
            <v>135548010378</v>
          </cell>
          <cell r="G1216" t="str">
            <v>6</v>
          </cell>
          <cell r="H1216" t="str">
            <v>พหลโยธิน 69</v>
          </cell>
          <cell r="I1216" t="str">
            <v>พหลโยธิน</v>
          </cell>
          <cell r="J1216" t="str">
            <v>-</v>
          </cell>
          <cell r="K1216" t="str">
            <v xml:space="preserve">อนุสาวรีย์   </v>
          </cell>
          <cell r="L1216" t="str">
            <v xml:space="preserve">บางเขน   </v>
          </cell>
          <cell r="M1216" t="str">
            <v xml:space="preserve">กรุงเทพมหานคร   </v>
          </cell>
          <cell r="N1216" t="str">
            <v>10220</v>
          </cell>
          <cell r="O1216" t="str">
            <v>0863802565</v>
          </cell>
          <cell r="P1216" t="str">
            <v>mvpcompany.thai@gmail.com</v>
          </cell>
          <cell r="Q1216" t="str">
            <v>NULL</v>
          </cell>
          <cell r="R1216" t="str">
            <v>NULL</v>
          </cell>
          <cell r="S1216" t="str">
            <v>บริษัท เอสเค โฟรเซ่น แอนด์ ฟรีช ดราย จำกัด</v>
          </cell>
          <cell r="T1216" t="str">
            <v>7</v>
          </cell>
          <cell r="W1216" t="str">
            <v>6</v>
          </cell>
          <cell r="X1216" t="str">
            <v xml:space="preserve">แสนตุ้ง   </v>
          </cell>
          <cell r="Y1216" t="str">
            <v xml:space="preserve">เขาสมิง   </v>
          </cell>
          <cell r="Z1216" t="str">
            <v>ตราด</v>
          </cell>
        </row>
        <row r="1217">
          <cell r="A1217">
            <v>1020</v>
          </cell>
          <cell r="B1217" t="str">
            <v>Ref0300000452</v>
          </cell>
          <cell r="C1217" t="str">
            <v>บริษัท เอ็มวีพี. อินเตอร์เนชั่นแนล จำกัด</v>
          </cell>
          <cell r="D1217" t="str">
            <v>ACFS90460400094</v>
          </cell>
          <cell r="E1217" t="str">
            <v>ออกใบอนุญาตแล้ว</v>
          </cell>
          <cell r="F1217">
            <v>135548010378</v>
          </cell>
          <cell r="G1217" t="str">
            <v>6</v>
          </cell>
          <cell r="H1217" t="str">
            <v>พหลโยธิน 69</v>
          </cell>
          <cell r="I1217" t="str">
            <v>พหลโยธิน</v>
          </cell>
          <cell r="J1217" t="str">
            <v>-</v>
          </cell>
          <cell r="K1217" t="str">
            <v xml:space="preserve">อนุสาวรีย์   </v>
          </cell>
          <cell r="L1217" t="str">
            <v xml:space="preserve">บางเขน   </v>
          </cell>
          <cell r="M1217" t="str">
            <v xml:space="preserve">กรุงเทพมหานคร   </v>
          </cell>
          <cell r="N1217" t="str">
            <v>10220</v>
          </cell>
          <cell r="O1217" t="str">
            <v>0863802565</v>
          </cell>
          <cell r="P1217" t="str">
            <v>mvpcompany.thai@gmail.com</v>
          </cell>
          <cell r="Q1217" t="str">
            <v>2018-06-11</v>
          </cell>
          <cell r="R1217" t="str">
            <v>2021-06-10</v>
          </cell>
          <cell r="S1217" t="str">
            <v>บริษัท เอสเค.โฟรเซ่น แอนด์ ฟรีซ ดราย จำกัด</v>
          </cell>
          <cell r="T1217" t="str">
            <v>7</v>
          </cell>
          <cell r="U1217" t="str">
            <v>-</v>
          </cell>
          <cell r="V1217" t="str">
            <v>-</v>
          </cell>
          <cell r="W1217" t="str">
            <v>6</v>
          </cell>
          <cell r="X1217" t="str">
            <v xml:space="preserve">แสนตุ้ง   </v>
          </cell>
          <cell r="Y1217" t="str">
            <v xml:space="preserve">เขาสมิง   </v>
          </cell>
          <cell r="Z1217" t="str">
            <v>ตราด</v>
          </cell>
        </row>
        <row r="1218">
          <cell r="A1218">
            <v>1021</v>
          </cell>
          <cell r="B1218" t="str">
            <v>Ref0300000453</v>
          </cell>
          <cell r="C1218" t="str">
            <v>บริษัท ไทยอินเตอร์ ฟรุ๊ตส์ พลัส จำกัด</v>
          </cell>
          <cell r="D1218" t="str">
            <v>ACFS10040400245</v>
          </cell>
          <cell r="E1218" t="str">
            <v>ออกใบอนุญาตแล้ว</v>
          </cell>
          <cell r="F1218">
            <v>505560004869</v>
          </cell>
          <cell r="G1218" t="str">
            <v>90/75</v>
          </cell>
          <cell r="H1218" t="str">
            <v>6</v>
          </cell>
          <cell r="I1218" t="str">
            <v>-</v>
          </cell>
          <cell r="J1218" t="str">
            <v>8</v>
          </cell>
          <cell r="K1218" t="str">
            <v xml:space="preserve">สันปูเลย   </v>
          </cell>
          <cell r="L1218" t="str">
            <v xml:space="preserve">ดอยสะเก็ด   </v>
          </cell>
          <cell r="M1218" t="str">
            <v xml:space="preserve">เชียงใหม่   </v>
          </cell>
          <cell r="N1218" t="str">
            <v>50220</v>
          </cell>
          <cell r="O1218" t="str">
            <v>0618292994</v>
          </cell>
          <cell r="P1218" t="str">
            <v>thaiinter.siam@gmail.com</v>
          </cell>
          <cell r="Q1218" t="str">
            <v>2018-06-25</v>
          </cell>
          <cell r="R1218" t="str">
            <v>2021-06-24</v>
          </cell>
          <cell r="S1218" t="str">
            <v>นางสาวอำไพพรรณ  จันทร์แก้ว (โกดังอำไพพรรณ  จันทร์แก้ว)</v>
          </cell>
          <cell r="T1218" t="str">
            <v>181/1</v>
          </cell>
          <cell r="U1218" t="str">
            <v>-</v>
          </cell>
          <cell r="V1218" t="str">
            <v>-</v>
          </cell>
          <cell r="W1218" t="str">
            <v>14</v>
          </cell>
          <cell r="X1218" t="str">
            <v xml:space="preserve">ดอยหล่อ   </v>
          </cell>
          <cell r="Y1218" t="str">
            <v xml:space="preserve">ดอยหล่อ   </v>
          </cell>
          <cell r="Z1218" t="str">
            <v>เชียงใหม่</v>
          </cell>
        </row>
        <row r="1219">
          <cell r="A1219">
            <v>1022</v>
          </cell>
          <cell r="B1219" t="str">
            <v>Ref0300000454</v>
          </cell>
          <cell r="C1219" t="str">
            <v>บริษัท ออนโปรโม จำกัด</v>
          </cell>
          <cell r="D1219" t="str">
            <v>ACFS90460400096</v>
          </cell>
          <cell r="E1219" t="str">
            <v>ออกใบอนุญาตแล้ว</v>
          </cell>
          <cell r="F1219">
            <v>125555017277</v>
          </cell>
          <cell r="G1219" t="str">
            <v>100/158</v>
          </cell>
          <cell r="H1219" t="str">
            <v>18A</v>
          </cell>
          <cell r="I1219" t="str">
            <v>ถนนบางไผ่-หนองเพรางาย</v>
          </cell>
          <cell r="J1219" t="str">
            <v>8</v>
          </cell>
          <cell r="K1219" t="str">
            <v xml:space="preserve">บางรักพัฒนา   </v>
          </cell>
          <cell r="L1219" t="str">
            <v xml:space="preserve">บางบัวทอง   </v>
          </cell>
          <cell r="M1219" t="str">
            <v xml:space="preserve">นนทบุรี   </v>
          </cell>
          <cell r="N1219" t="str">
            <v>11110</v>
          </cell>
          <cell r="O1219" t="str">
            <v>0818303404</v>
          </cell>
          <cell r="P1219" t="str">
            <v>chen@onpromo.co.th</v>
          </cell>
          <cell r="Q1219" t="str">
            <v>2018-06-26</v>
          </cell>
          <cell r="R1219" t="str">
            <v>2021-06-25</v>
          </cell>
          <cell r="S1219" t="str">
            <v xml:space="preserve">บริษัท สมิงฟูดส์ จำกัด </v>
          </cell>
          <cell r="T1219" t="str">
            <v xml:space="preserve">64/1  </v>
          </cell>
          <cell r="U1219" t="str">
            <v>-</v>
          </cell>
          <cell r="V1219" t="str">
            <v>-</v>
          </cell>
          <cell r="W1219" t="str">
            <v>5</v>
          </cell>
          <cell r="X1219" t="str">
            <v xml:space="preserve">ทุ่งนนทรี   </v>
          </cell>
          <cell r="Y1219" t="str">
            <v xml:space="preserve">เขาสมิง   </v>
          </cell>
          <cell r="Z1219" t="str">
            <v>ตราด</v>
          </cell>
        </row>
        <row r="1220">
          <cell r="A1220">
            <v>1023</v>
          </cell>
          <cell r="B1220" t="str">
            <v>Ref0300000455</v>
          </cell>
          <cell r="C1220" t="str">
            <v>บริษัท ไดมอนด์ เฟรช จำกัด</v>
          </cell>
          <cell r="D1220" t="str">
            <v>ACFS10040400246</v>
          </cell>
          <cell r="E1220" t="str">
            <v>ออกใบอนุญาตแล้ว</v>
          </cell>
          <cell r="F1220">
            <v>105557155901</v>
          </cell>
          <cell r="G1220" t="str">
            <v>18/5</v>
          </cell>
          <cell r="H1220" t="str">
            <v>วัฒนวงศ์</v>
          </cell>
          <cell r="I1220" t="str">
            <v>ราชปรารภ</v>
          </cell>
          <cell r="J1220" t="str">
            <v>-</v>
          </cell>
          <cell r="K1220" t="str">
            <v xml:space="preserve">มักกะสัน   </v>
          </cell>
          <cell r="L1220" t="str">
            <v xml:space="preserve">ราชเทวี   </v>
          </cell>
          <cell r="M1220" t="str">
            <v xml:space="preserve">กรุงเทพมหานคร   </v>
          </cell>
          <cell r="N1220" t="str">
            <v>10400</v>
          </cell>
          <cell r="O1220" t="str">
            <v>02-7415044-9</v>
          </cell>
          <cell r="P1220" t="str">
            <v>svshipping@yahoo.com</v>
          </cell>
          <cell r="Q1220" t="str">
            <v>2018-07-04</v>
          </cell>
          <cell r="R1220" t="str">
            <v>2021-07-03</v>
          </cell>
          <cell r="S1220" t="str">
            <v>นายทวี สมบูรณ์กิตติกุล (โรงรมทวี สมบูรณ์กิตติกุล)</v>
          </cell>
          <cell r="T1220" t="str">
            <v>97</v>
          </cell>
          <cell r="U1220" t="str">
            <v>-</v>
          </cell>
          <cell r="V1220" t="str">
            <v>-</v>
          </cell>
          <cell r="W1220" t="str">
            <v>3</v>
          </cell>
          <cell r="X1220" t="str">
            <v xml:space="preserve">ท่าตุ้ม   </v>
          </cell>
          <cell r="Y1220" t="str">
            <v xml:space="preserve">ป่าซาง   </v>
          </cell>
          <cell r="Z1220" t="str">
            <v>ลำพูน</v>
          </cell>
        </row>
        <row r="1221">
          <cell r="A1221" t="e">
            <v>#N/A</v>
          </cell>
          <cell r="B1221" t="str">
            <v>Ref0300000456</v>
          </cell>
          <cell r="C1221" t="str">
            <v>บริษัท ไทยโทน อินเตอร์แนลชั่นนอล เทรด จำกัด</v>
          </cell>
          <cell r="D1221" t="str">
            <v>NULL</v>
          </cell>
          <cell r="E1221" t="str">
            <v>ยกเลิกคำขอแล้ว</v>
          </cell>
          <cell r="F1221">
            <v>505553000608</v>
          </cell>
          <cell r="G1221" t="str">
            <v>43</v>
          </cell>
          <cell r="H1221" t="str">
            <v>-</v>
          </cell>
          <cell r="I1221" t="str">
            <v>-</v>
          </cell>
          <cell r="J1221" t="str">
            <v>11</v>
          </cell>
          <cell r="K1221" t="str">
            <v xml:space="preserve">ป่าไผ่   </v>
          </cell>
          <cell r="L1221" t="str">
            <v xml:space="preserve">ลี้   </v>
          </cell>
          <cell r="M1221" t="str">
            <v xml:space="preserve">ลำพูน   </v>
          </cell>
          <cell r="N1221" t="str">
            <v>51110</v>
          </cell>
          <cell r="O1221" t="str">
            <v>053-855185</v>
          </cell>
          <cell r="P1221" t="str">
            <v>thaitone.cm@gmail.com</v>
          </cell>
          <cell r="Q1221" t="str">
            <v>NULL</v>
          </cell>
          <cell r="R1221" t="str">
            <v>NULL</v>
          </cell>
          <cell r="S1221" t="str">
            <v>บริษัท บีเอส เวิลด์ ฟู้ด จำกัด</v>
          </cell>
          <cell r="T1221" t="str">
            <v>299</v>
          </cell>
          <cell r="W1221" t="str">
            <v>12</v>
          </cell>
          <cell r="X1221" t="str">
            <v xml:space="preserve">นาขา   </v>
          </cell>
          <cell r="Y1221" t="str">
            <v xml:space="preserve">หลังสวน   </v>
          </cell>
          <cell r="Z1221" t="str">
            <v>ชุมพร</v>
          </cell>
        </row>
        <row r="1222">
          <cell r="A1222">
            <v>1024</v>
          </cell>
          <cell r="B1222" t="str">
            <v>Ref0300000457</v>
          </cell>
          <cell r="C1222" t="str">
            <v>บริษัท ไทยโทน อินเตอร์แนลชั่นนอล เทรด จำกัด</v>
          </cell>
          <cell r="D1222" t="str">
            <v>ACFS90460400097</v>
          </cell>
          <cell r="E1222" t="str">
            <v>ออกใบอนุญาตแล้ว</v>
          </cell>
          <cell r="F1222">
            <v>505553000608</v>
          </cell>
          <cell r="G1222" t="str">
            <v>43</v>
          </cell>
          <cell r="H1222" t="str">
            <v>-</v>
          </cell>
          <cell r="I1222" t="str">
            <v>-</v>
          </cell>
          <cell r="J1222" t="str">
            <v>11</v>
          </cell>
          <cell r="K1222" t="str">
            <v xml:space="preserve">ป่าไผ่   </v>
          </cell>
          <cell r="L1222" t="str">
            <v xml:space="preserve">ลี้   </v>
          </cell>
          <cell r="M1222" t="str">
            <v xml:space="preserve">ลำพูน   </v>
          </cell>
          <cell r="N1222" t="str">
            <v>51110</v>
          </cell>
          <cell r="O1222" t="str">
            <v>053-855185</v>
          </cell>
          <cell r="P1222" t="str">
            <v>thaitone.cm@gmail.com</v>
          </cell>
          <cell r="Q1222" t="str">
            <v>2018-06-28</v>
          </cell>
          <cell r="R1222" t="str">
            <v>2021-06-27</v>
          </cell>
          <cell r="S1222" t="str">
            <v>บริษัท บีเอส เวิลด์ ฟู้ด จำกัด</v>
          </cell>
          <cell r="T1222" t="str">
            <v>299</v>
          </cell>
          <cell r="U1222" t="str">
            <v>-</v>
          </cell>
          <cell r="V1222" t="str">
            <v>-</v>
          </cell>
          <cell r="W1222" t="str">
            <v>12</v>
          </cell>
          <cell r="X1222" t="str">
            <v xml:space="preserve">นาขา   </v>
          </cell>
          <cell r="Y1222" t="str">
            <v xml:space="preserve">หลังสวน   </v>
          </cell>
          <cell r="Z1222" t="str">
            <v>ชุมพร</v>
          </cell>
        </row>
        <row r="1223">
          <cell r="A1223">
            <v>1025</v>
          </cell>
          <cell r="B1223" t="str">
            <v>Ref0300000458</v>
          </cell>
          <cell r="C1223" t="str">
            <v>ห้างหุ้นส่วนจำกัด ชัยสวัสดิ์ โลจิสติกส์</v>
          </cell>
          <cell r="D1223" t="str">
            <v>ACFS10040400249</v>
          </cell>
          <cell r="E1223" t="str">
            <v>ออกใบอนุญาตแล้ว</v>
          </cell>
          <cell r="F1223">
            <v>483561000483</v>
          </cell>
          <cell r="G1223" t="str">
            <v>144</v>
          </cell>
          <cell r="H1223" t="str">
            <v>-</v>
          </cell>
          <cell r="I1223" t="str">
            <v>-</v>
          </cell>
          <cell r="J1223" t="str">
            <v>1</v>
          </cell>
          <cell r="K1223" t="str">
            <v xml:space="preserve">อาจสามารถ   </v>
          </cell>
          <cell r="L1223" t="str">
            <v xml:space="preserve">เมืองนครพนม   </v>
          </cell>
          <cell r="M1223" t="str">
            <v xml:space="preserve">นครพนม   </v>
          </cell>
          <cell r="N1223" t="str">
            <v>48000</v>
          </cell>
          <cell r="O1223" t="str">
            <v>0818831247</v>
          </cell>
          <cell r="P1223" t="str">
            <v>chaisawat@hotmail.com</v>
          </cell>
          <cell r="Q1223" t="str">
            <v>2018-07-16</v>
          </cell>
          <cell r="R1223" t="str">
            <v>2021-07-15</v>
          </cell>
          <cell r="S1223" t="str">
            <v>บริษัท ไทย เอซี อินเตอร์เฟรช จำกัด</v>
          </cell>
          <cell r="T1223" t="str">
            <v>199</v>
          </cell>
          <cell r="U1223" t="str">
            <v>-</v>
          </cell>
          <cell r="V1223" t="str">
            <v>-</v>
          </cell>
          <cell r="W1223" t="str">
            <v>4</v>
          </cell>
          <cell r="X1223" t="str">
            <v xml:space="preserve">วังผาง   </v>
          </cell>
          <cell r="Y1223" t="str">
            <v xml:space="preserve">เวียงหนองล่อง   </v>
          </cell>
          <cell r="Z1223" t="str">
            <v>ลำพูน</v>
          </cell>
        </row>
        <row r="1224">
          <cell r="A1224" t="e">
            <v>#N/A</v>
          </cell>
          <cell r="B1224" t="str">
            <v>Ref0300000459</v>
          </cell>
          <cell r="C1224" t="str">
            <v>นายนายวิเทพ จงหมายลักษณ์</v>
          </cell>
          <cell r="D1224" t="str">
            <v>NULL</v>
          </cell>
          <cell r="E1224" t="str">
            <v>ไม่ผ่านการอนุมัติ</v>
          </cell>
          <cell r="F1224">
            <v>3100400727564</v>
          </cell>
          <cell r="G1224" t="str">
            <v>2</v>
          </cell>
          <cell r="J1224" t="str">
            <v>1</v>
          </cell>
          <cell r="K1224" t="str">
            <v xml:space="preserve">แม่สูน   </v>
          </cell>
          <cell r="L1224" t="str">
            <v xml:space="preserve">ฝาง   </v>
          </cell>
          <cell r="M1224" t="str">
            <v xml:space="preserve">เชียงใหม่   </v>
          </cell>
          <cell r="N1224" t="str">
            <v>50110</v>
          </cell>
          <cell r="O1224" t="str">
            <v>0861171477</v>
          </cell>
          <cell r="P1224" t="str">
            <v>HAHENG2014@GMAIL.COM</v>
          </cell>
          <cell r="Q1224" t="str">
            <v>NULL</v>
          </cell>
          <cell r="R1224" t="str">
            <v>NULL</v>
          </cell>
          <cell r="S1224" t="str">
            <v>นายวิเทพ  จงหมายลักษณ์</v>
          </cell>
          <cell r="T1224" t="str">
            <v>2</v>
          </cell>
          <cell r="W1224" t="str">
            <v>1</v>
          </cell>
          <cell r="X1224" t="str">
            <v xml:space="preserve">แม่สูน   </v>
          </cell>
          <cell r="Y1224" t="str">
            <v xml:space="preserve">ฝาง   </v>
          </cell>
          <cell r="Z1224" t="str">
            <v>เชียงใหม่</v>
          </cell>
        </row>
        <row r="1225">
          <cell r="A1225" t="e">
            <v>#N/A</v>
          </cell>
          <cell r="B1225" t="str">
            <v>Ref0300000460</v>
          </cell>
          <cell r="C1225" t="str">
            <v>บริษัท ไทย รอยัล กรุ๊ป จำกัด</v>
          </cell>
          <cell r="D1225" t="str">
            <v>NULL</v>
          </cell>
          <cell r="E1225" t="str">
            <v>ยกเลิกคำขอแล้ว</v>
          </cell>
          <cell r="F1225">
            <v>115556025320</v>
          </cell>
          <cell r="G1225" t="str">
            <v>305/180</v>
          </cell>
          <cell r="K1225" t="str">
            <v xml:space="preserve">บางพลีใหญ่   </v>
          </cell>
          <cell r="L1225" t="str">
            <v xml:space="preserve">บางพลี   </v>
          </cell>
          <cell r="M1225" t="str">
            <v xml:space="preserve">สมุทรปราการ   </v>
          </cell>
          <cell r="N1225" t="str">
            <v>10540</v>
          </cell>
          <cell r="O1225" t="str">
            <v>0818116540</v>
          </cell>
          <cell r="P1225" t="str">
            <v>veerisa_namtan@hotmail.com</v>
          </cell>
          <cell r="Q1225" t="str">
            <v>NULL</v>
          </cell>
          <cell r="R1225" t="str">
            <v>NULL</v>
          </cell>
          <cell r="S1225" t="str">
            <v>บ.ไทยฮง รอยัล กรุ๊ป จำกัด</v>
          </cell>
          <cell r="T1225" t="str">
            <v>6</v>
          </cell>
          <cell r="W1225" t="str">
            <v>6</v>
          </cell>
          <cell r="X1225" t="str">
            <v xml:space="preserve">เขาบายศรี   </v>
          </cell>
          <cell r="Y1225" t="str">
            <v xml:space="preserve">ท่าใหม่   </v>
          </cell>
          <cell r="Z1225" t="str">
            <v>จันทบุรี</v>
          </cell>
        </row>
        <row r="1226">
          <cell r="A1226" t="e">
            <v>#N/A</v>
          </cell>
          <cell r="B1226" t="str">
            <v>Ref0300000461</v>
          </cell>
          <cell r="C1226" t="str">
            <v>บริษัท ไทย รอยัล กรุ๊ป จำกัด</v>
          </cell>
          <cell r="D1226" t="str">
            <v>NULL</v>
          </cell>
          <cell r="E1226" t="str">
            <v>เอกสารไม่ครบถ้วน</v>
          </cell>
          <cell r="F1226">
            <v>115556025320</v>
          </cell>
          <cell r="G1226" t="str">
            <v>305/180</v>
          </cell>
          <cell r="K1226" t="str">
            <v xml:space="preserve">บางพลีใหญ่   </v>
          </cell>
          <cell r="L1226" t="str">
            <v xml:space="preserve">บางพลี   </v>
          </cell>
          <cell r="M1226" t="str">
            <v xml:space="preserve">สมุทรปราการ   </v>
          </cell>
          <cell r="N1226" t="str">
            <v>10540</v>
          </cell>
          <cell r="O1226" t="str">
            <v>0818116540</v>
          </cell>
          <cell r="P1226" t="str">
            <v>veerisa_namtan@hotmail.com</v>
          </cell>
          <cell r="Q1226" t="str">
            <v>NULL</v>
          </cell>
          <cell r="R1226" t="str">
            <v>NULL</v>
          </cell>
          <cell r="S1226" t="str">
            <v>บริษัท ไทย รอยัล กรุ๊ป จำกัด</v>
          </cell>
          <cell r="T1226" t="str">
            <v>6</v>
          </cell>
          <cell r="W1226" t="str">
            <v>6</v>
          </cell>
          <cell r="X1226" t="str">
            <v xml:space="preserve">เขาบายศรี   </v>
          </cell>
          <cell r="Y1226" t="str">
            <v xml:space="preserve">ท่าใหม่   </v>
          </cell>
          <cell r="Z1226" t="str">
            <v>จันทบุรี</v>
          </cell>
        </row>
        <row r="1227">
          <cell r="A1227" t="e">
            <v>#N/A</v>
          </cell>
          <cell r="B1227" t="str">
            <v>Ref0300000462</v>
          </cell>
          <cell r="C1227" t="str">
            <v>บริษัท ไทย รอยัล กรุ๊ป จำกัด</v>
          </cell>
          <cell r="D1227" t="str">
            <v>NULL</v>
          </cell>
          <cell r="E1227" t="str">
            <v>ยกเลิกคำขอแล้ว</v>
          </cell>
          <cell r="F1227">
            <v>115556025320</v>
          </cell>
          <cell r="G1227" t="str">
            <v>305/180</v>
          </cell>
          <cell r="J1227" t="str">
            <v>11</v>
          </cell>
          <cell r="K1227" t="str">
            <v xml:space="preserve">บางพลีใหญ่   </v>
          </cell>
          <cell r="L1227" t="str">
            <v xml:space="preserve">บางพลี   </v>
          </cell>
          <cell r="M1227" t="str">
            <v xml:space="preserve">สมุทรปราการ   </v>
          </cell>
          <cell r="N1227" t="str">
            <v>10540</v>
          </cell>
          <cell r="O1227" t="str">
            <v>0818116540</v>
          </cell>
          <cell r="P1227" t="str">
            <v>veerisa_namtan@hotmail.com</v>
          </cell>
          <cell r="Q1227" t="str">
            <v>NULL</v>
          </cell>
          <cell r="R1227" t="str">
            <v>NULL</v>
          </cell>
          <cell r="S1227" t="str">
            <v>บริษัท ไทย รอยัล กรุ๊ป จำกัด</v>
          </cell>
          <cell r="T1227" t="str">
            <v>6</v>
          </cell>
          <cell r="W1227" t="str">
            <v>6</v>
          </cell>
          <cell r="X1227" t="str">
            <v xml:space="preserve">เขาบายศรี   </v>
          </cell>
          <cell r="Y1227" t="str">
            <v xml:space="preserve">ท่าใหม่   </v>
          </cell>
          <cell r="Z1227" t="str">
            <v>จันทบุรี</v>
          </cell>
        </row>
        <row r="1228">
          <cell r="A1228" t="e">
            <v>#N/A</v>
          </cell>
          <cell r="B1228" t="str">
            <v>Ref0300000463</v>
          </cell>
          <cell r="C1228" t="str">
            <v>บริษัท ไทย รอยัล กรุ๊ป จำกัด</v>
          </cell>
          <cell r="D1228" t="str">
            <v>NULL</v>
          </cell>
          <cell r="E1228" t="str">
            <v>เอกสารไม่ครบถ้วน</v>
          </cell>
          <cell r="F1228">
            <v>115556025320</v>
          </cell>
          <cell r="G1228" t="str">
            <v>305/180</v>
          </cell>
          <cell r="J1228" t="str">
            <v>11</v>
          </cell>
          <cell r="K1228" t="str">
            <v xml:space="preserve">บางพลีใหญ่   </v>
          </cell>
          <cell r="L1228" t="str">
            <v xml:space="preserve">บางพลี   </v>
          </cell>
          <cell r="M1228" t="str">
            <v xml:space="preserve">สมุทรปราการ   </v>
          </cell>
          <cell r="N1228" t="str">
            <v>10540</v>
          </cell>
          <cell r="O1228" t="str">
            <v>0818116540</v>
          </cell>
          <cell r="P1228" t="str">
            <v>veerisa_namtan@hotmail.com</v>
          </cell>
          <cell r="Q1228" t="str">
            <v>NULL</v>
          </cell>
          <cell r="R1228" t="str">
            <v>NULL</v>
          </cell>
          <cell r="S1228" t="str">
            <v>บริษัท ไทย รอยัล กรุ๊ป จำกัด</v>
          </cell>
          <cell r="T1228" t="str">
            <v>6</v>
          </cell>
          <cell r="W1228" t="str">
            <v>6</v>
          </cell>
          <cell r="X1228" t="str">
            <v xml:space="preserve">เขาบายศรี   </v>
          </cell>
          <cell r="Y1228" t="str">
            <v xml:space="preserve">ท่าใหม่   </v>
          </cell>
          <cell r="Z1228" t="str">
            <v>จันทบุรี</v>
          </cell>
        </row>
        <row r="1229">
          <cell r="A1229" t="e">
            <v>#N/A</v>
          </cell>
          <cell r="B1229" t="str">
            <v>Ref0300000464</v>
          </cell>
          <cell r="C1229" t="str">
            <v>บริษัท ไอเอ็นที รีซอร์สเซส(ไทยแลนด์) จำกัด</v>
          </cell>
          <cell r="D1229" t="str">
            <v>NULL</v>
          </cell>
          <cell r="E1229" t="str">
            <v>ไม่ผ่านการอนุมัติ</v>
          </cell>
          <cell r="F1229">
            <v>105555003136</v>
          </cell>
          <cell r="G1229" t="str">
            <v>126/32</v>
          </cell>
          <cell r="H1229" t="str">
            <v>-</v>
          </cell>
          <cell r="I1229" t="str">
            <v>กรุงธนบุรี</v>
          </cell>
          <cell r="J1229" t="str">
            <v>-</v>
          </cell>
          <cell r="K1229" t="str">
            <v xml:space="preserve">บางลำภูล่าง   </v>
          </cell>
          <cell r="L1229" t="str">
            <v xml:space="preserve">คลองสาน   </v>
          </cell>
          <cell r="M1229" t="str">
            <v xml:space="preserve">กรุงเทพมหานคร   </v>
          </cell>
          <cell r="N1229" t="str">
            <v>10600</v>
          </cell>
          <cell r="O1229" t="str">
            <v>024390667-9</v>
          </cell>
          <cell r="P1229" t="str">
            <v>sirinuch.cb@mass.co.th</v>
          </cell>
          <cell r="Q1229" t="str">
            <v>NULL</v>
          </cell>
          <cell r="R1229" t="str">
            <v>NULL</v>
          </cell>
          <cell r="S1229" t="str">
            <v>บริษัท มิสเตอร์ฟรุ๊ตตี้ จำกัด</v>
          </cell>
          <cell r="T1229" t="str">
            <v>555</v>
          </cell>
          <cell r="U1229" t="str">
            <v>-</v>
          </cell>
          <cell r="V1229" t="str">
            <v>-</v>
          </cell>
          <cell r="W1229" t="str">
            <v>11</v>
          </cell>
          <cell r="X1229" t="str">
            <v xml:space="preserve">คลองหนึ่ง   </v>
          </cell>
          <cell r="Y1229" t="str">
            <v xml:space="preserve">คลองหลวง   </v>
          </cell>
          <cell r="Z1229" t="str">
            <v>ปทุมธานี</v>
          </cell>
        </row>
        <row r="1230">
          <cell r="A1230">
            <v>1026</v>
          </cell>
          <cell r="B1230" t="str">
            <v>Ref0300000465</v>
          </cell>
          <cell r="C1230" t="str">
            <v>บริษัท ไอเอ็นที รีซอร์สเซส (ไทยแลนด์) จำกัด</v>
          </cell>
          <cell r="D1230" t="str">
            <v>ACFS90460400098</v>
          </cell>
          <cell r="E1230" t="str">
            <v>ออกใบอนุญาตแล้ว</v>
          </cell>
          <cell r="F1230">
            <v>105555003136</v>
          </cell>
          <cell r="G1230" t="str">
            <v>126/32</v>
          </cell>
          <cell r="H1230" t="str">
            <v>-</v>
          </cell>
          <cell r="I1230" t="str">
            <v>กรุงธนบุรี</v>
          </cell>
          <cell r="J1230" t="str">
            <v>-</v>
          </cell>
          <cell r="K1230" t="str">
            <v xml:space="preserve">บางลำภูล่าง   </v>
          </cell>
          <cell r="L1230" t="str">
            <v xml:space="preserve">คลองสาน   </v>
          </cell>
          <cell r="M1230" t="str">
            <v xml:space="preserve">กรุงเทพมหานคร   </v>
          </cell>
          <cell r="N1230" t="str">
            <v>10600</v>
          </cell>
          <cell r="O1230" t="str">
            <v>024390667-9</v>
          </cell>
          <cell r="P1230" t="str">
            <v>sirinuch.cb@mass.co.th</v>
          </cell>
          <cell r="Q1230" t="str">
            <v>2018-07-10</v>
          </cell>
          <cell r="R1230" t="str">
            <v>2021-07-09</v>
          </cell>
          <cell r="S1230" t="str">
            <v>บริษัท มิสเตอร์ฟรุ๊ตตี้ จำกัด</v>
          </cell>
          <cell r="T1230" t="str">
            <v>555</v>
          </cell>
          <cell r="U1230" t="str">
            <v>-</v>
          </cell>
          <cell r="V1230" t="str">
            <v>-</v>
          </cell>
          <cell r="W1230" t="str">
            <v>11</v>
          </cell>
          <cell r="X1230" t="str">
            <v xml:space="preserve">คลองหนึ่ง   </v>
          </cell>
          <cell r="Y1230" t="str">
            <v xml:space="preserve">คลองหลวง   </v>
          </cell>
          <cell r="Z1230" t="str">
            <v>ปทุมธานี</v>
          </cell>
        </row>
        <row r="1231">
          <cell r="A1231">
            <v>1027</v>
          </cell>
          <cell r="B1231" t="str">
            <v>Ref0300000467</v>
          </cell>
          <cell r="C1231" t="str">
            <v>นายวิเทพ จงหมายลักษณ์</v>
          </cell>
          <cell r="D1231" t="str">
            <v>ACFS10040400250</v>
          </cell>
          <cell r="E1231" t="str">
            <v>ออกใบอนุญาตแล้ว</v>
          </cell>
          <cell r="F1231">
            <v>3100400727564</v>
          </cell>
          <cell r="G1231" t="str">
            <v>2</v>
          </cell>
          <cell r="H1231" t="str">
            <v>-</v>
          </cell>
          <cell r="I1231" t="str">
            <v>-</v>
          </cell>
          <cell r="J1231" t="str">
            <v>1</v>
          </cell>
          <cell r="K1231" t="str">
            <v xml:space="preserve">แม่สูน   </v>
          </cell>
          <cell r="L1231" t="str">
            <v xml:space="preserve">ฝาง   </v>
          </cell>
          <cell r="M1231" t="str">
            <v xml:space="preserve">เชียงใหม่   </v>
          </cell>
          <cell r="N1231" t="str">
            <v>50110</v>
          </cell>
          <cell r="O1231" t="str">
            <v>0861171477</v>
          </cell>
          <cell r="P1231" t="str">
            <v>HAHENG2014@GMAIL.COM</v>
          </cell>
          <cell r="Q1231" t="str">
            <v>2018-07-31</v>
          </cell>
          <cell r="R1231" t="str">
            <v>2021-07-30</v>
          </cell>
          <cell r="S1231" t="str">
            <v>นายวิเทพ  จงหมายลักษณ์</v>
          </cell>
          <cell r="T1231" t="str">
            <v>2</v>
          </cell>
          <cell r="U1231" t="str">
            <v>-</v>
          </cell>
          <cell r="V1231" t="str">
            <v>-</v>
          </cell>
          <cell r="W1231" t="str">
            <v>1</v>
          </cell>
          <cell r="X1231" t="str">
            <v xml:space="preserve">แม่สูน   </v>
          </cell>
          <cell r="Y1231" t="str">
            <v xml:space="preserve">ฝาง   </v>
          </cell>
          <cell r="Z1231" t="str">
            <v>เชียงใหม่</v>
          </cell>
        </row>
        <row r="1232">
          <cell r="A1232">
            <v>1028</v>
          </cell>
          <cell r="B1232" t="str">
            <v>Ref0300000468</v>
          </cell>
          <cell r="C1232" t="str">
            <v>บริษัท ฟง หยวน อินเตอร์เนชั่นแนล (ไทยแลนด์) จำกัด</v>
          </cell>
          <cell r="D1232" t="str">
            <v>ACFS10040400247</v>
          </cell>
          <cell r="E1232" t="str">
            <v>ออกใบอนุญาตแล้ว</v>
          </cell>
          <cell r="F1232">
            <v>225560001935</v>
          </cell>
          <cell r="G1232" t="str">
            <v>125</v>
          </cell>
          <cell r="H1232" t="str">
            <v>-</v>
          </cell>
          <cell r="I1232" t="str">
            <v>-</v>
          </cell>
          <cell r="J1232" t="str">
            <v>5</v>
          </cell>
          <cell r="K1232" t="str">
            <v xml:space="preserve">ทับไทร   </v>
          </cell>
          <cell r="L1232" t="str">
            <v xml:space="preserve">โป่งน้ำร้อน   </v>
          </cell>
          <cell r="M1232" t="str">
            <v xml:space="preserve">จันทบุรี   </v>
          </cell>
          <cell r="N1232" t="str">
            <v>22140</v>
          </cell>
          <cell r="O1232" t="str">
            <v>0844483002</v>
          </cell>
          <cell r="P1232" t="str">
            <v>ex.kninter@gmail.com</v>
          </cell>
          <cell r="Q1232" t="str">
            <v>2018-07-17</v>
          </cell>
          <cell r="R1232" t="str">
            <v>2021-07-16</v>
          </cell>
          <cell r="S1232" t="str">
            <v>บริษัท หยวนฟา จำกัด</v>
          </cell>
          <cell r="T1232" t="str">
            <v>131</v>
          </cell>
          <cell r="U1232" t="str">
            <v>-</v>
          </cell>
          <cell r="V1232" t="str">
            <v>-</v>
          </cell>
          <cell r="W1232" t="str">
            <v>16</v>
          </cell>
          <cell r="X1232" t="str">
            <v xml:space="preserve">สบเตี๊ยะ   </v>
          </cell>
          <cell r="Y1232" t="str">
            <v xml:space="preserve">จอมทอง   </v>
          </cell>
          <cell r="Z1232" t="str">
            <v>เชียงใหม่</v>
          </cell>
        </row>
        <row r="1233">
          <cell r="A1233">
            <v>1029</v>
          </cell>
          <cell r="B1233" t="str">
            <v>Ref0300000469</v>
          </cell>
          <cell r="C1233" t="str">
            <v>บริษัท สยามเซนา จำกัด</v>
          </cell>
          <cell r="D1233" t="str">
            <v>ACFS10040400248</v>
          </cell>
          <cell r="E1233" t="str">
            <v>ออกใบอนุญาตแล้ว</v>
          </cell>
          <cell r="F1233">
            <v>105561006516</v>
          </cell>
          <cell r="G1233" t="str">
            <v>731 พีเอ็มทาวเวอร์ ชั้นที่ 7</v>
          </cell>
          <cell r="H1233" t="str">
            <v>-</v>
          </cell>
          <cell r="I1233" t="str">
            <v>อโศก-ดินแดง</v>
          </cell>
          <cell r="J1233" t="str">
            <v>-</v>
          </cell>
          <cell r="K1233" t="str">
            <v xml:space="preserve">ดินแดง   </v>
          </cell>
          <cell r="L1233" t="str">
            <v xml:space="preserve">ดินแดง   </v>
          </cell>
          <cell r="M1233" t="str">
            <v xml:space="preserve">กรุงเทพมหานคร   </v>
          </cell>
          <cell r="N1233" t="str">
            <v>10400</v>
          </cell>
          <cell r="O1233" t="str">
            <v>086-7869272</v>
          </cell>
          <cell r="P1233" t="str">
            <v>chatchaya007@gmail.com</v>
          </cell>
          <cell r="Q1233" t="str">
            <v>2018-07-23</v>
          </cell>
          <cell r="R1233" t="str">
            <v>2021-07-22</v>
          </cell>
          <cell r="S1233" t="str">
            <v>นายณัฐวัฒน์ จินาติ (โกดังณัฐวัฒน์  จินาติ)</v>
          </cell>
          <cell r="T1233" t="str">
            <v>418</v>
          </cell>
          <cell r="U1233" t="str">
            <v>-</v>
          </cell>
          <cell r="V1233" t="str">
            <v>เวียงหนองล่อง-สันห้างเสือ</v>
          </cell>
          <cell r="W1233" t="str">
            <v>6</v>
          </cell>
          <cell r="X1233" t="str">
            <v xml:space="preserve">วังผาง   </v>
          </cell>
          <cell r="Y1233" t="str">
            <v xml:space="preserve">เวียงหนองล่อง   </v>
          </cell>
          <cell r="Z1233" t="str">
            <v>ลำพูน</v>
          </cell>
        </row>
        <row r="1234">
          <cell r="A1234" t="e">
            <v>#N/A</v>
          </cell>
          <cell r="B1234" t="str">
            <v>Ref0300000470</v>
          </cell>
          <cell r="C1234" t="str">
            <v>บริษัท เทียนผม จำกัด</v>
          </cell>
          <cell r="D1234" t="str">
            <v>NULL</v>
          </cell>
          <cell r="E1234" t="str">
            <v>ยกเลิกคำขอแล้ว</v>
          </cell>
          <cell r="F1234">
            <v>215556003449</v>
          </cell>
          <cell r="G1234" t="str">
            <v>20</v>
          </cell>
          <cell r="J1234" t="str">
            <v>5</v>
          </cell>
          <cell r="K1234" t="str">
            <v xml:space="preserve">แกลง   </v>
          </cell>
          <cell r="L1234" t="str">
            <v xml:space="preserve">เมืองระยอง   </v>
          </cell>
          <cell r="M1234" t="str">
            <v xml:space="preserve">ระยอง   </v>
          </cell>
          <cell r="N1234" t="str">
            <v>21160</v>
          </cell>
          <cell r="O1234" t="str">
            <v>027303005</v>
          </cell>
          <cell r="P1234" t="str">
            <v>ratcha-wan@hotmail.com</v>
          </cell>
          <cell r="Q1234" t="str">
            <v>NULL</v>
          </cell>
          <cell r="R1234" t="str">
            <v>NULL</v>
          </cell>
          <cell r="S1234" t="str">
            <v>บริษัท มิสเตอร์ฟรุ๊ตตี้ จำกัด</v>
          </cell>
          <cell r="T1234" t="str">
            <v>555</v>
          </cell>
          <cell r="W1234" t="str">
            <v>11</v>
          </cell>
          <cell r="X1234" t="str">
            <v xml:space="preserve">คลองหนึ่ง   </v>
          </cell>
          <cell r="Y1234" t="str">
            <v xml:space="preserve">คลองหลวง   </v>
          </cell>
          <cell r="Z1234" t="str">
            <v>ปทุมธานี</v>
          </cell>
        </row>
        <row r="1235">
          <cell r="A1235">
            <v>1030</v>
          </cell>
          <cell r="B1235" t="str">
            <v>Ref0300000471</v>
          </cell>
          <cell r="C1235" t="str">
            <v>บริษัท เทียนผม จำกัด</v>
          </cell>
          <cell r="D1235" t="str">
            <v>ACFS90460400099</v>
          </cell>
          <cell r="E1235" t="str">
            <v>ออกใบอนุญาตแล้ว</v>
          </cell>
          <cell r="F1235">
            <v>215556003449</v>
          </cell>
          <cell r="G1235" t="str">
            <v>20</v>
          </cell>
          <cell r="H1235" t="str">
            <v>-</v>
          </cell>
          <cell r="I1235" t="str">
            <v>-</v>
          </cell>
          <cell r="J1235" t="str">
            <v>5</v>
          </cell>
          <cell r="K1235" t="str">
            <v xml:space="preserve">แกลง   </v>
          </cell>
          <cell r="L1235" t="str">
            <v xml:space="preserve">เมืองระยอง   </v>
          </cell>
          <cell r="M1235" t="str">
            <v xml:space="preserve">ระยอง   </v>
          </cell>
          <cell r="N1235" t="str">
            <v>21160</v>
          </cell>
          <cell r="O1235" t="str">
            <v>027303005</v>
          </cell>
          <cell r="P1235" t="str">
            <v>asonsri.cb@mass.co.th</v>
          </cell>
          <cell r="Q1235" t="str">
            <v>2018-07-13</v>
          </cell>
          <cell r="R1235" t="str">
            <v>2021-07-12</v>
          </cell>
          <cell r="S1235" t="str">
            <v>บริษัท มิสเตอร์ฟรุ๊ตตี้ จำกัด</v>
          </cell>
          <cell r="T1235" t="str">
            <v>555</v>
          </cell>
          <cell r="U1235" t="str">
            <v>-</v>
          </cell>
          <cell r="V1235" t="str">
            <v>-</v>
          </cell>
          <cell r="W1235" t="str">
            <v>11</v>
          </cell>
          <cell r="X1235" t="str">
            <v xml:space="preserve">คลองหนึ่ง   </v>
          </cell>
          <cell r="Y1235" t="str">
            <v xml:space="preserve">คลองหลวง   </v>
          </cell>
          <cell r="Z1235" t="str">
            <v>ปทุมธานี</v>
          </cell>
        </row>
        <row r="1236">
          <cell r="A1236" t="e">
            <v>#N/A</v>
          </cell>
          <cell r="B1236" t="str">
            <v>Ref0300000472</v>
          </cell>
          <cell r="C1236" t="str">
            <v>บริษัท เทียนผม จำกัด</v>
          </cell>
          <cell r="D1236" t="str">
            <v>NULL</v>
          </cell>
          <cell r="E1236" t="str">
            <v>ยกเลิกคำขอแล้ว</v>
          </cell>
          <cell r="F1236">
            <v>215556003449</v>
          </cell>
          <cell r="G1236" t="str">
            <v>20</v>
          </cell>
          <cell r="J1236" t="str">
            <v>5</v>
          </cell>
          <cell r="K1236" t="str">
            <v xml:space="preserve">แกลง   </v>
          </cell>
          <cell r="L1236" t="str">
            <v xml:space="preserve">เมืองระยอง   </v>
          </cell>
          <cell r="M1236" t="str">
            <v xml:space="preserve">ระยอง   </v>
          </cell>
          <cell r="N1236" t="str">
            <v>21160</v>
          </cell>
          <cell r="O1236" t="str">
            <v>027303005</v>
          </cell>
          <cell r="P1236" t="str">
            <v>asonsri.cb@mass.co.th</v>
          </cell>
          <cell r="Q1236" t="str">
            <v>NULL</v>
          </cell>
          <cell r="R1236" t="str">
            <v>NULL</v>
          </cell>
          <cell r="S1236" t="str">
            <v>บริษัท​ มิสเตอร์ฟรุ๊ตตี้​ จำกัด</v>
          </cell>
          <cell r="T1236" t="str">
            <v>555</v>
          </cell>
          <cell r="W1236" t="str">
            <v>11</v>
          </cell>
          <cell r="X1236" t="str">
            <v xml:space="preserve">คลองหนึ่ง   </v>
          </cell>
          <cell r="Y1236" t="str">
            <v xml:space="preserve">คลองหลวง   </v>
          </cell>
          <cell r="Z1236" t="str">
            <v>ปทุมธานี</v>
          </cell>
        </row>
        <row r="1237">
          <cell r="A1237">
            <v>1031</v>
          </cell>
          <cell r="B1237" t="str">
            <v>Ref0300000474</v>
          </cell>
          <cell r="C1237" t="str">
            <v>บริษัท ธนดล เอนเนอยี่ กรุ๊ป จำกัด</v>
          </cell>
          <cell r="D1237" t="str">
            <v>ACFS90460400106</v>
          </cell>
          <cell r="E1237" t="str">
            <v>ออกใบอนุญาตแล้ว</v>
          </cell>
          <cell r="F1237">
            <v>575560001193</v>
          </cell>
          <cell r="G1237" t="str">
            <v>100</v>
          </cell>
          <cell r="H1237" t="str">
            <v>-</v>
          </cell>
          <cell r="I1237" t="str">
            <v>-</v>
          </cell>
          <cell r="J1237" t="str">
            <v>3</v>
          </cell>
          <cell r="K1237" t="str">
            <v xml:space="preserve">ป่าซาง   </v>
          </cell>
          <cell r="L1237" t="str">
            <v xml:space="preserve">แม่จัน   </v>
          </cell>
          <cell r="M1237" t="str">
            <v xml:space="preserve">เชียงราย   </v>
          </cell>
          <cell r="N1237" t="str">
            <v>57110</v>
          </cell>
          <cell r="O1237" t="str">
            <v>0966945164</v>
          </cell>
          <cell r="P1237" t="str">
            <v>a4fruittrading@gmail.com</v>
          </cell>
          <cell r="Q1237" t="str">
            <v>2018-08-08</v>
          </cell>
          <cell r="R1237" t="str">
            <v>2021-08-07</v>
          </cell>
          <cell r="S1237" t="str">
            <v>บริษัท ธนดล เอนเนอยี่ กรุ๊ป จำกัด</v>
          </cell>
          <cell r="T1237" t="str">
            <v>100</v>
          </cell>
          <cell r="U1237" t="str">
            <v>-</v>
          </cell>
          <cell r="V1237" t="str">
            <v>-</v>
          </cell>
          <cell r="W1237" t="str">
            <v>3</v>
          </cell>
          <cell r="X1237" t="str">
            <v xml:space="preserve">ป่าซาง   </v>
          </cell>
          <cell r="Y1237" t="str">
            <v xml:space="preserve">แม่จัน   </v>
          </cell>
          <cell r="Z1237" t="str">
            <v>เชียงราย</v>
          </cell>
        </row>
        <row r="1238">
          <cell r="A1238">
            <v>1032</v>
          </cell>
          <cell r="B1238" t="str">
            <v>Ref0300000475</v>
          </cell>
          <cell r="C1238" t="str">
            <v>ห้างหุ้นส่วนจำกัด ทรัพย์สมบูรณ์ผลไม้ อิมพอร์ต เอ็กซ์พอร์ต</v>
          </cell>
          <cell r="D1238" t="str">
            <v>ACFS10040400251</v>
          </cell>
          <cell r="E1238" t="str">
            <v>ออกใบอนุญาตแล้ว</v>
          </cell>
          <cell r="F1238">
            <v>573561001071</v>
          </cell>
          <cell r="G1238" t="str">
            <v>256</v>
          </cell>
          <cell r="H1238" t="str">
            <v>-</v>
          </cell>
          <cell r="I1238" t="str">
            <v>-</v>
          </cell>
          <cell r="J1238" t="str">
            <v>9</v>
          </cell>
          <cell r="K1238" t="str">
            <v xml:space="preserve">เวียง   </v>
          </cell>
          <cell r="L1238" t="str">
            <v xml:space="preserve">เชียงแสน   </v>
          </cell>
          <cell r="M1238" t="str">
            <v xml:space="preserve">เชียงราย   </v>
          </cell>
          <cell r="N1238" t="str">
            <v>57150</v>
          </cell>
          <cell r="O1238" t="str">
            <v>081-5957191</v>
          </cell>
          <cell r="P1238" t="str">
            <v>nai.m7524@gmail.com</v>
          </cell>
          <cell r="Q1238" t="str">
            <v>2018-08-07</v>
          </cell>
          <cell r="R1238" t="str">
            <v>2021-08-06</v>
          </cell>
          <cell r="S1238" t="str">
            <v>นายกฤษฎา ปูแดง (โจบ้านเวียง)</v>
          </cell>
          <cell r="T1238" t="str">
            <v>63/4</v>
          </cell>
          <cell r="U1238" t="str">
            <v>-</v>
          </cell>
          <cell r="V1238" t="str">
            <v>-</v>
          </cell>
          <cell r="W1238" t="str">
            <v>6</v>
          </cell>
          <cell r="X1238" t="str">
            <v xml:space="preserve">วังผาง   </v>
          </cell>
          <cell r="Y1238" t="str">
            <v xml:space="preserve">เวียงหนองล่อง   </v>
          </cell>
          <cell r="Z1238" t="str">
            <v>ลำพูน</v>
          </cell>
        </row>
        <row r="1239">
          <cell r="A1239">
            <v>1033</v>
          </cell>
          <cell r="B1239" t="str">
            <v>Ref0300000476</v>
          </cell>
          <cell r="C1239" t="str">
            <v>บริษัท เอส.ที.โกรท จำกัด</v>
          </cell>
          <cell r="D1239" t="str">
            <v>ACFS90460400100</v>
          </cell>
          <cell r="E1239" t="str">
            <v>ออกใบอนุญาตแล้ว</v>
          </cell>
          <cell r="F1239">
            <v>105559049521</v>
          </cell>
          <cell r="G1239" t="str">
            <v>35/665</v>
          </cell>
          <cell r="H1239" t="str">
            <v>ประชาอุทิศ 91</v>
          </cell>
          <cell r="I1239" t="str">
            <v>-</v>
          </cell>
          <cell r="J1239" t="str">
            <v>-</v>
          </cell>
          <cell r="K1239" t="str">
            <v xml:space="preserve">ทุ่งครุ   </v>
          </cell>
          <cell r="L1239" t="str">
            <v xml:space="preserve">ทุ่งครุ   </v>
          </cell>
          <cell r="M1239" t="str">
            <v xml:space="preserve">กรุงเทพมหานคร   </v>
          </cell>
          <cell r="N1239" t="str">
            <v>10140</v>
          </cell>
          <cell r="O1239" t="str">
            <v>0899617788</v>
          </cell>
          <cell r="P1239" t="str">
            <v>st.growth888@gmail.com</v>
          </cell>
          <cell r="Q1239" t="str">
            <v>2018-08-09</v>
          </cell>
          <cell r="R1239" t="str">
            <v>2021-08-08</v>
          </cell>
          <cell r="S1239" t="str">
            <v>บริษัท ทริปเปิ้ล พี ฟู้ดส์ จำกัด</v>
          </cell>
          <cell r="T1239" t="str">
            <v>84/4-5</v>
          </cell>
          <cell r="U1239" t="str">
            <v>-</v>
          </cell>
          <cell r="V1239" t="str">
            <v>-</v>
          </cell>
          <cell r="W1239" t="str">
            <v>2</v>
          </cell>
          <cell r="X1239" t="str">
            <v xml:space="preserve">กาหลง   </v>
          </cell>
          <cell r="Y1239" t="str">
            <v xml:space="preserve">เมืองสมุทรสาคร   </v>
          </cell>
          <cell r="Z1239" t="str">
            <v>สมุทรสาคร</v>
          </cell>
        </row>
        <row r="1240">
          <cell r="A1240">
            <v>1034</v>
          </cell>
          <cell r="B1240" t="str">
            <v>Ref0300000477</v>
          </cell>
          <cell r="C1240" t="str">
            <v>บริษัท เอเจ แอดวานซ์ เอ็นเตอร์ไพรส์ จำกัด</v>
          </cell>
          <cell r="D1240" t="str">
            <v>ACFS90460400104</v>
          </cell>
          <cell r="E1240" t="str">
            <v>ออกใบอนุญาตแล้ว</v>
          </cell>
          <cell r="F1240">
            <v>105553046059</v>
          </cell>
          <cell r="G1240" t="str">
            <v>1688</v>
          </cell>
          <cell r="H1240" t="str">
            <v>เพชรเกษม 63</v>
          </cell>
          <cell r="I1240" t="str">
            <v>เพชรเกษม</v>
          </cell>
          <cell r="J1240" t="str">
            <v>-</v>
          </cell>
          <cell r="K1240" t="str">
            <v xml:space="preserve">หลักสอง   </v>
          </cell>
          <cell r="L1240" t="str">
            <v xml:space="preserve">บางแค   </v>
          </cell>
          <cell r="M1240" t="str">
            <v xml:space="preserve">กรุงเทพมหานคร   </v>
          </cell>
          <cell r="N1240" t="str">
            <v>10160</v>
          </cell>
          <cell r="O1240" t="str">
            <v>038490473</v>
          </cell>
          <cell r="P1240" t="str">
            <v>aj_aomy@hotmail.com</v>
          </cell>
          <cell r="Q1240" t="str">
            <v>2018-08-27</v>
          </cell>
          <cell r="R1240" t="str">
            <v>2021-08-26</v>
          </cell>
          <cell r="S1240" t="str">
            <v>บริษัท เอ็มดี ฟูดส์ 2017 จำกัด</v>
          </cell>
          <cell r="T1240" t="str">
            <v>62/14</v>
          </cell>
          <cell r="U1240" t="str">
            <v>-</v>
          </cell>
          <cell r="V1240" t="str">
            <v>-</v>
          </cell>
          <cell r="W1240" t="str">
            <v>9</v>
          </cell>
          <cell r="X1240" t="str">
            <v xml:space="preserve">คลองหนึ่ง   </v>
          </cell>
          <cell r="Y1240" t="str">
            <v xml:space="preserve">คลองหลวง   </v>
          </cell>
          <cell r="Z1240" t="str">
            <v>ปทุมธานี</v>
          </cell>
        </row>
        <row r="1241">
          <cell r="A1241" t="e">
            <v>#N/A</v>
          </cell>
          <cell r="B1241" t="str">
            <v>Ref0300000478</v>
          </cell>
          <cell r="C1241" t="str">
            <v>เดอะ กู๊ด ไทร์ฟ จำกัด</v>
          </cell>
          <cell r="D1241" t="str">
            <v>NULL</v>
          </cell>
          <cell r="E1241" t="str">
            <v>เอกสารไม่ครบถ้วน</v>
          </cell>
          <cell r="F1241">
            <v>105556119545</v>
          </cell>
          <cell r="G1241" t="str">
            <v xml:space="preserve">60 </v>
          </cell>
          <cell r="H1241" t="str">
            <v>แบริ่ง 11</v>
          </cell>
          <cell r="I1241" t="str">
            <v>สุขุมวิท</v>
          </cell>
          <cell r="K1241" t="str">
            <v xml:space="preserve">บางนา   </v>
          </cell>
          <cell r="L1241" t="str">
            <v xml:space="preserve">บางนา   </v>
          </cell>
          <cell r="M1241" t="str">
            <v xml:space="preserve">กรุงเทพมหานคร   </v>
          </cell>
          <cell r="N1241" t="str">
            <v>10260</v>
          </cell>
          <cell r="O1241" t="str">
            <v>02-7496548</v>
          </cell>
          <cell r="P1241" t="str">
            <v>the.good.thrive@gmail.com</v>
          </cell>
          <cell r="Q1241" t="str">
            <v>NULL</v>
          </cell>
          <cell r="R1241" t="str">
            <v>NULL</v>
          </cell>
          <cell r="S1241" t="str">
            <v>บริษัท เดอะ กู๊ด ไทร์ฟ จำกัด</v>
          </cell>
          <cell r="T1241" t="str">
            <v>27/7</v>
          </cell>
          <cell r="W1241" t="str">
            <v>8</v>
          </cell>
          <cell r="X1241" t="str">
            <v xml:space="preserve">ตะกาดเง้า   </v>
          </cell>
          <cell r="Y1241" t="str">
            <v xml:space="preserve">ท่าใหม่   </v>
          </cell>
          <cell r="Z1241" t="str">
            <v>จันทบุรี</v>
          </cell>
        </row>
        <row r="1242">
          <cell r="A1242" t="e">
            <v>#N/A</v>
          </cell>
          <cell r="B1242" t="str">
            <v>Ref0300000479</v>
          </cell>
          <cell r="C1242" t="str">
            <v>บริษัท หนงไทยอินเตอร์เนชั่นแนล จำกัด</v>
          </cell>
          <cell r="D1242" t="str">
            <v>NULL</v>
          </cell>
          <cell r="E1242" t="str">
            <v>เอกสารไม่ครบถ้วน</v>
          </cell>
          <cell r="F1242">
            <v>135554900237</v>
          </cell>
          <cell r="G1242" t="str">
            <v>45/319</v>
          </cell>
          <cell r="J1242" t="str">
            <v>10</v>
          </cell>
          <cell r="K1242" t="str">
            <v xml:space="preserve">คลองสอง   </v>
          </cell>
          <cell r="L1242" t="str">
            <v xml:space="preserve">คลองหลวง   </v>
          </cell>
          <cell r="M1242" t="str">
            <v xml:space="preserve">ปทุมธานี   </v>
          </cell>
          <cell r="N1242" t="str">
            <v>12120</v>
          </cell>
          <cell r="O1242" t="str">
            <v>021528845-6</v>
          </cell>
          <cell r="P1242" t="str">
            <v>siamsct@siamsct.com</v>
          </cell>
          <cell r="Q1242" t="str">
            <v>NULL</v>
          </cell>
          <cell r="R1242" t="str">
            <v>NULL</v>
          </cell>
          <cell r="S1242" t="str">
            <v>บริษัท หนงไทย อินเตอร์เนชั่นแนล จำกัด</v>
          </cell>
          <cell r="T1242" t="str">
            <v>45/319</v>
          </cell>
          <cell r="X1242" t="str">
            <v xml:space="preserve">คลองสอง   </v>
          </cell>
          <cell r="Y1242" t="str">
            <v xml:space="preserve">คลองหลวง   </v>
          </cell>
          <cell r="Z1242" t="str">
            <v>ปทุมธานี</v>
          </cell>
        </row>
        <row r="1243">
          <cell r="A1243">
            <v>1035</v>
          </cell>
          <cell r="B1243" t="str">
            <v>Ref0300000480</v>
          </cell>
          <cell r="C1243" t="str">
            <v>บริษัท หนงไทย อินเตอร์เนชั่นแนล จำกัด</v>
          </cell>
          <cell r="D1243" t="str">
            <v>ACFS90460400102</v>
          </cell>
          <cell r="E1243" t="str">
            <v>ออกใบอนุญาตแล้ว</v>
          </cell>
          <cell r="F1243">
            <v>135549002379</v>
          </cell>
          <cell r="G1243" t="str">
            <v>45/319</v>
          </cell>
          <cell r="H1243" t="str">
            <v>-</v>
          </cell>
          <cell r="I1243" t="str">
            <v>-</v>
          </cell>
          <cell r="J1243" t="str">
            <v>10</v>
          </cell>
          <cell r="K1243" t="str">
            <v xml:space="preserve">คลองสอง   </v>
          </cell>
          <cell r="L1243" t="str">
            <v xml:space="preserve">คลองหลวง   </v>
          </cell>
          <cell r="M1243" t="str">
            <v xml:space="preserve">ปทุมธานี   </v>
          </cell>
          <cell r="N1243" t="str">
            <v>12120</v>
          </cell>
          <cell r="O1243" t="str">
            <v>021528845-6</v>
          </cell>
          <cell r="P1243" t="str">
            <v>nungthai_inter@hotmail.com</v>
          </cell>
          <cell r="Q1243" t="str">
            <v>2018-08-16</v>
          </cell>
          <cell r="R1243" t="str">
            <v>2021-08-15</v>
          </cell>
          <cell r="S1243" t="str">
            <v>บริษัท หนงไทย อินเตอร์เนชั่นแนล จำกัด</v>
          </cell>
          <cell r="T1243" t="str">
            <v>45/319</v>
          </cell>
          <cell r="U1243" t="str">
            <v>-</v>
          </cell>
          <cell r="V1243" t="str">
            <v>-</v>
          </cell>
          <cell r="W1243" t="str">
            <v>10</v>
          </cell>
          <cell r="X1243" t="str">
            <v xml:space="preserve">คลองสอง   </v>
          </cell>
          <cell r="Y1243" t="str">
            <v xml:space="preserve">คลองหลวง   </v>
          </cell>
          <cell r="Z1243" t="str">
            <v>ปทุมธานี</v>
          </cell>
        </row>
        <row r="1244">
          <cell r="A1244">
            <v>1036</v>
          </cell>
          <cell r="B1244" t="str">
            <v>Ref0300000481</v>
          </cell>
          <cell r="C1244" t="str">
            <v>บริษัท เดอะ กู๊ด ไทร์ฟ จำกัด</v>
          </cell>
          <cell r="D1244" t="str">
            <v>ACFS90460400101</v>
          </cell>
          <cell r="E1244" t="str">
            <v>ออกใบอนุญาตแล้ว</v>
          </cell>
          <cell r="F1244">
            <v>105556119545</v>
          </cell>
          <cell r="G1244" t="str">
            <v xml:space="preserve">60 </v>
          </cell>
          <cell r="H1244" t="str">
            <v>แบริ่ง 11</v>
          </cell>
          <cell r="I1244" t="str">
            <v>สุขุมวิท</v>
          </cell>
          <cell r="J1244" t="str">
            <v>-</v>
          </cell>
          <cell r="K1244" t="str">
            <v xml:space="preserve">บางนา   </v>
          </cell>
          <cell r="L1244" t="str">
            <v xml:space="preserve">บางนา   </v>
          </cell>
          <cell r="M1244" t="str">
            <v xml:space="preserve">กรุงเทพมหานคร   </v>
          </cell>
          <cell r="N1244" t="str">
            <v>10260</v>
          </cell>
          <cell r="O1244" t="str">
            <v>02-7496548</v>
          </cell>
          <cell r="P1244" t="str">
            <v>the.good.thrive@gmail.com</v>
          </cell>
          <cell r="Q1244" t="str">
            <v>2018-08-16</v>
          </cell>
          <cell r="R1244" t="str">
            <v>2021-08-15</v>
          </cell>
          <cell r="S1244" t="str">
            <v>บริษัท เดอะ กู๊ด ไทร์ฟ จำกัด</v>
          </cell>
          <cell r="T1244" t="str">
            <v>27/7</v>
          </cell>
          <cell r="U1244" t="str">
            <v>-</v>
          </cell>
          <cell r="V1244" t="str">
            <v>-</v>
          </cell>
          <cell r="W1244" t="str">
            <v>8</v>
          </cell>
          <cell r="X1244" t="str">
            <v xml:space="preserve">ตะกาดเง้า   </v>
          </cell>
          <cell r="Y1244" t="str">
            <v xml:space="preserve">ท่าใหม่   </v>
          </cell>
          <cell r="Z1244" t="str">
            <v>จันทบุรี</v>
          </cell>
        </row>
        <row r="1245">
          <cell r="A1245">
            <v>1037</v>
          </cell>
          <cell r="B1245" t="str">
            <v>Ref0300000482</v>
          </cell>
          <cell r="C1245" t="str">
            <v>บริษัท คริสตัล อาร์เวสท์ จำกัด</v>
          </cell>
          <cell r="D1245" t="str">
            <v>ACFS90460400103</v>
          </cell>
          <cell r="E1245" t="str">
            <v>ออกใบอนุญาตแล้ว</v>
          </cell>
          <cell r="F1245">
            <v>135561001972</v>
          </cell>
          <cell r="G1245" t="str">
            <v>49/130</v>
          </cell>
          <cell r="H1245" t="str">
            <v>-</v>
          </cell>
          <cell r="I1245" t="str">
            <v>-</v>
          </cell>
          <cell r="J1245" t="str">
            <v>7</v>
          </cell>
          <cell r="K1245" t="str">
            <v xml:space="preserve">คลองสอง   </v>
          </cell>
          <cell r="L1245" t="str">
            <v xml:space="preserve">คลองหลวง   </v>
          </cell>
          <cell r="M1245" t="str">
            <v xml:space="preserve">ปทุมธานี   </v>
          </cell>
          <cell r="N1245" t="str">
            <v>12120</v>
          </cell>
          <cell r="O1245" t="str">
            <v>086-3650015</v>
          </cell>
          <cell r="P1245" t="str">
            <v>wantana5209@gmail.com</v>
          </cell>
          <cell r="Q1245" t="str">
            <v>2018-08-27</v>
          </cell>
          <cell r="R1245" t="str">
            <v>2021-08-26</v>
          </cell>
          <cell r="S1245" t="str">
            <v>ห้างหุ้นส่วนจำกัด คิงส์แครอท</v>
          </cell>
          <cell r="T1245" t="str">
            <v xml:space="preserve">37/1 </v>
          </cell>
          <cell r="U1245" t="str">
            <v xml:space="preserve">ไอยรา5 ตลาดไท </v>
          </cell>
          <cell r="V1245" t="str">
            <v>-</v>
          </cell>
          <cell r="W1245" t="str">
            <v>-</v>
          </cell>
          <cell r="X1245" t="str">
            <v xml:space="preserve">คลองสอง   </v>
          </cell>
          <cell r="Y1245" t="str">
            <v xml:space="preserve">คลองหลวง   </v>
          </cell>
          <cell r="Z1245" t="str">
            <v>ปทุมธานี</v>
          </cell>
        </row>
        <row r="1246">
          <cell r="A1246">
            <v>1038</v>
          </cell>
          <cell r="B1246" t="str">
            <v>Ref0300000483</v>
          </cell>
          <cell r="C1246" t="str">
            <v>บริษัท พืชไทยฟรุ๊ตส์ จำกัด</v>
          </cell>
          <cell r="D1246" t="str">
            <v>ACFS10040400252</v>
          </cell>
          <cell r="E1246" t="str">
            <v>ออกใบอนุญาตแล้ว</v>
          </cell>
          <cell r="F1246">
            <v>505547000847</v>
          </cell>
          <cell r="G1246" t="str">
            <v>13-15</v>
          </cell>
          <cell r="H1246" t="str">
            <v>-</v>
          </cell>
          <cell r="I1246" t="str">
            <v>ทวาราวดี</v>
          </cell>
          <cell r="J1246" t="str">
            <v>-</v>
          </cell>
          <cell r="K1246" t="str">
            <v xml:space="preserve">ห้วยจรเข้   </v>
          </cell>
          <cell r="L1246" t="str">
            <v xml:space="preserve">เมืองนครปฐม   </v>
          </cell>
          <cell r="M1246" t="str">
            <v xml:space="preserve">นครปฐม   </v>
          </cell>
          <cell r="N1246" t="str">
            <v>73000</v>
          </cell>
          <cell r="O1246" t="str">
            <v>0819507070</v>
          </cell>
          <cell r="P1246" t="str">
            <v>thailandfruit@gmail.com</v>
          </cell>
          <cell r="Q1246" t="str">
            <v>2018-08-23</v>
          </cell>
          <cell r="R1246" t="str">
            <v>2021-08-22</v>
          </cell>
          <cell r="S1246" t="str">
            <v>นายมาโนช  ไชยสุวรรณ์ (มาโนชการค้า)</v>
          </cell>
          <cell r="T1246" t="str">
            <v>84/1</v>
          </cell>
          <cell r="U1246" t="str">
            <v>-</v>
          </cell>
          <cell r="V1246" t="str">
            <v>-</v>
          </cell>
          <cell r="W1246" t="str">
            <v>4</v>
          </cell>
          <cell r="X1246" t="str">
            <v xml:space="preserve">ประตูป่า   </v>
          </cell>
          <cell r="Y1246" t="str">
            <v xml:space="preserve">เมืองลำพูน   </v>
          </cell>
          <cell r="Z1246" t="str">
            <v>ลำพูน</v>
          </cell>
        </row>
        <row r="1247">
          <cell r="A1247">
            <v>1039</v>
          </cell>
          <cell r="B1247" t="str">
            <v>Ref0300000484</v>
          </cell>
          <cell r="C1247" t="str">
            <v>บริษัท ฟินิกซ์ ฟู๊ด อิมปอร์ต เอ็กซ์ปอร์ต จำกัด</v>
          </cell>
          <cell r="D1247" t="str">
            <v>ACFS10040400254</v>
          </cell>
          <cell r="E1247" t="str">
            <v>ออกใบอนุญาตแล้ว</v>
          </cell>
          <cell r="F1247">
            <v>745554004923</v>
          </cell>
          <cell r="G1247" t="str">
            <v>123/15</v>
          </cell>
          <cell r="H1247" t="str">
            <v>-</v>
          </cell>
          <cell r="I1247" t="str">
            <v>-</v>
          </cell>
          <cell r="J1247" t="str">
            <v>5</v>
          </cell>
          <cell r="K1247" t="str">
            <v xml:space="preserve">พันท้ายนรสิงห์   </v>
          </cell>
          <cell r="L1247" t="str">
            <v xml:space="preserve">เมืองสมุทรสาคร   </v>
          </cell>
          <cell r="M1247" t="str">
            <v xml:space="preserve">สมุทรสาคร   </v>
          </cell>
          <cell r="N1247" t="str">
            <v>74000</v>
          </cell>
          <cell r="O1247" t="str">
            <v>099-1986688</v>
          </cell>
          <cell r="P1247" t="str">
            <v>orrasa.sb@gmail.com</v>
          </cell>
          <cell r="Q1247" t="str">
            <v>2018-08-31</v>
          </cell>
          <cell r="R1247" t="str">
            <v>2021-08-30</v>
          </cell>
          <cell r="S1247" t="str">
            <v>บริษัท อินเตอร์เฟรช จำกัด</v>
          </cell>
          <cell r="T1247" t="str">
            <v>267</v>
          </cell>
          <cell r="U1247" t="str">
            <v>-</v>
          </cell>
          <cell r="V1247" t="str">
            <v>-</v>
          </cell>
          <cell r="W1247" t="str">
            <v>2</v>
          </cell>
          <cell r="X1247" t="str">
            <v xml:space="preserve">ทรายขาว   </v>
          </cell>
          <cell r="Y1247" t="str">
            <v xml:space="preserve">สอยดาว   </v>
          </cell>
          <cell r="Z1247" t="str">
            <v>จันทบุรี</v>
          </cell>
        </row>
        <row r="1248">
          <cell r="A1248" t="e">
            <v>#N/A</v>
          </cell>
          <cell r="B1248" t="str">
            <v>Ref0300000485</v>
          </cell>
          <cell r="C1248" t="str">
            <v>บริษัท กรีนเดลี่ ฟู้ดส์ จำกัด</v>
          </cell>
          <cell r="D1248" t="str">
            <v>NULL</v>
          </cell>
          <cell r="E1248" t="str">
            <v>ยกเลิกคำขอแล้ว</v>
          </cell>
          <cell r="F1248">
            <v>135556009553</v>
          </cell>
          <cell r="G1248" t="str">
            <v>12</v>
          </cell>
          <cell r="H1248" t="str">
            <v>คลองสี่ตะวันออก24</v>
          </cell>
          <cell r="I1248" t="str">
            <v>-</v>
          </cell>
          <cell r="J1248" t="str">
            <v>5</v>
          </cell>
          <cell r="K1248" t="str">
            <v xml:space="preserve">คลองสี่   </v>
          </cell>
          <cell r="L1248" t="str">
            <v xml:space="preserve">คลองหลวง   </v>
          </cell>
          <cell r="M1248" t="str">
            <v xml:space="preserve">ปทุมธานี   </v>
          </cell>
          <cell r="N1248" t="str">
            <v>12120</v>
          </cell>
          <cell r="O1248" t="str">
            <v>02-1021592</v>
          </cell>
          <cell r="P1248" t="str">
            <v>qa@greenelifoods.com</v>
          </cell>
          <cell r="Q1248" t="str">
            <v>NULL</v>
          </cell>
          <cell r="R1248" t="str">
            <v>NULL</v>
          </cell>
          <cell r="S1248" t="str">
            <v>บริษัท กรีนเดลี่ ฟู้ดส์ จำกัด</v>
          </cell>
          <cell r="T1248" t="str">
            <v>12</v>
          </cell>
          <cell r="U1248" t="str">
            <v>คลองสี่ตะวันออก24</v>
          </cell>
          <cell r="V1248" t="str">
            <v>-</v>
          </cell>
          <cell r="W1248" t="str">
            <v>5</v>
          </cell>
          <cell r="X1248" t="str">
            <v xml:space="preserve">คลองสี่   </v>
          </cell>
          <cell r="Y1248" t="str">
            <v xml:space="preserve">คลองหลวง   </v>
          </cell>
          <cell r="Z1248" t="str">
            <v>ปทุมธานี</v>
          </cell>
        </row>
        <row r="1249">
          <cell r="A1249">
            <v>1040</v>
          </cell>
          <cell r="B1249" t="str">
            <v>Ref0300000486</v>
          </cell>
          <cell r="C1249" t="str">
            <v>บริษัท กรีนเดลี่ ฟู้ดส์ จำกัด</v>
          </cell>
          <cell r="D1249" t="str">
            <v>ACFS90460400105</v>
          </cell>
          <cell r="E1249" t="str">
            <v>ออกใบอนุญาตแล้ว</v>
          </cell>
          <cell r="F1249">
            <v>135556009553</v>
          </cell>
          <cell r="G1249" t="str">
            <v>12</v>
          </cell>
          <cell r="H1249" t="str">
            <v>คลองสี่ตะวันออก 24</v>
          </cell>
          <cell r="I1249" t="str">
            <v>-</v>
          </cell>
          <cell r="J1249" t="str">
            <v>5</v>
          </cell>
          <cell r="K1249" t="str">
            <v xml:space="preserve">คลองสี่   </v>
          </cell>
          <cell r="L1249" t="str">
            <v xml:space="preserve">คลองหลวง   </v>
          </cell>
          <cell r="M1249" t="str">
            <v xml:space="preserve">ปทุมธานี   </v>
          </cell>
          <cell r="N1249" t="str">
            <v>12120</v>
          </cell>
          <cell r="O1249" t="str">
            <v>02-1021592</v>
          </cell>
          <cell r="P1249" t="str">
            <v>qa@greendelifoods.com</v>
          </cell>
          <cell r="Q1249" t="str">
            <v>2018-08-28</v>
          </cell>
          <cell r="R1249" t="str">
            <v>2021-08-27</v>
          </cell>
          <cell r="S1249" t="str">
            <v>บริษัท กรีนเดลี่ ฟู้ดส์ จำกัด</v>
          </cell>
          <cell r="T1249" t="str">
            <v>12</v>
          </cell>
          <cell r="U1249" t="str">
            <v>คลองสี่ตะวันออก 24</v>
          </cell>
          <cell r="V1249" t="str">
            <v>-</v>
          </cell>
          <cell r="W1249" t="str">
            <v>5</v>
          </cell>
          <cell r="X1249" t="str">
            <v xml:space="preserve">คลองสี่   </v>
          </cell>
          <cell r="Y1249" t="str">
            <v xml:space="preserve">คลองหลวง   </v>
          </cell>
          <cell r="Z1249" t="str">
            <v>ปทุมธานี</v>
          </cell>
        </row>
        <row r="1250">
          <cell r="A1250">
            <v>1041</v>
          </cell>
          <cell r="B1250" t="str">
            <v>Ref0300000487</v>
          </cell>
          <cell r="C1250" t="str">
            <v>บริษัท เคทีเอ็น อิมปอร์ต เอ็กซ์ปอร์ต แอนด์ ชิปปิ้ง จำกัด</v>
          </cell>
          <cell r="D1250" t="str">
            <v>ACFS10040400253</v>
          </cell>
          <cell r="E1250" t="str">
            <v>ออกใบอนุญาตแล้ว</v>
          </cell>
          <cell r="F1250">
            <v>205560011329</v>
          </cell>
          <cell r="G1250" t="str">
            <v>115/5</v>
          </cell>
          <cell r="H1250" t="str">
            <v>-</v>
          </cell>
          <cell r="I1250" t="str">
            <v>-</v>
          </cell>
          <cell r="J1250" t="str">
            <v>5</v>
          </cell>
          <cell r="K1250" t="str">
            <v xml:space="preserve">บางละมุง   </v>
          </cell>
          <cell r="L1250" t="str">
            <v xml:space="preserve">บางละมุง   </v>
          </cell>
          <cell r="M1250" t="str">
            <v xml:space="preserve">ชลบุรี   </v>
          </cell>
          <cell r="N1250" t="str">
            <v>20150</v>
          </cell>
          <cell r="O1250" t="str">
            <v>020053566</v>
          </cell>
          <cell r="P1250" t="str">
            <v>rattanachot9999@gmail.com</v>
          </cell>
          <cell r="Q1250" t="str">
            <v>2018-08-29</v>
          </cell>
          <cell r="R1250" t="str">
            <v>2021-08-28</v>
          </cell>
          <cell r="S1250" t="str">
            <v>บริษัท ฮะเฮง อินเตอร์เฟรช จำกัด</v>
          </cell>
          <cell r="T1250" t="str">
            <v>9</v>
          </cell>
          <cell r="U1250" t="str">
            <v>-</v>
          </cell>
          <cell r="V1250" t="str">
            <v>-</v>
          </cell>
          <cell r="W1250" t="str">
            <v>1</v>
          </cell>
          <cell r="X1250" t="str">
            <v xml:space="preserve">หนองล่อง   </v>
          </cell>
          <cell r="Y1250" t="str">
            <v xml:space="preserve">เวียงหนองล่อง   </v>
          </cell>
          <cell r="Z1250" t="str">
            <v>ลำพูน</v>
          </cell>
        </row>
        <row r="1251">
          <cell r="A1251" t="e">
            <v>#N/A</v>
          </cell>
          <cell r="B1251" t="str">
            <v>Ref0300000488</v>
          </cell>
          <cell r="C1251" t="str">
            <v>นางสาวอณิรดา ไชยวงศ์</v>
          </cell>
          <cell r="D1251" t="str">
            <v>NULL</v>
          </cell>
          <cell r="E1251" t="str">
            <v>ยกเลิกคำขอแล้ว</v>
          </cell>
          <cell r="F1251">
            <v>1509901589693</v>
          </cell>
          <cell r="G1251" t="str">
            <v>569</v>
          </cell>
          <cell r="J1251" t="str">
            <v>1</v>
          </cell>
          <cell r="K1251" t="str">
            <v xml:space="preserve">ทรายขาว   </v>
          </cell>
          <cell r="L1251" t="str">
            <v xml:space="preserve">สอยดาว   </v>
          </cell>
          <cell r="M1251" t="str">
            <v xml:space="preserve">จันทบุรี   </v>
          </cell>
          <cell r="N1251" t="str">
            <v>22180</v>
          </cell>
          <cell r="O1251" t="str">
            <v>089-0252042</v>
          </cell>
          <cell r="P1251" t="str">
            <v>Stronger-yuii@hotmail.com</v>
          </cell>
          <cell r="Q1251" t="str">
            <v>NULL</v>
          </cell>
          <cell r="R1251" t="str">
            <v>NULL</v>
          </cell>
          <cell r="S1251" t="str">
            <v>น.ส.อณิรดา ไชยวงศ์</v>
          </cell>
          <cell r="T1251" t="str">
            <v>569</v>
          </cell>
          <cell r="W1251" t="str">
            <v>1</v>
          </cell>
          <cell r="X1251" t="str">
            <v xml:space="preserve">ทรายขาว   </v>
          </cell>
          <cell r="Y1251" t="str">
            <v xml:space="preserve">สอยดาว   </v>
          </cell>
          <cell r="Z1251" t="str">
            <v>จันทบุรี</v>
          </cell>
        </row>
        <row r="1252">
          <cell r="A1252">
            <v>1042</v>
          </cell>
          <cell r="B1252" t="str">
            <v>Ref0300000489</v>
          </cell>
          <cell r="C1252" t="str">
            <v>บริษัท ศรีรุ่งเรือง วิสาหกิจ จำกัด</v>
          </cell>
          <cell r="D1252" t="str">
            <v>ACFS10040400255</v>
          </cell>
          <cell r="E1252" t="str">
            <v>ออกใบอนุญาตแล้ว</v>
          </cell>
          <cell r="F1252">
            <v>105549091908</v>
          </cell>
          <cell r="G1252" t="str">
            <v>778/132</v>
          </cell>
          <cell r="H1252" t="str">
            <v>-</v>
          </cell>
          <cell r="I1252" t="str">
            <v>เจริญพัฒนา</v>
          </cell>
          <cell r="J1252" t="str">
            <v>-</v>
          </cell>
          <cell r="K1252" t="str">
            <v xml:space="preserve">บางชัน   </v>
          </cell>
          <cell r="L1252" t="str">
            <v xml:space="preserve">คลองสามวา   </v>
          </cell>
          <cell r="M1252" t="str">
            <v xml:space="preserve">กรุงเทพมหานคร   </v>
          </cell>
          <cell r="N1252" t="str">
            <v>10510</v>
          </cell>
          <cell r="O1252" t="str">
            <v>020241506</v>
          </cell>
          <cell r="P1252" t="str">
            <v>srirungruang.visahakij@gmail.com</v>
          </cell>
          <cell r="Q1252" t="str">
            <v>2018-09-12</v>
          </cell>
          <cell r="R1252" t="str">
            <v>2021-09-11</v>
          </cell>
          <cell r="S1252" t="str">
            <v>นายกฤษฎา ปูแดง (โรงรมโจบ้านเวียง)</v>
          </cell>
          <cell r="T1252" t="str">
            <v>63/4</v>
          </cell>
          <cell r="U1252" t="str">
            <v>-</v>
          </cell>
          <cell r="V1252" t="str">
            <v>-</v>
          </cell>
          <cell r="W1252" t="str">
            <v>6</v>
          </cell>
          <cell r="X1252" t="str">
            <v xml:space="preserve">วังผาง   </v>
          </cell>
          <cell r="Y1252" t="str">
            <v xml:space="preserve">เวียงหนองล่อง   </v>
          </cell>
          <cell r="Z1252" t="str">
            <v>ลำพูน</v>
          </cell>
        </row>
        <row r="1253">
          <cell r="A1253">
            <v>1043</v>
          </cell>
          <cell r="B1253" t="str">
            <v>Ref0300000491</v>
          </cell>
          <cell r="C1253" t="str">
            <v>บริษัท จินซินเอ็นเตอร์ไพรส์ จำกัด</v>
          </cell>
          <cell r="D1253" t="str">
            <v>ACFS10040400257</v>
          </cell>
          <cell r="E1253" t="str">
            <v>ออกใบอนุญาตแล้ว</v>
          </cell>
          <cell r="F1253">
            <v>105533057314</v>
          </cell>
          <cell r="G1253" t="str">
            <v>198/108</v>
          </cell>
          <cell r="H1253" t="str">
            <v>-</v>
          </cell>
          <cell r="I1253" t="str">
            <v>-</v>
          </cell>
          <cell r="J1253" t="str">
            <v>14</v>
          </cell>
          <cell r="K1253" t="str">
            <v xml:space="preserve">บางพลีใหญ่   </v>
          </cell>
          <cell r="L1253" t="str">
            <v xml:space="preserve">บางพลี   </v>
          </cell>
          <cell r="M1253" t="str">
            <v xml:space="preserve">สมุทรปราการ   </v>
          </cell>
          <cell r="N1253" t="str">
            <v>10540</v>
          </cell>
          <cell r="O1253" t="str">
            <v>0818389503</v>
          </cell>
          <cell r="P1253" t="str">
            <v>cse.chjoe@gmail.com</v>
          </cell>
          <cell r="Q1253" t="str">
            <v>2018-09-14</v>
          </cell>
          <cell r="R1253" t="str">
            <v>2021-09-13</v>
          </cell>
          <cell r="S1253" t="str">
            <v>บริษัท ยูนีค อิมพอร์ท เอ็กซพอร์ท จำกัด</v>
          </cell>
          <cell r="T1253" t="str">
            <v>238/1</v>
          </cell>
          <cell r="U1253" t="str">
            <v>-</v>
          </cell>
          <cell r="V1253" t="str">
            <v>-</v>
          </cell>
          <cell r="W1253" t="str">
            <v>1</v>
          </cell>
          <cell r="X1253" t="str">
            <v xml:space="preserve">ทรายขาว   </v>
          </cell>
          <cell r="Y1253" t="str">
            <v xml:space="preserve">สอยดาว   </v>
          </cell>
          <cell r="Z1253" t="str">
            <v>จันทบุรี</v>
          </cell>
        </row>
        <row r="1254">
          <cell r="A1254" t="e">
            <v>#N/A</v>
          </cell>
          <cell r="B1254" t="str">
            <v>Ref0300000492</v>
          </cell>
          <cell r="C1254" t="str">
            <v>บริษัท หมิง ซ่าน ถัง (ไทยแลนด์) จำกัด</v>
          </cell>
          <cell r="D1254" t="str">
            <v>NULL</v>
          </cell>
          <cell r="E1254" t="str">
            <v>ยกเลิกคำขอแล้ว</v>
          </cell>
          <cell r="F1254">
            <v>105559051763</v>
          </cell>
          <cell r="G1254" t="str">
            <v>19/9</v>
          </cell>
          <cell r="J1254" t="str">
            <v>1</v>
          </cell>
          <cell r="K1254" t="str">
            <v xml:space="preserve">บ่อ   </v>
          </cell>
          <cell r="L1254" t="str">
            <v xml:space="preserve">ขลุง   </v>
          </cell>
          <cell r="M1254" t="str">
            <v xml:space="preserve">จันทบุรี   </v>
          </cell>
          <cell r="N1254" t="str">
            <v>22110</v>
          </cell>
          <cell r="O1254" t="str">
            <v>0920816471</v>
          </cell>
          <cell r="P1254" t="str">
            <v>aon.1966@hotmail.com</v>
          </cell>
          <cell r="Q1254" t="str">
            <v>NULL</v>
          </cell>
          <cell r="R1254" t="str">
            <v>NULL</v>
          </cell>
          <cell r="S1254" t="str">
            <v>บริษัท เอ็มดี ฟูดส์ 2017 จำกัด</v>
          </cell>
          <cell r="T1254" t="str">
            <v>62/14</v>
          </cell>
          <cell r="W1254" t="str">
            <v>9</v>
          </cell>
          <cell r="X1254" t="str">
            <v xml:space="preserve">คลองหนึ่ง   </v>
          </cell>
          <cell r="Y1254" t="str">
            <v xml:space="preserve">คลองหลวง   </v>
          </cell>
          <cell r="Z1254" t="str">
            <v>ปทุมธานี</v>
          </cell>
        </row>
        <row r="1255">
          <cell r="A1255" t="e">
            <v>#N/A</v>
          </cell>
          <cell r="B1255" t="str">
            <v>Ref0300000493</v>
          </cell>
          <cell r="C1255" t="str">
            <v>บริษัท หมิง ช่าน ถัง (ไทยแลนด์) จำกัด</v>
          </cell>
          <cell r="D1255" t="str">
            <v>NULL</v>
          </cell>
          <cell r="E1255" t="str">
            <v>ยกเลิกคำขอแล้ว</v>
          </cell>
          <cell r="F1255">
            <v>105559051763</v>
          </cell>
          <cell r="G1255" t="str">
            <v>19/9</v>
          </cell>
          <cell r="J1255" t="str">
            <v>1</v>
          </cell>
          <cell r="K1255" t="str">
            <v xml:space="preserve">บ่อ   </v>
          </cell>
          <cell r="L1255" t="str">
            <v xml:space="preserve">ขลุง   </v>
          </cell>
          <cell r="M1255" t="str">
            <v xml:space="preserve">จันทบุรี   </v>
          </cell>
          <cell r="N1255" t="str">
            <v>22110</v>
          </cell>
          <cell r="O1255" t="str">
            <v>0920816471</v>
          </cell>
          <cell r="P1255" t="str">
            <v>aon.1966@hotmail.com</v>
          </cell>
          <cell r="Q1255" t="str">
            <v>NULL</v>
          </cell>
          <cell r="R1255" t="str">
            <v>NULL</v>
          </cell>
          <cell r="S1255" t="str">
            <v>บริษัท เอ็มดี ฟูดส์ 2017 จำกัด</v>
          </cell>
          <cell r="T1255" t="str">
            <v>62/14</v>
          </cell>
          <cell r="W1255" t="str">
            <v>9</v>
          </cell>
          <cell r="X1255" t="str">
            <v xml:space="preserve">คลองหนึ่ง   </v>
          </cell>
          <cell r="Y1255" t="str">
            <v xml:space="preserve">คลองหลวง   </v>
          </cell>
          <cell r="Z1255" t="str">
            <v>ปทุมธานี</v>
          </cell>
        </row>
        <row r="1256">
          <cell r="A1256">
            <v>1044</v>
          </cell>
          <cell r="B1256" t="str">
            <v>Ref0300000494</v>
          </cell>
          <cell r="C1256" t="str">
            <v>บริษัท หมิง ช่าน ถัง (ไทยแลนด์) จำกัด</v>
          </cell>
          <cell r="D1256" t="str">
            <v>ACFS90460400107</v>
          </cell>
          <cell r="E1256" t="str">
            <v>ออกใบอนุญาตแล้ว</v>
          </cell>
          <cell r="F1256">
            <v>105559051763</v>
          </cell>
          <cell r="G1256" t="str">
            <v>19/9</v>
          </cell>
          <cell r="H1256" t="str">
            <v>-</v>
          </cell>
          <cell r="I1256" t="str">
            <v>-</v>
          </cell>
          <cell r="J1256" t="str">
            <v>1</v>
          </cell>
          <cell r="K1256" t="str">
            <v xml:space="preserve">บ่อ   </v>
          </cell>
          <cell r="L1256" t="str">
            <v xml:space="preserve">ขลุง   </v>
          </cell>
          <cell r="M1256" t="str">
            <v xml:space="preserve">จันทบุรี   </v>
          </cell>
          <cell r="N1256" t="str">
            <v>22110</v>
          </cell>
          <cell r="O1256" t="str">
            <v>0920816471</v>
          </cell>
          <cell r="P1256" t="str">
            <v>aon.1966@hotmail.com</v>
          </cell>
          <cell r="Q1256" t="str">
            <v>2018-09-12</v>
          </cell>
          <cell r="R1256" t="str">
            <v>2021-09-11</v>
          </cell>
          <cell r="S1256" t="str">
            <v>บริษัท เอ็มดี ฟูดส์ 2017 จำกัด</v>
          </cell>
          <cell r="T1256" t="str">
            <v>62/14</v>
          </cell>
          <cell r="U1256" t="str">
            <v>-</v>
          </cell>
          <cell r="V1256" t="str">
            <v>-</v>
          </cell>
          <cell r="W1256" t="str">
            <v>9</v>
          </cell>
          <cell r="X1256" t="str">
            <v xml:space="preserve">คลองหนึ่ง   </v>
          </cell>
          <cell r="Y1256" t="str">
            <v xml:space="preserve">คลองหลวง   </v>
          </cell>
          <cell r="Z1256" t="str">
            <v>ปทุมธานี</v>
          </cell>
        </row>
        <row r="1257">
          <cell r="A1257">
            <v>1045</v>
          </cell>
          <cell r="B1257" t="str">
            <v>Ref0300000495</v>
          </cell>
          <cell r="C1257" t="str">
            <v>บริษัท ฟู่ชิงวา จำกัด</v>
          </cell>
          <cell r="D1257" t="str">
            <v>ACFS10040400256</v>
          </cell>
          <cell r="E1257" t="str">
            <v>ออกใบอนุญาตแล้ว</v>
          </cell>
          <cell r="F1257">
            <v>225560001323</v>
          </cell>
          <cell r="G1257" t="str">
            <v>10/7</v>
          </cell>
          <cell r="H1257" t="str">
            <v>-</v>
          </cell>
          <cell r="I1257" t="str">
            <v>-</v>
          </cell>
          <cell r="J1257" t="str">
            <v>8</v>
          </cell>
          <cell r="K1257" t="str">
            <v xml:space="preserve">หนองตาคง   </v>
          </cell>
          <cell r="L1257" t="str">
            <v xml:space="preserve">โป่งน้ำร้อน   </v>
          </cell>
          <cell r="M1257" t="str">
            <v xml:space="preserve">จันทบุรี   </v>
          </cell>
          <cell r="N1257" t="str">
            <v>22140</v>
          </cell>
          <cell r="O1257" t="str">
            <v>084-7143314</v>
          </cell>
          <cell r="P1257" t="str">
            <v>pookpook487@gmail.com</v>
          </cell>
          <cell r="Q1257" t="str">
            <v>2018-09-14</v>
          </cell>
          <cell r="R1257" t="str">
            <v>2021-09-13</v>
          </cell>
          <cell r="S1257" t="str">
            <v>บริษัท ฟู่ชิงวา จำกัด</v>
          </cell>
          <cell r="T1257" t="str">
            <v>10/7</v>
          </cell>
          <cell r="U1257" t="str">
            <v>-</v>
          </cell>
          <cell r="V1257" t="str">
            <v>-</v>
          </cell>
          <cell r="W1257" t="str">
            <v>8</v>
          </cell>
          <cell r="X1257" t="str">
            <v xml:space="preserve">หนองตาคง   </v>
          </cell>
          <cell r="Y1257" t="str">
            <v xml:space="preserve">โป่งน้ำร้อน   </v>
          </cell>
          <cell r="Z1257" t="str">
            <v>จันทบุรี</v>
          </cell>
        </row>
        <row r="1258">
          <cell r="A1258">
            <v>1046</v>
          </cell>
          <cell r="B1258" t="str">
            <v>Ref0300000496</v>
          </cell>
          <cell r="C1258" t="str">
            <v>บริษัท ฮะเฮง อินเตอร์เฟรช จำกัด</v>
          </cell>
          <cell r="D1258" t="str">
            <v>ACFS10040400264</v>
          </cell>
          <cell r="E1258" t="str">
            <v>ออกใบอนุญาตแล้ว</v>
          </cell>
          <cell r="F1258">
            <v>505545004225</v>
          </cell>
          <cell r="G1258" t="str">
            <v>126/110</v>
          </cell>
          <cell r="H1258" t="str">
            <v>-</v>
          </cell>
          <cell r="I1258" t="str">
            <v>-</v>
          </cell>
          <cell r="J1258" t="str">
            <v>2</v>
          </cell>
          <cell r="K1258" t="str">
            <v xml:space="preserve">ป่าแดด   </v>
          </cell>
          <cell r="L1258" t="str">
            <v xml:space="preserve">เมืองเชียงใหม่   </v>
          </cell>
          <cell r="M1258" t="str">
            <v xml:space="preserve">เชียงใหม่   </v>
          </cell>
          <cell r="N1258" t="str">
            <v>50100</v>
          </cell>
          <cell r="O1258" t="str">
            <v>0861171477</v>
          </cell>
          <cell r="P1258" t="str">
            <v>haheng2014@gmail.com</v>
          </cell>
          <cell r="Q1258" t="str">
            <v>2018-10-16</v>
          </cell>
          <cell r="R1258" t="str">
            <v>2021-10-15</v>
          </cell>
          <cell r="S1258" t="str">
            <v>บริษัท ฮะเฮง อินเตอร์เฟรช จำกัด</v>
          </cell>
          <cell r="T1258" t="str">
            <v>99/8</v>
          </cell>
          <cell r="U1258" t="str">
            <v>-</v>
          </cell>
          <cell r="V1258" t="str">
            <v>-</v>
          </cell>
          <cell r="W1258" t="str">
            <v>2</v>
          </cell>
          <cell r="X1258" t="str">
            <v xml:space="preserve">ทุ่งขนาน   </v>
          </cell>
          <cell r="Y1258" t="str">
            <v xml:space="preserve">สอยดาว   </v>
          </cell>
          <cell r="Z1258" t="str">
            <v>จันทบุรี</v>
          </cell>
        </row>
        <row r="1259">
          <cell r="A1259">
            <v>1047</v>
          </cell>
          <cell r="B1259" t="str">
            <v>Ref0300000497</v>
          </cell>
          <cell r="C1259" t="str">
            <v>ห้างหุ้นส่วนจำกัด ดวงมาดี อิมพอร์ทเอ็กซ์พอร์ท</v>
          </cell>
          <cell r="D1259" t="str">
            <v>ACFS10040400258</v>
          </cell>
          <cell r="E1259" t="str">
            <v>ออกใบอนุญาตแล้ว</v>
          </cell>
          <cell r="F1259">
            <v>573559001400</v>
          </cell>
          <cell r="G1259" t="str">
            <v>104</v>
          </cell>
          <cell r="H1259" t="str">
            <v>-</v>
          </cell>
          <cell r="I1259" t="str">
            <v>-</v>
          </cell>
          <cell r="J1259" t="str">
            <v>9</v>
          </cell>
          <cell r="K1259" t="str">
            <v xml:space="preserve">เวียง   </v>
          </cell>
          <cell r="L1259" t="str">
            <v xml:space="preserve">เชียงของ   </v>
          </cell>
          <cell r="M1259" t="str">
            <v xml:space="preserve">เชียงราย   </v>
          </cell>
          <cell r="N1259" t="str">
            <v>57140</v>
          </cell>
          <cell r="O1259" t="str">
            <v>053-160568</v>
          </cell>
          <cell r="P1259" t="str">
            <v>duangmadee_123@hotmail.com</v>
          </cell>
          <cell r="Q1259" t="str">
            <v>2018-09-25</v>
          </cell>
          <cell r="R1259" t="str">
            <v>2021-09-24</v>
          </cell>
          <cell r="S1259" t="str">
            <v>นายราชัน เตียวบุ่นเหียง (โรงคัดบรรจุผลไม้เฮียกุ่ย)</v>
          </cell>
          <cell r="T1259" t="str">
            <v>234/4</v>
          </cell>
          <cell r="U1259" t="str">
            <v>-</v>
          </cell>
          <cell r="V1259" t="str">
            <v>-</v>
          </cell>
          <cell r="W1259" t="str">
            <v>1</v>
          </cell>
          <cell r="X1259" t="str">
            <v xml:space="preserve">ทรายขาว   </v>
          </cell>
          <cell r="Y1259" t="str">
            <v xml:space="preserve">สอยดาว   </v>
          </cell>
          <cell r="Z1259" t="str">
            <v>จันทบุรี</v>
          </cell>
        </row>
        <row r="1260">
          <cell r="A1260" t="e">
            <v>#N/A</v>
          </cell>
          <cell r="B1260" t="str">
            <v>Ref0300000498</v>
          </cell>
          <cell r="C1260" t="str">
            <v>ห้างหุ่นส่วนรุ่งอรุณชิปปิ้ง</v>
          </cell>
          <cell r="D1260" t="str">
            <v>NULL</v>
          </cell>
          <cell r="E1260" t="str">
            <v>ยกเลิกคำขอแล้ว</v>
          </cell>
          <cell r="F1260">
            <v>483556000551</v>
          </cell>
          <cell r="G1260" t="str">
            <v>63/16</v>
          </cell>
          <cell r="H1260" t="str">
            <v>-</v>
          </cell>
          <cell r="I1260" t="str">
            <v>ประชาอุทิศ</v>
          </cell>
          <cell r="J1260" t="str">
            <v>-</v>
          </cell>
          <cell r="K1260" t="str">
            <v xml:space="preserve">หนองแสง   </v>
          </cell>
          <cell r="L1260" t="str">
            <v xml:space="preserve">เมืองนครพนม   </v>
          </cell>
          <cell r="M1260" t="str">
            <v xml:space="preserve">นครพนม   </v>
          </cell>
          <cell r="N1260" t="str">
            <v>48000</v>
          </cell>
          <cell r="O1260" t="str">
            <v>0882410805</v>
          </cell>
          <cell r="P1260" t="str">
            <v>rungarun.shipping2018@gmail.com</v>
          </cell>
          <cell r="Q1260" t="str">
            <v>NULL</v>
          </cell>
          <cell r="R1260" t="str">
            <v>NULL</v>
          </cell>
          <cell r="S1260" t="str">
            <v>หจก. รุ่งอรุณชิปปิ้ง</v>
          </cell>
          <cell r="T1260" t="str">
            <v>63/16</v>
          </cell>
          <cell r="X1260" t="str">
            <v xml:space="preserve">อาจสามารถ   </v>
          </cell>
          <cell r="Y1260" t="str">
            <v xml:space="preserve">เมืองนครพนม   </v>
          </cell>
          <cell r="Z1260" t="str">
            <v>นครพนม</v>
          </cell>
        </row>
        <row r="1261">
          <cell r="A1261">
            <v>1048</v>
          </cell>
          <cell r="B1261" t="str">
            <v>Ref0300000499</v>
          </cell>
          <cell r="C1261" t="str">
            <v>ห้างหุ้นส่วนจำกัด รุ่งอรุณชิปปิ้ง</v>
          </cell>
          <cell r="D1261" t="str">
            <v>ACFS90460400108</v>
          </cell>
          <cell r="E1261" t="str">
            <v>ออกใบอนุญาตแล้ว</v>
          </cell>
          <cell r="F1261">
            <v>483556000551</v>
          </cell>
          <cell r="G1261" t="str">
            <v>63/16</v>
          </cell>
          <cell r="H1261" t="str">
            <v>-</v>
          </cell>
          <cell r="I1261" t="str">
            <v>ประชาอุทิศ</v>
          </cell>
          <cell r="J1261" t="str">
            <v>-</v>
          </cell>
          <cell r="K1261" t="str">
            <v xml:space="preserve">หนองแสง   </v>
          </cell>
          <cell r="L1261" t="str">
            <v xml:space="preserve">เมืองนครพนม   </v>
          </cell>
          <cell r="M1261" t="str">
            <v xml:space="preserve">นครพนม   </v>
          </cell>
          <cell r="N1261" t="str">
            <v>48000</v>
          </cell>
          <cell r="O1261" t="str">
            <v>0882410805</v>
          </cell>
          <cell r="P1261" t="str">
            <v>rungarun.shipping2018@gmail.com</v>
          </cell>
          <cell r="Q1261" t="str">
            <v>2018-09-28</v>
          </cell>
          <cell r="R1261" t="str">
            <v>2021-09-27</v>
          </cell>
          <cell r="S1261" t="str">
            <v>บริษัท ซิโน-ไทย ฟรีซ แอนด์ ดราย จำกัด</v>
          </cell>
          <cell r="T1261" t="str">
            <v>99/13</v>
          </cell>
          <cell r="U1261" t="str">
            <v>-</v>
          </cell>
          <cell r="V1261" t="str">
            <v>-</v>
          </cell>
          <cell r="W1261" t="str">
            <v>1</v>
          </cell>
          <cell r="X1261" t="str">
            <v xml:space="preserve">บางน้ำจืด   </v>
          </cell>
          <cell r="Y1261" t="str">
            <v xml:space="preserve">เมืองสมุทรสาคร   </v>
          </cell>
          <cell r="Z1261" t="str">
            <v>สมุทรสาคร</v>
          </cell>
        </row>
        <row r="1262">
          <cell r="A1262" t="e">
            <v>#N/A</v>
          </cell>
          <cell r="B1262" t="str">
            <v>Ref0300000500</v>
          </cell>
          <cell r="C1262" t="str">
            <v>ห้างหุ้นส่วนจำกัด รุ่งอรุณชิปปิ้ง</v>
          </cell>
          <cell r="D1262" t="str">
            <v>NULL</v>
          </cell>
          <cell r="E1262" t="str">
            <v>ยกเลิกคำขอแล้ว</v>
          </cell>
          <cell r="F1262">
            <v>483556000551</v>
          </cell>
          <cell r="G1262" t="str">
            <v>63/16</v>
          </cell>
          <cell r="H1262" t="str">
            <v>-</v>
          </cell>
          <cell r="I1262" t="str">
            <v>ประชาอุทิศ</v>
          </cell>
          <cell r="J1262" t="str">
            <v>-</v>
          </cell>
          <cell r="K1262" t="str">
            <v xml:space="preserve">หนองแสง   </v>
          </cell>
          <cell r="L1262" t="str">
            <v xml:space="preserve">เมืองนครพนม   </v>
          </cell>
          <cell r="M1262" t="str">
            <v xml:space="preserve">นครพนม   </v>
          </cell>
          <cell r="N1262" t="str">
            <v>48000</v>
          </cell>
          <cell r="O1262" t="str">
            <v>0882410805</v>
          </cell>
          <cell r="P1262" t="str">
            <v>rungarun.shipping2018@gmail.com</v>
          </cell>
          <cell r="Q1262" t="str">
            <v>NULL</v>
          </cell>
          <cell r="R1262" t="str">
            <v>NULL</v>
          </cell>
          <cell r="S1262" t="str">
            <v>บริษัท ชิโน-ไทย ฟรีช แอนด์ ดราย จำกัด</v>
          </cell>
          <cell r="T1262" t="str">
            <v>130-132</v>
          </cell>
          <cell r="U1262" t="str">
            <v>อาคารสินธรทาวเวอร์3 ชั้นที่ 15</v>
          </cell>
          <cell r="V1262" t="str">
            <v>วิทยุ</v>
          </cell>
          <cell r="W1262" t="str">
            <v>-</v>
          </cell>
          <cell r="X1262" t="str">
            <v xml:space="preserve">ลุมพินี   </v>
          </cell>
          <cell r="Y1262" t="str">
            <v xml:space="preserve">ปทุมวัน   </v>
          </cell>
          <cell r="Z1262" t="str">
            <v>กรุงเทพมหานคร</v>
          </cell>
        </row>
        <row r="1263">
          <cell r="A1263">
            <v>1049</v>
          </cell>
          <cell r="B1263" t="str">
            <v>Ref0300000501</v>
          </cell>
          <cell r="C1263" t="str">
            <v>ห้างหุ้นส่วนจำกัด ฟรุ๊ต 99</v>
          </cell>
          <cell r="D1263" t="str">
            <v>ACFS10040400260</v>
          </cell>
          <cell r="E1263" t="str">
            <v>ออกใบอนุญาตแล้ว</v>
          </cell>
          <cell r="F1263">
            <v>553561000474</v>
          </cell>
          <cell r="G1263" t="str">
            <v>228</v>
          </cell>
          <cell r="H1263" t="str">
            <v>-</v>
          </cell>
          <cell r="I1263" t="str">
            <v>-</v>
          </cell>
          <cell r="J1263" t="str">
            <v>1</v>
          </cell>
          <cell r="K1263" t="str">
            <v xml:space="preserve">นาไร่หลวง   </v>
          </cell>
          <cell r="L1263" t="str">
            <v xml:space="preserve">สองแคว   </v>
          </cell>
          <cell r="M1263" t="str">
            <v xml:space="preserve">น่าน   </v>
          </cell>
          <cell r="N1263" t="str">
            <v>55160</v>
          </cell>
          <cell r="O1263" t="str">
            <v>0944182424</v>
          </cell>
          <cell r="P1263" t="str">
            <v>cs@mawin-freight.com</v>
          </cell>
          <cell r="Q1263" t="str">
            <v>2018-10-03</v>
          </cell>
          <cell r="R1263" t="str">
            <v>2021-10-02</v>
          </cell>
          <cell r="S1263" t="str">
            <v>บริษัท ฟรุ๊ต พาราไดซ์ อินเตอร์เนชั่นแนล เทรด จำกัด(โรงงานลำไยแสงจันทร์)</v>
          </cell>
          <cell r="T1263" t="str">
            <v>271</v>
          </cell>
          <cell r="U1263" t="str">
            <v>-</v>
          </cell>
          <cell r="V1263" t="str">
            <v>เชียงใหม่-ฮอด</v>
          </cell>
          <cell r="W1263" t="str">
            <v>3</v>
          </cell>
          <cell r="X1263" t="str">
            <v xml:space="preserve">ดอยหล่อ   </v>
          </cell>
          <cell r="Y1263" t="str">
            <v xml:space="preserve">ดอยหล่อ   </v>
          </cell>
          <cell r="Z1263" t="str">
            <v>เชียงใหม่</v>
          </cell>
        </row>
        <row r="1264">
          <cell r="A1264">
            <v>1050</v>
          </cell>
          <cell r="B1264" t="str">
            <v>Ref0300000502</v>
          </cell>
          <cell r="C1264" t="str">
            <v xml:space="preserve">บริษัท โมดินิ จำกัด </v>
          </cell>
          <cell r="D1264" t="str">
            <v>ACFS90460400110</v>
          </cell>
          <cell r="E1264" t="str">
            <v>ออกใบอนุญาตแล้ว</v>
          </cell>
          <cell r="F1264">
            <v>135561021132</v>
          </cell>
          <cell r="G1264" t="str">
            <v>130/33</v>
          </cell>
          <cell r="H1264" t="str">
            <v>-</v>
          </cell>
          <cell r="I1264" t="str">
            <v>-</v>
          </cell>
          <cell r="J1264" t="str">
            <v>9</v>
          </cell>
          <cell r="K1264" t="str">
            <v xml:space="preserve">คูคต   </v>
          </cell>
          <cell r="L1264" t="str">
            <v xml:space="preserve">ลำลูกกา   </v>
          </cell>
          <cell r="M1264" t="str">
            <v xml:space="preserve">ปทุมธานี   </v>
          </cell>
          <cell r="N1264" t="str">
            <v>12130</v>
          </cell>
          <cell r="O1264" t="str">
            <v>0910526514</v>
          </cell>
          <cell r="P1264" t="str">
            <v>Modni.center1@gmail.com</v>
          </cell>
          <cell r="Q1264" t="str">
            <v>2018-10-16</v>
          </cell>
          <cell r="R1264" t="str">
            <v>2021-10-15</v>
          </cell>
          <cell r="S1264" t="str">
            <v>บริษัท โมดินิ จำกัด</v>
          </cell>
          <cell r="T1264" t="str">
            <v>130/33</v>
          </cell>
          <cell r="U1264" t="str">
            <v>-</v>
          </cell>
          <cell r="V1264" t="str">
            <v>-</v>
          </cell>
          <cell r="W1264" t="str">
            <v>9</v>
          </cell>
          <cell r="X1264" t="str">
            <v xml:space="preserve">คูคต   </v>
          </cell>
          <cell r="Y1264" t="str">
            <v xml:space="preserve">ลำลูกกา   </v>
          </cell>
          <cell r="Z1264" t="str">
            <v>ปทุมธานี</v>
          </cell>
        </row>
        <row r="1265">
          <cell r="A1265">
            <v>1051</v>
          </cell>
          <cell r="B1265" t="str">
            <v>Ref0300000503</v>
          </cell>
          <cell r="C1265" t="str">
            <v>บริษัท โยโก (ไทยแลนด์) จำกัด</v>
          </cell>
          <cell r="D1265" t="str">
            <v>ACFS10040400259</v>
          </cell>
          <cell r="E1265" t="str">
            <v>ออกใบอนุญาตแล้ว</v>
          </cell>
          <cell r="F1265">
            <v>125559008086</v>
          </cell>
          <cell r="G1265" t="str">
            <v>818/133</v>
          </cell>
          <cell r="H1265" t="str">
            <v>-</v>
          </cell>
          <cell r="I1265" t="str">
            <v>อุดมสุข</v>
          </cell>
          <cell r="J1265" t="str">
            <v>-</v>
          </cell>
          <cell r="K1265" t="str">
            <v>บางนาเหนือ</v>
          </cell>
          <cell r="L1265" t="str">
            <v xml:space="preserve">บางนา   </v>
          </cell>
          <cell r="M1265" t="str">
            <v xml:space="preserve">กรุงเทพมหานคร   </v>
          </cell>
          <cell r="N1265" t="str">
            <v>10260</v>
          </cell>
          <cell r="O1265" t="str">
            <v>0817144413</v>
          </cell>
          <cell r="P1265" t="str">
            <v>SAOWALAK2PUI1@GMAIL.COM</v>
          </cell>
          <cell r="Q1265" t="str">
            <v>2018-10-03</v>
          </cell>
          <cell r="R1265" t="str">
            <v>2021-10-02</v>
          </cell>
          <cell r="S1265" t="str">
            <v>บริษัท โยโก (ไทยแลนด์) จำกัด</v>
          </cell>
          <cell r="T1265" t="str">
            <v>150/1</v>
          </cell>
          <cell r="U1265" t="str">
            <v>-</v>
          </cell>
          <cell r="V1265" t="str">
            <v>-</v>
          </cell>
          <cell r="W1265" t="str">
            <v>1</v>
          </cell>
          <cell r="X1265" t="str">
            <v xml:space="preserve">ทรายขาว   </v>
          </cell>
          <cell r="Y1265" t="str">
            <v xml:space="preserve">สอยดาว   </v>
          </cell>
          <cell r="Z1265" t="str">
            <v>จันทบุรี</v>
          </cell>
        </row>
        <row r="1266">
          <cell r="A1266" t="e">
            <v>#N/A</v>
          </cell>
          <cell r="B1266" t="str">
            <v>Ref0300000504</v>
          </cell>
          <cell r="C1266" t="str">
            <v>ห้างหุ้นส่วนจำกัดเกษตรโชคดี</v>
          </cell>
          <cell r="D1266" t="str">
            <v>NULL</v>
          </cell>
          <cell r="E1266" t="str">
            <v>เอกสารไม่ครบถ้วน</v>
          </cell>
          <cell r="F1266">
            <v>573557001046</v>
          </cell>
          <cell r="G1266" t="str">
            <v>596/1</v>
          </cell>
          <cell r="H1266" t="str">
            <v>-</v>
          </cell>
          <cell r="I1266" t="str">
            <v>-</v>
          </cell>
          <cell r="J1266" t="str">
            <v>10</v>
          </cell>
          <cell r="K1266" t="str">
            <v xml:space="preserve">เวียง   </v>
          </cell>
          <cell r="L1266" t="str">
            <v xml:space="preserve">เชียงของ   </v>
          </cell>
          <cell r="M1266" t="str">
            <v xml:space="preserve">เชียงราย   </v>
          </cell>
          <cell r="N1266" t="str">
            <v>57140</v>
          </cell>
          <cell r="O1266" t="str">
            <v>053650544</v>
          </cell>
          <cell r="P1266" t="str">
            <v>kwr.css2@gmail.com</v>
          </cell>
          <cell r="Q1266" t="str">
            <v>NULL</v>
          </cell>
          <cell r="R1266" t="str">
            <v>NULL</v>
          </cell>
          <cell r="S1266" t="str">
            <v>นายวิเชียร อ้วนวรรณา</v>
          </cell>
          <cell r="T1266" t="str">
            <v>95</v>
          </cell>
          <cell r="U1266" t="str">
            <v>-</v>
          </cell>
          <cell r="V1266" t="str">
            <v>-</v>
          </cell>
          <cell r="W1266" t="str">
            <v>8</v>
          </cell>
          <cell r="X1266" t="str">
            <v xml:space="preserve">ประตูป่า   </v>
          </cell>
          <cell r="Y1266" t="str">
            <v xml:space="preserve">เมืองลำพูน   </v>
          </cell>
          <cell r="Z1266" t="str">
            <v>ลำพูน</v>
          </cell>
        </row>
        <row r="1267">
          <cell r="A1267">
            <v>1052</v>
          </cell>
          <cell r="B1267" t="str">
            <v>Ref0300000505</v>
          </cell>
          <cell r="C1267" t="str">
            <v>บริษัท ฟูอิน ชิปปิ้ง จำกัด</v>
          </cell>
          <cell r="D1267" t="str">
            <v>ACFS10040400261</v>
          </cell>
          <cell r="E1267" t="str">
            <v>ออกใบอนุญาตแล้ว</v>
          </cell>
          <cell r="F1267">
            <v>505551004614</v>
          </cell>
          <cell r="G1267" t="str">
            <v>139/18</v>
          </cell>
          <cell r="H1267" t="str">
            <v>-</v>
          </cell>
          <cell r="I1267" t="str">
            <v>-</v>
          </cell>
          <cell r="J1267" t="str">
            <v>2</v>
          </cell>
          <cell r="K1267" t="str">
            <v xml:space="preserve">ป่าแดด   </v>
          </cell>
          <cell r="L1267" t="str">
            <v xml:space="preserve">เมืองเชียงใหม่   </v>
          </cell>
          <cell r="M1267" t="str">
            <v xml:space="preserve">เชียงใหม่   </v>
          </cell>
          <cell r="N1267" t="str">
            <v>50100</v>
          </cell>
          <cell r="O1267" t="str">
            <v>0957801970, 0898518866</v>
          </cell>
          <cell r="P1267" t="str">
            <v>fuin9@hotmail.com</v>
          </cell>
          <cell r="Q1267" t="str">
            <v>2018-10-10</v>
          </cell>
          <cell r="R1267" t="str">
            <v>2021-10-09</v>
          </cell>
          <cell r="S1267" t="str">
            <v>บริษัท ฟ้าเจริญพร เอ็นเตอร์ไพรส์ จำกัด</v>
          </cell>
          <cell r="T1267" t="str">
            <v>262/2</v>
          </cell>
          <cell r="U1267" t="str">
            <v>-</v>
          </cell>
          <cell r="V1267" t="str">
            <v>-</v>
          </cell>
          <cell r="W1267" t="str">
            <v>1</v>
          </cell>
          <cell r="X1267" t="str">
            <v xml:space="preserve">ทรายขาว   </v>
          </cell>
          <cell r="Y1267" t="str">
            <v xml:space="preserve">สอยดาว   </v>
          </cell>
          <cell r="Z1267" t="str">
            <v>จันทบุรี</v>
          </cell>
        </row>
        <row r="1268">
          <cell r="A1268" t="e">
            <v>#N/A</v>
          </cell>
          <cell r="B1268" t="str">
            <v>Ref0300000506</v>
          </cell>
          <cell r="C1268" t="str">
            <v>บริษัท ดับเบิ้ล พี โกลบอล เทรด จำกัด</v>
          </cell>
          <cell r="D1268" t="str">
            <v>NULL</v>
          </cell>
          <cell r="E1268" t="str">
            <v>ยกเลิกคำขอแล้ว</v>
          </cell>
          <cell r="F1268">
            <v>135561012800</v>
          </cell>
          <cell r="G1268" t="str">
            <v>26/90</v>
          </cell>
          <cell r="J1268" t="str">
            <v>8</v>
          </cell>
          <cell r="K1268" t="str">
            <v xml:space="preserve">คลองหนึ่ง   </v>
          </cell>
          <cell r="L1268" t="str">
            <v xml:space="preserve">คลองหลวง   </v>
          </cell>
          <cell r="M1268" t="str">
            <v xml:space="preserve">ปทุมธานี   </v>
          </cell>
          <cell r="N1268" t="str">
            <v>12120</v>
          </cell>
          <cell r="O1268" t="str">
            <v>0863359664</v>
          </cell>
          <cell r="P1268" t="str">
            <v>yoohoo.s@hotmail.com</v>
          </cell>
          <cell r="Q1268" t="str">
            <v>NULL</v>
          </cell>
          <cell r="R1268" t="str">
            <v>NULL</v>
          </cell>
          <cell r="S1268" t="str">
            <v>บริษัท ฮะเฮง อินเตอร์เฟรช จำกัด</v>
          </cell>
          <cell r="T1268" t="str">
            <v>9</v>
          </cell>
          <cell r="W1268" t="str">
            <v>1</v>
          </cell>
          <cell r="X1268" t="str">
            <v xml:space="preserve">หนองล่อง   </v>
          </cell>
          <cell r="Y1268" t="str">
            <v xml:space="preserve">เวียงหนองล่อง   </v>
          </cell>
          <cell r="Z1268" t="str">
            <v>ลำพูน</v>
          </cell>
        </row>
        <row r="1269">
          <cell r="A1269">
            <v>1053</v>
          </cell>
          <cell r="B1269" t="str">
            <v>Ref0300000507</v>
          </cell>
          <cell r="C1269" t="str">
            <v>บริษัท ดับเบิ้ล พี โกลบอล เทรด จำกัด</v>
          </cell>
          <cell r="D1269" t="str">
            <v>ACFS90460400109</v>
          </cell>
          <cell r="E1269" t="str">
            <v>ออกใบอนุญาตแล้ว</v>
          </cell>
          <cell r="F1269">
            <v>135561012800</v>
          </cell>
          <cell r="G1269" t="str">
            <v>26/90</v>
          </cell>
          <cell r="H1269" t="str">
            <v>-</v>
          </cell>
          <cell r="I1269" t="str">
            <v>-</v>
          </cell>
          <cell r="J1269" t="str">
            <v>8</v>
          </cell>
          <cell r="K1269" t="str">
            <v xml:space="preserve">คลองหนึ่ง   </v>
          </cell>
          <cell r="L1269" t="str">
            <v xml:space="preserve">คลองหลวง   </v>
          </cell>
          <cell r="M1269" t="str">
            <v xml:space="preserve">ปทุมธานี   </v>
          </cell>
          <cell r="N1269" t="str">
            <v>12120</v>
          </cell>
          <cell r="O1269" t="str">
            <v>0863359664</v>
          </cell>
          <cell r="P1269" t="str">
            <v>yoohoo.s@hotmail.com</v>
          </cell>
          <cell r="Q1269" t="str">
            <v>2018-10-12</v>
          </cell>
          <cell r="R1269" t="str">
            <v>2021-10-11</v>
          </cell>
          <cell r="S1269" t="str">
            <v>บริษัท ตรีมูรติฟรูทส์ จำกัด</v>
          </cell>
          <cell r="T1269" t="str">
            <v>32/25</v>
          </cell>
          <cell r="U1269" t="str">
            <v>เทพกุญชร 17</v>
          </cell>
          <cell r="V1269" t="str">
            <v>เทพกุญชร 1</v>
          </cell>
          <cell r="W1269" t="str">
            <v>10</v>
          </cell>
          <cell r="X1269" t="str">
            <v xml:space="preserve">คลองหนึ่ง   </v>
          </cell>
          <cell r="Y1269" t="str">
            <v xml:space="preserve">คลองหลวง   </v>
          </cell>
          <cell r="Z1269" t="str">
            <v>ปทุมธานี</v>
          </cell>
        </row>
        <row r="1270">
          <cell r="A1270">
            <v>1054</v>
          </cell>
          <cell r="B1270" t="str">
            <v>Ref0300000508</v>
          </cell>
          <cell r="C1270" t="str">
            <v>บริษัท สวามี กรีน แอกโกร จำกัด</v>
          </cell>
          <cell r="D1270" t="str">
            <v>ACFS10040400262</v>
          </cell>
          <cell r="E1270" t="str">
            <v>ออกใบอนุญาตแล้ว</v>
          </cell>
          <cell r="F1270">
            <v>135555019873</v>
          </cell>
          <cell r="G1270" t="str">
            <v>32/211</v>
          </cell>
          <cell r="H1270" t="str">
            <v>-</v>
          </cell>
          <cell r="I1270" t="str">
            <v>-</v>
          </cell>
          <cell r="J1270" t="str">
            <v>9</v>
          </cell>
          <cell r="K1270" t="str">
            <v xml:space="preserve">คลองหนึ่ง   </v>
          </cell>
          <cell r="L1270" t="str">
            <v xml:space="preserve">คลองหลวง   </v>
          </cell>
          <cell r="M1270" t="str">
            <v xml:space="preserve">ปทุมธานี   </v>
          </cell>
          <cell r="N1270" t="str">
            <v>12120</v>
          </cell>
          <cell r="O1270" t="str">
            <v>0863359664</v>
          </cell>
          <cell r="P1270" t="str">
            <v>yoohoo.s@hotmail.com</v>
          </cell>
          <cell r="Q1270" t="str">
            <v>2018-10-12</v>
          </cell>
          <cell r="R1270" t="str">
            <v>2021-10-11</v>
          </cell>
          <cell r="S1270" t="str">
            <v>บริษัท ฮะเฮง อินเตอร์เฟรช จำกัด</v>
          </cell>
          <cell r="T1270" t="str">
            <v>9</v>
          </cell>
          <cell r="U1270" t="str">
            <v>-</v>
          </cell>
          <cell r="V1270" t="str">
            <v>-</v>
          </cell>
          <cell r="W1270" t="str">
            <v>1</v>
          </cell>
          <cell r="X1270" t="str">
            <v xml:space="preserve">หนองล่อง   </v>
          </cell>
          <cell r="Y1270" t="str">
            <v xml:space="preserve">เวียงหนองล่อง   </v>
          </cell>
          <cell r="Z1270" t="str">
            <v>ลำพูน</v>
          </cell>
        </row>
        <row r="1271">
          <cell r="A1271" t="e">
            <v>#N/A</v>
          </cell>
          <cell r="B1271" t="str">
            <v>Ref0300000509</v>
          </cell>
          <cell r="C1271" t="str">
            <v>บริษัท ไทย เฟรช ซีเลคชั่น กรุ๊ป จำกัด</v>
          </cell>
          <cell r="D1271" t="str">
            <v>NULL</v>
          </cell>
          <cell r="E1271" t="str">
            <v>ยกเลิกคำขอแล้ว</v>
          </cell>
          <cell r="F1271">
            <v>105558017740</v>
          </cell>
          <cell r="G1271" t="str">
            <v>57/51</v>
          </cell>
          <cell r="K1271" t="str">
            <v xml:space="preserve">อนุสาวรีย์   </v>
          </cell>
          <cell r="L1271" t="str">
            <v xml:space="preserve">บางเขน   </v>
          </cell>
          <cell r="M1271" t="str">
            <v xml:space="preserve">กรุงเทพมหานคร   </v>
          </cell>
          <cell r="N1271" t="str">
            <v>10220</v>
          </cell>
          <cell r="O1271" t="str">
            <v>083-6115556</v>
          </cell>
          <cell r="P1271" t="str">
            <v>fruits.thaifresh@gmail.com</v>
          </cell>
          <cell r="Q1271" t="str">
            <v>NULL</v>
          </cell>
          <cell r="R1271" t="str">
            <v>NULL</v>
          </cell>
          <cell r="S1271" t="str">
            <v>บริษัท ฮะเฮง อินเตอร์เฟรช จำกัด</v>
          </cell>
          <cell r="T1271" t="str">
            <v>9</v>
          </cell>
          <cell r="W1271" t="str">
            <v>1</v>
          </cell>
          <cell r="X1271" t="str">
            <v xml:space="preserve">หนองล่อง   </v>
          </cell>
          <cell r="Y1271" t="str">
            <v xml:space="preserve">เวียงหนองล่อง   </v>
          </cell>
          <cell r="Z1271" t="str">
            <v>ลำพูน</v>
          </cell>
        </row>
        <row r="1272">
          <cell r="A1272">
            <v>1055</v>
          </cell>
          <cell r="B1272" t="str">
            <v>Ref0300000510</v>
          </cell>
          <cell r="C1272" t="str">
            <v>บริษัท ไทย เฟรช ซีเล็คชั่น กรุ๊ป จำกัด</v>
          </cell>
          <cell r="D1272" t="str">
            <v>ACFS10040400263</v>
          </cell>
          <cell r="E1272" t="str">
            <v>ออกใบอนุญาตแล้ว</v>
          </cell>
          <cell r="F1272">
            <v>105558017740</v>
          </cell>
          <cell r="G1272" t="str">
            <v>57/51</v>
          </cell>
          <cell r="H1272" t="str">
            <v>พหลโยธิน 67</v>
          </cell>
          <cell r="I1272" t="str">
            <v>-</v>
          </cell>
          <cell r="J1272" t="str">
            <v>-</v>
          </cell>
          <cell r="K1272" t="str">
            <v xml:space="preserve">อนุสาวรีย์   </v>
          </cell>
          <cell r="L1272" t="str">
            <v xml:space="preserve">บางเขน   </v>
          </cell>
          <cell r="M1272" t="str">
            <v xml:space="preserve">กรุงเทพมหานคร   </v>
          </cell>
          <cell r="N1272" t="str">
            <v>10220</v>
          </cell>
          <cell r="O1272" t="str">
            <v>083-6115556</v>
          </cell>
          <cell r="P1272" t="str">
            <v>fruits.thaifresh@gmail.com</v>
          </cell>
          <cell r="Q1272" t="str">
            <v>2018-10-16</v>
          </cell>
          <cell r="R1272" t="str">
            <v>2021-10-15</v>
          </cell>
          <cell r="S1272" t="str">
            <v>บริษัท ฮะเฮง อินเตอร์เฟรช จำกัด</v>
          </cell>
          <cell r="T1272" t="str">
            <v>9</v>
          </cell>
          <cell r="U1272" t="str">
            <v>-</v>
          </cell>
          <cell r="V1272" t="str">
            <v>-</v>
          </cell>
          <cell r="W1272" t="str">
            <v>1</v>
          </cell>
          <cell r="X1272" t="str">
            <v xml:space="preserve">หนองล่อง   </v>
          </cell>
          <cell r="Y1272" t="str">
            <v xml:space="preserve">เวียงหนองล่อง   </v>
          </cell>
          <cell r="Z1272" t="str">
            <v>ลำพูน</v>
          </cell>
        </row>
        <row r="1273">
          <cell r="A1273">
            <v>1056</v>
          </cell>
          <cell r="B1273" t="str">
            <v>Ref0300000511</v>
          </cell>
          <cell r="C1273" t="str">
            <v>บริษัท วี.อาร์.อิมพอร์ต เอ็กซ์พอร์ต จำกัด</v>
          </cell>
          <cell r="D1273" t="str">
            <v>ACFS10040400265</v>
          </cell>
          <cell r="E1273" t="str">
            <v>ออกใบอนุญาตแล้ว</v>
          </cell>
          <cell r="F1273">
            <v>105553033160</v>
          </cell>
          <cell r="G1273" t="str">
            <v>35/3</v>
          </cell>
          <cell r="H1273" t="str">
            <v>-</v>
          </cell>
          <cell r="I1273" t="str">
            <v>-</v>
          </cell>
          <cell r="J1273" t="str">
            <v>4</v>
          </cell>
          <cell r="K1273" t="str">
            <v xml:space="preserve">เวินพระบาท   </v>
          </cell>
          <cell r="L1273" t="str">
            <v xml:space="preserve">ท่าอุเทน   </v>
          </cell>
          <cell r="M1273" t="str">
            <v xml:space="preserve">นครพนม   </v>
          </cell>
          <cell r="N1273" t="str">
            <v>48120</v>
          </cell>
          <cell r="O1273" t="str">
            <v>0947979929</v>
          </cell>
          <cell r="P1273" t="str">
            <v>kunnid1@hotmail.com</v>
          </cell>
          <cell r="Q1273" t="str">
            <v>2018-10-22</v>
          </cell>
          <cell r="R1273" t="str">
            <v>2021-10-21</v>
          </cell>
          <cell r="S1273" t="str">
            <v>โรงรมธนกร เอื้องอารีย์</v>
          </cell>
          <cell r="T1273" t="str">
            <v>99</v>
          </cell>
          <cell r="U1273" t="str">
            <v>-</v>
          </cell>
          <cell r="V1273" t="str">
            <v>-</v>
          </cell>
          <cell r="W1273" t="str">
            <v>2</v>
          </cell>
          <cell r="X1273" t="str">
            <v xml:space="preserve">ทรายขาว   </v>
          </cell>
          <cell r="Y1273" t="str">
            <v xml:space="preserve">สอยดาว   </v>
          </cell>
          <cell r="Z1273" t="str">
            <v>จันทบุรี</v>
          </cell>
        </row>
        <row r="1274">
          <cell r="A1274">
            <v>1057</v>
          </cell>
          <cell r="B1274" t="str">
            <v>Ref0300000512</v>
          </cell>
          <cell r="C1274" t="str">
            <v>ห้างหุ้นส่วนจำกัด โปรเกรส อิมปอร์ต เอ็กซ์ปอร์ต</v>
          </cell>
          <cell r="D1274" t="str">
            <v>ACFS10040400266</v>
          </cell>
          <cell r="E1274" t="str">
            <v>ออกใบอนุญาตแล้ว</v>
          </cell>
          <cell r="F1274">
            <v>573560003852</v>
          </cell>
          <cell r="G1274" t="str">
            <v>168/61</v>
          </cell>
          <cell r="H1274" t="str">
            <v>-</v>
          </cell>
          <cell r="I1274" t="str">
            <v>-</v>
          </cell>
          <cell r="J1274" t="str">
            <v>9</v>
          </cell>
          <cell r="K1274" t="str">
            <v xml:space="preserve">เวียง   </v>
          </cell>
          <cell r="L1274" t="str">
            <v xml:space="preserve">เชียงของ   </v>
          </cell>
          <cell r="M1274" t="str">
            <v xml:space="preserve">เชียงราย   </v>
          </cell>
          <cell r="N1274" t="str">
            <v>57140</v>
          </cell>
          <cell r="O1274" t="str">
            <v>0818831247</v>
          </cell>
          <cell r="P1274" t="str">
            <v>CHAISAWAT@HOTMAIL.COM</v>
          </cell>
          <cell r="Q1274" t="str">
            <v>2018-11-01</v>
          </cell>
          <cell r="R1274" t="str">
            <v>2021-10-31</v>
          </cell>
          <cell r="S1274" t="str">
            <v>บริษัท ไทย เอซี อินเตอร์เฟรช จำกัด</v>
          </cell>
          <cell r="T1274" t="str">
            <v>199</v>
          </cell>
          <cell r="U1274" t="str">
            <v>-</v>
          </cell>
          <cell r="V1274" t="str">
            <v>-</v>
          </cell>
          <cell r="W1274" t="str">
            <v>4</v>
          </cell>
          <cell r="X1274" t="str">
            <v xml:space="preserve">วังผาง   </v>
          </cell>
          <cell r="Y1274" t="str">
            <v xml:space="preserve">เวียงหนองล่อง   </v>
          </cell>
          <cell r="Z1274" t="str">
            <v>ลำพูน</v>
          </cell>
        </row>
        <row r="1275">
          <cell r="A1275" t="e">
            <v>#N/A</v>
          </cell>
          <cell r="B1275" t="str">
            <v>Ref0300000513</v>
          </cell>
          <cell r="C1275" t="str">
            <v xml:space="preserve">บริษัท มีนาฟรุ๊ตเทรดดิ้ง จำกัด </v>
          </cell>
          <cell r="D1275" t="str">
            <v>NULL</v>
          </cell>
          <cell r="E1275" t="str">
            <v>เอกสารไม่ครบถ้วน</v>
          </cell>
          <cell r="F1275">
            <v>775561002612</v>
          </cell>
          <cell r="G1275" t="str">
            <v>84</v>
          </cell>
          <cell r="J1275" t="str">
            <v>5</v>
          </cell>
          <cell r="K1275" t="str">
            <v xml:space="preserve">หินเหล็กไฟ   </v>
          </cell>
          <cell r="L1275" t="str">
            <v xml:space="preserve">หัวหิน   </v>
          </cell>
          <cell r="M1275" t="str">
            <v xml:space="preserve">ประจวบคีรีขันธ์   </v>
          </cell>
          <cell r="N1275" t="str">
            <v>77110</v>
          </cell>
          <cell r="O1275" t="str">
            <v>080-8808049</v>
          </cell>
          <cell r="P1275" t="str">
            <v>wantana0863650015@gmail.com</v>
          </cell>
          <cell r="Q1275" t="str">
            <v>NULL</v>
          </cell>
          <cell r="R1275" t="str">
            <v>NULL</v>
          </cell>
          <cell r="S1275" t="str">
            <v xml:space="preserve">บริษัท มีนาฟรุ๊ตเทรดดิ้ง จำกัด </v>
          </cell>
          <cell r="T1275" t="str">
            <v>84</v>
          </cell>
          <cell r="W1275" t="str">
            <v>5</v>
          </cell>
          <cell r="X1275" t="str">
            <v xml:space="preserve">หินเหล็กไฟ   </v>
          </cell>
          <cell r="Y1275" t="str">
            <v xml:space="preserve">หัวหิน   </v>
          </cell>
          <cell r="Z1275" t="str">
            <v>ประจวบคีรีขันธ์</v>
          </cell>
        </row>
        <row r="1276">
          <cell r="A1276">
            <v>1058</v>
          </cell>
          <cell r="B1276" t="str">
            <v>Ref0300000514</v>
          </cell>
          <cell r="C1276" t="str">
            <v>บริษัท สหซินหลงสารภี จำกัด</v>
          </cell>
          <cell r="D1276" t="str">
            <v>ACFS10040400268</v>
          </cell>
          <cell r="E1276" t="str">
            <v>ออกใบอนุญาตแล้ว</v>
          </cell>
          <cell r="F1276">
            <v>505543001075</v>
          </cell>
          <cell r="G1276" t="str">
            <v>402</v>
          </cell>
          <cell r="H1276" t="str">
            <v>-</v>
          </cell>
          <cell r="I1276" t="str">
            <v>-</v>
          </cell>
          <cell r="J1276" t="str">
            <v>9</v>
          </cell>
          <cell r="K1276" t="str">
            <v xml:space="preserve">สบเตี๊ยะ   </v>
          </cell>
          <cell r="L1276" t="str">
            <v xml:space="preserve">จอมทอง   </v>
          </cell>
          <cell r="M1276" t="str">
            <v xml:space="preserve">เชียงใหม่   </v>
          </cell>
          <cell r="N1276" t="str">
            <v>50160</v>
          </cell>
          <cell r="O1276" t="str">
            <v>0818836398</v>
          </cell>
          <cell r="P1276" t="str">
            <v>sinlhong8@gmail.com</v>
          </cell>
          <cell r="Q1276" t="str">
            <v>2018-11-26</v>
          </cell>
          <cell r="R1276" t="str">
            <v>2021-11-25</v>
          </cell>
          <cell r="S1276" t="str">
            <v>บริษัท สหซินหลงสารภี จำกัด</v>
          </cell>
          <cell r="T1276" t="str">
            <v>205</v>
          </cell>
          <cell r="U1276" t="str">
            <v>-</v>
          </cell>
          <cell r="V1276" t="str">
            <v>-</v>
          </cell>
          <cell r="W1276" t="str">
            <v>13</v>
          </cell>
          <cell r="X1276" t="str">
            <v xml:space="preserve">สบเตี๊ยะ   </v>
          </cell>
          <cell r="Y1276" t="str">
            <v xml:space="preserve">จอมทอง   </v>
          </cell>
          <cell r="Z1276" t="str">
            <v>เชียงใหม่</v>
          </cell>
        </row>
        <row r="1277">
          <cell r="A1277">
            <v>1059</v>
          </cell>
          <cell r="B1277" t="str">
            <v>Ref0300000515</v>
          </cell>
          <cell r="C1277" t="str">
            <v>บริษัท ทีเอสดี ผลเกษตร จำกัด</v>
          </cell>
          <cell r="D1277" t="str">
            <v>ACFS10040400267</v>
          </cell>
          <cell r="E1277" t="str">
            <v>ออกใบอนุญาตแล้ว</v>
          </cell>
          <cell r="F1277">
            <v>105557017151</v>
          </cell>
          <cell r="G1277" t="str">
            <v>1239/24</v>
          </cell>
          <cell r="H1277" t="str">
            <v>-</v>
          </cell>
          <cell r="I1277" t="str">
            <v>เอกชัย</v>
          </cell>
          <cell r="J1277" t="str">
            <v>-</v>
          </cell>
          <cell r="K1277" t="str">
            <v>บางบอนใต้</v>
          </cell>
          <cell r="L1277" t="str">
            <v xml:space="preserve">บางบอน   </v>
          </cell>
          <cell r="M1277" t="str">
            <v xml:space="preserve">กรุงเทพมหานคร   </v>
          </cell>
          <cell r="N1277" t="str">
            <v>10150</v>
          </cell>
          <cell r="O1277" t="str">
            <v>089-2086680</v>
          </cell>
          <cell r="P1277" t="str">
            <v>joe.thanet@gmail.com</v>
          </cell>
          <cell r="Q1277" t="str">
            <v>2018-11-16</v>
          </cell>
          <cell r="R1277" t="str">
            <v>2021-11-15</v>
          </cell>
          <cell r="S1277" t="str">
            <v>นายราชัน เตียวบุ่นเหียง (ล้งเฮียกุ่ย)</v>
          </cell>
          <cell r="T1277" t="str">
            <v>234/4</v>
          </cell>
          <cell r="U1277" t="str">
            <v>-</v>
          </cell>
          <cell r="V1277" t="str">
            <v>-</v>
          </cell>
          <cell r="W1277" t="str">
            <v>1</v>
          </cell>
          <cell r="X1277" t="str">
            <v xml:space="preserve">ทรายขาว   </v>
          </cell>
          <cell r="Y1277" t="str">
            <v xml:space="preserve">สอยดาว   </v>
          </cell>
          <cell r="Z1277" t="str">
            <v>จันทบุรี</v>
          </cell>
        </row>
        <row r="1278">
          <cell r="A1278" t="e">
            <v>#N/A</v>
          </cell>
          <cell r="B1278" t="str">
            <v>Ref0300000516</v>
          </cell>
          <cell r="C1278" t="str">
            <v>บริษัท ฟูล ริช อินเตอร์เนชั่นแนล เทรดดิ้ง จำกัด</v>
          </cell>
          <cell r="D1278" t="str">
            <v>NULL</v>
          </cell>
          <cell r="E1278" t="str">
            <v>ยกเลิกคำขอแล้ว</v>
          </cell>
          <cell r="F1278">
            <v>575558000622</v>
          </cell>
          <cell r="G1278" t="str">
            <v>189/1</v>
          </cell>
          <cell r="I1278" t="str">
            <v>มหิดล</v>
          </cell>
          <cell r="J1278" t="str">
            <v>13</v>
          </cell>
          <cell r="K1278" t="str">
            <v xml:space="preserve">ป่าแดด   </v>
          </cell>
          <cell r="L1278" t="str">
            <v xml:space="preserve">เมืองเชียงใหม่   </v>
          </cell>
          <cell r="M1278" t="str">
            <v xml:space="preserve">เชียงใหม่   </v>
          </cell>
          <cell r="N1278" t="str">
            <v>50100</v>
          </cell>
          <cell r="O1278" t="str">
            <v>064-348-8882</v>
          </cell>
          <cell r="P1278" t="str">
            <v>nessy.fullrichgroup@gmail.com</v>
          </cell>
          <cell r="Q1278" t="str">
            <v>NULL</v>
          </cell>
          <cell r="R1278" t="str">
            <v>NULL</v>
          </cell>
          <cell r="S1278" t="str">
            <v>บริษัท เอ โฟร์ ฟลุตซ์ เทรดดิ้ง จำกัด</v>
          </cell>
          <cell r="T1278" t="str">
            <v>75/4</v>
          </cell>
          <cell r="V1278" t="str">
            <v>พหลโยธิน กม.11</v>
          </cell>
          <cell r="W1278" t="str">
            <v>11</v>
          </cell>
          <cell r="X1278" t="str">
            <v xml:space="preserve">คลองหนึ่ง   </v>
          </cell>
          <cell r="Y1278" t="str">
            <v xml:space="preserve">คลองหลวง   </v>
          </cell>
          <cell r="Z1278" t="str">
            <v>ปทุมธานี</v>
          </cell>
        </row>
        <row r="1279">
          <cell r="A1279">
            <v>1060</v>
          </cell>
          <cell r="B1279" t="str">
            <v>Ref0300000517</v>
          </cell>
          <cell r="C1279" t="str">
            <v>บริษัท ฟูล ริช อินเตอร์เนชั่นแนล เทรดดิ้ง จำกัด</v>
          </cell>
          <cell r="D1279" t="str">
            <v>ACFS90460400112</v>
          </cell>
          <cell r="E1279" t="str">
            <v>ออกใบอนุญาตแล้ว</v>
          </cell>
          <cell r="F1279">
            <v>575558000622</v>
          </cell>
          <cell r="G1279" t="str">
            <v>190/41</v>
          </cell>
          <cell r="H1279" t="str">
            <v>-</v>
          </cell>
          <cell r="I1279" t="str">
            <v>-</v>
          </cell>
          <cell r="J1279" t="str">
            <v>8</v>
          </cell>
          <cell r="K1279" t="str">
            <v xml:space="preserve">ไชยสถาน   </v>
          </cell>
          <cell r="L1279" t="str">
            <v xml:space="preserve">สารภี   </v>
          </cell>
          <cell r="M1279" t="str">
            <v xml:space="preserve">เชียงใหม่   </v>
          </cell>
          <cell r="N1279" t="str">
            <v>50140</v>
          </cell>
          <cell r="O1279" t="str">
            <v>064-348-8882</v>
          </cell>
          <cell r="P1279" t="str">
            <v>nessy.fullrichgroup@gmail.com</v>
          </cell>
          <cell r="Q1279" t="str">
            <v>2018-11-22</v>
          </cell>
          <cell r="R1279" t="str">
            <v>2021-11-21</v>
          </cell>
          <cell r="S1279" t="str">
            <v>บริษัท เอ โฟร์ ฟรุตซ์ เทรดดิ้ง จำกัด</v>
          </cell>
          <cell r="T1279" t="str">
            <v>75/4</v>
          </cell>
          <cell r="U1279" t="str">
            <v>-</v>
          </cell>
          <cell r="V1279" t="str">
            <v>พหลโยธิน กม.11</v>
          </cell>
          <cell r="W1279" t="str">
            <v>11</v>
          </cell>
          <cell r="X1279" t="str">
            <v xml:space="preserve">คลองหนึ่ง   </v>
          </cell>
          <cell r="Y1279" t="str">
            <v xml:space="preserve">คลองหลวง   </v>
          </cell>
          <cell r="Z1279" t="str">
            <v>ปทุมธานี</v>
          </cell>
        </row>
        <row r="1280">
          <cell r="A1280">
            <v>1061</v>
          </cell>
          <cell r="B1280" t="str">
            <v>Ref0300000518</v>
          </cell>
          <cell r="C1280" t="str">
            <v>บริษัท หมื่นลี้ โกลบอล เทรด จำกัด</v>
          </cell>
          <cell r="D1280" t="str">
            <v>ACFS90460400113</v>
          </cell>
          <cell r="E1280" t="str">
            <v>ออกใบอนุญาตแล้ว</v>
          </cell>
          <cell r="F1280">
            <v>115559014370</v>
          </cell>
          <cell r="G1280" t="str">
            <v>32/166</v>
          </cell>
          <cell r="H1280" t="str">
            <v>-</v>
          </cell>
          <cell r="I1280" t="str">
            <v>สุขุมวิท</v>
          </cell>
          <cell r="J1280" t="str">
            <v>-</v>
          </cell>
          <cell r="K1280" t="str">
            <v xml:space="preserve">ปากน้ำ   </v>
          </cell>
          <cell r="L1280" t="str">
            <v xml:space="preserve">เมืองสมุทรปราการ   </v>
          </cell>
          <cell r="M1280" t="str">
            <v xml:space="preserve">สมุทรปราการ   </v>
          </cell>
          <cell r="N1280" t="str">
            <v>10270</v>
          </cell>
          <cell r="O1280" t="str">
            <v>02-755-2030</v>
          </cell>
          <cell r="P1280" t="str">
            <v>sukanya.s@masterairlogistics.com</v>
          </cell>
          <cell r="Q1280" t="str">
            <v>2018-11-22</v>
          </cell>
          <cell r="R1280" t="str">
            <v>2021-11-21</v>
          </cell>
          <cell r="S1280" t="str">
            <v>บริษัท จีแอนด์เอ ไทยฟรุ๊ต จำกัด</v>
          </cell>
          <cell r="T1280" t="str">
            <v>180</v>
          </cell>
          <cell r="U1280" t="str">
            <v>-</v>
          </cell>
          <cell r="V1280" t="str">
            <v>-</v>
          </cell>
          <cell r="W1280" t="str">
            <v>3</v>
          </cell>
          <cell r="X1280" t="str">
            <v xml:space="preserve">ทรัพย์อนันต์   </v>
          </cell>
          <cell r="Y1280" t="str">
            <v xml:space="preserve">ท่าแซะ   </v>
          </cell>
          <cell r="Z1280" t="str">
            <v>ชุมพร</v>
          </cell>
        </row>
        <row r="1281">
          <cell r="A1281" t="e">
            <v>#N/A</v>
          </cell>
          <cell r="B1281" t="str">
            <v>Ref0300000519</v>
          </cell>
          <cell r="C1281" t="str">
            <v>บริษัท พีทีวาย ซันเทค จำกัด</v>
          </cell>
          <cell r="D1281" t="str">
            <v>NULL</v>
          </cell>
          <cell r="E1281" t="str">
            <v>เอกสารไม่ครบถ้วน</v>
          </cell>
          <cell r="F1281">
            <v>105558180659</v>
          </cell>
          <cell r="G1281" t="str">
            <v>94/369</v>
          </cell>
          <cell r="I1281" t="str">
            <v>คู้บอน</v>
          </cell>
          <cell r="K1281" t="str">
            <v xml:space="preserve">บางชัน   </v>
          </cell>
          <cell r="L1281" t="str">
            <v xml:space="preserve">คลองสามวา   </v>
          </cell>
          <cell r="M1281" t="str">
            <v xml:space="preserve">กรุงเทพมหานคร   </v>
          </cell>
          <cell r="N1281" t="str">
            <v>10510</v>
          </cell>
          <cell r="O1281" t="str">
            <v>0989544991</v>
          </cell>
          <cell r="P1281" t="str">
            <v>imp.c.i.t.a@gmail.com</v>
          </cell>
          <cell r="Q1281" t="str">
            <v>NULL</v>
          </cell>
          <cell r="R1281" t="str">
            <v>NULL</v>
          </cell>
          <cell r="S1281" t="str">
            <v>โรงรมธนกร</v>
          </cell>
          <cell r="T1281" t="str">
            <v>99</v>
          </cell>
          <cell r="W1281" t="str">
            <v>2</v>
          </cell>
          <cell r="X1281" t="str">
            <v xml:space="preserve">ทรายขาว   </v>
          </cell>
          <cell r="Y1281" t="str">
            <v xml:space="preserve">สอยดาว   </v>
          </cell>
          <cell r="Z1281" t="str">
            <v>จันทบุรี</v>
          </cell>
        </row>
        <row r="1282">
          <cell r="A1282" t="e">
            <v>#N/A</v>
          </cell>
          <cell r="B1282" t="str">
            <v>Ref0300000520</v>
          </cell>
          <cell r="C1282" t="str">
            <v>บริษัท สหซินหลงสารภี จำกัด</v>
          </cell>
          <cell r="D1282" t="str">
            <v>NULL</v>
          </cell>
          <cell r="E1282" t="str">
            <v>เอกสารไม่ครบถ้วน</v>
          </cell>
          <cell r="F1282">
            <v>505543001075</v>
          </cell>
          <cell r="G1282" t="str">
            <v>402</v>
          </cell>
          <cell r="J1282" t="str">
            <v>9</v>
          </cell>
          <cell r="K1282" t="str">
            <v xml:space="preserve">สบเตี๊ยะ   </v>
          </cell>
          <cell r="L1282" t="str">
            <v xml:space="preserve">จอมทอง   </v>
          </cell>
          <cell r="M1282" t="str">
            <v xml:space="preserve">เชียงใหม่   </v>
          </cell>
          <cell r="N1282" t="str">
            <v>50160</v>
          </cell>
          <cell r="O1282" t="str">
            <v>0818836398</v>
          </cell>
          <cell r="P1282" t="str">
            <v>sinlhong8@gmail.com</v>
          </cell>
          <cell r="Q1282" t="str">
            <v>NULL</v>
          </cell>
          <cell r="R1282" t="str">
            <v>NULL</v>
          </cell>
          <cell r="S1282" t="str">
            <v>บริษัท สหซินหลงสารภี จำกัด</v>
          </cell>
          <cell r="T1282" t="str">
            <v>402</v>
          </cell>
          <cell r="W1282" t="str">
            <v>9</v>
          </cell>
          <cell r="X1282" t="str">
            <v xml:space="preserve">สบเตี๊ยะ   </v>
          </cell>
          <cell r="Y1282" t="str">
            <v xml:space="preserve">จอมทอง   </v>
          </cell>
          <cell r="Z1282" t="str">
            <v>เชียงใหม่</v>
          </cell>
        </row>
        <row r="1283">
          <cell r="A1283" t="e">
            <v>#N/A</v>
          </cell>
          <cell r="B1283" t="str">
            <v>Ref0300000521</v>
          </cell>
          <cell r="C1283" t="str">
            <v>บริษัท อิออน ท๊อปแวลู (ประเทศไทย) จำกัด</v>
          </cell>
          <cell r="D1283" t="str">
            <v>NULL</v>
          </cell>
          <cell r="E1283" t="str">
            <v>เอกสารไม่ครบถ้วน</v>
          </cell>
          <cell r="F1283">
            <v>1869900102836</v>
          </cell>
          <cell r="G1283" t="str">
            <v>140/48</v>
          </cell>
          <cell r="H1283" t="str">
            <v>ิอาคารไอทีเอฟ ทาวเวอร์ 2 ชั้นที่ 21</v>
          </cell>
          <cell r="I1283" t="str">
            <v>สีลม</v>
          </cell>
          <cell r="K1283" t="str">
            <v xml:space="preserve">สุริยวงศ์   </v>
          </cell>
          <cell r="L1283" t="str">
            <v xml:space="preserve">บางรัก   </v>
          </cell>
          <cell r="M1283" t="str">
            <v xml:space="preserve">กรุงเทพมหานคร   </v>
          </cell>
          <cell r="N1283" t="str">
            <v>10500</v>
          </cell>
          <cell r="O1283" t="str">
            <v>02-231-6190-91</v>
          </cell>
          <cell r="P1283" t="str">
            <v>akalak@aeonpeople.biz</v>
          </cell>
          <cell r="Q1283" t="str">
            <v>NULL</v>
          </cell>
          <cell r="R1283" t="str">
            <v>NULL</v>
          </cell>
          <cell r="S1283" t="str">
            <v>ศูนย์กระจายสินค้าอิออนแม็กซ์แวลู</v>
          </cell>
          <cell r="T1283" t="str">
            <v>35/1,31/2</v>
          </cell>
          <cell r="U1283" t="str">
            <v>-</v>
          </cell>
          <cell r="V1283" t="str">
            <v>-</v>
          </cell>
          <cell r="W1283" t="str">
            <v>3</v>
          </cell>
          <cell r="X1283" t="str">
            <v xml:space="preserve">ลำลูกกา   </v>
          </cell>
          <cell r="Y1283" t="str">
            <v xml:space="preserve">ลำลูกกา   </v>
          </cell>
          <cell r="Z1283" t="str">
            <v>ปทุมธานี</v>
          </cell>
        </row>
        <row r="1284">
          <cell r="A1284">
            <v>1062</v>
          </cell>
          <cell r="B1284" t="str">
            <v>Ref0300000522</v>
          </cell>
          <cell r="C1284" t="str">
            <v>บริษัท โกลเด้น ฟรุ๊ตส์  อินเตอร์เทรด จำกัด</v>
          </cell>
          <cell r="D1284" t="str">
            <v>ACFS10040400269</v>
          </cell>
          <cell r="E1284" t="str">
            <v>ออกใบอนุญาตแล้ว</v>
          </cell>
          <cell r="F1284">
            <v>135557011373</v>
          </cell>
          <cell r="G1284" t="str">
            <v>59/326</v>
          </cell>
          <cell r="H1284" t="str">
            <v>-</v>
          </cell>
          <cell r="I1284" t="str">
            <v>-</v>
          </cell>
          <cell r="J1284" t="str">
            <v>6</v>
          </cell>
          <cell r="K1284" t="str">
            <v xml:space="preserve">ลาดสวาย   </v>
          </cell>
          <cell r="L1284" t="str">
            <v xml:space="preserve">ลำลูกกา   </v>
          </cell>
          <cell r="M1284" t="str">
            <v xml:space="preserve">ปทุมธานี   </v>
          </cell>
          <cell r="N1284" t="str">
            <v>12150</v>
          </cell>
          <cell r="O1284" t="str">
            <v>02-9116166-7</v>
          </cell>
          <cell r="P1284" t="str">
            <v>khunyotying_j@hotmail.com</v>
          </cell>
          <cell r="Q1284" t="str">
            <v>2018-12-03</v>
          </cell>
          <cell r="R1284" t="str">
            <v>2021-12-02</v>
          </cell>
          <cell r="S1284" t="str">
            <v>บริษัท ฟูจิสตาร์ โฮลดิ้ง จำกัด</v>
          </cell>
          <cell r="T1284" t="str">
            <v>313</v>
          </cell>
          <cell r="U1284" t="str">
            <v>-</v>
          </cell>
          <cell r="V1284" t="str">
            <v>-</v>
          </cell>
          <cell r="W1284" t="str">
            <v>2</v>
          </cell>
          <cell r="X1284" t="str">
            <v xml:space="preserve">หนองยวง   </v>
          </cell>
          <cell r="Y1284" t="str">
            <v xml:space="preserve">เวียงหนองล่อง   </v>
          </cell>
          <cell r="Z1284" t="str">
            <v>ลำพูน</v>
          </cell>
        </row>
        <row r="1285">
          <cell r="A1285" t="e">
            <v>#N/A</v>
          </cell>
          <cell r="B1285" t="str">
            <v>Ref0300000523</v>
          </cell>
          <cell r="C1285" t="str">
            <v>บริษัท ไทย รอยัล กรุ๊ป จำกัด</v>
          </cell>
          <cell r="D1285" t="str">
            <v>NULL</v>
          </cell>
          <cell r="E1285" t="str">
            <v>เอกสารไม่ครบถ้วน</v>
          </cell>
          <cell r="F1285">
            <v>115556025320</v>
          </cell>
          <cell r="G1285" t="str">
            <v>305/180</v>
          </cell>
          <cell r="J1285" t="str">
            <v>11</v>
          </cell>
          <cell r="K1285" t="str">
            <v xml:space="preserve">บางพลีใหญ่   </v>
          </cell>
          <cell r="L1285" t="str">
            <v xml:space="preserve">บางพลี   </v>
          </cell>
          <cell r="M1285" t="str">
            <v xml:space="preserve">สมุทรปราการ   </v>
          </cell>
          <cell r="N1285" t="str">
            <v>10540</v>
          </cell>
          <cell r="O1285" t="str">
            <v>0818116540</v>
          </cell>
          <cell r="P1285" t="str">
            <v>veerisa_namtan@hotmail.com</v>
          </cell>
          <cell r="Q1285" t="str">
            <v>NULL</v>
          </cell>
          <cell r="R1285" t="str">
            <v>NULL</v>
          </cell>
          <cell r="S1285" t="str">
            <v>บริษัท ไทย รอยัล กรุ๊ป จำกัด</v>
          </cell>
          <cell r="T1285" t="str">
            <v>6</v>
          </cell>
          <cell r="W1285" t="str">
            <v>6</v>
          </cell>
          <cell r="X1285" t="str">
            <v xml:space="preserve">เขาบายศรี   </v>
          </cell>
          <cell r="Y1285" t="str">
            <v xml:space="preserve">ท่าใหม่   </v>
          </cell>
          <cell r="Z1285" t="str">
            <v>จันทบุรี</v>
          </cell>
        </row>
        <row r="1286">
          <cell r="A1286">
            <v>1063</v>
          </cell>
          <cell r="B1286" t="str">
            <v>Ref0300000524</v>
          </cell>
          <cell r="C1286" t="str">
            <v>บริษัท อิออน ท๊อปแวลู (ประเทศไทย) จำกัด</v>
          </cell>
          <cell r="D1286" t="str">
            <v>ACFS90460400114</v>
          </cell>
          <cell r="E1286" t="str">
            <v>ออกใบอนุญาตแล้ว</v>
          </cell>
          <cell r="F1286">
            <v>105556039177</v>
          </cell>
          <cell r="G1286" t="str">
            <v>140/48 อาคารไอทีเอฟ ทาวเวอร์ 2 ชั้นที่ 21</v>
          </cell>
          <cell r="H1286" t="str">
            <v>-</v>
          </cell>
          <cell r="I1286" t="str">
            <v>สีลม</v>
          </cell>
          <cell r="J1286" t="str">
            <v>-</v>
          </cell>
          <cell r="K1286" t="str">
            <v xml:space="preserve">สุริยวงศ์   </v>
          </cell>
          <cell r="L1286" t="str">
            <v xml:space="preserve">บางรัก   </v>
          </cell>
          <cell r="M1286" t="str">
            <v xml:space="preserve">กรุงเทพมหานคร   </v>
          </cell>
          <cell r="N1286" t="str">
            <v>10500</v>
          </cell>
          <cell r="O1286" t="str">
            <v>0851168697</v>
          </cell>
          <cell r="P1286" t="str">
            <v>ninnatek@eternity.co.th</v>
          </cell>
          <cell r="Q1286" t="str">
            <v>2018-12-03</v>
          </cell>
          <cell r="R1286" t="str">
            <v>2021-12-02</v>
          </cell>
          <cell r="S1286" t="str">
            <v>ศูนย์กระจายสินค้าอิออนแม็กซ์แวลู</v>
          </cell>
          <cell r="T1286" t="str">
            <v>35/1,35/2</v>
          </cell>
          <cell r="U1286" t="str">
            <v>-</v>
          </cell>
          <cell r="V1286" t="str">
            <v>-</v>
          </cell>
          <cell r="W1286" t="str">
            <v>3</v>
          </cell>
          <cell r="X1286" t="str">
            <v xml:space="preserve">ลำลูกกา   </v>
          </cell>
          <cell r="Y1286" t="str">
            <v xml:space="preserve">ลำลูกกา   </v>
          </cell>
          <cell r="Z1286" t="str">
            <v>ปทุมธานี</v>
          </cell>
        </row>
        <row r="1287">
          <cell r="A1287" t="e">
            <v>#N/A</v>
          </cell>
          <cell r="B1287" t="str">
            <v>Ref0300000525</v>
          </cell>
          <cell r="C1287" t="str">
            <v>บริษัท ไทย รอยัล กรุ๊ป จำกัด</v>
          </cell>
          <cell r="D1287" t="str">
            <v>NULL</v>
          </cell>
          <cell r="E1287" t="str">
            <v>เอกสารไม่ครบถ้วน</v>
          </cell>
          <cell r="F1287">
            <v>115556025320</v>
          </cell>
          <cell r="G1287" t="str">
            <v>6</v>
          </cell>
          <cell r="J1287" t="str">
            <v>6</v>
          </cell>
          <cell r="K1287" t="str">
            <v xml:space="preserve">เขาบายศรี   </v>
          </cell>
          <cell r="L1287" t="str">
            <v xml:space="preserve">ท่าใหม่   </v>
          </cell>
          <cell r="M1287" t="str">
            <v xml:space="preserve">จันทบุรี   </v>
          </cell>
          <cell r="N1287" t="str">
            <v>22120</v>
          </cell>
          <cell r="O1287" t="str">
            <v>0818116540</v>
          </cell>
          <cell r="P1287" t="str">
            <v>veerisa_namtan@hotmail.com</v>
          </cell>
          <cell r="Q1287" t="str">
            <v>NULL</v>
          </cell>
          <cell r="R1287" t="str">
            <v>NULL</v>
          </cell>
          <cell r="S1287" t="str">
            <v>บริษัท ไทย รอยัล กรุ๊ป จำกัด</v>
          </cell>
          <cell r="T1287" t="str">
            <v>6</v>
          </cell>
          <cell r="W1287" t="str">
            <v>6</v>
          </cell>
          <cell r="X1287" t="str">
            <v xml:space="preserve">เขาบายศรี   </v>
          </cell>
          <cell r="Y1287" t="str">
            <v xml:space="preserve">ท่าใหม่   </v>
          </cell>
          <cell r="Z1287" t="str">
            <v>จันทบุรี</v>
          </cell>
        </row>
        <row r="1288">
          <cell r="A1288">
            <v>1064</v>
          </cell>
          <cell r="B1288" t="str">
            <v>Ref0300000526</v>
          </cell>
          <cell r="C1288" t="str">
            <v>บริษัท ไทย รอยัล กรุ๊ป จำกัด</v>
          </cell>
          <cell r="D1288" t="str">
            <v>ACFS90460400115</v>
          </cell>
          <cell r="E1288" t="str">
            <v>ออกใบอนุญาตแล้ว</v>
          </cell>
          <cell r="F1288">
            <v>115556025320</v>
          </cell>
          <cell r="G1288" t="str">
            <v>305/180</v>
          </cell>
          <cell r="H1288" t="str">
            <v>-</v>
          </cell>
          <cell r="I1288" t="str">
            <v>-</v>
          </cell>
          <cell r="J1288" t="str">
            <v>11</v>
          </cell>
          <cell r="K1288" t="str">
            <v xml:space="preserve">บางพลีใหญ่   </v>
          </cell>
          <cell r="L1288" t="str">
            <v xml:space="preserve">บางพลี   </v>
          </cell>
          <cell r="M1288" t="str">
            <v xml:space="preserve">สมุทรปราการ   </v>
          </cell>
          <cell r="N1288" t="str">
            <v>10540</v>
          </cell>
          <cell r="O1288" t="str">
            <v>0818116540</v>
          </cell>
          <cell r="P1288" t="str">
            <v>veerisa_namtan@hotmail.com</v>
          </cell>
          <cell r="Q1288" t="str">
            <v>2019-01-02</v>
          </cell>
          <cell r="R1288" t="str">
            <v>2022-01-01</v>
          </cell>
          <cell r="S1288" t="str">
            <v>บริษัท ไทย รอยัล กรุ๊ป จำกัด</v>
          </cell>
          <cell r="T1288" t="str">
            <v>6</v>
          </cell>
          <cell r="U1288" t="str">
            <v>-</v>
          </cell>
          <cell r="V1288" t="str">
            <v>-</v>
          </cell>
          <cell r="W1288" t="str">
            <v>6</v>
          </cell>
          <cell r="X1288" t="str">
            <v xml:space="preserve">เขาบายศรี   </v>
          </cell>
          <cell r="Y1288" t="str">
            <v xml:space="preserve">ท่าใหม่   </v>
          </cell>
          <cell r="Z1288" t="str">
            <v>จันทบุรี</v>
          </cell>
        </row>
        <row r="1289">
          <cell r="A1289">
            <v>1226</v>
          </cell>
          <cell r="B1289" t="str">
            <v>Ref0300000527</v>
          </cell>
          <cell r="C1289" t="str">
            <v>บริษัท เจเจ เวิลด์ไวด์ จำกัด</v>
          </cell>
          <cell r="D1289" t="str">
            <v>ACFS90460400116</v>
          </cell>
          <cell r="E1289" t="str">
            <v>ออกใบอนุญาตแล้ว</v>
          </cell>
          <cell r="F1289">
            <v>105554057208</v>
          </cell>
          <cell r="G1289" t="str">
            <v>511</v>
          </cell>
          <cell r="H1289" t="str">
            <v>อ่อนนุช 66</v>
          </cell>
          <cell r="I1289" t="str">
            <v>-</v>
          </cell>
          <cell r="J1289" t="str">
            <v>-</v>
          </cell>
          <cell r="K1289" t="str">
            <v xml:space="preserve">สวนหลวง   </v>
          </cell>
          <cell r="L1289" t="str">
            <v xml:space="preserve">สวนหลวง   </v>
          </cell>
          <cell r="M1289" t="str">
            <v xml:space="preserve">กรุงเทพมหานคร   </v>
          </cell>
          <cell r="N1289" t="str">
            <v>10250</v>
          </cell>
          <cell r="O1289" t="str">
            <v>023328376</v>
          </cell>
          <cell r="P1289" t="str">
            <v>cs2@itmlgts.com</v>
          </cell>
          <cell r="Q1289" t="str">
            <v>2019-01-03</v>
          </cell>
          <cell r="R1289" t="str">
            <v>2022-01-02</v>
          </cell>
          <cell r="S1289" t="str">
            <v xml:space="preserve">บริษัท เอม ไทย อินเตอร์เทรด (2001) จำกัด </v>
          </cell>
          <cell r="T1289" t="str">
            <v>81/10</v>
          </cell>
          <cell r="U1289" t="str">
            <v>-</v>
          </cell>
          <cell r="V1289" t="str">
            <v>สุขุมวิท</v>
          </cell>
          <cell r="W1289" t="str">
            <v>11</v>
          </cell>
          <cell r="X1289" t="str">
            <v xml:space="preserve">พลับพลา   </v>
          </cell>
          <cell r="Y1289" t="str">
            <v xml:space="preserve">เมืองจันทบุรี   </v>
          </cell>
          <cell r="Z1289" t="str">
            <v>จันทบุรี</v>
          </cell>
        </row>
        <row r="1290">
          <cell r="A1290" t="e">
            <v>#N/A</v>
          </cell>
          <cell r="B1290" t="str">
            <v>Ref0300000528</v>
          </cell>
          <cell r="C1290" t="str">
            <v>ห้างหุ้นส่วนจำกัด โปรเกรส อิมพอร์ต เอ็กซ์ปอร์ต</v>
          </cell>
          <cell r="D1290" t="str">
            <v>NULL</v>
          </cell>
          <cell r="E1290" t="str">
            <v>ยกเลิกคำขอแล้ว</v>
          </cell>
          <cell r="F1290">
            <v>573560003852</v>
          </cell>
          <cell r="G1290" t="str">
            <v>168/61</v>
          </cell>
          <cell r="J1290" t="str">
            <v>9</v>
          </cell>
          <cell r="K1290" t="str">
            <v xml:space="preserve">เวียง   </v>
          </cell>
          <cell r="L1290" t="str">
            <v xml:space="preserve">เชียงของ   </v>
          </cell>
          <cell r="M1290" t="str">
            <v xml:space="preserve">เชียงราย   </v>
          </cell>
          <cell r="N1290" t="str">
            <v>57140</v>
          </cell>
          <cell r="O1290" t="str">
            <v>0818831247</v>
          </cell>
          <cell r="P1290" t="str">
            <v>CHAISAWAT@HOTMAIL.COM</v>
          </cell>
          <cell r="Q1290" t="str">
            <v>NULL</v>
          </cell>
          <cell r="R1290" t="str">
            <v>NULL</v>
          </cell>
          <cell r="S1290" t="str">
            <v>บริษัท จีแอนด์เอ ไทยฟรุ๊ต จำกัด</v>
          </cell>
          <cell r="T1290" t="str">
            <v>180</v>
          </cell>
          <cell r="W1290" t="str">
            <v>3</v>
          </cell>
          <cell r="X1290" t="str">
            <v xml:space="preserve">ทรัพย์อนันต์   </v>
          </cell>
          <cell r="Y1290" t="str">
            <v xml:space="preserve">ท่าแซะ   </v>
          </cell>
          <cell r="Z1290" t="str">
            <v>ชุมพร</v>
          </cell>
        </row>
        <row r="1291">
          <cell r="A1291" t="e">
            <v>#N/A</v>
          </cell>
          <cell r="B1291" t="str">
            <v>Ref0300000529</v>
          </cell>
          <cell r="C1291" t="str">
            <v>ห้างหุ้นส่วนจำกัด ชัยสวัสดิ์ โลจิสติกส์</v>
          </cell>
          <cell r="D1291" t="str">
            <v>NULL</v>
          </cell>
          <cell r="E1291" t="str">
            <v>ยกเลิกคำขอแล้ว</v>
          </cell>
          <cell r="F1291">
            <v>483561000483</v>
          </cell>
          <cell r="G1291" t="str">
            <v>144</v>
          </cell>
          <cell r="J1291" t="str">
            <v>1</v>
          </cell>
          <cell r="K1291" t="str">
            <v xml:space="preserve">อาจสามารถ   </v>
          </cell>
          <cell r="L1291" t="str">
            <v xml:space="preserve">เมืองนครพนม   </v>
          </cell>
          <cell r="M1291" t="str">
            <v xml:space="preserve">นครพนม   </v>
          </cell>
          <cell r="N1291" t="str">
            <v>48000</v>
          </cell>
          <cell r="O1291" t="str">
            <v>0818831247</v>
          </cell>
          <cell r="P1291" t="str">
            <v>chaisawat@hotmail.com</v>
          </cell>
          <cell r="Q1291" t="str">
            <v>NULL</v>
          </cell>
          <cell r="R1291" t="str">
            <v>NULL</v>
          </cell>
          <cell r="S1291" t="str">
            <v>บริษัท จีแอนด์เอ ไทยฟรุ๊ต จำกัด</v>
          </cell>
          <cell r="T1291" t="str">
            <v>180</v>
          </cell>
          <cell r="W1291" t="str">
            <v>3</v>
          </cell>
          <cell r="X1291" t="str">
            <v xml:space="preserve">ทรัพย์อนันต์   </v>
          </cell>
          <cell r="Y1291" t="str">
            <v xml:space="preserve">ท่าแซะ   </v>
          </cell>
          <cell r="Z1291" t="str">
            <v>ชุมพร</v>
          </cell>
        </row>
        <row r="1292">
          <cell r="A1292">
            <v>1227</v>
          </cell>
          <cell r="B1292" t="str">
            <v>Ref0300000530</v>
          </cell>
          <cell r="C1292" t="str">
            <v>ห้างหุ้นส่วนจำกัด โปรเกรส อิมปอร์ต เอ็กซ์ปอร์ต</v>
          </cell>
          <cell r="D1292" t="str">
            <v>ACFS90460400117</v>
          </cell>
          <cell r="E1292" t="str">
            <v>ออกใบอนุญาตแล้ว</v>
          </cell>
          <cell r="F1292">
            <v>573560003852</v>
          </cell>
          <cell r="G1292" t="str">
            <v>168/61</v>
          </cell>
          <cell r="H1292" t="str">
            <v>-</v>
          </cell>
          <cell r="I1292" t="str">
            <v>-</v>
          </cell>
          <cell r="J1292" t="str">
            <v>9</v>
          </cell>
          <cell r="K1292" t="str">
            <v xml:space="preserve">เวียง   </v>
          </cell>
          <cell r="L1292" t="str">
            <v xml:space="preserve">เชียงของ   </v>
          </cell>
          <cell r="M1292" t="str">
            <v xml:space="preserve">เชียงราย   </v>
          </cell>
          <cell r="N1292" t="str">
            <v>57140</v>
          </cell>
          <cell r="O1292" t="str">
            <v>0818831247</v>
          </cell>
          <cell r="P1292" t="str">
            <v>CHAISAWAT@HOTMAIL.COM</v>
          </cell>
          <cell r="Q1292" t="str">
            <v>2019-01-08</v>
          </cell>
          <cell r="R1292" t="str">
            <v>2022-01-07</v>
          </cell>
          <cell r="S1292" t="str">
            <v>บริษัท จีแอนด์เอ ไทยฟรุ๊ต จำกัด</v>
          </cell>
          <cell r="T1292" t="str">
            <v>180</v>
          </cell>
          <cell r="U1292" t="str">
            <v>-</v>
          </cell>
          <cell r="V1292" t="str">
            <v>-</v>
          </cell>
          <cell r="W1292" t="str">
            <v>3</v>
          </cell>
          <cell r="X1292" t="str">
            <v xml:space="preserve">ทรัพย์อนันต์   </v>
          </cell>
          <cell r="Y1292" t="str">
            <v xml:space="preserve">ท่าแซะ   </v>
          </cell>
          <cell r="Z1292" t="str">
            <v>ชุมพร</v>
          </cell>
        </row>
        <row r="1293">
          <cell r="A1293">
            <v>1228</v>
          </cell>
          <cell r="B1293" t="str">
            <v>Ref0300000531</v>
          </cell>
          <cell r="C1293" t="str">
            <v>ห้างหุ้นส่วนจำกัด ชัยสวัสดิ์ โลจิสติกส์</v>
          </cell>
          <cell r="D1293" t="str">
            <v>ACFS90460400118</v>
          </cell>
          <cell r="E1293" t="str">
            <v>ออกใบอนุญาตแล้ว</v>
          </cell>
          <cell r="F1293">
            <v>483561000483</v>
          </cell>
          <cell r="G1293" t="str">
            <v>144</v>
          </cell>
          <cell r="H1293" t="str">
            <v>-</v>
          </cell>
          <cell r="I1293" t="str">
            <v>-</v>
          </cell>
          <cell r="J1293" t="str">
            <v>1</v>
          </cell>
          <cell r="K1293" t="str">
            <v xml:space="preserve">อาจสามารถ   </v>
          </cell>
          <cell r="L1293" t="str">
            <v xml:space="preserve">เมืองนครพนม   </v>
          </cell>
          <cell r="M1293" t="str">
            <v xml:space="preserve">นครพนม   </v>
          </cell>
          <cell r="N1293" t="str">
            <v>48000</v>
          </cell>
          <cell r="O1293" t="str">
            <v>0818831247</v>
          </cell>
          <cell r="P1293" t="str">
            <v>chaisawat@hotmail.com</v>
          </cell>
          <cell r="Q1293" t="str">
            <v>2019-01-08</v>
          </cell>
          <cell r="R1293" t="str">
            <v>2022-01-07</v>
          </cell>
          <cell r="S1293" t="str">
            <v>บริษัท จีแอนด์เอ ไทยฟรุ๊ต จำกัด</v>
          </cell>
          <cell r="T1293" t="str">
            <v>180</v>
          </cell>
          <cell r="U1293" t="str">
            <v>-</v>
          </cell>
          <cell r="V1293" t="str">
            <v>-</v>
          </cell>
          <cell r="W1293" t="str">
            <v>3</v>
          </cell>
          <cell r="X1293" t="str">
            <v xml:space="preserve">ทรัพย์อนันต์   </v>
          </cell>
          <cell r="Y1293" t="str">
            <v xml:space="preserve">ท่าแซะ   </v>
          </cell>
          <cell r="Z1293" t="str">
            <v>ชุมพร</v>
          </cell>
        </row>
        <row r="1294">
          <cell r="A1294">
            <v>1229</v>
          </cell>
          <cell r="B1294" t="str">
            <v>Ref0300000532</v>
          </cell>
          <cell r="C1294" t="str">
            <v>ห้างหุ้นส่วนจำกัด ชัยสวัสดิ์ อิมพอร์ทเอ็กซ์พอร์ท</v>
          </cell>
          <cell r="D1294" t="str">
            <v>ACFS90460400119</v>
          </cell>
          <cell r="E1294" t="str">
            <v>ออกใบอนุญาตแล้ว</v>
          </cell>
          <cell r="F1294">
            <v>573557000066</v>
          </cell>
          <cell r="G1294" t="str">
            <v>168/61</v>
          </cell>
          <cell r="H1294" t="str">
            <v>-</v>
          </cell>
          <cell r="I1294" t="str">
            <v>-</v>
          </cell>
          <cell r="J1294" t="str">
            <v>9</v>
          </cell>
          <cell r="K1294" t="str">
            <v xml:space="preserve">เวียง   </v>
          </cell>
          <cell r="L1294" t="str">
            <v xml:space="preserve">เชียงของ   </v>
          </cell>
          <cell r="M1294" t="str">
            <v xml:space="preserve">เชียงราย   </v>
          </cell>
          <cell r="N1294" t="str">
            <v>57140</v>
          </cell>
          <cell r="O1294" t="str">
            <v>0818831247</v>
          </cell>
          <cell r="P1294" t="str">
            <v>chaisawat@hotmail.com</v>
          </cell>
          <cell r="Q1294" t="str">
            <v>2019-01-08</v>
          </cell>
          <cell r="R1294" t="str">
            <v>2022-01-07</v>
          </cell>
          <cell r="S1294" t="str">
            <v>บริษัท จีแอนด์เอ ไทยฟรุ๊ต จำกัด</v>
          </cell>
          <cell r="T1294" t="str">
            <v>180</v>
          </cell>
          <cell r="U1294" t="str">
            <v>-</v>
          </cell>
          <cell r="V1294" t="str">
            <v>-</v>
          </cell>
          <cell r="W1294" t="str">
            <v>3</v>
          </cell>
          <cell r="X1294" t="str">
            <v xml:space="preserve">ทรัพย์อนันต์   </v>
          </cell>
          <cell r="Y1294" t="str">
            <v xml:space="preserve">ท่าแซะ   </v>
          </cell>
          <cell r="Z1294" t="str">
            <v>ชุมพร</v>
          </cell>
        </row>
        <row r="1295">
          <cell r="A1295">
            <v>1230</v>
          </cell>
          <cell r="B1295" t="str">
            <v>Ref0300000533</v>
          </cell>
          <cell r="C1295" t="str">
            <v>บริษัท ฟ้าเจริญพรฟรุต  จำกัด</v>
          </cell>
          <cell r="D1295" t="str">
            <v>ACFS10040400270</v>
          </cell>
          <cell r="E1295" t="str">
            <v>ออกใบอนุญาตแล้ว</v>
          </cell>
          <cell r="F1295">
            <v>105562000601</v>
          </cell>
          <cell r="G1295" t="str">
            <v>99/281</v>
          </cell>
          <cell r="H1295" t="str">
            <v>-</v>
          </cell>
          <cell r="I1295" t="str">
            <v>นนทรี</v>
          </cell>
          <cell r="J1295" t="str">
            <v>-</v>
          </cell>
          <cell r="K1295" t="str">
            <v xml:space="preserve">ช่องนนทรี   </v>
          </cell>
          <cell r="L1295" t="str">
            <v xml:space="preserve">ยานนาวา   </v>
          </cell>
          <cell r="M1295" t="str">
            <v xml:space="preserve">กรุงเทพมหานคร   </v>
          </cell>
          <cell r="N1295" t="str">
            <v>10120</v>
          </cell>
          <cell r="O1295" t="str">
            <v>02-2952847-8</v>
          </cell>
          <cell r="P1295" t="str">
            <v>facharoenpornfruit@gmail.com</v>
          </cell>
          <cell r="Q1295" t="str">
            <v>2019-01-10</v>
          </cell>
          <cell r="R1295" t="str">
            <v>2022-01-09</v>
          </cell>
          <cell r="S1295" t="str">
            <v>บริษัท ฟ้าเจริญพร  เอ็นเตอร์ไพรส์ จำกัด</v>
          </cell>
          <cell r="T1295" t="str">
            <v>262/2</v>
          </cell>
          <cell r="U1295" t="str">
            <v>-</v>
          </cell>
          <cell r="V1295" t="str">
            <v>-</v>
          </cell>
          <cell r="W1295" t="str">
            <v>1</v>
          </cell>
          <cell r="X1295" t="str">
            <v xml:space="preserve">ทรายขาว   </v>
          </cell>
          <cell r="Y1295" t="str">
            <v xml:space="preserve">สอยดาว   </v>
          </cell>
          <cell r="Z1295" t="str">
            <v>จันทบุรี</v>
          </cell>
        </row>
        <row r="1296">
          <cell r="A1296">
            <v>1231</v>
          </cell>
          <cell r="B1296" t="str">
            <v>Ref0300000534</v>
          </cell>
          <cell r="C1296" t="str">
            <v>บริษัท ไทยแสง อินเตอร์เทรด จำกัด</v>
          </cell>
          <cell r="D1296" t="str">
            <v>ACFS10040400271</v>
          </cell>
          <cell r="E1296" t="str">
            <v>ออกใบอนุญาตแล้ว</v>
          </cell>
          <cell r="F1296">
            <v>575559001789</v>
          </cell>
          <cell r="G1296" t="str">
            <v>168/37</v>
          </cell>
          <cell r="H1296" t="str">
            <v>-</v>
          </cell>
          <cell r="I1296" t="str">
            <v>-</v>
          </cell>
          <cell r="J1296" t="str">
            <v>9</v>
          </cell>
          <cell r="K1296" t="str">
            <v xml:space="preserve">เวียง   </v>
          </cell>
          <cell r="L1296" t="str">
            <v xml:space="preserve">เชียงของ   </v>
          </cell>
          <cell r="M1296" t="str">
            <v xml:space="preserve">เชียงราย   </v>
          </cell>
          <cell r="N1296" t="str">
            <v>57140</v>
          </cell>
          <cell r="O1296" t="str">
            <v>0899309088</v>
          </cell>
          <cell r="P1296" t="str">
            <v>thaisang.intertrade@hotmail.com</v>
          </cell>
          <cell r="Q1296" t="str">
            <v>2019-01-10</v>
          </cell>
          <cell r="R1296" t="str">
            <v>2022-01-09</v>
          </cell>
          <cell r="S1296" t="str">
            <v>บริษัท สหซินหลง สารภี จำกัด</v>
          </cell>
          <cell r="T1296" t="str">
            <v>205</v>
          </cell>
          <cell r="U1296" t="str">
            <v>-</v>
          </cell>
          <cell r="V1296" t="str">
            <v>-</v>
          </cell>
          <cell r="W1296" t="str">
            <v>13</v>
          </cell>
          <cell r="X1296" t="str">
            <v xml:space="preserve">สบเตี๊ยะ   </v>
          </cell>
          <cell r="Y1296" t="str">
            <v xml:space="preserve">จอมทอง   </v>
          </cell>
          <cell r="Z1296" t="str">
            <v>เชียงใหม่</v>
          </cell>
        </row>
        <row r="1297">
          <cell r="A1297">
            <v>1232</v>
          </cell>
          <cell r="B1297" t="str">
            <v>Ref0300000535</v>
          </cell>
          <cell r="C1297" t="str">
            <v>บริษัท ซีเอฟพี เฟรชเมท จำกัด</v>
          </cell>
          <cell r="D1297" t="str">
            <v>ACFS10040400276</v>
          </cell>
          <cell r="E1297" t="str">
            <v>ออกใบอนุญาตแล้ว</v>
          </cell>
          <cell r="F1297">
            <v>205561022430</v>
          </cell>
          <cell r="G1297" t="str">
            <v>292/133</v>
          </cell>
          <cell r="H1297" t="str">
            <v>-</v>
          </cell>
          <cell r="I1297" t="str">
            <v>-</v>
          </cell>
          <cell r="J1297" t="str">
            <v>10</v>
          </cell>
          <cell r="K1297" t="str">
            <v xml:space="preserve">ทุ่งสุขลา   </v>
          </cell>
          <cell r="L1297" t="str">
            <v xml:space="preserve">ศรีราชา   </v>
          </cell>
          <cell r="M1297" t="str">
            <v xml:space="preserve">ชลบุรี   </v>
          </cell>
          <cell r="N1297" t="str">
            <v>20230</v>
          </cell>
          <cell r="O1297" t="str">
            <v>0959594222</v>
          </cell>
          <cell r="P1297" t="str">
            <v>cs@zizler.co.th</v>
          </cell>
          <cell r="Q1297" t="str">
            <v>2019-02-05</v>
          </cell>
          <cell r="R1297" t="str">
            <v>2022-02-04</v>
          </cell>
          <cell r="S1297" t="str">
            <v>นางสาวอำไพพรรณ  จันทร์แก้ว</v>
          </cell>
          <cell r="T1297" t="str">
            <v xml:space="preserve">181/1 </v>
          </cell>
          <cell r="U1297" t="str">
            <v>-</v>
          </cell>
          <cell r="V1297" t="str">
            <v>-</v>
          </cell>
          <cell r="W1297" t="str">
            <v>14</v>
          </cell>
          <cell r="X1297" t="str">
            <v xml:space="preserve">ดอยหล่อ   </v>
          </cell>
          <cell r="Y1297" t="str">
            <v xml:space="preserve">ดอยหล่อ   </v>
          </cell>
          <cell r="Z1297" t="str">
            <v>เชียงใหม่</v>
          </cell>
        </row>
        <row r="1298">
          <cell r="A1298">
            <v>1233</v>
          </cell>
          <cell r="B1298" t="str">
            <v>Ref0300000536</v>
          </cell>
          <cell r="C1298" t="str">
            <v>บริษัท เอสเอ็ม คิงส์ ฟรุ๊ต จำกัด</v>
          </cell>
          <cell r="D1298" t="str">
            <v>ACFS90460400120</v>
          </cell>
          <cell r="E1298" t="str">
            <v>ออกใบอนุญาตแล้ว</v>
          </cell>
          <cell r="F1298">
            <v>105559065225</v>
          </cell>
          <cell r="G1298" t="str">
            <v>12</v>
          </cell>
          <cell r="H1298" t="str">
            <v>-</v>
          </cell>
          <cell r="I1298" t="str">
            <v>-</v>
          </cell>
          <cell r="J1298" t="str">
            <v>5</v>
          </cell>
          <cell r="K1298" t="str">
            <v xml:space="preserve">บ้านบึง   </v>
          </cell>
          <cell r="L1298" t="str">
            <v xml:space="preserve">บ้านบึง   </v>
          </cell>
          <cell r="M1298" t="str">
            <v xml:space="preserve">ชลบุรี   </v>
          </cell>
          <cell r="N1298" t="str">
            <v>20170</v>
          </cell>
          <cell r="O1298" t="str">
            <v>081-836-6426,0830305672</v>
          </cell>
          <cell r="P1298" t="str">
            <v>sm.kings.fruit@gmail.com</v>
          </cell>
          <cell r="Q1298" t="str">
            <v>2019-01-14</v>
          </cell>
          <cell r="R1298" t="str">
            <v>2022-01-13</v>
          </cell>
          <cell r="S1298" t="str">
            <v>บริษัท เอสเอ็ม คิงส์ ฟรุ๊ต จำกัด</v>
          </cell>
          <cell r="T1298" t="str">
            <v>12</v>
          </cell>
          <cell r="U1298" t="str">
            <v>-</v>
          </cell>
          <cell r="V1298" t="str">
            <v>-</v>
          </cell>
          <cell r="W1298" t="str">
            <v>5</v>
          </cell>
          <cell r="X1298" t="str">
            <v xml:space="preserve">บ้านบึง   </v>
          </cell>
          <cell r="Y1298" t="str">
            <v xml:space="preserve">บ้านบึง   </v>
          </cell>
          <cell r="Z1298" t="str">
            <v>ชลบุรี</v>
          </cell>
        </row>
        <row r="1299">
          <cell r="A1299" t="e">
            <v>#N/A</v>
          </cell>
          <cell r="B1299" t="str">
            <v>Ref0300000537</v>
          </cell>
          <cell r="C1299" t="str">
            <v>กรีนฟรุ๊ตกรุ๊ป จก.</v>
          </cell>
          <cell r="D1299" t="str">
            <v>NULL</v>
          </cell>
          <cell r="E1299" t="str">
            <v>เอกสารไม่ครบถ้วน</v>
          </cell>
          <cell r="F1299">
            <v>225560001544</v>
          </cell>
          <cell r="G1299" t="str">
            <v>8/5</v>
          </cell>
          <cell r="J1299" t="str">
            <v>5</v>
          </cell>
          <cell r="K1299" t="str">
            <v xml:space="preserve">ตะปอน   </v>
          </cell>
          <cell r="L1299" t="str">
            <v xml:space="preserve">ขลุง   </v>
          </cell>
          <cell r="M1299" t="str">
            <v xml:space="preserve">จันทบุรี   </v>
          </cell>
          <cell r="N1299" t="str">
            <v>22110</v>
          </cell>
          <cell r="O1299" t="str">
            <v>039246202</v>
          </cell>
          <cell r="P1299" t="str">
            <v>ti111@hotmail.com</v>
          </cell>
          <cell r="Q1299" t="str">
            <v>NULL</v>
          </cell>
          <cell r="R1299" t="str">
            <v>NULL</v>
          </cell>
          <cell r="S1299" t="str">
            <v>บ. กรีนฟรุ๊ตกรุ๊ป จำกัด</v>
          </cell>
          <cell r="T1299" t="str">
            <v>509</v>
          </cell>
          <cell r="W1299" t="str">
            <v>1</v>
          </cell>
          <cell r="X1299" t="str">
            <v xml:space="preserve">ทรายขาว   </v>
          </cell>
          <cell r="Y1299" t="str">
            <v xml:space="preserve">สอยดาว   </v>
          </cell>
          <cell r="Z1299" t="str">
            <v>จันทบุรี</v>
          </cell>
        </row>
        <row r="1300">
          <cell r="A1300" t="e">
            <v>#N/A</v>
          </cell>
          <cell r="B1300" t="str">
            <v>Ref0300000538</v>
          </cell>
          <cell r="C1300" t="str">
            <v>บริษัท ตองแปด ผักผลไม้ จำกัด</v>
          </cell>
          <cell r="D1300" t="str">
            <v>NULL</v>
          </cell>
          <cell r="E1300" t="str">
            <v>ยกเลิกคำขอแล้ว</v>
          </cell>
          <cell r="F1300">
            <v>105545031579</v>
          </cell>
          <cell r="G1300" t="str">
            <v>36/108</v>
          </cell>
          <cell r="I1300" t="str">
            <v>มอเตอร์เวย์</v>
          </cell>
          <cell r="K1300" t="str">
            <v xml:space="preserve">คลองสองต้นนุ่น   </v>
          </cell>
          <cell r="L1300" t="str">
            <v xml:space="preserve">ลาดกระบัง   </v>
          </cell>
          <cell r="M1300" t="str">
            <v xml:space="preserve">กรุงเทพมหานคร   </v>
          </cell>
          <cell r="N1300" t="str">
            <v>10520</v>
          </cell>
          <cell r="O1300" t="str">
            <v>0818616618</v>
          </cell>
          <cell r="P1300" t="str">
            <v>fruitsvegetable888@hotmail.com</v>
          </cell>
          <cell r="Q1300" t="str">
            <v>NULL</v>
          </cell>
          <cell r="R1300" t="str">
            <v>NULL</v>
          </cell>
          <cell r="S1300" t="str">
            <v>โรงรมโจบ้านเวียง</v>
          </cell>
          <cell r="T1300" t="str">
            <v>63/4</v>
          </cell>
          <cell r="W1300" t="str">
            <v>6</v>
          </cell>
          <cell r="X1300" t="str">
            <v xml:space="preserve">วังผาง   </v>
          </cell>
          <cell r="Y1300" t="str">
            <v xml:space="preserve">เวียงหนองล่อง   </v>
          </cell>
          <cell r="Z1300" t="str">
            <v>ลำพูน</v>
          </cell>
        </row>
        <row r="1301">
          <cell r="A1301">
            <v>1234</v>
          </cell>
          <cell r="B1301" t="str">
            <v>Ref0300000539</v>
          </cell>
          <cell r="C1301" t="str">
            <v>บริษัท กรีนฟรุ๊ตกรุ๊ป จำกัด</v>
          </cell>
          <cell r="D1301" t="str">
            <v>ACFS10040400272</v>
          </cell>
          <cell r="E1301" t="str">
            <v>ออกใบอนุญาตแล้ว</v>
          </cell>
          <cell r="F1301">
            <v>225560001544</v>
          </cell>
          <cell r="G1301" t="str">
            <v>8/5</v>
          </cell>
          <cell r="H1301" t="str">
            <v>-</v>
          </cell>
          <cell r="I1301" t="str">
            <v>-</v>
          </cell>
          <cell r="J1301" t="str">
            <v>5</v>
          </cell>
          <cell r="K1301" t="str">
            <v xml:space="preserve">ตะปอน   </v>
          </cell>
          <cell r="L1301" t="str">
            <v xml:space="preserve">ขลุง   </v>
          </cell>
          <cell r="M1301" t="str">
            <v xml:space="preserve">จันทบุรี   </v>
          </cell>
          <cell r="N1301" t="str">
            <v>22110</v>
          </cell>
          <cell r="O1301" t="str">
            <v>039246202</v>
          </cell>
          <cell r="P1301" t="str">
            <v>ti111@hotmail.com</v>
          </cell>
          <cell r="Q1301" t="str">
            <v>2019-01-21</v>
          </cell>
          <cell r="R1301" t="str">
            <v>2022-01-20</v>
          </cell>
          <cell r="S1301" t="str">
            <v>บริษัท กรีนฟรุ๊ตกรุ๊ป จำกัด</v>
          </cell>
          <cell r="T1301" t="str">
            <v>509</v>
          </cell>
          <cell r="U1301" t="str">
            <v>-</v>
          </cell>
          <cell r="V1301" t="str">
            <v>-</v>
          </cell>
          <cell r="W1301" t="str">
            <v>1</v>
          </cell>
          <cell r="X1301" t="str">
            <v xml:space="preserve">ทรายขาว   </v>
          </cell>
          <cell r="Y1301" t="str">
            <v xml:space="preserve">สอยดาว   </v>
          </cell>
          <cell r="Z1301" t="str">
            <v>จันทบุรี</v>
          </cell>
        </row>
        <row r="1302">
          <cell r="A1302" t="e">
            <v>#N/A</v>
          </cell>
          <cell r="B1302" t="str">
            <v>Ref0300000540</v>
          </cell>
          <cell r="C1302" t="str">
            <v>บริษัท ไห่หยางไทยฟู้ดอินเตอร์เนชั่นแนล จำกัด</v>
          </cell>
          <cell r="D1302" t="str">
            <v>NULL</v>
          </cell>
          <cell r="E1302" t="str">
            <v>ยกเลิกคำขอแล้ว</v>
          </cell>
          <cell r="F1302">
            <v>865559001026</v>
          </cell>
          <cell r="G1302" t="str">
            <v>9/34</v>
          </cell>
          <cell r="I1302" t="str">
            <v>เพชรเกษม</v>
          </cell>
          <cell r="J1302" t="str">
            <v>1</v>
          </cell>
          <cell r="K1302" t="str">
            <v xml:space="preserve">ขุนกระทิง   </v>
          </cell>
          <cell r="L1302" t="str">
            <v xml:space="preserve">เมืองชุมพร   </v>
          </cell>
          <cell r="M1302" t="str">
            <v xml:space="preserve">ชุมพร   </v>
          </cell>
          <cell r="N1302" t="str">
            <v>86190</v>
          </cell>
          <cell r="O1302" t="str">
            <v>077-534041-2</v>
          </cell>
          <cell r="P1302" t="str">
            <v>077534053@acfs.go.th</v>
          </cell>
          <cell r="Q1302" t="str">
            <v>NULL</v>
          </cell>
          <cell r="R1302" t="str">
            <v>NULL</v>
          </cell>
          <cell r="S1302" t="str">
            <v>บริษัท ไห่หยางไทยฟู้ดอินเตอร์เนชั่นแนล จำกัด</v>
          </cell>
          <cell r="T1302" t="str">
            <v>9/34</v>
          </cell>
          <cell r="V1302" t="str">
            <v>เพชรเกษม</v>
          </cell>
          <cell r="W1302" t="str">
            <v>1</v>
          </cell>
          <cell r="X1302" t="str">
            <v xml:space="preserve">ขุนกระทิง   </v>
          </cell>
          <cell r="Y1302" t="str">
            <v xml:space="preserve">เมืองชุมพร   </v>
          </cell>
          <cell r="Z1302" t="str">
            <v>ชุมพร</v>
          </cell>
        </row>
        <row r="1303">
          <cell r="A1303" t="e">
            <v>#N/A</v>
          </cell>
          <cell r="B1303" t="str">
            <v>Ref0300000541</v>
          </cell>
          <cell r="C1303" t="str">
            <v>บริษัท ไห่หยางไทยฟู้ดอินเตอร์เนชั่นแนล จำกัด</v>
          </cell>
          <cell r="D1303" t="str">
            <v>NULL</v>
          </cell>
          <cell r="E1303" t="str">
            <v>ยกเลิกคำขอแล้ว</v>
          </cell>
          <cell r="F1303">
            <v>865559001026</v>
          </cell>
          <cell r="G1303" t="str">
            <v>9/34</v>
          </cell>
          <cell r="I1303" t="str">
            <v>เพชรเกษม</v>
          </cell>
          <cell r="J1303" t="str">
            <v>1</v>
          </cell>
          <cell r="K1303" t="str">
            <v xml:space="preserve">ขุนกระทิง   </v>
          </cell>
          <cell r="L1303" t="str">
            <v xml:space="preserve">เมืองชุมพร   </v>
          </cell>
          <cell r="M1303" t="str">
            <v xml:space="preserve">ชุมพร   </v>
          </cell>
          <cell r="N1303" t="str">
            <v>86190</v>
          </cell>
          <cell r="O1303" t="str">
            <v>077-534041-2</v>
          </cell>
          <cell r="P1303" t="str">
            <v>077534053@acfs.go.th</v>
          </cell>
          <cell r="Q1303" t="str">
            <v>NULL</v>
          </cell>
          <cell r="R1303" t="str">
            <v>NULL</v>
          </cell>
          <cell r="S1303" t="str">
            <v>บริษัท ไห่หยางไทยฟู้ดอินเตอร์เนชั่นแนล จำกัด</v>
          </cell>
          <cell r="T1303" t="str">
            <v>9/34</v>
          </cell>
          <cell r="V1303" t="str">
            <v>เพชรเกษม</v>
          </cell>
          <cell r="W1303" t="str">
            <v>1</v>
          </cell>
          <cell r="X1303" t="str">
            <v xml:space="preserve">ขุนกระทิง   </v>
          </cell>
          <cell r="Y1303" t="str">
            <v xml:space="preserve">เมืองชุมพร   </v>
          </cell>
          <cell r="Z1303" t="str">
            <v>ชุมพร</v>
          </cell>
        </row>
        <row r="1304">
          <cell r="A1304">
            <v>1235</v>
          </cell>
          <cell r="B1304" t="str">
            <v>Ref0300000542</v>
          </cell>
          <cell r="C1304" t="str">
            <v>บริษัท อินสยาม ฟู้ด แอนด์ เบฟเวอเรจ จำกัด</v>
          </cell>
          <cell r="D1304" t="str">
            <v>ACFS90460400122</v>
          </cell>
          <cell r="E1304" t="str">
            <v>ออกใบอนุญาตแล้ว</v>
          </cell>
          <cell r="F1304">
            <v>105555006372</v>
          </cell>
          <cell r="G1304" t="str">
            <v>449/9</v>
          </cell>
          <cell r="H1304" t="str">
            <v>พหลโยธิน 56</v>
          </cell>
          <cell r="I1304" t="str">
            <v>พหลโยธิน</v>
          </cell>
          <cell r="J1304" t="str">
            <v>6</v>
          </cell>
          <cell r="K1304" t="str">
            <v xml:space="preserve">สายไหม   </v>
          </cell>
          <cell r="L1304" t="str">
            <v xml:space="preserve">สายไหม   </v>
          </cell>
          <cell r="M1304" t="str">
            <v xml:space="preserve">กรุงเทพมหานคร   </v>
          </cell>
          <cell r="N1304" t="str">
            <v>10220</v>
          </cell>
          <cell r="O1304" t="str">
            <v>0935462465</v>
          </cell>
          <cell r="P1304" t="str">
            <v>Insiamfood@hotmail.com</v>
          </cell>
          <cell r="Q1304" t="str">
            <v>2019-01-25</v>
          </cell>
          <cell r="R1304" t="str">
            <v>2022-01-24</v>
          </cell>
          <cell r="S1304" t="str">
            <v>บริษัท อินสยาม ฟู้ด แอนด์ เบฟเวอเรจ จำกัด</v>
          </cell>
          <cell r="T1304" t="str">
            <v>449/9</v>
          </cell>
          <cell r="U1304" t="str">
            <v>พหลโยธิน 56</v>
          </cell>
          <cell r="V1304" t="str">
            <v>พหลโยธิน</v>
          </cell>
          <cell r="W1304" t="str">
            <v>6</v>
          </cell>
          <cell r="X1304" t="str">
            <v xml:space="preserve">สายไหม   </v>
          </cell>
          <cell r="Y1304" t="str">
            <v xml:space="preserve">สายไหม   </v>
          </cell>
          <cell r="Z1304" t="str">
            <v>กรุงเทพมหานคร</v>
          </cell>
        </row>
        <row r="1305">
          <cell r="A1305">
            <v>1236</v>
          </cell>
          <cell r="B1305" t="str">
            <v>Ref0300000543</v>
          </cell>
          <cell r="C1305" t="str">
            <v>บริษัท ไห่หยางไทยฟู้ดอินเตอร์เนชั่นแนล จำกัด</v>
          </cell>
          <cell r="D1305" t="str">
            <v>ACFS90460400121</v>
          </cell>
          <cell r="E1305" t="str">
            <v>ออกใบอนุญาตแล้ว</v>
          </cell>
          <cell r="F1305">
            <v>865559001026</v>
          </cell>
          <cell r="G1305" t="str">
            <v>9/34</v>
          </cell>
          <cell r="H1305" t="str">
            <v>-</v>
          </cell>
          <cell r="I1305" t="str">
            <v>เพชรเกษม</v>
          </cell>
          <cell r="J1305" t="str">
            <v>1</v>
          </cell>
          <cell r="K1305" t="str">
            <v xml:space="preserve">ขุนกระทิง   </v>
          </cell>
          <cell r="L1305" t="str">
            <v xml:space="preserve">เมืองชุมพร   </v>
          </cell>
          <cell r="M1305" t="str">
            <v xml:space="preserve">ชุมพร   </v>
          </cell>
          <cell r="N1305" t="str">
            <v>86190</v>
          </cell>
          <cell r="O1305" t="str">
            <v>077-534041-2</v>
          </cell>
          <cell r="P1305" t="str">
            <v>thee.7874@gmail.com</v>
          </cell>
          <cell r="Q1305" t="str">
            <v>2019-01-21</v>
          </cell>
          <cell r="R1305" t="str">
            <v>2022-01-20</v>
          </cell>
          <cell r="S1305" t="str">
            <v>บริษัท ไห่หยางไทยฟู้ดอินเตอร์เนชั่นแนล จำกัด</v>
          </cell>
          <cell r="T1305" t="str">
            <v>9/34</v>
          </cell>
          <cell r="U1305" t="str">
            <v>-</v>
          </cell>
          <cell r="V1305" t="str">
            <v>เพชรเกษม</v>
          </cell>
          <cell r="W1305" t="str">
            <v>1</v>
          </cell>
          <cell r="X1305" t="str">
            <v xml:space="preserve">ขุนกระทิง   </v>
          </cell>
          <cell r="Y1305" t="str">
            <v xml:space="preserve">เมืองชุมพร   </v>
          </cell>
          <cell r="Z1305" t="str">
            <v>ชุมพร</v>
          </cell>
        </row>
        <row r="1306">
          <cell r="A1306">
            <v>1237</v>
          </cell>
          <cell r="B1306" t="str">
            <v>Ref0300000544</v>
          </cell>
          <cell r="C1306" t="str">
            <v>บริษัท เพ็นต้า อิมเพ็กซ์ จำกัด</v>
          </cell>
          <cell r="D1306" t="str">
            <v>ACFS90460400140</v>
          </cell>
          <cell r="E1306" t="str">
            <v>ออกใบอนุญาตแล้ว</v>
          </cell>
          <cell r="F1306">
            <v>105526006688</v>
          </cell>
          <cell r="G1306" t="str">
            <v>38/15</v>
          </cell>
          <cell r="H1306" t="str">
            <v>อนุมานราชธน</v>
          </cell>
          <cell r="I1306" t="str">
            <v>สุรวงศ์</v>
          </cell>
          <cell r="J1306" t="str">
            <v>-</v>
          </cell>
          <cell r="K1306" t="str">
            <v xml:space="preserve">สุริยวงศ์   </v>
          </cell>
          <cell r="L1306" t="str">
            <v xml:space="preserve">บางรัก   </v>
          </cell>
          <cell r="M1306" t="str">
            <v xml:space="preserve">กรุงเทพมหานคร   </v>
          </cell>
          <cell r="N1306" t="str">
            <v>10500</v>
          </cell>
          <cell r="O1306" t="str">
            <v>02-233-0135</v>
          </cell>
          <cell r="P1306" t="str">
            <v>pentaimpex01@gmail.com</v>
          </cell>
          <cell r="Q1306" t="str">
            <v>2019-05-21</v>
          </cell>
          <cell r="R1306" t="str">
            <v>2022-05-20</v>
          </cell>
          <cell r="S1306" t="str">
            <v>บริษัท เพ็นต้า อิมเพ็กซ์ จำกัด</v>
          </cell>
          <cell r="T1306" t="str">
            <v>4</v>
          </cell>
          <cell r="U1306" t="str">
            <v>-</v>
          </cell>
          <cell r="V1306" t="str">
            <v>บางรักใหญ่-บ้านใหม่</v>
          </cell>
          <cell r="W1306" t="str">
            <v>11</v>
          </cell>
          <cell r="X1306" t="str">
            <v xml:space="preserve">บ้านใหม่   </v>
          </cell>
          <cell r="Y1306" t="str">
            <v xml:space="preserve">บางใหญ่   </v>
          </cell>
          <cell r="Z1306" t="str">
            <v>นนทบุรี</v>
          </cell>
        </row>
        <row r="1307">
          <cell r="A1307" t="e">
            <v>#N/A</v>
          </cell>
          <cell r="B1307" t="str">
            <v>Ref0300000545</v>
          </cell>
          <cell r="C1307" t="str">
            <v>บริษัท เอเซีย เฟรช อินเตอร์เนชั่นแนล จำกัด</v>
          </cell>
          <cell r="D1307" t="str">
            <v>NULL</v>
          </cell>
          <cell r="E1307" t="str">
            <v>เอกสารไม่ครบถ้วน</v>
          </cell>
          <cell r="F1307">
            <v>105561013008</v>
          </cell>
          <cell r="G1307" t="str">
            <v>230</v>
          </cell>
          <cell r="I1307" t="str">
            <v>รัชดาภิเษก</v>
          </cell>
          <cell r="K1307" t="str">
            <v xml:space="preserve">ห้วยขวาง   </v>
          </cell>
          <cell r="L1307" t="str">
            <v xml:space="preserve">ห้วยขวาง   </v>
          </cell>
          <cell r="M1307" t="str">
            <v xml:space="preserve">กรุงเทพมหานคร   </v>
          </cell>
          <cell r="N1307" t="str">
            <v>10310</v>
          </cell>
          <cell r="O1307" t="str">
            <v>022740225</v>
          </cell>
          <cell r="P1307" t="str">
            <v>jub-skstarfruit@hotmail.com</v>
          </cell>
          <cell r="Q1307" t="str">
            <v>NULL</v>
          </cell>
          <cell r="R1307" t="str">
            <v>NULL</v>
          </cell>
          <cell r="S1307" t="str">
            <v>นางสาวปาริฉัตร  พัวปรียวัฒนา</v>
          </cell>
          <cell r="T1307" t="str">
            <v>113</v>
          </cell>
          <cell r="X1307" t="str">
            <v xml:space="preserve">น้ำดิบ   </v>
          </cell>
          <cell r="Y1307" t="str">
            <v xml:space="preserve">ป่าซาง   </v>
          </cell>
          <cell r="Z1307" t="str">
            <v>ลำพูน</v>
          </cell>
        </row>
        <row r="1308">
          <cell r="A1308">
            <v>1238</v>
          </cell>
          <cell r="B1308" t="str">
            <v>Ref0300000546</v>
          </cell>
          <cell r="C1308" t="str">
            <v>บริษัท เอเซีย เฟรช อินเตอร์เนชั่นแนล จำกัด</v>
          </cell>
          <cell r="D1308" t="str">
            <v>ACFS10040400275</v>
          </cell>
          <cell r="E1308" t="str">
            <v>ออกใบอนุญาตแล้ว</v>
          </cell>
          <cell r="F1308">
            <v>105561013008</v>
          </cell>
          <cell r="G1308" t="str">
            <v>230</v>
          </cell>
          <cell r="H1308" t="str">
            <v>-</v>
          </cell>
          <cell r="I1308" t="str">
            <v>รัชดาภิเษก</v>
          </cell>
          <cell r="J1308" t="str">
            <v>-</v>
          </cell>
          <cell r="K1308" t="str">
            <v xml:space="preserve">ห้วยขวาง   </v>
          </cell>
          <cell r="L1308" t="str">
            <v xml:space="preserve">ห้วยขวาง   </v>
          </cell>
          <cell r="M1308" t="str">
            <v xml:space="preserve">กรุงเทพมหานคร   </v>
          </cell>
          <cell r="N1308" t="str">
            <v>10310</v>
          </cell>
          <cell r="O1308" t="str">
            <v>022740225</v>
          </cell>
          <cell r="P1308" t="str">
            <v>jub-skstarfruit@hotmail.com</v>
          </cell>
          <cell r="Q1308" t="str">
            <v>2019-01-29</v>
          </cell>
          <cell r="R1308" t="str">
            <v>2022-01-28</v>
          </cell>
          <cell r="S1308" t="str">
            <v>บริษัท พรีเมี่ยมฟรุ๊ต 2014 จำกัด</v>
          </cell>
          <cell r="T1308" t="str">
            <v>113</v>
          </cell>
          <cell r="U1308" t="str">
            <v>-</v>
          </cell>
          <cell r="V1308" t="str">
            <v>-</v>
          </cell>
          <cell r="W1308" t="str">
            <v>11</v>
          </cell>
          <cell r="X1308" t="str">
            <v xml:space="preserve">น้ำดิบ   </v>
          </cell>
          <cell r="Y1308" t="str">
            <v xml:space="preserve">ป่าซาง   </v>
          </cell>
          <cell r="Z1308" t="str">
            <v>ลำพูน</v>
          </cell>
        </row>
        <row r="1309">
          <cell r="A1309">
            <v>1239</v>
          </cell>
          <cell r="B1309" t="str">
            <v>Ref0300000547</v>
          </cell>
          <cell r="C1309" t="str">
            <v>บริษัท ฉางเฉิน จำกัด</v>
          </cell>
          <cell r="D1309" t="str">
            <v>ACFS90460400123</v>
          </cell>
          <cell r="E1309" t="str">
            <v>ออกใบอนุญาตแล้ว</v>
          </cell>
          <cell r="F1309">
            <v>575547000596</v>
          </cell>
          <cell r="G1309" t="str">
            <v>144/54</v>
          </cell>
          <cell r="H1309" t="str">
            <v>-</v>
          </cell>
          <cell r="I1309" t="str">
            <v>-</v>
          </cell>
          <cell r="J1309" t="str">
            <v>7</v>
          </cell>
          <cell r="K1309" t="str">
            <v xml:space="preserve">สุรศักดิ์   </v>
          </cell>
          <cell r="L1309" t="str">
            <v xml:space="preserve">ศรีราชา   </v>
          </cell>
          <cell r="M1309" t="str">
            <v xml:space="preserve">ชลบุรี   </v>
          </cell>
          <cell r="N1309" t="str">
            <v>20110</v>
          </cell>
          <cell r="O1309" t="str">
            <v>038-101362</v>
          </cell>
          <cell r="P1309" t="str">
            <v>chang_chun2003@hotmail.cim</v>
          </cell>
          <cell r="Q1309" t="str">
            <v>2019-01-31</v>
          </cell>
          <cell r="R1309" t="str">
            <v>2022-01-30</v>
          </cell>
          <cell r="S1309" t="str">
            <v>บริษัท เหิง หยวน ฟู๊ด จำกัด</v>
          </cell>
          <cell r="T1309" t="str">
            <v>888</v>
          </cell>
          <cell r="U1309" t="str">
            <v>-</v>
          </cell>
          <cell r="V1309" t="str">
            <v>-</v>
          </cell>
          <cell r="W1309" t="str">
            <v>8</v>
          </cell>
          <cell r="X1309" t="str">
            <v xml:space="preserve">กองดิน   </v>
          </cell>
          <cell r="Y1309" t="str">
            <v xml:space="preserve">แกลง   </v>
          </cell>
          <cell r="Z1309" t="str">
            <v>ระยอง</v>
          </cell>
        </row>
        <row r="1310">
          <cell r="A1310" t="e">
            <v>#N/A</v>
          </cell>
          <cell r="B1310" t="str">
            <v>Ref0300000548</v>
          </cell>
          <cell r="C1310" t="str">
            <v>บริษัท โอเค เฟรชฟรุ๊ต 88 จำกัด</v>
          </cell>
          <cell r="D1310" t="str">
            <v>NULL</v>
          </cell>
          <cell r="E1310" t="str">
            <v>ยกเลิกคำขอแล้ว</v>
          </cell>
          <cell r="F1310">
            <v>515561000565</v>
          </cell>
          <cell r="G1310" t="str">
            <v>455</v>
          </cell>
          <cell r="J1310" t="str">
            <v>7</v>
          </cell>
          <cell r="K1310" t="str">
            <v xml:space="preserve">เหล่ายาว   </v>
          </cell>
          <cell r="L1310" t="str">
            <v xml:space="preserve">บ้านโฮ่ง   </v>
          </cell>
          <cell r="M1310" t="str">
            <v xml:space="preserve">ลำพูน   </v>
          </cell>
          <cell r="N1310" t="str">
            <v>51130</v>
          </cell>
          <cell r="O1310" t="str">
            <v>0849489968</v>
          </cell>
          <cell r="P1310" t="str">
            <v>narisara.joy@hotmail.com</v>
          </cell>
          <cell r="Q1310" t="str">
            <v>NULL</v>
          </cell>
          <cell r="R1310" t="str">
            <v>NULL</v>
          </cell>
          <cell r="S1310" t="str">
            <v>บริษัท โอเค เฟรชฟรุ๊ต 88  จำกัด</v>
          </cell>
          <cell r="T1310" t="str">
            <v>445</v>
          </cell>
          <cell r="W1310" t="str">
            <v>7</v>
          </cell>
          <cell r="X1310" t="str">
            <v xml:space="preserve">เหล่ายาว   </v>
          </cell>
          <cell r="Y1310" t="str">
            <v xml:space="preserve">บ้านโฮ่ง   </v>
          </cell>
          <cell r="Z1310" t="str">
            <v>ลำพูน</v>
          </cell>
        </row>
        <row r="1311">
          <cell r="A1311">
            <v>1240</v>
          </cell>
          <cell r="B1311" t="str">
            <v>Ref0300000549</v>
          </cell>
          <cell r="C1311" t="str">
            <v>บริษัท วิน วิลล์ เทรด89 จำกัด</v>
          </cell>
          <cell r="D1311" t="str">
            <v>ACFS10040400274</v>
          </cell>
          <cell r="E1311" t="str">
            <v>ออกใบอนุญาตแล้ว</v>
          </cell>
          <cell r="F1311">
            <v>205559003709</v>
          </cell>
          <cell r="G1311" t="str">
            <v>325/6</v>
          </cell>
          <cell r="H1311" t="str">
            <v>-</v>
          </cell>
          <cell r="I1311" t="str">
            <v>-</v>
          </cell>
          <cell r="J1311" t="str">
            <v>3</v>
          </cell>
          <cell r="K1311" t="str">
            <v xml:space="preserve">หนองขาม   </v>
          </cell>
          <cell r="L1311" t="str">
            <v xml:space="preserve">ศรีราชา   </v>
          </cell>
          <cell r="M1311" t="str">
            <v xml:space="preserve">ชลบุรี   </v>
          </cell>
          <cell r="N1311" t="str">
            <v>20230</v>
          </cell>
          <cell r="O1311" t="str">
            <v>033-641088</v>
          </cell>
          <cell r="P1311" t="str">
            <v>piimpc1987@gmail.com</v>
          </cell>
          <cell r="Q1311" t="str">
            <v>2019-01-29</v>
          </cell>
          <cell r="R1311" t="str">
            <v>2022-01-28</v>
          </cell>
          <cell r="S1311" t="str">
            <v>บริษัท วรรัตน์ เฟรซฟรุ๊ต จำกัด (นางจันทิพย์ ริยะวงค์)</v>
          </cell>
          <cell r="T1311" t="str">
            <v>2/1</v>
          </cell>
          <cell r="U1311" t="str">
            <v>-</v>
          </cell>
          <cell r="V1311" t="str">
            <v>-</v>
          </cell>
          <cell r="W1311" t="str">
            <v>1</v>
          </cell>
          <cell r="X1311" t="str">
            <v xml:space="preserve">โป่งน้ำร้อน   </v>
          </cell>
          <cell r="Y1311" t="str">
            <v xml:space="preserve">โป่งน้ำร้อน   </v>
          </cell>
          <cell r="Z1311" t="str">
            <v>จันทบุรี</v>
          </cell>
        </row>
        <row r="1312">
          <cell r="A1312">
            <v>1241</v>
          </cell>
          <cell r="B1312" t="str">
            <v>Ref0300000550</v>
          </cell>
          <cell r="C1312" t="str">
            <v>ห้างหุ้นส่วนจำกัด ไทนครฟรุต19</v>
          </cell>
          <cell r="D1312" t="str">
            <v>ACFS10040400277</v>
          </cell>
          <cell r="E1312" t="str">
            <v>ออกใบอนุญาตแล้ว</v>
          </cell>
          <cell r="F1312">
            <v>313561002304</v>
          </cell>
          <cell r="G1312" t="str">
            <v>4</v>
          </cell>
          <cell r="H1312" t="str">
            <v>-</v>
          </cell>
          <cell r="I1312" t="str">
            <v>-</v>
          </cell>
          <cell r="J1312" t="str">
            <v>3</v>
          </cell>
          <cell r="K1312" t="str">
            <v xml:space="preserve">โคกสะอาด   </v>
          </cell>
          <cell r="L1312" t="str">
            <v xml:space="preserve">ลำปลายมาศ   </v>
          </cell>
          <cell r="M1312" t="str">
            <v xml:space="preserve">บุรีรัมย์   </v>
          </cell>
          <cell r="N1312" t="str">
            <v>31130</v>
          </cell>
          <cell r="O1312" t="str">
            <v>091-7156048</v>
          </cell>
          <cell r="P1312" t="str">
            <v>tainakornfruit19@gmail.com</v>
          </cell>
          <cell r="Q1312" t="str">
            <v>2019-02-12</v>
          </cell>
          <cell r="R1312" t="str">
            <v>2022-02-11</v>
          </cell>
          <cell r="S1312" t="str">
            <v xml:space="preserve">บริษัท อินเตอร์เฟรช จำกัด </v>
          </cell>
          <cell r="T1312" t="str">
            <v>267</v>
          </cell>
          <cell r="U1312" t="str">
            <v>-</v>
          </cell>
          <cell r="V1312" t="str">
            <v>-</v>
          </cell>
          <cell r="W1312" t="str">
            <v>2</v>
          </cell>
          <cell r="X1312" t="str">
            <v xml:space="preserve">ทรายขาว   </v>
          </cell>
          <cell r="Y1312" t="str">
            <v xml:space="preserve">สอยดาว   </v>
          </cell>
          <cell r="Z1312" t="str">
            <v>จันทบุรี</v>
          </cell>
        </row>
        <row r="1313">
          <cell r="A1313">
            <v>1242</v>
          </cell>
          <cell r="B1313" t="str">
            <v>Ref0300000551</v>
          </cell>
          <cell r="C1313" t="str">
            <v>บริษัท โอเค เฟรชฟรุ๊ต 88 จำกัด</v>
          </cell>
          <cell r="D1313" t="str">
            <v>ACFS10040400273</v>
          </cell>
          <cell r="E1313" t="str">
            <v>ออกใบอนุญาตแล้ว</v>
          </cell>
          <cell r="F1313">
            <v>515561000565</v>
          </cell>
          <cell r="G1313" t="str">
            <v>445</v>
          </cell>
          <cell r="H1313" t="str">
            <v>-</v>
          </cell>
          <cell r="I1313" t="str">
            <v>-</v>
          </cell>
          <cell r="J1313" t="str">
            <v>7</v>
          </cell>
          <cell r="K1313" t="str">
            <v xml:space="preserve">เหล่ายาว   </v>
          </cell>
          <cell r="L1313" t="str">
            <v xml:space="preserve">บ้านโฮ่ง   </v>
          </cell>
          <cell r="M1313" t="str">
            <v xml:space="preserve">ลำพูน   </v>
          </cell>
          <cell r="N1313" t="str">
            <v>51130</v>
          </cell>
          <cell r="O1313" t="str">
            <v>0849489968</v>
          </cell>
          <cell r="P1313" t="str">
            <v>narisara.joy@hotmail.com</v>
          </cell>
          <cell r="Q1313" t="str">
            <v>2019-01-29</v>
          </cell>
          <cell r="R1313" t="str">
            <v>2022-01-28</v>
          </cell>
          <cell r="S1313" t="str">
            <v>บริษัท โอเค เฟรชฟรุ๊ต 88  จำกัด</v>
          </cell>
          <cell r="T1313" t="str">
            <v>445</v>
          </cell>
          <cell r="U1313" t="str">
            <v>-</v>
          </cell>
          <cell r="V1313" t="str">
            <v>-</v>
          </cell>
          <cell r="W1313" t="str">
            <v>7</v>
          </cell>
          <cell r="X1313" t="str">
            <v xml:space="preserve">เหล่ายาว   </v>
          </cell>
          <cell r="Y1313" t="str">
            <v xml:space="preserve">บ้านโฮ่ง   </v>
          </cell>
          <cell r="Z1313" t="str">
            <v>ลำพูน</v>
          </cell>
        </row>
        <row r="1314">
          <cell r="A1314" t="e">
            <v>#N/A</v>
          </cell>
          <cell r="B1314" t="str">
            <v>Ref0300000552</v>
          </cell>
          <cell r="C1314" t="str">
            <v>บริษัท ฟลอร่า แคปปิทอล จำกัด</v>
          </cell>
          <cell r="D1314" t="str">
            <v>NULL</v>
          </cell>
          <cell r="E1314" t="str">
            <v>เอกสารไม่ครบถ้วน</v>
          </cell>
          <cell r="F1314">
            <v>735553001939</v>
          </cell>
          <cell r="G1314" t="str">
            <v>44/62</v>
          </cell>
          <cell r="J1314" t="str">
            <v>10</v>
          </cell>
          <cell r="K1314" t="str">
            <v xml:space="preserve">คลองสอง   </v>
          </cell>
          <cell r="L1314" t="str">
            <v xml:space="preserve">คลองหลวง   </v>
          </cell>
          <cell r="M1314" t="str">
            <v xml:space="preserve">ปทุมธานี   </v>
          </cell>
          <cell r="N1314" t="str">
            <v>12120</v>
          </cell>
          <cell r="O1314" t="str">
            <v>02-1024581</v>
          </cell>
          <cell r="P1314" t="str">
            <v>namdharithaifresh2meow@gmail.com</v>
          </cell>
          <cell r="Q1314" t="str">
            <v>NULL</v>
          </cell>
          <cell r="R1314" t="str">
            <v>NULL</v>
          </cell>
          <cell r="S1314" t="str">
            <v>บริษัท ฟลอร่า แคปปิทอล จำกัด</v>
          </cell>
          <cell r="T1314" t="str">
            <v>44/62</v>
          </cell>
          <cell r="W1314" t="str">
            <v>10</v>
          </cell>
          <cell r="X1314" t="str">
            <v xml:space="preserve">คลองสอง   </v>
          </cell>
          <cell r="Y1314" t="str">
            <v xml:space="preserve">คลองหลวง   </v>
          </cell>
          <cell r="Z1314" t="str">
            <v>ปทุมธานี</v>
          </cell>
        </row>
        <row r="1315">
          <cell r="A1315" t="e">
            <v>#N/A</v>
          </cell>
          <cell r="B1315" t="str">
            <v>Ref0300000553</v>
          </cell>
          <cell r="C1315" t="str">
            <v>บริษัท ทีเอ็น สยามโฟรเซ่นฟรุ๊ต จำกัด</v>
          </cell>
          <cell r="D1315" t="str">
            <v>NULL</v>
          </cell>
          <cell r="E1315" t="str">
            <v>ยกเลิกคำขอแล้ว</v>
          </cell>
          <cell r="F1315">
            <v>865561000431</v>
          </cell>
          <cell r="G1315" t="str">
            <v>488</v>
          </cell>
          <cell r="J1315" t="str">
            <v>5</v>
          </cell>
          <cell r="K1315" t="str">
            <v xml:space="preserve">วังตะกอ   </v>
          </cell>
          <cell r="L1315" t="str">
            <v xml:space="preserve">หลังสวน   </v>
          </cell>
          <cell r="M1315" t="str">
            <v xml:space="preserve">ชุมพร   </v>
          </cell>
          <cell r="N1315" t="str">
            <v>86110</v>
          </cell>
          <cell r="O1315" t="str">
            <v>077-630-642</v>
          </cell>
          <cell r="P1315" t="str">
            <v>tn_siamfrozen@hotmail.com</v>
          </cell>
          <cell r="Q1315" t="str">
            <v>NULL</v>
          </cell>
          <cell r="R1315" t="str">
            <v>NULL</v>
          </cell>
          <cell r="S1315" t="str">
            <v>บริษัท ทีเอ็น สยามโฟรเซ่นฟรุ๊ต จำกัด</v>
          </cell>
          <cell r="T1315" t="str">
            <v>488</v>
          </cell>
          <cell r="U1315" t="str">
            <v>บ้านนาพรุ</v>
          </cell>
          <cell r="W1315" t="str">
            <v>5</v>
          </cell>
          <cell r="X1315" t="str">
            <v xml:space="preserve">วังตะกอ   </v>
          </cell>
          <cell r="Y1315" t="str">
            <v xml:space="preserve">หลังสวน   </v>
          </cell>
          <cell r="Z1315" t="str">
            <v>ชุมพร</v>
          </cell>
        </row>
        <row r="1316">
          <cell r="A1316">
            <v>1243</v>
          </cell>
          <cell r="B1316" t="str">
            <v>Ref0300000554</v>
          </cell>
          <cell r="C1316" t="str">
            <v>บริษัท ทีเอ็น สยามโฟรเซ่นฟรุ๊ต จำกัด</v>
          </cell>
          <cell r="D1316" t="str">
            <v>ACFS90460400125</v>
          </cell>
          <cell r="E1316" t="str">
            <v>ออกใบอนุญาตแล้ว</v>
          </cell>
          <cell r="F1316">
            <v>865561000431</v>
          </cell>
          <cell r="G1316" t="str">
            <v>488</v>
          </cell>
          <cell r="H1316" t="str">
            <v>-</v>
          </cell>
          <cell r="I1316" t="str">
            <v>-</v>
          </cell>
          <cell r="J1316" t="str">
            <v>5</v>
          </cell>
          <cell r="K1316" t="str">
            <v xml:space="preserve">วังตะกอ   </v>
          </cell>
          <cell r="L1316" t="str">
            <v xml:space="preserve">หลังสวน   </v>
          </cell>
          <cell r="M1316" t="str">
            <v xml:space="preserve">ชุมพร   </v>
          </cell>
          <cell r="N1316" t="str">
            <v>86110</v>
          </cell>
          <cell r="O1316" t="str">
            <v>077-630-642</v>
          </cell>
          <cell r="P1316" t="str">
            <v>tn_siamfrozen@hotmail.com</v>
          </cell>
          <cell r="Q1316" t="str">
            <v>2019-02-04</v>
          </cell>
          <cell r="R1316" t="str">
            <v>2022-02-03</v>
          </cell>
          <cell r="S1316" t="str">
            <v>บริษัท ทีเอ็น สยามโฟรเซ่นฟรุ๊ต จำกัด</v>
          </cell>
          <cell r="T1316" t="str">
            <v>488</v>
          </cell>
          <cell r="U1316" t="str">
            <v>-</v>
          </cell>
          <cell r="V1316" t="str">
            <v>-</v>
          </cell>
          <cell r="W1316" t="str">
            <v>5</v>
          </cell>
          <cell r="X1316" t="str">
            <v xml:space="preserve">วังตะกอ   </v>
          </cell>
          <cell r="Y1316" t="str">
            <v xml:space="preserve">หลังสวน   </v>
          </cell>
          <cell r="Z1316" t="str">
            <v>ชุมพร</v>
          </cell>
        </row>
        <row r="1317">
          <cell r="A1317">
            <v>1065</v>
          </cell>
          <cell r="B1317" t="str">
            <v>Ref0300000555</v>
          </cell>
          <cell r="C1317" t="str">
            <v>บริษัท คอมไบน์ไทยฟูดส์ จำกัด</v>
          </cell>
          <cell r="D1317" t="str">
            <v>ACFS90460400124</v>
          </cell>
          <cell r="E1317" t="str">
            <v>ออกใบอนุญาตแล้ว</v>
          </cell>
          <cell r="F1317">
            <v>105534093314</v>
          </cell>
          <cell r="G1317" t="str">
            <v>76-76/1,78</v>
          </cell>
          <cell r="H1317" t="str">
            <v>แฉล้มนิมิตร</v>
          </cell>
          <cell r="I1317" t="str">
            <v>แฉล้มนิมิตร</v>
          </cell>
          <cell r="J1317" t="str">
            <v>-</v>
          </cell>
          <cell r="K1317" t="str">
            <v xml:space="preserve">บางโคล่   </v>
          </cell>
          <cell r="L1317" t="str">
            <v xml:space="preserve">บางคอแหลม   </v>
          </cell>
          <cell r="M1317" t="str">
            <v xml:space="preserve">กรุงเทพมหานคร   </v>
          </cell>
          <cell r="N1317" t="str">
            <v>10120</v>
          </cell>
          <cell r="O1317" t="str">
            <v>02 291 5000</v>
          </cell>
          <cell r="P1317" t="str">
            <v>deernuch_k@hotmail.com</v>
          </cell>
          <cell r="Q1317" t="str">
            <v>2019-02-01</v>
          </cell>
          <cell r="R1317" t="str">
            <v>2022-01-31</v>
          </cell>
          <cell r="S1317" t="str">
            <v>บริษัท ไทยอกริ ฟู้ดส์ จำกัด (มหาชน)</v>
          </cell>
          <cell r="T1317" t="str">
            <v>155/1</v>
          </cell>
          <cell r="U1317" t="str">
            <v>-</v>
          </cell>
          <cell r="V1317" t="str">
            <v>เทพารักษ์</v>
          </cell>
          <cell r="W1317" t="str">
            <v>1</v>
          </cell>
          <cell r="X1317" t="str">
            <v xml:space="preserve">บางเสาธง   </v>
          </cell>
          <cell r="Y1317" t="str">
            <v xml:space="preserve">บางเสาธง   </v>
          </cell>
          <cell r="Z1317" t="str">
            <v>สมุทรปราการ</v>
          </cell>
        </row>
        <row r="1318">
          <cell r="A1318">
            <v>1066</v>
          </cell>
          <cell r="B1318" t="str">
            <v>Ref0300000556</v>
          </cell>
          <cell r="C1318" t="str">
            <v>บริษัท เพอร์เฟ็ค ฟู๊ดส์ (ไทยเเลนด์) จำกัด</v>
          </cell>
          <cell r="D1318" t="str">
            <v>ACFS90460400126</v>
          </cell>
          <cell r="E1318" t="str">
            <v>ออกใบอนุญาตแล้ว</v>
          </cell>
          <cell r="F1318">
            <v>125560018332</v>
          </cell>
          <cell r="G1318" t="str">
            <v>169/108-109</v>
          </cell>
          <cell r="H1318" t="str">
            <v>-</v>
          </cell>
          <cell r="I1318" t="str">
            <v>-</v>
          </cell>
          <cell r="J1318" t="str">
            <v>5</v>
          </cell>
          <cell r="K1318" t="str">
            <v xml:space="preserve">มหาสวัสดิ์   </v>
          </cell>
          <cell r="L1318" t="str">
            <v xml:space="preserve">บางกรวย   </v>
          </cell>
          <cell r="M1318" t="str">
            <v xml:space="preserve">นนทบุรี   </v>
          </cell>
          <cell r="N1318" t="str">
            <v>11130</v>
          </cell>
          <cell r="O1318" t="str">
            <v>0824500117</v>
          </cell>
          <cell r="P1318" t="str">
            <v>wsm.ptvry@gmail.com</v>
          </cell>
          <cell r="Q1318" t="str">
            <v>2019-03-01</v>
          </cell>
          <cell r="R1318" t="str">
            <v>2022-02-28</v>
          </cell>
          <cell r="S1318" t="str">
            <v>บริษัท สยามเฟิร์สอินเตอร์เทรด จำกัด</v>
          </cell>
          <cell r="T1318" t="str">
            <v>102/59</v>
          </cell>
          <cell r="U1318" t="str">
            <v>-</v>
          </cell>
          <cell r="V1318" t="str">
            <v>-</v>
          </cell>
          <cell r="W1318" t="str">
            <v>3</v>
          </cell>
          <cell r="X1318" t="str">
            <v xml:space="preserve">บางหญ้าแพรก   </v>
          </cell>
          <cell r="Y1318" t="str">
            <v xml:space="preserve">เมืองสมุทรสาคร   </v>
          </cell>
          <cell r="Z1318" t="str">
            <v>สมุทรสาคร</v>
          </cell>
        </row>
        <row r="1319">
          <cell r="A1319">
            <v>1067</v>
          </cell>
          <cell r="B1319" t="str">
            <v>Ref0300000557</v>
          </cell>
          <cell r="C1319" t="str">
            <v>บริษัท โส่ว หยาง จำกัด</v>
          </cell>
          <cell r="D1319" t="str">
            <v>ACFS10040400278</v>
          </cell>
          <cell r="E1319" t="str">
            <v>ออกใบอนุญาตแล้ว</v>
          </cell>
          <cell r="F1319">
            <v>225560000491</v>
          </cell>
          <cell r="G1319" t="str">
            <v>8/8</v>
          </cell>
          <cell r="H1319" t="str">
            <v>-</v>
          </cell>
          <cell r="I1319" t="str">
            <v>-</v>
          </cell>
          <cell r="J1319" t="str">
            <v>1</v>
          </cell>
          <cell r="K1319" t="str">
            <v xml:space="preserve">ทรายขาว   </v>
          </cell>
          <cell r="L1319" t="str">
            <v xml:space="preserve">สอยดาว   </v>
          </cell>
          <cell r="M1319" t="str">
            <v xml:space="preserve">จันทบุรี   </v>
          </cell>
          <cell r="N1319" t="str">
            <v>22180</v>
          </cell>
          <cell r="O1319" t="str">
            <v>0988931058</v>
          </cell>
          <cell r="P1319" t="str">
            <v>shouyang.thailand@hotmail.com</v>
          </cell>
          <cell r="Q1319" t="str">
            <v>2019-03-08</v>
          </cell>
          <cell r="R1319" t="str">
            <v>2022-03-07</v>
          </cell>
          <cell r="S1319" t="str">
            <v>บริษัท โส่ว หยาง จำกัด</v>
          </cell>
          <cell r="T1319" t="str">
            <v>8/8</v>
          </cell>
          <cell r="U1319" t="str">
            <v>-</v>
          </cell>
          <cell r="V1319" t="str">
            <v>-</v>
          </cell>
          <cell r="W1319" t="str">
            <v>1</v>
          </cell>
          <cell r="X1319" t="str">
            <v xml:space="preserve">ทรายขาว   </v>
          </cell>
          <cell r="Y1319" t="str">
            <v xml:space="preserve">สอยดาว   </v>
          </cell>
          <cell r="Z1319" t="str">
            <v>จันทบุรี</v>
          </cell>
        </row>
        <row r="1320">
          <cell r="A1320" t="e">
            <v>#N/A</v>
          </cell>
          <cell r="B1320" t="str">
            <v>Ref0300000558</v>
          </cell>
          <cell r="C1320" t="str">
            <v>ห้างหุ้นส่วนจำกัด เอ็น.อาร์.ซี. อินเตอร์โลจีสติกส์</v>
          </cell>
          <cell r="D1320" t="str">
            <v>NULL</v>
          </cell>
          <cell r="E1320" t="str">
            <v>เอกสารไม่ครบถ้วน</v>
          </cell>
          <cell r="F1320">
            <v>573560001612</v>
          </cell>
          <cell r="G1320" t="str">
            <v>83</v>
          </cell>
          <cell r="J1320" t="str">
            <v>3</v>
          </cell>
          <cell r="K1320" t="str">
            <v xml:space="preserve">เวียง   </v>
          </cell>
          <cell r="L1320" t="str">
            <v xml:space="preserve">เชียงของ   </v>
          </cell>
          <cell r="M1320" t="str">
            <v xml:space="preserve">เชียงราย   </v>
          </cell>
          <cell r="N1320" t="str">
            <v>57140</v>
          </cell>
          <cell r="O1320" t="str">
            <v>0818832817</v>
          </cell>
          <cell r="P1320" t="str">
            <v>darani.saechai@gmail.com</v>
          </cell>
          <cell r="Q1320" t="str">
            <v>NULL</v>
          </cell>
          <cell r="R1320" t="str">
            <v>NULL</v>
          </cell>
          <cell r="S1320" t="str">
            <v>บริษัท ไทย เอซี อินเตอร์เฟรช จำกัด</v>
          </cell>
          <cell r="T1320" t="str">
            <v>199</v>
          </cell>
          <cell r="W1320" t="str">
            <v>4</v>
          </cell>
          <cell r="X1320" t="str">
            <v xml:space="preserve">วังผาง   </v>
          </cell>
          <cell r="Y1320" t="str">
            <v xml:space="preserve">เวียงหนองล่อง   </v>
          </cell>
          <cell r="Z1320" t="str">
            <v>ลำพูน</v>
          </cell>
        </row>
        <row r="1321">
          <cell r="A1321" t="e">
            <v>#N/A</v>
          </cell>
          <cell r="B1321" t="str">
            <v>Ref0300000559</v>
          </cell>
          <cell r="C1321" t="str">
            <v>ห้างหุ้นส่วนจำกัด เอ็น.อาร์.ซี. อินเตอร์โลจีสติกส์</v>
          </cell>
          <cell r="D1321" t="str">
            <v>NULL</v>
          </cell>
          <cell r="E1321" t="str">
            <v>เอกสารไม่ครบถ้วน</v>
          </cell>
          <cell r="F1321">
            <v>573560001612</v>
          </cell>
          <cell r="G1321" t="str">
            <v>83</v>
          </cell>
          <cell r="J1321" t="str">
            <v>3</v>
          </cell>
          <cell r="K1321" t="str">
            <v xml:space="preserve">เวียง   </v>
          </cell>
          <cell r="L1321" t="str">
            <v xml:space="preserve">เชียงของ   </v>
          </cell>
          <cell r="M1321" t="str">
            <v xml:space="preserve">เชียงราย   </v>
          </cell>
          <cell r="N1321" t="str">
            <v>57140</v>
          </cell>
          <cell r="O1321" t="str">
            <v>0818832817</v>
          </cell>
          <cell r="P1321" t="str">
            <v>darani.saechai@gmail.com</v>
          </cell>
          <cell r="Q1321" t="str">
            <v>NULL</v>
          </cell>
          <cell r="R1321" t="str">
            <v>NULL</v>
          </cell>
          <cell r="S1321" t="str">
            <v>บริษัท จีแอนด์เอ ไทยฟรุ๊ต จำกัด</v>
          </cell>
          <cell r="T1321" t="str">
            <v>180</v>
          </cell>
          <cell r="W1321" t="str">
            <v>3</v>
          </cell>
          <cell r="X1321" t="str">
            <v xml:space="preserve">ทรัพย์อนันต์   </v>
          </cell>
          <cell r="Y1321" t="str">
            <v xml:space="preserve">ท่าแซะ   </v>
          </cell>
          <cell r="Z1321" t="str">
            <v>ชุมพร</v>
          </cell>
        </row>
        <row r="1322">
          <cell r="A1322" t="e">
            <v>#N/A</v>
          </cell>
          <cell r="B1322" t="str">
            <v>Ref0300000560</v>
          </cell>
          <cell r="C1322" t="str">
            <v>บริษัท ที.เจ. พาวเวอร์อินเตอร์เฟรท ลอจีสติกส์</v>
          </cell>
          <cell r="D1322" t="str">
            <v>NULL</v>
          </cell>
          <cell r="E1322" t="str">
            <v>เอกสารไม่ครบถ้วน</v>
          </cell>
          <cell r="F1322">
            <v>803561000536</v>
          </cell>
          <cell r="G1322" t="str">
            <v>136/5</v>
          </cell>
          <cell r="J1322" t="str">
            <v>3</v>
          </cell>
          <cell r="K1322" t="str">
            <v xml:space="preserve">โพธิ์เสด็จ   </v>
          </cell>
          <cell r="L1322" t="str">
            <v xml:space="preserve">เมืองนครศรีธรรมราช   </v>
          </cell>
          <cell r="M1322" t="str">
            <v xml:space="preserve">นครศรีธรรมราช   </v>
          </cell>
          <cell r="N1322" t="str">
            <v>80000</v>
          </cell>
          <cell r="O1322" t="str">
            <v>0818832817</v>
          </cell>
          <cell r="P1322" t="str">
            <v>darani.saechai@gmail.com</v>
          </cell>
          <cell r="Q1322" t="str">
            <v>NULL</v>
          </cell>
          <cell r="R1322" t="str">
            <v>NULL</v>
          </cell>
          <cell r="S1322" t="str">
            <v>บริษัท ไทย เอซี อินเตอร์เฟรช จำกัด</v>
          </cell>
          <cell r="T1322" t="str">
            <v>199</v>
          </cell>
          <cell r="W1322" t="str">
            <v>4</v>
          </cell>
          <cell r="X1322" t="str">
            <v xml:space="preserve">วังผาง   </v>
          </cell>
          <cell r="Y1322" t="str">
            <v xml:space="preserve">เวียงหนองล่อง   </v>
          </cell>
          <cell r="Z1322" t="str">
            <v>ลำพูน</v>
          </cell>
        </row>
        <row r="1323">
          <cell r="A1323" t="e">
            <v>#N/A</v>
          </cell>
          <cell r="B1323" t="str">
            <v>Ref0300000561</v>
          </cell>
          <cell r="C1323" t="str">
            <v>บริษัท ที.เจ. พาวเวอร์อินเตอร์เฟรท ลอจีสติกส์</v>
          </cell>
          <cell r="D1323" t="str">
            <v>NULL</v>
          </cell>
          <cell r="E1323" t="str">
            <v>เอกสารไม่ครบถ้วน</v>
          </cell>
          <cell r="F1323">
            <v>803561000536</v>
          </cell>
          <cell r="G1323" t="str">
            <v>136/5</v>
          </cell>
          <cell r="J1323" t="str">
            <v>3</v>
          </cell>
          <cell r="K1323" t="str">
            <v xml:space="preserve">โพธิ์เสด็จ   </v>
          </cell>
          <cell r="L1323" t="str">
            <v xml:space="preserve">เมืองนครศรีธรรมราช   </v>
          </cell>
          <cell r="M1323" t="str">
            <v xml:space="preserve">นครศรีธรรมราช   </v>
          </cell>
          <cell r="N1323" t="str">
            <v>80000</v>
          </cell>
          <cell r="O1323" t="str">
            <v>0818832817</v>
          </cell>
          <cell r="P1323" t="str">
            <v>darani.saechai@gmail.com</v>
          </cell>
          <cell r="Q1323" t="str">
            <v>NULL</v>
          </cell>
          <cell r="R1323" t="str">
            <v>NULL</v>
          </cell>
          <cell r="S1323" t="str">
            <v>บริษัท จีแอนด์เอ ไทยฟรุ๊ต จำกัด</v>
          </cell>
          <cell r="T1323" t="str">
            <v>180</v>
          </cell>
          <cell r="W1323" t="str">
            <v>3</v>
          </cell>
          <cell r="X1323" t="str">
            <v xml:space="preserve">ทรัพย์อนันต์   </v>
          </cell>
          <cell r="Y1323" t="str">
            <v xml:space="preserve">ท่าแซะ   </v>
          </cell>
          <cell r="Z1323" t="str">
            <v>ชุมพร</v>
          </cell>
        </row>
        <row r="1324">
          <cell r="A1324">
            <v>1068</v>
          </cell>
          <cell r="B1324" t="str">
            <v>Ref0300000562</v>
          </cell>
          <cell r="C1324" t="str">
            <v>ห้างหุ้นส่วนจำกัด เคเอสดี ชิปปิ้ง</v>
          </cell>
          <cell r="D1324" t="str">
            <v>ACFS10040400279</v>
          </cell>
          <cell r="E1324" t="str">
            <v>ออกใบอนุญาตแล้ว</v>
          </cell>
          <cell r="F1324">
            <v>483555000817</v>
          </cell>
          <cell r="G1324" t="str">
            <v>55/1</v>
          </cell>
          <cell r="H1324" t="str">
            <v>สว่างพัฒนา</v>
          </cell>
          <cell r="I1324" t="str">
            <v>-</v>
          </cell>
          <cell r="J1324" t="str">
            <v>-</v>
          </cell>
          <cell r="K1324" t="str">
            <v xml:space="preserve">หนองแสง   </v>
          </cell>
          <cell r="L1324" t="str">
            <v xml:space="preserve">เมืองนครพนม   </v>
          </cell>
          <cell r="M1324" t="str">
            <v xml:space="preserve">นครพนม   </v>
          </cell>
          <cell r="N1324" t="str">
            <v>48000</v>
          </cell>
          <cell r="O1324" t="str">
            <v>0885573880</v>
          </cell>
          <cell r="P1324" t="str">
            <v>kidsada2626@gmail.com</v>
          </cell>
          <cell r="Q1324" t="str">
            <v>2019-03-11</v>
          </cell>
          <cell r="R1324" t="str">
            <v>2022-03-10</v>
          </cell>
          <cell r="S1324" t="str">
            <v>บริษัท ไชน่า จิงกว่อหยวน อิมพอร์ต เอ็กซ์พอร์ต (ไทยแลนด์) จำกัด</v>
          </cell>
          <cell r="T1324" t="str">
            <v>102</v>
          </cell>
          <cell r="U1324" t="str">
            <v>-</v>
          </cell>
          <cell r="V1324" t="str">
            <v>-</v>
          </cell>
          <cell r="W1324" t="str">
            <v>7</v>
          </cell>
          <cell r="X1324" t="str">
            <v xml:space="preserve">หนองตาคง   </v>
          </cell>
          <cell r="Y1324" t="str">
            <v xml:space="preserve">โป่งน้ำร้อน   </v>
          </cell>
          <cell r="Z1324" t="str">
            <v>จันทบุรี</v>
          </cell>
        </row>
        <row r="1325">
          <cell r="A1325">
            <v>1069</v>
          </cell>
          <cell r="B1325" t="str">
            <v>Ref0300000563</v>
          </cell>
          <cell r="C1325" t="str">
            <v>ห้างหุ้นส่วนจำกัด เคเอสดี ชิปปิ้ง</v>
          </cell>
          <cell r="D1325" t="str">
            <v>ACFS90460400127</v>
          </cell>
          <cell r="E1325" t="str">
            <v>ออกใบอนุญาตแล้ว</v>
          </cell>
          <cell r="F1325">
            <v>483555000817</v>
          </cell>
          <cell r="G1325" t="str">
            <v>55/1</v>
          </cell>
          <cell r="H1325" t="str">
            <v>สว่างพัฒนา</v>
          </cell>
          <cell r="I1325" t="str">
            <v>-</v>
          </cell>
          <cell r="J1325" t="str">
            <v>-</v>
          </cell>
          <cell r="K1325" t="str">
            <v xml:space="preserve">หนองแสง   </v>
          </cell>
          <cell r="L1325" t="str">
            <v xml:space="preserve">เมืองนครพนม   </v>
          </cell>
          <cell r="M1325" t="str">
            <v xml:space="preserve">นครพนม   </v>
          </cell>
          <cell r="N1325" t="str">
            <v>48000</v>
          </cell>
          <cell r="O1325" t="str">
            <v>0885573880</v>
          </cell>
          <cell r="P1325" t="str">
            <v>kidsada2626@gmail.com</v>
          </cell>
          <cell r="Q1325" t="str">
            <v>2019-03-11</v>
          </cell>
          <cell r="R1325" t="str">
            <v>2022-03-10</v>
          </cell>
          <cell r="S1325" t="str">
            <v>บริษัท จีแอนด์เอ ไทยฟรุ๊ต จำกัด</v>
          </cell>
          <cell r="T1325" t="str">
            <v>180</v>
          </cell>
          <cell r="U1325" t="str">
            <v>-</v>
          </cell>
          <cell r="V1325" t="str">
            <v>-</v>
          </cell>
          <cell r="W1325" t="str">
            <v>3</v>
          </cell>
          <cell r="X1325" t="str">
            <v xml:space="preserve">ทรัพย์อนันต์   </v>
          </cell>
          <cell r="Y1325" t="str">
            <v xml:space="preserve">ท่าแซะ   </v>
          </cell>
          <cell r="Z1325" t="str">
            <v>ชุมพร</v>
          </cell>
        </row>
        <row r="1326">
          <cell r="A1326">
            <v>1070</v>
          </cell>
          <cell r="B1326" t="str">
            <v>Ref0300000564</v>
          </cell>
          <cell r="C1326" t="str">
            <v>บริษัท เจนเนอร์รัล ฟรุ๊ต จำกัด</v>
          </cell>
          <cell r="D1326" t="str">
            <v>ACFS90460400129</v>
          </cell>
          <cell r="E1326" t="str">
            <v>ออกใบอนุญาตแล้ว</v>
          </cell>
          <cell r="F1326">
            <v>125559020451</v>
          </cell>
          <cell r="G1326" t="str">
            <v>81/15</v>
          </cell>
          <cell r="H1326" t="str">
            <v>-</v>
          </cell>
          <cell r="I1326" t="str">
            <v>-</v>
          </cell>
          <cell r="J1326" t="str">
            <v>1</v>
          </cell>
          <cell r="K1326" t="str">
            <v xml:space="preserve">คลองพระอุดม   </v>
          </cell>
          <cell r="L1326" t="str">
            <v xml:space="preserve">ลาดหลุมแก้ว   </v>
          </cell>
          <cell r="M1326" t="str">
            <v xml:space="preserve">ปทุมธานี   </v>
          </cell>
          <cell r="N1326" t="str">
            <v>12140</v>
          </cell>
          <cell r="O1326" t="str">
            <v>021945960</v>
          </cell>
          <cell r="P1326" t="str">
            <v>genfruits@gmail.com</v>
          </cell>
          <cell r="Q1326" t="str">
            <v>2019-03-14</v>
          </cell>
          <cell r="R1326" t="str">
            <v>2022-03-13</v>
          </cell>
          <cell r="S1326" t="str">
            <v>บริษัท เจนเนอร์รัล ฟรุ๊ต จำกัด</v>
          </cell>
          <cell r="T1326" t="str">
            <v>81/15</v>
          </cell>
          <cell r="U1326" t="str">
            <v>-</v>
          </cell>
          <cell r="V1326" t="str">
            <v>-</v>
          </cell>
          <cell r="W1326" t="str">
            <v>1</v>
          </cell>
          <cell r="X1326" t="str">
            <v xml:space="preserve">คลองพระอุดม   </v>
          </cell>
          <cell r="Y1326" t="str">
            <v xml:space="preserve">ลาดหลุมแก้ว   </v>
          </cell>
          <cell r="Z1326" t="str">
            <v>ปทุมธานี</v>
          </cell>
        </row>
        <row r="1327">
          <cell r="A1327">
            <v>1071</v>
          </cell>
          <cell r="B1327" t="str">
            <v>Ref0300000565</v>
          </cell>
          <cell r="C1327" t="str">
            <v>บริษัท ทรอปิคอล ฟรุต เอ็กซ์ปอร์ต จำกัด</v>
          </cell>
          <cell r="D1327" t="str">
            <v>ACFS90460400128</v>
          </cell>
          <cell r="E1327" t="str">
            <v>ออกใบอนุญาตแล้ว</v>
          </cell>
          <cell r="F1327">
            <v>105559083835</v>
          </cell>
          <cell r="G1327" t="str">
            <v>91/22</v>
          </cell>
          <cell r="H1327" t="str">
            <v>-</v>
          </cell>
          <cell r="I1327" t="str">
            <v>-</v>
          </cell>
          <cell r="J1327" t="str">
            <v>9</v>
          </cell>
          <cell r="K1327" t="str">
            <v xml:space="preserve">คลองหนึ่ง   </v>
          </cell>
          <cell r="L1327" t="str">
            <v xml:space="preserve">คลองหลวง   </v>
          </cell>
          <cell r="M1327" t="str">
            <v xml:space="preserve">ปทุมธานี   </v>
          </cell>
          <cell r="N1327" t="str">
            <v>12120</v>
          </cell>
          <cell r="O1327" t="str">
            <v>0936606163</v>
          </cell>
          <cell r="P1327" t="str">
            <v>tropicalfruitthai@gmail.com</v>
          </cell>
          <cell r="Q1327" t="str">
            <v>2019-03-13</v>
          </cell>
          <cell r="R1327" t="str">
            <v>2022-03-12</v>
          </cell>
          <cell r="S1327" t="str">
            <v>บริษัท เอ โฟร์ ฟรุตซ์ เทรดดิ้ง จำกัด</v>
          </cell>
          <cell r="T1327" t="str">
            <v>75/4</v>
          </cell>
          <cell r="U1327" t="str">
            <v>-</v>
          </cell>
          <cell r="V1327" t="str">
            <v>พหลโยธิน กม.11</v>
          </cell>
          <cell r="W1327" t="str">
            <v>11</v>
          </cell>
          <cell r="X1327" t="str">
            <v xml:space="preserve">คลองหนึ่ง   </v>
          </cell>
          <cell r="Y1327" t="str">
            <v xml:space="preserve">คลองหลวง   </v>
          </cell>
          <cell r="Z1327" t="str">
            <v>ปทุมธานี</v>
          </cell>
        </row>
        <row r="1328">
          <cell r="A1328">
            <v>1072</v>
          </cell>
          <cell r="B1328" t="str">
            <v>Ref0300000566</v>
          </cell>
          <cell r="C1328" t="str">
            <v>บริษัท เฉียน เจียง จำกัด</v>
          </cell>
          <cell r="D1328" t="str">
            <v>ACFS90460400130</v>
          </cell>
          <cell r="E1328" t="str">
            <v>ออกใบอนุญาตแล้ว</v>
          </cell>
          <cell r="F1328">
            <v>105547044872</v>
          </cell>
          <cell r="G1328" t="str">
            <v>126/32 อาคารไทยศรี (ชั้น 9)</v>
          </cell>
          <cell r="H1328" t="str">
            <v>-</v>
          </cell>
          <cell r="I1328" t="str">
            <v>กรุงธนบุรี</v>
          </cell>
          <cell r="J1328" t="str">
            <v>-</v>
          </cell>
          <cell r="K1328" t="str">
            <v xml:space="preserve">บางลำภูล่าง   </v>
          </cell>
          <cell r="L1328" t="str">
            <v xml:space="preserve">คลองสาน   </v>
          </cell>
          <cell r="M1328" t="str">
            <v xml:space="preserve">กรุงเทพมหานคร   </v>
          </cell>
          <cell r="N1328" t="str">
            <v>10600</v>
          </cell>
          <cell r="O1328" t="str">
            <v>02-867-6977</v>
          </cell>
          <cell r="P1328" t="str">
            <v>sirinuch.cb@mass.co.th</v>
          </cell>
          <cell r="Q1328" t="str">
            <v>2019-03-19</v>
          </cell>
          <cell r="R1328" t="str">
            <v>2022-03-18</v>
          </cell>
          <cell r="S1328" t="str">
            <v>บริษัท มิสเตอร์ฟรุ๊ตตี้ จำกัด</v>
          </cell>
          <cell r="T1328" t="str">
            <v>555</v>
          </cell>
          <cell r="U1328" t="str">
            <v>-</v>
          </cell>
          <cell r="V1328" t="str">
            <v>-</v>
          </cell>
          <cell r="W1328" t="str">
            <v>11</v>
          </cell>
          <cell r="X1328" t="str">
            <v xml:space="preserve">คลองหนึ่ง   </v>
          </cell>
          <cell r="Y1328" t="str">
            <v xml:space="preserve">คลองหลวง   </v>
          </cell>
          <cell r="Z1328" t="str">
            <v>ปทุมธานี</v>
          </cell>
        </row>
        <row r="1329">
          <cell r="A1329">
            <v>1073</v>
          </cell>
          <cell r="B1329" t="str">
            <v>Ref0300000567</v>
          </cell>
          <cell r="C1329" t="str">
            <v>บริษัท ชอบไทย จำกัด</v>
          </cell>
          <cell r="D1329" t="str">
            <v>ACFS90460400131</v>
          </cell>
          <cell r="E1329" t="str">
            <v>ออกใบอนุญาตแล้ว</v>
          </cell>
          <cell r="F1329">
            <v>105561217339</v>
          </cell>
          <cell r="G1329" t="str">
            <v>148/37</v>
          </cell>
          <cell r="H1329" t="str">
            <v>-</v>
          </cell>
          <cell r="I1329" t="str">
            <v>-</v>
          </cell>
          <cell r="J1329" t="str">
            <v>5</v>
          </cell>
          <cell r="K1329" t="str">
            <v xml:space="preserve">สุรศักดิ์   </v>
          </cell>
          <cell r="L1329" t="str">
            <v xml:space="preserve">ศรีราชา   </v>
          </cell>
          <cell r="M1329" t="str">
            <v xml:space="preserve">ชลบุรี   </v>
          </cell>
          <cell r="N1329" t="str">
            <v>20110</v>
          </cell>
          <cell r="O1329" t="str">
            <v>023195077</v>
          </cell>
          <cell r="P1329" t="str">
            <v>korn.r@mscsittipol.com</v>
          </cell>
          <cell r="Q1329" t="str">
            <v>2019-03-29</v>
          </cell>
          <cell r="R1329" t="str">
            <v>2022-03-28</v>
          </cell>
          <cell r="S1329" t="str">
            <v>บริษัท ชอบไทย จำกัด</v>
          </cell>
          <cell r="T1329" t="str">
            <v>55</v>
          </cell>
          <cell r="U1329" t="str">
            <v>รามคำแหง 11 (ล้ำเพชร)</v>
          </cell>
          <cell r="V1329" t="str">
            <v>-</v>
          </cell>
          <cell r="W1329" t="str">
            <v>-</v>
          </cell>
          <cell r="X1329" t="str">
            <v xml:space="preserve">หัวหมาก   </v>
          </cell>
          <cell r="Y1329" t="str">
            <v xml:space="preserve">บางกะปิ   </v>
          </cell>
          <cell r="Z1329" t="str">
            <v>กรุงเทพมหานคร</v>
          </cell>
        </row>
        <row r="1330">
          <cell r="A1330">
            <v>1244</v>
          </cell>
          <cell r="B1330" t="str">
            <v>Ref0300000568</v>
          </cell>
          <cell r="C1330" t="str">
            <v>บริษัท ฟูจิซากุระ จำกัด</v>
          </cell>
          <cell r="D1330" t="str">
            <v>ACFS90460400134</v>
          </cell>
          <cell r="E1330" t="str">
            <v>ออกใบอนุญาตแล้ว</v>
          </cell>
          <cell r="F1330">
            <v>105546115270</v>
          </cell>
          <cell r="G1330" t="str">
            <v>1213/296</v>
          </cell>
          <cell r="H1330" t="str">
            <v>-</v>
          </cell>
          <cell r="I1330" t="str">
            <v>ลาดพร้าว</v>
          </cell>
          <cell r="J1330" t="str">
            <v>-</v>
          </cell>
          <cell r="K1330" t="str">
            <v>พลับพลา</v>
          </cell>
          <cell r="L1330" t="str">
            <v xml:space="preserve">วังทองหลาง   </v>
          </cell>
          <cell r="M1330" t="str">
            <v xml:space="preserve">กรุงเทพมหานคร   </v>
          </cell>
          <cell r="N1330" t="str">
            <v>10230</v>
          </cell>
          <cell r="O1330" t="str">
            <v>02 530 7274</v>
          </cell>
          <cell r="P1330" t="str">
            <v>exportfuji2019@gmail.com</v>
          </cell>
          <cell r="Q1330" t="str">
            <v>2019-04-17</v>
          </cell>
          <cell r="R1330" t="str">
            <v>2022-04-16</v>
          </cell>
          <cell r="S1330" t="str">
            <v>สหกรณ์การเกษตรเพื่อการแปรรูปและส่งออกจังหวัดตราด จำกัด</v>
          </cell>
          <cell r="T1330" t="str">
            <v>108</v>
          </cell>
          <cell r="U1330" t="str">
            <v>-</v>
          </cell>
          <cell r="V1330" t="str">
            <v>-</v>
          </cell>
          <cell r="W1330" t="str">
            <v>1</v>
          </cell>
          <cell r="X1330" t="str">
            <v xml:space="preserve">ทุ่งนนทรี   </v>
          </cell>
          <cell r="Y1330" t="str">
            <v xml:space="preserve">เขาสมิง   </v>
          </cell>
          <cell r="Z1330" t="str">
            <v>ตราด</v>
          </cell>
        </row>
        <row r="1331">
          <cell r="A1331">
            <v>1245</v>
          </cell>
          <cell r="B1331" t="str">
            <v>Ref0300000569</v>
          </cell>
          <cell r="C1331" t="str">
            <v>บริษัท ฟรุ๊ตดี จำกัด</v>
          </cell>
          <cell r="D1331" t="str">
            <v>ACFS90460400133</v>
          </cell>
          <cell r="E1331" t="str">
            <v>ออกใบอนุญาตแล้ว</v>
          </cell>
          <cell r="F1331">
            <v>105556011281</v>
          </cell>
          <cell r="G1331" t="str">
            <v>137</v>
          </cell>
          <cell r="H1331" t="str">
            <v>ศรีรับสุข</v>
          </cell>
          <cell r="I1331" t="str">
            <v>-</v>
          </cell>
          <cell r="J1331" t="str">
            <v>-</v>
          </cell>
          <cell r="K1331" t="str">
            <v xml:space="preserve">ตลาดบางเขน   </v>
          </cell>
          <cell r="L1331" t="str">
            <v xml:space="preserve">หลักสี่   </v>
          </cell>
          <cell r="M1331" t="str">
            <v xml:space="preserve">กรุงเทพมหานคร   </v>
          </cell>
          <cell r="N1331" t="str">
            <v>10210</v>
          </cell>
          <cell r="O1331" t="str">
            <v>0818832817</v>
          </cell>
          <cell r="P1331" t="str">
            <v>darani.saechai@gmail.com</v>
          </cell>
          <cell r="Q1331" t="str">
            <v>2019-04-09</v>
          </cell>
          <cell r="R1331" t="str">
            <v>2022-04-08</v>
          </cell>
          <cell r="S1331" t="str">
            <v>บริษัท ทีเอ็น สยามโฟร์เซ่น ฟรุ๊ต จำกัด</v>
          </cell>
          <cell r="T1331" t="str">
            <v>488</v>
          </cell>
          <cell r="U1331" t="str">
            <v>บ้านนาพรุ</v>
          </cell>
          <cell r="V1331" t="str">
            <v>-</v>
          </cell>
          <cell r="W1331" t="str">
            <v>5</v>
          </cell>
          <cell r="X1331" t="str">
            <v xml:space="preserve">วังตะกอ   </v>
          </cell>
          <cell r="Y1331" t="str">
            <v xml:space="preserve">หลังสวน   </v>
          </cell>
          <cell r="Z1331" t="str">
            <v>ชุมพร</v>
          </cell>
        </row>
        <row r="1332">
          <cell r="A1332" t="e">
            <v>#N/A</v>
          </cell>
          <cell r="B1332" t="str">
            <v>Ref0300000570</v>
          </cell>
          <cell r="C1332" t="str">
            <v>บริษัท หมิงหยาง อินเตอร์เนชั่นแนล เทรดดิ้ง จำกัด</v>
          </cell>
          <cell r="D1332" t="str">
            <v>NULL</v>
          </cell>
          <cell r="E1332" t="str">
            <v>ยกเลิกคำขอแล้ว</v>
          </cell>
          <cell r="F1332">
            <v>865560000763</v>
          </cell>
          <cell r="G1332" t="str">
            <v>299/1</v>
          </cell>
          <cell r="H1332" t="str">
            <v>-</v>
          </cell>
          <cell r="I1332" t="str">
            <v>-</v>
          </cell>
          <cell r="J1332" t="str">
            <v>3</v>
          </cell>
          <cell r="K1332" t="str">
            <v xml:space="preserve">ครน   </v>
          </cell>
          <cell r="L1332" t="str">
            <v xml:space="preserve">สวี   </v>
          </cell>
          <cell r="M1332" t="str">
            <v xml:space="preserve">ชุมพร   </v>
          </cell>
          <cell r="N1332" t="str">
            <v>86130</v>
          </cell>
          <cell r="O1332" t="str">
            <v>098-9652663</v>
          </cell>
          <cell r="P1332" t="str">
            <v>mingyanginter@outlook.com</v>
          </cell>
          <cell r="Q1332" t="str">
            <v>NULL</v>
          </cell>
          <cell r="R1332" t="str">
            <v>NULL</v>
          </cell>
          <cell r="S1332" t="str">
            <v>บริษัท หมิงหยางอินเตอร์เนชั่นแนลเทรดดิ้ง จำกัด</v>
          </cell>
          <cell r="T1332" t="str">
            <v>299/1</v>
          </cell>
          <cell r="W1332" t="str">
            <v>3</v>
          </cell>
          <cell r="X1332" t="str">
            <v xml:space="preserve">ครน   </v>
          </cell>
          <cell r="Y1332" t="str">
            <v xml:space="preserve">สวี   </v>
          </cell>
          <cell r="Z1332" t="str">
            <v>ชุมพร</v>
          </cell>
        </row>
        <row r="1333">
          <cell r="A1333">
            <v>1246</v>
          </cell>
          <cell r="B1333" t="str">
            <v>Ref0300000571</v>
          </cell>
          <cell r="C1333" t="str">
            <v>บริษัท หมิงหยาง อินเตอร์เนชั่นแนล เทรดดิ้ง จำกัด</v>
          </cell>
          <cell r="D1333" t="str">
            <v>ACFS90460400132</v>
          </cell>
          <cell r="E1333" t="str">
            <v>ออกใบอนุญาตแล้ว</v>
          </cell>
          <cell r="F1333">
            <v>865560000763</v>
          </cell>
          <cell r="G1333" t="str">
            <v>299/1</v>
          </cell>
          <cell r="H1333" t="str">
            <v>-</v>
          </cell>
          <cell r="I1333" t="str">
            <v>-</v>
          </cell>
          <cell r="J1333" t="str">
            <v>3</v>
          </cell>
          <cell r="K1333" t="str">
            <v xml:space="preserve">ครน   </v>
          </cell>
          <cell r="L1333" t="str">
            <v xml:space="preserve">สวี   </v>
          </cell>
          <cell r="M1333" t="str">
            <v xml:space="preserve">ชุมพร   </v>
          </cell>
          <cell r="N1333" t="str">
            <v>86130</v>
          </cell>
          <cell r="O1333" t="str">
            <v>098-9652663</v>
          </cell>
          <cell r="P1333" t="str">
            <v>mingyanginter@outlook.com</v>
          </cell>
          <cell r="Q1333" t="str">
            <v>2019-04-05</v>
          </cell>
          <cell r="R1333" t="str">
            <v>2022-04-04</v>
          </cell>
          <cell r="S1333" t="str">
            <v>บริษัท หมิงหยาง อินเตอร์เนชั่นแนล เทรดดิ้ง จำกัด</v>
          </cell>
          <cell r="T1333" t="str">
            <v>299/1</v>
          </cell>
          <cell r="U1333" t="str">
            <v>-</v>
          </cell>
          <cell r="V1333" t="str">
            <v>-</v>
          </cell>
          <cell r="W1333" t="str">
            <v>3</v>
          </cell>
          <cell r="X1333" t="str">
            <v xml:space="preserve">ครน   </v>
          </cell>
          <cell r="Y1333" t="str">
            <v xml:space="preserve">สวี   </v>
          </cell>
          <cell r="Z1333" t="str">
            <v>ชุมพร</v>
          </cell>
        </row>
        <row r="1334">
          <cell r="A1334">
            <v>1247</v>
          </cell>
          <cell r="B1334" t="str">
            <v>Ref0300000572</v>
          </cell>
          <cell r="C1334" t="str">
            <v>บริษัท เอ โฟร์ ฟรุตซ์ เทรดดิ้ง จำกัด</v>
          </cell>
          <cell r="D1334" t="str">
            <v>ACFS10040400280</v>
          </cell>
          <cell r="E1334" t="str">
            <v>ออกใบอนุญาตแล้ว</v>
          </cell>
          <cell r="F1334">
            <v>135559009902</v>
          </cell>
          <cell r="G1334" t="str">
            <v>44/54</v>
          </cell>
          <cell r="H1334" t="str">
            <v>-</v>
          </cell>
          <cell r="I1334" t="str">
            <v>-</v>
          </cell>
          <cell r="J1334" t="str">
            <v>10</v>
          </cell>
          <cell r="K1334" t="str">
            <v xml:space="preserve">คลองสอง   </v>
          </cell>
          <cell r="L1334" t="str">
            <v xml:space="preserve">คลองหลวง   </v>
          </cell>
          <cell r="M1334" t="str">
            <v xml:space="preserve">ปทุมธานี   </v>
          </cell>
          <cell r="N1334" t="str">
            <v>12120</v>
          </cell>
          <cell r="O1334" t="str">
            <v>0966945164</v>
          </cell>
          <cell r="P1334" t="str">
            <v>a4fruittrading@gmail.com</v>
          </cell>
          <cell r="Q1334" t="str">
            <v>2019-04-17</v>
          </cell>
          <cell r="R1334" t="str">
            <v>2022-04-16</v>
          </cell>
          <cell r="S1334" t="str">
            <v>ธนัชชัย บุษยาสิริโรจน์</v>
          </cell>
          <cell r="T1334" t="str">
            <v>99</v>
          </cell>
          <cell r="U1334" t="str">
            <v>-</v>
          </cell>
          <cell r="V1334" t="str">
            <v>-</v>
          </cell>
          <cell r="W1334" t="str">
            <v>2</v>
          </cell>
          <cell r="X1334" t="str">
            <v xml:space="preserve">ทรายขาว   </v>
          </cell>
          <cell r="Y1334" t="str">
            <v xml:space="preserve">สอยดาว   </v>
          </cell>
          <cell r="Z1334" t="str">
            <v>จันทบุรี</v>
          </cell>
        </row>
        <row r="1335">
          <cell r="A1335">
            <v>1248</v>
          </cell>
          <cell r="B1335" t="str">
            <v>Ref0300000573</v>
          </cell>
          <cell r="C1335" t="str">
            <v>บริษัท ไท่ ฟง หยวน จำกัด</v>
          </cell>
          <cell r="D1335" t="str">
            <v>ACFS10040400281</v>
          </cell>
          <cell r="E1335" t="str">
            <v>ออกใบอนุญาตแล้ว</v>
          </cell>
          <cell r="F1335">
            <v>225562000391</v>
          </cell>
          <cell r="G1335" t="str">
            <v>96</v>
          </cell>
          <cell r="H1335" t="str">
            <v>-</v>
          </cell>
          <cell r="I1335" t="str">
            <v>-</v>
          </cell>
          <cell r="J1335" t="str">
            <v>1</v>
          </cell>
          <cell r="K1335" t="str">
            <v xml:space="preserve">ทรายขาว   </v>
          </cell>
          <cell r="L1335" t="str">
            <v xml:space="preserve">สอยดาว   </v>
          </cell>
          <cell r="M1335" t="str">
            <v xml:space="preserve">จันทบุรี   </v>
          </cell>
          <cell r="N1335" t="str">
            <v>22180</v>
          </cell>
          <cell r="O1335" t="str">
            <v>084-868-0144</v>
          </cell>
          <cell r="P1335" t="str">
            <v>taifongyuan@gmail.com</v>
          </cell>
          <cell r="Q1335" t="str">
            <v>2019-04-23</v>
          </cell>
          <cell r="R1335" t="str">
            <v>2022-04-22</v>
          </cell>
          <cell r="S1335" t="str">
            <v>นางสาวอมิตา สะเภาเงิน (อมิตา พืชผล)</v>
          </cell>
          <cell r="T1335" t="str">
            <v>96</v>
          </cell>
          <cell r="U1335" t="str">
            <v>-</v>
          </cell>
          <cell r="V1335" t="str">
            <v>-</v>
          </cell>
          <cell r="W1335" t="str">
            <v>1</v>
          </cell>
          <cell r="X1335" t="str">
            <v xml:space="preserve">ทรายขาว   </v>
          </cell>
          <cell r="Y1335" t="str">
            <v xml:space="preserve">สอยดาว   </v>
          </cell>
          <cell r="Z1335" t="str">
            <v>จันทบุรี</v>
          </cell>
        </row>
        <row r="1336">
          <cell r="A1336">
            <v>1249</v>
          </cell>
          <cell r="B1336" t="str">
            <v>Ref0300000574</v>
          </cell>
          <cell r="C1336" t="str">
            <v>บริษัท ธีรา อินเตอร์ ฟรุ๊ต จำกัด</v>
          </cell>
          <cell r="D1336" t="str">
            <v>ACFS10040400287</v>
          </cell>
          <cell r="E1336" t="str">
            <v>ออกใบอนุญาตแล้ว</v>
          </cell>
          <cell r="F1336">
            <v>205558015223</v>
          </cell>
          <cell r="G1336" t="str">
            <v>163/15</v>
          </cell>
          <cell r="H1336" t="str">
            <v>-</v>
          </cell>
          <cell r="I1336" t="str">
            <v>-</v>
          </cell>
          <cell r="J1336" t="str">
            <v>3</v>
          </cell>
          <cell r="K1336" t="str">
            <v xml:space="preserve">บึง   </v>
          </cell>
          <cell r="L1336" t="str">
            <v xml:space="preserve">ศรีราชา   </v>
          </cell>
          <cell r="M1336" t="str">
            <v xml:space="preserve">ชลบุรี   </v>
          </cell>
          <cell r="N1336" t="str">
            <v>20230</v>
          </cell>
          <cell r="O1336" t="str">
            <v>0864219730</v>
          </cell>
          <cell r="P1336" t="str">
            <v>teera20172560@hotmail.com</v>
          </cell>
          <cell r="Q1336" t="str">
            <v>2019-05-02</v>
          </cell>
          <cell r="R1336" t="str">
            <v>2022-05-01</v>
          </cell>
          <cell r="S1336" t="str">
            <v>ห้างหุ้นส่วนจำกัด เค เค เค เฟรชฟรุ๊ต เชียงใหม่</v>
          </cell>
          <cell r="T1336" t="str">
            <v>184</v>
          </cell>
          <cell r="U1336" t="str">
            <v>-</v>
          </cell>
          <cell r="V1336" t="str">
            <v>-</v>
          </cell>
          <cell r="W1336" t="str">
            <v>16</v>
          </cell>
          <cell r="X1336" t="str">
            <v xml:space="preserve">บ้านแปะ   </v>
          </cell>
          <cell r="Y1336" t="str">
            <v xml:space="preserve">จอมทอง   </v>
          </cell>
          <cell r="Z1336" t="str">
            <v>เชียงใหม่</v>
          </cell>
        </row>
        <row r="1337">
          <cell r="A1337">
            <v>1250</v>
          </cell>
          <cell r="B1337" t="str">
            <v>Ref0300000575</v>
          </cell>
          <cell r="C1337" t="str">
            <v>ห้างหุ้นส่วนจำกัด รุ่งอรุณชิปปิ้ง</v>
          </cell>
          <cell r="D1337" t="str">
            <v>ACFS10040400294</v>
          </cell>
          <cell r="E1337" t="str">
            <v>ออกใบอนุญาตแล้ว</v>
          </cell>
          <cell r="F1337">
            <v>483556000551</v>
          </cell>
          <cell r="G1337" t="str">
            <v>63/16</v>
          </cell>
          <cell r="H1337" t="str">
            <v>-</v>
          </cell>
          <cell r="I1337" t="str">
            <v>ประชาอุทิศ</v>
          </cell>
          <cell r="J1337" t="str">
            <v>-</v>
          </cell>
          <cell r="K1337" t="str">
            <v xml:space="preserve">หนองแสง   </v>
          </cell>
          <cell r="L1337" t="str">
            <v xml:space="preserve">เมืองนครพนม   </v>
          </cell>
          <cell r="M1337" t="str">
            <v xml:space="preserve">นครพนม   </v>
          </cell>
          <cell r="N1337" t="str">
            <v>48000</v>
          </cell>
          <cell r="O1337" t="str">
            <v>0882410805</v>
          </cell>
          <cell r="P1337" t="str">
            <v>rungarun.shipping2018@gmail.com</v>
          </cell>
          <cell r="Q1337" t="str">
            <v>2019-05-08</v>
          </cell>
          <cell r="R1337" t="str">
            <v>2022-05-07</v>
          </cell>
          <cell r="S1337" t="str">
            <v xml:space="preserve"> บริษัท โยโก (ไทยแลนด์) จำกัด</v>
          </cell>
          <cell r="T1337" t="str">
            <v>150/1</v>
          </cell>
          <cell r="U1337" t="str">
            <v>-</v>
          </cell>
          <cell r="V1337" t="str">
            <v>-</v>
          </cell>
          <cell r="W1337" t="str">
            <v>1</v>
          </cell>
          <cell r="X1337" t="str">
            <v xml:space="preserve">ทรายขาว   </v>
          </cell>
          <cell r="Y1337" t="str">
            <v xml:space="preserve">สอยดาว   </v>
          </cell>
          <cell r="Z1337" t="str">
            <v>จันทบุรี</v>
          </cell>
        </row>
        <row r="1338">
          <cell r="A1338">
            <v>1251</v>
          </cell>
          <cell r="B1338" t="str">
            <v>Ref0300000576</v>
          </cell>
          <cell r="C1338" t="str">
            <v>นายจักร์กฤษณ์ จันทะวัน</v>
          </cell>
          <cell r="D1338" t="str">
            <v>ACFS10040400282</v>
          </cell>
          <cell r="E1338" t="str">
            <v>ออกใบอนุญาตแล้ว</v>
          </cell>
          <cell r="F1338">
            <v>3510600654591</v>
          </cell>
          <cell r="G1338" t="str">
            <v>410</v>
          </cell>
          <cell r="H1338" t="str">
            <v>-</v>
          </cell>
          <cell r="I1338" t="str">
            <v>-</v>
          </cell>
          <cell r="J1338" t="str">
            <v>6</v>
          </cell>
          <cell r="K1338" t="str">
            <v xml:space="preserve">วังผาง   </v>
          </cell>
          <cell r="L1338" t="str">
            <v xml:space="preserve">เวียงหนองล่อง   </v>
          </cell>
          <cell r="M1338" t="str">
            <v xml:space="preserve">ลำพูน   </v>
          </cell>
          <cell r="N1338" t="str">
            <v>51120</v>
          </cell>
          <cell r="O1338" t="str">
            <v>0848083869</v>
          </cell>
          <cell r="P1338" t="str">
            <v>jukgrit2113@hotmail.co.th</v>
          </cell>
          <cell r="Q1338" t="str">
            <v>2019-04-29</v>
          </cell>
          <cell r="R1338" t="str">
            <v>2022-04-28</v>
          </cell>
          <cell r="S1338" t="str">
            <v>นายจักร์กฤษณ์ จันทะวัน</v>
          </cell>
          <cell r="T1338" t="str">
            <v>365</v>
          </cell>
          <cell r="U1338" t="str">
            <v>-</v>
          </cell>
          <cell r="V1338" t="str">
            <v>-</v>
          </cell>
          <cell r="W1338" t="str">
            <v>6</v>
          </cell>
          <cell r="X1338" t="str">
            <v xml:space="preserve">วังผาง   </v>
          </cell>
          <cell r="Y1338" t="str">
            <v xml:space="preserve">เวียงหนองล่อง   </v>
          </cell>
          <cell r="Z1338" t="str">
            <v>ลำพูน</v>
          </cell>
        </row>
        <row r="1339">
          <cell r="A1339">
            <v>1252</v>
          </cell>
          <cell r="B1339" t="str">
            <v>Ref0300000577</v>
          </cell>
          <cell r="C1339" t="str">
            <v>บริษัท สุพรรณ ฟรุต จำกัด</v>
          </cell>
          <cell r="D1339" t="str">
            <v>ACFS10040400283</v>
          </cell>
          <cell r="E1339" t="str">
            <v>ออกใบอนุญาตแล้ว</v>
          </cell>
          <cell r="F1339">
            <v>515562000011</v>
          </cell>
          <cell r="G1339" t="str">
            <v>401/1</v>
          </cell>
          <cell r="H1339" t="str">
            <v>-</v>
          </cell>
          <cell r="I1339" t="str">
            <v>-</v>
          </cell>
          <cell r="J1339" t="str">
            <v>6</v>
          </cell>
          <cell r="K1339" t="str">
            <v xml:space="preserve">วังผาง   </v>
          </cell>
          <cell r="L1339" t="str">
            <v xml:space="preserve">เวียงหนองล่อง   </v>
          </cell>
          <cell r="M1339" t="str">
            <v xml:space="preserve">ลำพูน   </v>
          </cell>
          <cell r="N1339" t="str">
            <v>51120</v>
          </cell>
          <cell r="O1339" t="str">
            <v>081-88282245</v>
          </cell>
          <cell r="P1339" t="str">
            <v>theterris@gmail.com</v>
          </cell>
          <cell r="Q1339" t="str">
            <v>2019-04-29</v>
          </cell>
          <cell r="R1339" t="str">
            <v>2022-04-28</v>
          </cell>
          <cell r="S1339" t="str">
            <v>บริษัท สุพรรณ ฟรุต จำกัด</v>
          </cell>
          <cell r="T1339" t="str">
            <v>401/1</v>
          </cell>
          <cell r="U1339" t="str">
            <v>-</v>
          </cell>
          <cell r="V1339" t="str">
            <v>-</v>
          </cell>
          <cell r="W1339" t="str">
            <v>6</v>
          </cell>
          <cell r="X1339" t="str">
            <v xml:space="preserve">วังผาง   </v>
          </cell>
          <cell r="Y1339" t="str">
            <v xml:space="preserve">เวียงหนองล่อง   </v>
          </cell>
          <cell r="Z1339" t="str">
            <v>ลำพูน</v>
          </cell>
        </row>
        <row r="1340">
          <cell r="A1340">
            <v>1253</v>
          </cell>
          <cell r="B1340" t="str">
            <v>Ref0300000578</v>
          </cell>
          <cell r="C1340" t="str">
            <v>บริษัท ทวีศักดิ์ ไชยเสน จำกัด</v>
          </cell>
          <cell r="D1340" t="str">
            <v>ACFS10040400284</v>
          </cell>
          <cell r="E1340" t="str">
            <v>ออกใบอนุญาตแล้ว</v>
          </cell>
          <cell r="F1340">
            <v>515561001146</v>
          </cell>
          <cell r="G1340" t="str">
            <v>158</v>
          </cell>
          <cell r="H1340" t="str">
            <v>-</v>
          </cell>
          <cell r="I1340" t="str">
            <v>-</v>
          </cell>
          <cell r="J1340" t="str">
            <v>4</v>
          </cell>
          <cell r="K1340" t="str">
            <v xml:space="preserve">ศรีเตี้ย   </v>
          </cell>
          <cell r="L1340" t="str">
            <v xml:space="preserve">บ้านโฮ่ง   </v>
          </cell>
          <cell r="M1340" t="str">
            <v xml:space="preserve">ลำพูน   </v>
          </cell>
          <cell r="N1340" t="str">
            <v>51130</v>
          </cell>
          <cell r="O1340" t="str">
            <v>0844822571</v>
          </cell>
          <cell r="P1340" t="str">
            <v>collection11906@gmail.com</v>
          </cell>
          <cell r="Q1340" t="str">
            <v>2019-04-29</v>
          </cell>
          <cell r="R1340" t="str">
            <v>2022-04-28</v>
          </cell>
          <cell r="S1340" t="str">
            <v>บริษัท ทวีศักดิ์ ไชยเสน จำกัด</v>
          </cell>
          <cell r="T1340" t="str">
            <v>158</v>
          </cell>
          <cell r="U1340" t="str">
            <v>-</v>
          </cell>
          <cell r="V1340" t="str">
            <v>-</v>
          </cell>
          <cell r="W1340" t="str">
            <v>4</v>
          </cell>
          <cell r="X1340" t="str">
            <v xml:space="preserve">ศรีเตี้ย   </v>
          </cell>
          <cell r="Y1340" t="str">
            <v xml:space="preserve">บ้านโฮ่ง   </v>
          </cell>
          <cell r="Z1340" t="str">
            <v>ลำพูน</v>
          </cell>
        </row>
        <row r="1341">
          <cell r="A1341">
            <v>1254</v>
          </cell>
          <cell r="B1341" t="str">
            <v>Ref0300000579</v>
          </cell>
          <cell r="C1341" t="str">
            <v>บริษัท เซิ่งซินไท่ จำกัด</v>
          </cell>
          <cell r="D1341" t="str">
            <v>ACFS10040400288</v>
          </cell>
          <cell r="E1341" t="str">
            <v>ออกใบอนุญาตแล้ว</v>
          </cell>
          <cell r="F1341">
            <v>515561000964</v>
          </cell>
          <cell r="G1341" t="str">
            <v>315</v>
          </cell>
          <cell r="H1341" t="str">
            <v>-</v>
          </cell>
          <cell r="I1341" t="str">
            <v>-</v>
          </cell>
          <cell r="J1341" t="str">
            <v>1</v>
          </cell>
          <cell r="K1341" t="str">
            <v xml:space="preserve">หนองล่อง   </v>
          </cell>
          <cell r="L1341" t="str">
            <v xml:space="preserve">เวียงหนองล่อง   </v>
          </cell>
          <cell r="M1341" t="str">
            <v xml:space="preserve">ลำพูน   </v>
          </cell>
          <cell r="N1341" t="str">
            <v>51120</v>
          </cell>
          <cell r="O1341" t="str">
            <v>0821903620</v>
          </cell>
          <cell r="P1341" t="str">
            <v>momomintny@hotmail.com</v>
          </cell>
          <cell r="Q1341" t="str">
            <v>2019-05-02</v>
          </cell>
          <cell r="R1341" t="str">
            <v>2022-05-01</v>
          </cell>
          <cell r="S1341" t="str">
            <v>บริษัท เซิ่งซินไท่ จำกัด</v>
          </cell>
          <cell r="T1341" t="str">
            <v>315</v>
          </cell>
          <cell r="U1341" t="str">
            <v>-</v>
          </cell>
          <cell r="V1341" t="str">
            <v>-</v>
          </cell>
          <cell r="W1341" t="str">
            <v>1</v>
          </cell>
          <cell r="X1341" t="str">
            <v xml:space="preserve">หนองล่อง   </v>
          </cell>
          <cell r="Y1341" t="str">
            <v xml:space="preserve">เวียงหนองล่อง   </v>
          </cell>
          <cell r="Z1341" t="str">
            <v>ลำพูน</v>
          </cell>
        </row>
        <row r="1342">
          <cell r="A1342" t="e">
            <v>#N/A</v>
          </cell>
          <cell r="B1342" t="str">
            <v>Ref0300000580</v>
          </cell>
          <cell r="C1342" t="str">
            <v>Ace Star International Trading Co., Ltd.</v>
          </cell>
          <cell r="D1342" t="str">
            <v>NULL</v>
          </cell>
          <cell r="E1342" t="str">
            <v>ยกเลิกคำขอแล้ว</v>
          </cell>
          <cell r="F1342">
            <v>105559035458</v>
          </cell>
          <cell r="G1342" t="str">
            <v>42</v>
          </cell>
          <cell r="H1342" t="str">
            <v>21</v>
          </cell>
          <cell r="I1342" t="str">
            <v>เพชรเกษม</v>
          </cell>
          <cell r="K1342" t="str">
            <v xml:space="preserve">ปากคลองภาษีเจริญ   </v>
          </cell>
          <cell r="L1342" t="str">
            <v xml:space="preserve">ภาษีเจริญ   </v>
          </cell>
          <cell r="M1342" t="str">
            <v xml:space="preserve">กรุงเทพมหานคร   </v>
          </cell>
          <cell r="N1342" t="str">
            <v>10160</v>
          </cell>
          <cell r="O1342" t="str">
            <v>0816683870</v>
          </cell>
          <cell r="P1342" t="str">
            <v>nick@acestarinter.com</v>
          </cell>
          <cell r="Q1342" t="str">
            <v>NULL</v>
          </cell>
          <cell r="R1342" t="str">
            <v>NULL</v>
          </cell>
          <cell r="S1342" t="str">
            <v>บริษัท ฮะเฮง อินเตอร์เฟรช จำกัด</v>
          </cell>
          <cell r="T1342" t="str">
            <v>9</v>
          </cell>
          <cell r="X1342" t="str">
            <v xml:space="preserve">หนองล่อง   </v>
          </cell>
          <cell r="Y1342" t="str">
            <v xml:space="preserve">เวียงหนองล่อง   </v>
          </cell>
          <cell r="Z1342" t="str">
            <v>ลำพูน</v>
          </cell>
        </row>
        <row r="1343">
          <cell r="A1343">
            <v>1255</v>
          </cell>
          <cell r="B1343" t="str">
            <v>Ref0300000581</v>
          </cell>
          <cell r="C1343" t="str">
            <v>บริษัท เอช สตาร์ อินเตอร์เนชั่นแนล เทรดดิ้ง จำกัด</v>
          </cell>
          <cell r="D1343" t="str">
            <v>ACFS10040400285</v>
          </cell>
          <cell r="E1343" t="str">
            <v>ออกใบอนุญาตแล้ว</v>
          </cell>
          <cell r="F1343">
            <v>105559035458</v>
          </cell>
          <cell r="G1343" t="str">
            <v>42</v>
          </cell>
          <cell r="H1343" t="str">
            <v>เพชรเกษม 21</v>
          </cell>
          <cell r="I1343" t="str">
            <v>-</v>
          </cell>
          <cell r="J1343" t="str">
            <v>-</v>
          </cell>
          <cell r="K1343" t="str">
            <v xml:space="preserve">ปากคลองภาษีเจริญ   </v>
          </cell>
          <cell r="L1343" t="str">
            <v xml:space="preserve">ภาษีเจริญ   </v>
          </cell>
          <cell r="M1343" t="str">
            <v xml:space="preserve">กรุงเทพมหานคร   </v>
          </cell>
          <cell r="N1343" t="str">
            <v>10160</v>
          </cell>
          <cell r="O1343" t="str">
            <v>0816683870</v>
          </cell>
          <cell r="P1343" t="str">
            <v>nick@acestarinter.com</v>
          </cell>
          <cell r="Q1343" t="str">
            <v>2019-04-30</v>
          </cell>
          <cell r="R1343" t="str">
            <v>2022-04-29</v>
          </cell>
          <cell r="S1343" t="str">
            <v>บริษัท ฮะเฮง อินเตอร์เฟรช จำกัด</v>
          </cell>
          <cell r="T1343" t="str">
            <v>9</v>
          </cell>
          <cell r="U1343" t="str">
            <v>-</v>
          </cell>
          <cell r="V1343" t="str">
            <v>-</v>
          </cell>
          <cell r="W1343" t="str">
            <v>1</v>
          </cell>
          <cell r="X1343" t="str">
            <v xml:space="preserve">หนองล่อง   </v>
          </cell>
          <cell r="Y1343" t="str">
            <v xml:space="preserve">เวียงหนองล่อง   </v>
          </cell>
          <cell r="Z1343" t="str">
            <v>ลำพูน</v>
          </cell>
        </row>
        <row r="1344">
          <cell r="A1344">
            <v>1256</v>
          </cell>
          <cell r="B1344" t="str">
            <v>Ref0300000582</v>
          </cell>
          <cell r="C1344" t="str">
            <v>ห้างหุ้นส่วนจำกัด ดีดี ชิปปิ้ง</v>
          </cell>
          <cell r="D1344" t="str">
            <v>ACFS10040400291</v>
          </cell>
          <cell r="E1344" t="str">
            <v>ออกใบอนุญาตแล้ว</v>
          </cell>
          <cell r="F1344">
            <v>483562000410</v>
          </cell>
          <cell r="G1344" t="str">
            <v>76/212</v>
          </cell>
          <cell r="H1344" t="str">
            <v>-</v>
          </cell>
          <cell r="I1344" t="str">
            <v>ประชาร่วมมิตร</v>
          </cell>
          <cell r="J1344" t="str">
            <v>-</v>
          </cell>
          <cell r="K1344" t="str">
            <v xml:space="preserve">หนองญาติ   </v>
          </cell>
          <cell r="L1344" t="str">
            <v xml:space="preserve">เมืองนครพนม   </v>
          </cell>
          <cell r="M1344" t="str">
            <v xml:space="preserve">นครพนม   </v>
          </cell>
          <cell r="N1344" t="str">
            <v>48000</v>
          </cell>
          <cell r="O1344" t="str">
            <v>081-7175565</v>
          </cell>
          <cell r="P1344" t="str">
            <v>dd.shipping.np@gmail.com</v>
          </cell>
          <cell r="Q1344" t="str">
            <v>2019-05-03</v>
          </cell>
          <cell r="R1344" t="str">
            <v>2022-05-02</v>
          </cell>
          <cell r="S1344" t="str">
            <v>บริษัท ไชน่า จิงกว่อหยวน อิมพอร์ต เอ็กซ์พอร์ต (ไทยแลนด์) จำกัด</v>
          </cell>
          <cell r="T1344" t="str">
            <v>102</v>
          </cell>
          <cell r="U1344" t="str">
            <v>-</v>
          </cell>
          <cell r="V1344" t="str">
            <v>-</v>
          </cell>
          <cell r="W1344" t="str">
            <v>7</v>
          </cell>
          <cell r="X1344" t="str">
            <v xml:space="preserve">หนองตาคง   </v>
          </cell>
          <cell r="Y1344" t="str">
            <v xml:space="preserve">โป่งน้ำร้อน   </v>
          </cell>
          <cell r="Z1344" t="str">
            <v>จันทบุรี</v>
          </cell>
        </row>
        <row r="1345">
          <cell r="A1345">
            <v>1257</v>
          </cell>
          <cell r="B1345" t="str">
            <v>Ref0300000583</v>
          </cell>
          <cell r="C1345" t="str">
            <v>ห้างหุ้นส่วนจำกัด ดีดี ชิปปิ้ง</v>
          </cell>
          <cell r="D1345" t="str">
            <v>ACFS90460400135</v>
          </cell>
          <cell r="E1345" t="str">
            <v>ออกใบอนุญาตแล้ว</v>
          </cell>
          <cell r="F1345">
            <v>483562000410</v>
          </cell>
          <cell r="G1345" t="str">
            <v>76/212</v>
          </cell>
          <cell r="H1345" t="str">
            <v>-</v>
          </cell>
          <cell r="I1345" t="str">
            <v>ประชาร่วมมิตร</v>
          </cell>
          <cell r="J1345" t="str">
            <v>-</v>
          </cell>
          <cell r="K1345" t="str">
            <v xml:space="preserve">หนองญาติ   </v>
          </cell>
          <cell r="L1345" t="str">
            <v xml:space="preserve">เมืองนครพนม   </v>
          </cell>
          <cell r="M1345" t="str">
            <v xml:space="preserve">นครพนม   </v>
          </cell>
          <cell r="N1345" t="str">
            <v>48000</v>
          </cell>
          <cell r="O1345" t="str">
            <v>081-7175565</v>
          </cell>
          <cell r="P1345" t="str">
            <v>dd.shipping.np@gmail.com</v>
          </cell>
          <cell r="Q1345" t="str">
            <v>2019-05-03</v>
          </cell>
          <cell r="R1345" t="str">
            <v>2022-05-02</v>
          </cell>
          <cell r="S1345" t="str">
            <v>บริษัท จีแอนด์เอ ไทยฟรุ๊ต จำกัด</v>
          </cell>
          <cell r="T1345" t="str">
            <v>180</v>
          </cell>
          <cell r="U1345" t="str">
            <v>-</v>
          </cell>
          <cell r="V1345" t="str">
            <v>-</v>
          </cell>
          <cell r="W1345" t="str">
            <v>3</v>
          </cell>
          <cell r="X1345" t="str">
            <v xml:space="preserve">ทรัพย์อนันต์   </v>
          </cell>
          <cell r="Y1345" t="str">
            <v xml:space="preserve">ท่าแซะ   </v>
          </cell>
          <cell r="Z1345" t="str">
            <v>ชุมพร</v>
          </cell>
        </row>
        <row r="1346">
          <cell r="A1346">
            <v>1258</v>
          </cell>
          <cell r="B1346" t="str">
            <v>Ref0300000584</v>
          </cell>
          <cell r="C1346" t="str">
            <v>บริษัท เค.ซี. เฟรท จำกัด</v>
          </cell>
          <cell r="D1346" t="str">
            <v>ACFS10040400289</v>
          </cell>
          <cell r="E1346" t="str">
            <v>ออกใบอนุญาตแล้ว</v>
          </cell>
          <cell r="F1346">
            <v>105551072010</v>
          </cell>
          <cell r="G1346" t="str">
            <v>44</v>
          </cell>
          <cell r="H1346" t="str">
            <v>-</v>
          </cell>
          <cell r="I1346" t="str">
            <v>ประชาอุทิศ</v>
          </cell>
          <cell r="J1346" t="str">
            <v>-</v>
          </cell>
          <cell r="K1346" t="str">
            <v xml:space="preserve">สีกัน   </v>
          </cell>
          <cell r="L1346" t="str">
            <v xml:space="preserve">ดอนเมือง   </v>
          </cell>
          <cell r="M1346" t="str">
            <v xml:space="preserve">กรุงเทพมหานคร   </v>
          </cell>
          <cell r="N1346" t="str">
            <v>10210</v>
          </cell>
          <cell r="O1346" t="str">
            <v>0915758049</v>
          </cell>
          <cell r="P1346" t="str">
            <v>alphaaircargo@gmail.com</v>
          </cell>
          <cell r="Q1346" t="str">
            <v>2019-05-02</v>
          </cell>
          <cell r="R1346" t="str">
            <v>2022-05-01</v>
          </cell>
          <cell r="S1346" t="str">
            <v xml:space="preserve">นายธนัชชัย บุษยาสิริโรจน์ </v>
          </cell>
          <cell r="T1346" t="str">
            <v>99</v>
          </cell>
          <cell r="U1346" t="str">
            <v>-</v>
          </cell>
          <cell r="V1346" t="str">
            <v>-</v>
          </cell>
          <cell r="W1346" t="str">
            <v>2</v>
          </cell>
          <cell r="X1346" t="str">
            <v xml:space="preserve">ทรายขาว   </v>
          </cell>
          <cell r="Y1346" t="str">
            <v xml:space="preserve">สอยดาว   </v>
          </cell>
          <cell r="Z1346" t="str">
            <v>จันทบุรี</v>
          </cell>
        </row>
        <row r="1347">
          <cell r="A1347">
            <v>1259</v>
          </cell>
          <cell r="B1347" t="str">
            <v>Ref0300000585</v>
          </cell>
          <cell r="C1347" t="str">
            <v>บริษัท อัลฟ่า แอร์ คาร์โก้ จำกัด</v>
          </cell>
          <cell r="D1347" t="str">
            <v>ACFS10040400290</v>
          </cell>
          <cell r="E1347" t="str">
            <v>ออกใบอนุญาตแล้ว</v>
          </cell>
          <cell r="F1347">
            <v>105540017993</v>
          </cell>
          <cell r="G1347" t="str">
            <v>44</v>
          </cell>
          <cell r="H1347" t="str">
            <v>ประชาอุทิศ 5 แยก 3-1</v>
          </cell>
          <cell r="I1347" t="str">
            <v>-</v>
          </cell>
          <cell r="J1347" t="str">
            <v>-</v>
          </cell>
          <cell r="K1347" t="str">
            <v>ดอนเมือง</v>
          </cell>
          <cell r="L1347" t="str">
            <v xml:space="preserve">ดอนเมือง   </v>
          </cell>
          <cell r="M1347" t="str">
            <v xml:space="preserve">กรุงเทพมหานคร   </v>
          </cell>
          <cell r="N1347" t="str">
            <v>10210</v>
          </cell>
          <cell r="O1347" t="str">
            <v>0915758049</v>
          </cell>
          <cell r="P1347" t="str">
            <v>alphaaircargo@gmail.com</v>
          </cell>
          <cell r="Q1347" t="str">
            <v>2019-05-02</v>
          </cell>
          <cell r="R1347" t="str">
            <v>2022-05-01</v>
          </cell>
          <cell r="S1347" t="str">
            <v>นายธนัชชัย บุษยาสิริโรจน์</v>
          </cell>
          <cell r="T1347" t="str">
            <v>99</v>
          </cell>
          <cell r="U1347" t="str">
            <v xml:space="preserve"> -</v>
          </cell>
          <cell r="V1347" t="str">
            <v xml:space="preserve"> -</v>
          </cell>
          <cell r="W1347" t="str">
            <v>2</v>
          </cell>
          <cell r="X1347" t="str">
            <v xml:space="preserve">ทรายขาว   </v>
          </cell>
          <cell r="Y1347" t="str">
            <v xml:space="preserve">สอยดาว   </v>
          </cell>
          <cell r="Z1347" t="str">
            <v>จันทบุรี</v>
          </cell>
        </row>
        <row r="1348">
          <cell r="A1348">
            <v>1260</v>
          </cell>
          <cell r="B1348" t="str">
            <v>Ref0300000586</v>
          </cell>
          <cell r="C1348" t="str">
            <v>บริษัท เหอลี่ อินเตอร์เนชั่นแนล จำกัด</v>
          </cell>
          <cell r="D1348" t="str">
            <v>ACFS10040400293</v>
          </cell>
          <cell r="E1348" t="str">
            <v>ออกใบอนุญาตแล้ว</v>
          </cell>
          <cell r="F1348">
            <v>515552000418</v>
          </cell>
          <cell r="G1348" t="str">
            <v>342/1</v>
          </cell>
          <cell r="H1348" t="str">
            <v>-</v>
          </cell>
          <cell r="I1348" t="str">
            <v>-</v>
          </cell>
          <cell r="J1348" t="str">
            <v>2</v>
          </cell>
          <cell r="K1348" t="str">
            <v xml:space="preserve">น้ำดิบ   </v>
          </cell>
          <cell r="L1348" t="str">
            <v xml:space="preserve">ป่าซาง   </v>
          </cell>
          <cell r="M1348" t="str">
            <v xml:space="preserve">ลำพูน   </v>
          </cell>
          <cell r="N1348" t="str">
            <v>51120</v>
          </cell>
          <cell r="O1348" t="str">
            <v>081-0343317</v>
          </cell>
          <cell r="P1348" t="str">
            <v>herry1999@windowslive.com</v>
          </cell>
          <cell r="Q1348" t="str">
            <v>2019-05-08</v>
          </cell>
          <cell r="R1348" t="str">
            <v>2022-05-07</v>
          </cell>
          <cell r="S1348" t="str">
            <v>บริษัท อิ๋งไท้ เทรดดิ้ง จำกัด</v>
          </cell>
          <cell r="T1348" t="str">
            <v>88/8</v>
          </cell>
          <cell r="U1348" t="str">
            <v>-</v>
          </cell>
          <cell r="V1348" t="str">
            <v>-</v>
          </cell>
          <cell r="W1348" t="str">
            <v>1</v>
          </cell>
          <cell r="X1348" t="str">
            <v xml:space="preserve">ทรายขาว   </v>
          </cell>
          <cell r="Y1348" t="str">
            <v xml:space="preserve">สอยดาว   </v>
          </cell>
          <cell r="Z1348" t="str">
            <v>จันทบุรี</v>
          </cell>
        </row>
        <row r="1349">
          <cell r="A1349" t="e">
            <v>#N/A</v>
          </cell>
          <cell r="B1349" t="str">
            <v>Ref0300000587</v>
          </cell>
          <cell r="C1349" t="str">
            <v xml:space="preserve">บริษัท แกรนด์ เวิลด์ อินเตอร์เนชั่นแนล จำกัด </v>
          </cell>
          <cell r="D1349" t="str">
            <v>NULL</v>
          </cell>
          <cell r="E1349" t="str">
            <v>ยกเลิกคำขอแล้ว</v>
          </cell>
          <cell r="F1349">
            <v>105540062042</v>
          </cell>
          <cell r="G1349" t="str">
            <v>89/43</v>
          </cell>
          <cell r="I1349" t="str">
            <v>บางนาตราด</v>
          </cell>
          <cell r="J1349" t="str">
            <v>15</v>
          </cell>
          <cell r="K1349" t="str">
            <v xml:space="preserve">บางแก้ว   </v>
          </cell>
          <cell r="L1349" t="str">
            <v xml:space="preserve">บางพลี   </v>
          </cell>
          <cell r="M1349" t="str">
            <v xml:space="preserve">สมุทรปราการ   </v>
          </cell>
          <cell r="N1349" t="str">
            <v>10540</v>
          </cell>
          <cell r="O1349" t="str">
            <v>021709618,0891140040</v>
          </cell>
          <cell r="P1349" t="str">
            <v>export.gwic@gmail.com</v>
          </cell>
          <cell r="Q1349" t="str">
            <v>NULL</v>
          </cell>
          <cell r="R1349" t="str">
            <v>NULL</v>
          </cell>
          <cell r="S1349" t="str">
            <v>บริษัท อนุสรณมหาชัยซูริมิ จำกัด</v>
          </cell>
          <cell r="T1349" t="str">
            <v>59/7</v>
          </cell>
          <cell r="X1349" t="str">
            <v xml:space="preserve">ท่าทราย   </v>
          </cell>
          <cell r="Y1349" t="str">
            <v xml:space="preserve">เมืองสมุทรสาคร   </v>
          </cell>
          <cell r="Z1349" t="str">
            <v>สมุทรสาคร</v>
          </cell>
        </row>
        <row r="1350">
          <cell r="A1350" t="e">
            <v>#N/A</v>
          </cell>
          <cell r="B1350" t="str">
            <v>Ref0300000588</v>
          </cell>
          <cell r="D1350" t="str">
            <v>NULL</v>
          </cell>
          <cell r="E1350" t="str">
            <v>ยกเลิกคำขอแล้ว</v>
          </cell>
          <cell r="F1350">
            <v>575559000251</v>
          </cell>
          <cell r="G1350" t="str">
            <v>1</v>
          </cell>
          <cell r="J1350" t="str">
            <v>2</v>
          </cell>
          <cell r="K1350" t="str">
            <v xml:space="preserve">ศรีดอนชัย   </v>
          </cell>
          <cell r="L1350" t="str">
            <v xml:space="preserve">เชียงของ   </v>
          </cell>
          <cell r="M1350" t="str">
            <v xml:space="preserve">เชียงราย   </v>
          </cell>
          <cell r="N1350" t="str">
            <v>57140</v>
          </cell>
          <cell r="O1350" t="str">
            <v>082-4896833</v>
          </cell>
          <cell r="P1350" t="str">
            <v>tptrading2559@gmail.com</v>
          </cell>
          <cell r="Q1350" t="str">
            <v>NULL</v>
          </cell>
          <cell r="R1350" t="str">
            <v>NULL</v>
          </cell>
          <cell r="S1350" t="str">
            <v>บริษัท ไชน่า จิงกว่อหยวน อิมพอร์ต เอ็กซ์พอร์ต (ไทยแลนด์) จำกัด</v>
          </cell>
          <cell r="T1350" t="str">
            <v>102</v>
          </cell>
          <cell r="W1350" t="str">
            <v>7</v>
          </cell>
          <cell r="X1350" t="str">
            <v xml:space="preserve">หนองตาคง   </v>
          </cell>
          <cell r="Y1350" t="str">
            <v xml:space="preserve">โป่งน้ำร้อน   </v>
          </cell>
          <cell r="Z1350" t="str">
            <v>จันทบุรี</v>
          </cell>
        </row>
        <row r="1351">
          <cell r="A1351" t="e">
            <v>#N/A</v>
          </cell>
          <cell r="B1351" t="str">
            <v>Ref0300000589</v>
          </cell>
          <cell r="D1351" t="str">
            <v>NULL</v>
          </cell>
          <cell r="E1351" t="str">
            <v>ยกเลิกคำขอแล้ว</v>
          </cell>
          <cell r="F1351">
            <v>575559000251</v>
          </cell>
          <cell r="G1351" t="str">
            <v>1</v>
          </cell>
          <cell r="J1351" t="str">
            <v>2</v>
          </cell>
          <cell r="K1351" t="str">
            <v xml:space="preserve">ศรีดอนชัย   </v>
          </cell>
          <cell r="L1351" t="str">
            <v xml:space="preserve">เชียงของ   </v>
          </cell>
          <cell r="M1351" t="str">
            <v xml:space="preserve">เชียงราย   </v>
          </cell>
          <cell r="N1351" t="str">
            <v>57140</v>
          </cell>
          <cell r="O1351" t="str">
            <v>082-4896833</v>
          </cell>
          <cell r="P1351" t="str">
            <v>tptrading2559@gmail.com</v>
          </cell>
          <cell r="Q1351" t="str">
            <v>NULL</v>
          </cell>
          <cell r="R1351" t="str">
            <v>NULL</v>
          </cell>
          <cell r="S1351" t="str">
            <v>บริษัท จีแอนด์เอ ไทยฟรุ๊ต จำกัด</v>
          </cell>
          <cell r="T1351" t="str">
            <v>180</v>
          </cell>
          <cell r="W1351" t="str">
            <v>3</v>
          </cell>
          <cell r="X1351" t="str">
            <v xml:space="preserve">ทรัพย์อนันต์   </v>
          </cell>
          <cell r="Y1351" t="str">
            <v xml:space="preserve">ท่าแซะ   </v>
          </cell>
          <cell r="Z1351" t="str">
            <v>ชุมพร</v>
          </cell>
        </row>
        <row r="1352">
          <cell r="A1352">
            <v>1261</v>
          </cell>
          <cell r="B1352" t="str">
            <v>Ref0300000590</v>
          </cell>
          <cell r="C1352" t="str">
            <v>บริษัท ไทย เบสท์ โปรดักส์ โฮลดิ้ง จำกัด</v>
          </cell>
          <cell r="D1352" t="str">
            <v>ACFS10040400292</v>
          </cell>
          <cell r="E1352" t="str">
            <v>ออกใบอนุญาตแล้ว</v>
          </cell>
          <cell r="F1352">
            <v>735559001612</v>
          </cell>
          <cell r="G1352" t="str">
            <v>629</v>
          </cell>
          <cell r="H1352" t="str">
            <v>-</v>
          </cell>
          <cell r="I1352" t="str">
            <v>-</v>
          </cell>
          <cell r="J1352" t="str">
            <v>5</v>
          </cell>
          <cell r="K1352" t="str">
            <v xml:space="preserve">นครปฐม   </v>
          </cell>
          <cell r="L1352" t="str">
            <v xml:space="preserve">เมืองนครปฐม   </v>
          </cell>
          <cell r="M1352" t="str">
            <v xml:space="preserve">นครปฐม   </v>
          </cell>
          <cell r="N1352" t="str">
            <v>73000</v>
          </cell>
          <cell r="O1352" t="str">
            <v>0836115556</v>
          </cell>
          <cell r="P1352" t="str">
            <v>fruit5@progress-shipping.com</v>
          </cell>
          <cell r="Q1352" t="str">
            <v>2019-05-08</v>
          </cell>
          <cell r="R1352" t="str">
            <v>2022-05-07</v>
          </cell>
          <cell r="S1352" t="str">
            <v>บริษัท ฮะเฮง อินเตอร์เฟรช จำกัด</v>
          </cell>
          <cell r="T1352" t="str">
            <v>9</v>
          </cell>
          <cell r="U1352" t="str">
            <v>-</v>
          </cell>
          <cell r="V1352" t="str">
            <v>-</v>
          </cell>
          <cell r="W1352" t="str">
            <v>1</v>
          </cell>
          <cell r="X1352" t="str">
            <v xml:space="preserve">หนองล่อง   </v>
          </cell>
          <cell r="Y1352" t="str">
            <v xml:space="preserve">เวียงหนองล่อง   </v>
          </cell>
          <cell r="Z1352" t="str">
            <v>ลำพูน</v>
          </cell>
        </row>
        <row r="1353">
          <cell r="A1353">
            <v>1262</v>
          </cell>
          <cell r="B1353" t="str">
            <v>Ref0300000591</v>
          </cell>
          <cell r="C1353" t="str">
            <v>บริษัท ทีพี เทรดดิ้ง 2559 จำกัด</v>
          </cell>
          <cell r="D1353" t="str">
            <v>ACFS10040400295</v>
          </cell>
          <cell r="E1353" t="str">
            <v>ออกใบอนุญาตแล้ว</v>
          </cell>
          <cell r="F1353">
            <v>575559000251</v>
          </cell>
          <cell r="G1353" t="str">
            <v>1</v>
          </cell>
          <cell r="H1353" t="str">
            <v>-</v>
          </cell>
          <cell r="I1353" t="str">
            <v>-</v>
          </cell>
          <cell r="J1353" t="str">
            <v>2</v>
          </cell>
          <cell r="K1353" t="str">
            <v xml:space="preserve">ศรีดอนชัย   </v>
          </cell>
          <cell r="L1353" t="str">
            <v xml:space="preserve">เชียงของ   </v>
          </cell>
          <cell r="M1353" t="str">
            <v xml:space="preserve">เชียงราย   </v>
          </cell>
          <cell r="N1353" t="str">
            <v>57140</v>
          </cell>
          <cell r="O1353" t="str">
            <v>082-4896833</v>
          </cell>
          <cell r="P1353" t="str">
            <v>tptrading2559@gmail.com</v>
          </cell>
          <cell r="Q1353" t="str">
            <v>2019-05-10</v>
          </cell>
          <cell r="R1353" t="str">
            <v>2022-05-09</v>
          </cell>
          <cell r="S1353" t="str">
            <v>บริษัท ไชน่า จิงกว่อหยวน อิมพอร์ต เอ็กซ์พอร์ต (ไทยแลนด์) จำกัด</v>
          </cell>
          <cell r="T1353" t="str">
            <v>102</v>
          </cell>
          <cell r="U1353" t="str">
            <v>-</v>
          </cell>
          <cell r="V1353" t="str">
            <v>-</v>
          </cell>
          <cell r="W1353" t="str">
            <v>7</v>
          </cell>
          <cell r="X1353" t="str">
            <v xml:space="preserve">หนองตาคง   </v>
          </cell>
          <cell r="Y1353" t="str">
            <v xml:space="preserve">โป่งน้ำร้อน   </v>
          </cell>
          <cell r="Z1353" t="str">
            <v>จันทบุรี</v>
          </cell>
        </row>
        <row r="1354">
          <cell r="A1354">
            <v>1263</v>
          </cell>
          <cell r="B1354" t="str">
            <v>Ref0300000592</v>
          </cell>
          <cell r="C1354" t="str">
            <v>บริษัท ทีพี เทรดดิ้ง 2559 จำกัด</v>
          </cell>
          <cell r="D1354" t="str">
            <v>ACFS90460400136</v>
          </cell>
          <cell r="E1354" t="str">
            <v>ออกใบอนุญาตแล้ว</v>
          </cell>
          <cell r="F1354">
            <v>575559000251</v>
          </cell>
          <cell r="G1354" t="str">
            <v>1</v>
          </cell>
          <cell r="H1354" t="str">
            <v>-</v>
          </cell>
          <cell r="I1354" t="str">
            <v>-</v>
          </cell>
          <cell r="J1354" t="str">
            <v>2</v>
          </cell>
          <cell r="K1354" t="str">
            <v xml:space="preserve">ศรีดอนชัย   </v>
          </cell>
          <cell r="L1354" t="str">
            <v xml:space="preserve">เชียงของ   </v>
          </cell>
          <cell r="M1354" t="str">
            <v xml:space="preserve">เชียงราย   </v>
          </cell>
          <cell r="N1354" t="str">
            <v>57140</v>
          </cell>
          <cell r="O1354" t="str">
            <v>082-4896833</v>
          </cell>
          <cell r="P1354" t="str">
            <v>tptrading2559@gmail.com</v>
          </cell>
          <cell r="Q1354" t="str">
            <v>2019-05-10</v>
          </cell>
          <cell r="R1354" t="str">
            <v>2022-05-09</v>
          </cell>
          <cell r="S1354" t="str">
            <v>บริษัท จีแอนด์เอ ไทยฟรุ๊ต จำกัด</v>
          </cell>
          <cell r="T1354" t="str">
            <v>180</v>
          </cell>
          <cell r="U1354" t="str">
            <v>-</v>
          </cell>
          <cell r="V1354" t="str">
            <v>-</v>
          </cell>
          <cell r="W1354" t="str">
            <v>3</v>
          </cell>
          <cell r="X1354" t="str">
            <v xml:space="preserve">ทรัพย์อนันต์   </v>
          </cell>
          <cell r="Y1354" t="str">
            <v xml:space="preserve">ท่าแซะ   </v>
          </cell>
          <cell r="Z1354" t="str">
            <v>ชุมพร</v>
          </cell>
        </row>
        <row r="1355">
          <cell r="A1355">
            <v>1264</v>
          </cell>
          <cell r="B1355" t="str">
            <v>Ref0300000593</v>
          </cell>
          <cell r="C1355" t="str">
            <v xml:space="preserve">บริษัท เจนเทิล ฟรุต จำกัด </v>
          </cell>
          <cell r="D1355" t="str">
            <v>ACFS10040400296</v>
          </cell>
          <cell r="E1355" t="str">
            <v>ออกใบอนุญาตแล้ว</v>
          </cell>
          <cell r="F1355">
            <v>105557049176</v>
          </cell>
          <cell r="G1355" t="str">
            <v>56/484</v>
          </cell>
          <cell r="H1355" t="str">
            <v>รามคำแหง 156</v>
          </cell>
          <cell r="I1355" t="str">
            <v>-</v>
          </cell>
          <cell r="J1355" t="str">
            <v>-</v>
          </cell>
          <cell r="K1355" t="str">
            <v xml:space="preserve">สะพานสูง   </v>
          </cell>
          <cell r="L1355" t="str">
            <v xml:space="preserve">สะพานสูง   </v>
          </cell>
          <cell r="M1355" t="str">
            <v xml:space="preserve">กรุงเทพมหานคร   </v>
          </cell>
          <cell r="N1355" t="str">
            <v>10250</v>
          </cell>
          <cell r="O1355" t="str">
            <v>082-2572683 / 038-49454</v>
          </cell>
          <cell r="P1355" t="str">
            <v>lfc888-fruits@outlook.co.th</v>
          </cell>
          <cell r="Q1355" t="str">
            <v>2019-05-13</v>
          </cell>
          <cell r="R1355" t="str">
            <v>2022-05-12</v>
          </cell>
          <cell r="S1355" t="str">
            <v>บริษัท หย่ง เฟิง กั่ว ฟิ่น อิมปอร์ต เอ็กซ์ปอร์ต จำกัด</v>
          </cell>
          <cell r="T1355" t="str">
            <v>555/1</v>
          </cell>
          <cell r="U1355" t="str">
            <v>-</v>
          </cell>
          <cell r="V1355" t="str">
            <v>-</v>
          </cell>
          <cell r="W1355" t="str">
            <v>1</v>
          </cell>
          <cell r="X1355" t="str">
            <v xml:space="preserve">ทับไทร   </v>
          </cell>
          <cell r="Y1355" t="str">
            <v xml:space="preserve">โป่งน้ำร้อน   </v>
          </cell>
          <cell r="Z1355" t="str">
            <v>จันทบุรี</v>
          </cell>
        </row>
        <row r="1356">
          <cell r="A1356">
            <v>1265</v>
          </cell>
          <cell r="B1356" t="str">
            <v>Ref0300000594</v>
          </cell>
          <cell r="C1356" t="str">
            <v>บริษัท เอเชียทรัพย์เจริญ กรุ๊ป จำกัด</v>
          </cell>
          <cell r="D1356" t="str">
            <v>ACFS10040400297</v>
          </cell>
          <cell r="E1356" t="str">
            <v>ออกใบอนุญาตแล้ว</v>
          </cell>
          <cell r="F1356">
            <v>105551078301</v>
          </cell>
          <cell r="G1356" t="str">
            <v>21</v>
          </cell>
          <cell r="H1356" t="str">
            <v>ลาดพร้าว 60 (สว่างศิลป์)</v>
          </cell>
          <cell r="I1356" t="str">
            <v>-</v>
          </cell>
          <cell r="J1356" t="str">
            <v>-</v>
          </cell>
          <cell r="K1356" t="str">
            <v xml:space="preserve">วังทองหลาง   </v>
          </cell>
          <cell r="L1356" t="str">
            <v xml:space="preserve">วังทองหลาง   </v>
          </cell>
          <cell r="M1356" t="str">
            <v xml:space="preserve">กรุงเทพมหานคร   </v>
          </cell>
          <cell r="N1356" t="str">
            <v>10310</v>
          </cell>
          <cell r="O1356" t="str">
            <v>082-2572683 / 038-49454</v>
          </cell>
          <cell r="P1356" t="str">
            <v>lfc888.intertrans@gmail.com</v>
          </cell>
          <cell r="Q1356" t="str">
            <v>2019-05-13</v>
          </cell>
          <cell r="R1356" t="str">
            <v>2022-05-12</v>
          </cell>
          <cell r="S1356" t="str">
            <v>บริษัท หย่ง เฟิง กั่ว ฟิ่น อิมปอร์ต เอ็กซ์ปอร์ต จำกัด</v>
          </cell>
          <cell r="T1356" t="str">
            <v>555/1</v>
          </cell>
          <cell r="U1356" t="str">
            <v>-</v>
          </cell>
          <cell r="V1356" t="str">
            <v>-</v>
          </cell>
          <cell r="W1356" t="str">
            <v>1</v>
          </cell>
          <cell r="X1356" t="str">
            <v xml:space="preserve">ทับไทร   </v>
          </cell>
          <cell r="Y1356" t="str">
            <v xml:space="preserve">โป่งน้ำร้อน   </v>
          </cell>
          <cell r="Z1356" t="str">
            <v>จันทบุรี</v>
          </cell>
        </row>
        <row r="1357">
          <cell r="A1357" t="e">
            <v>#N/A</v>
          </cell>
          <cell r="B1357" t="str">
            <v>Ref0300000595</v>
          </cell>
          <cell r="C1357" t="str">
            <v>บริษัทเหอลี่โลจิสติกส์จำกัด</v>
          </cell>
          <cell r="D1357" t="str">
            <v>NULL</v>
          </cell>
          <cell r="E1357" t="str">
            <v>ยกเลิกคำขอแล้ว</v>
          </cell>
          <cell r="F1357">
            <v>515552000426</v>
          </cell>
          <cell r="G1357" t="str">
            <v>342</v>
          </cell>
          <cell r="J1357" t="str">
            <v>2</v>
          </cell>
          <cell r="K1357" t="str">
            <v xml:space="preserve">น้ำดิบ   </v>
          </cell>
          <cell r="L1357" t="str">
            <v xml:space="preserve">ป่าซาง   </v>
          </cell>
          <cell r="M1357" t="str">
            <v xml:space="preserve">ลำพูน   </v>
          </cell>
          <cell r="N1357" t="str">
            <v>51120</v>
          </cell>
          <cell r="O1357" t="str">
            <v>081-0343317</v>
          </cell>
          <cell r="P1357" t="str">
            <v>world.fruits2014@gmail.com</v>
          </cell>
          <cell r="Q1357" t="str">
            <v>NULL</v>
          </cell>
          <cell r="R1357" t="str">
            <v>NULL</v>
          </cell>
          <cell r="S1357" t="str">
            <v>บริษัท อิ๋งไท้ เทรดดิ้ง จำกัด</v>
          </cell>
          <cell r="T1357" t="str">
            <v>88/8</v>
          </cell>
          <cell r="W1357" t="str">
            <v>1</v>
          </cell>
          <cell r="X1357" t="str">
            <v xml:space="preserve">ทรายขาว   </v>
          </cell>
          <cell r="Y1357" t="str">
            <v xml:space="preserve">สอยดาว   </v>
          </cell>
          <cell r="Z1357" t="str">
            <v>จันทบุรี</v>
          </cell>
        </row>
        <row r="1358">
          <cell r="A1358">
            <v>1266</v>
          </cell>
          <cell r="B1358" t="str">
            <v>Ref0300000596</v>
          </cell>
          <cell r="C1358" t="str">
            <v>บริษัท อัลญาฟา จำกัด</v>
          </cell>
          <cell r="D1358" t="str">
            <v>ACFS10040400300</v>
          </cell>
          <cell r="E1358" t="str">
            <v>ออกใบอนุญาตแล้ว</v>
          </cell>
          <cell r="F1358">
            <v>135562008571</v>
          </cell>
          <cell r="G1358" t="str">
            <v>27/26</v>
          </cell>
          <cell r="H1358" t="str">
            <v>-</v>
          </cell>
          <cell r="I1358" t="str">
            <v>-</v>
          </cell>
          <cell r="J1358" t="str">
            <v>11</v>
          </cell>
          <cell r="K1358" t="str">
            <v xml:space="preserve">คลองหนึ่ง   </v>
          </cell>
          <cell r="L1358" t="str">
            <v xml:space="preserve">คลองหลวง   </v>
          </cell>
          <cell r="M1358" t="str">
            <v xml:space="preserve">ปทุมธานี   </v>
          </cell>
          <cell r="N1358" t="str">
            <v>12120</v>
          </cell>
          <cell r="O1358" t="str">
            <v>02-8907355</v>
          </cell>
          <cell r="P1358" t="str">
            <v>alyafa2019@hotmail.com</v>
          </cell>
          <cell r="Q1358" t="str">
            <v>2019-05-17</v>
          </cell>
          <cell r="R1358" t="str">
            <v>2022-05-16</v>
          </cell>
          <cell r="S1358" t="str">
            <v>บริษัท อัลญาฟา จำกัด</v>
          </cell>
          <cell r="T1358" t="str">
            <v>27/26</v>
          </cell>
          <cell r="U1358" t="str">
            <v>-</v>
          </cell>
          <cell r="V1358" t="str">
            <v>-</v>
          </cell>
          <cell r="W1358" t="str">
            <v>11</v>
          </cell>
          <cell r="X1358" t="str">
            <v xml:space="preserve">คลองหนึ่ง   </v>
          </cell>
          <cell r="Y1358" t="str">
            <v xml:space="preserve">คลองหลวง   </v>
          </cell>
          <cell r="Z1358" t="str">
            <v>ปทุมธานี</v>
          </cell>
        </row>
        <row r="1359">
          <cell r="A1359">
            <v>1267</v>
          </cell>
          <cell r="B1359" t="str">
            <v>Ref0300000597</v>
          </cell>
          <cell r="C1359" t="str">
            <v>บริษัท เหอลี่ โลจิสติกส์ จำกัด</v>
          </cell>
          <cell r="D1359" t="str">
            <v>ACFS10040400298</v>
          </cell>
          <cell r="E1359" t="str">
            <v>ออกใบอนุญาตแล้ว</v>
          </cell>
          <cell r="F1359">
            <v>515552000426</v>
          </cell>
          <cell r="G1359" t="str">
            <v>10/2</v>
          </cell>
          <cell r="H1359" t="str">
            <v>15</v>
          </cell>
          <cell r="I1359" t="str">
            <v>ป่าตัน</v>
          </cell>
          <cell r="J1359" t="str">
            <v>-</v>
          </cell>
          <cell r="K1359" t="str">
            <v xml:space="preserve">ป่าตัน   </v>
          </cell>
          <cell r="L1359" t="str">
            <v xml:space="preserve">เมืองเชียงใหม่   </v>
          </cell>
          <cell r="M1359" t="str">
            <v xml:space="preserve">เชียงใหม่   </v>
          </cell>
          <cell r="N1359" t="str">
            <v>50300</v>
          </cell>
          <cell r="O1359" t="str">
            <v>081-0343317</v>
          </cell>
          <cell r="P1359" t="str">
            <v>herry1999@windowslive.com</v>
          </cell>
          <cell r="Q1359" t="str">
            <v>2019-05-13</v>
          </cell>
          <cell r="R1359" t="str">
            <v>2022-05-12</v>
          </cell>
          <cell r="S1359" t="str">
            <v>บริษัท อิ๋งไท้ เทรดดิ้ง จำกัด</v>
          </cell>
          <cell r="T1359" t="str">
            <v>88/8</v>
          </cell>
          <cell r="U1359" t="str">
            <v>-</v>
          </cell>
          <cell r="V1359" t="str">
            <v>-</v>
          </cell>
          <cell r="W1359" t="str">
            <v>1</v>
          </cell>
          <cell r="X1359" t="str">
            <v xml:space="preserve">ทรายขาว   </v>
          </cell>
          <cell r="Y1359" t="str">
            <v xml:space="preserve">สอยดาว   </v>
          </cell>
          <cell r="Z1359" t="str">
            <v>จันทบุรี</v>
          </cell>
        </row>
        <row r="1360">
          <cell r="A1360">
            <v>1268</v>
          </cell>
          <cell r="B1360" t="str">
            <v>Ref0300000598</v>
          </cell>
          <cell r="C1360" t="str">
            <v>บริษัท เค.ที.พี. อินเตอร์ เฟรชฟรุ๊ต จำกัด</v>
          </cell>
          <cell r="D1360" t="str">
            <v>ACFS10040400299</v>
          </cell>
          <cell r="E1360" t="str">
            <v>ออกใบอนุญาตแล้ว</v>
          </cell>
          <cell r="F1360">
            <v>505557003083</v>
          </cell>
          <cell r="G1360" t="str">
            <v>444/2</v>
          </cell>
          <cell r="H1360" t="str">
            <v>-</v>
          </cell>
          <cell r="I1360" t="str">
            <v>-</v>
          </cell>
          <cell r="J1360" t="str">
            <v>14</v>
          </cell>
          <cell r="K1360" t="str">
            <v xml:space="preserve">ยุหว่า   </v>
          </cell>
          <cell r="L1360" t="str">
            <v xml:space="preserve">สันป่าตอง   </v>
          </cell>
          <cell r="M1360" t="str">
            <v xml:space="preserve">เชียงใหม่   </v>
          </cell>
          <cell r="N1360" t="str">
            <v>50120</v>
          </cell>
          <cell r="O1360" t="str">
            <v>053311306</v>
          </cell>
          <cell r="P1360" t="str">
            <v>GUOHANYING2554@HOTMAIL.COM</v>
          </cell>
          <cell r="Q1360" t="str">
            <v>2019-05-14</v>
          </cell>
          <cell r="R1360" t="str">
            <v>2022-05-13</v>
          </cell>
          <cell r="S1360" t="str">
            <v>บริษัท เค.ที.พี. อินเตอร์ เฟรชฟรุ๊ต จำกัด</v>
          </cell>
          <cell r="T1360" t="str">
            <v>285</v>
          </cell>
          <cell r="U1360" t="str">
            <v>-</v>
          </cell>
          <cell r="V1360" t="str">
            <v>-</v>
          </cell>
          <cell r="W1360" t="str">
            <v>5</v>
          </cell>
          <cell r="X1360" t="str">
            <v xml:space="preserve">บ้านแปะ   </v>
          </cell>
          <cell r="Y1360" t="str">
            <v xml:space="preserve">จอมทอง   </v>
          </cell>
          <cell r="Z1360" t="str">
            <v>เชียงใหม่</v>
          </cell>
        </row>
        <row r="1361">
          <cell r="A1361" t="e">
            <v>#N/A</v>
          </cell>
          <cell r="B1361" t="str">
            <v>Ref0300000599</v>
          </cell>
          <cell r="C1361" t="str">
            <v>บริษัท เค.ที.พี. อินเตอร์ เฟรช ฟรุ๊ต จำกัด</v>
          </cell>
          <cell r="D1361" t="str">
            <v>NULL</v>
          </cell>
          <cell r="E1361" t="str">
            <v>ยกเลิกคำขอแล้ว</v>
          </cell>
          <cell r="F1361">
            <v>505557003083</v>
          </cell>
          <cell r="G1361" t="str">
            <v>444/2</v>
          </cell>
          <cell r="I1361" t="str">
            <v>เชียงใหม่-ฮอด</v>
          </cell>
          <cell r="J1361" t="str">
            <v>14</v>
          </cell>
          <cell r="K1361" t="str">
            <v xml:space="preserve">ยุหว่า   </v>
          </cell>
          <cell r="L1361" t="str">
            <v xml:space="preserve">สันป่าตอง   </v>
          </cell>
          <cell r="M1361" t="str">
            <v xml:space="preserve">เชียงใหม่   </v>
          </cell>
          <cell r="N1361" t="str">
            <v>50120</v>
          </cell>
          <cell r="O1361" t="str">
            <v>053311306</v>
          </cell>
          <cell r="P1361" t="str">
            <v>GUOHANYING2554@HOTMAIL.COM</v>
          </cell>
          <cell r="Q1361" t="str">
            <v>NULL</v>
          </cell>
          <cell r="R1361" t="str">
            <v>NULL</v>
          </cell>
          <cell r="S1361" t="str">
            <v>บริษัท เค.ที.พี. อินเตอร์ เฟรช ฟรุ๊ต จำกัด</v>
          </cell>
          <cell r="T1361" t="str">
            <v>285</v>
          </cell>
          <cell r="W1361" t="str">
            <v>5</v>
          </cell>
          <cell r="X1361" t="str">
            <v xml:space="preserve">บ้านแปะ   </v>
          </cell>
          <cell r="Y1361" t="str">
            <v xml:space="preserve">จอมทอง   </v>
          </cell>
          <cell r="Z1361" t="str">
            <v>เชียงใหม่</v>
          </cell>
        </row>
        <row r="1362">
          <cell r="A1362">
            <v>1269</v>
          </cell>
          <cell r="B1362" t="str">
            <v>Ref0300000600</v>
          </cell>
          <cell r="C1362" t="str">
            <v>บริษัท ธีรา อินเตอร์ ฟรุ๊ต จำกัด</v>
          </cell>
          <cell r="D1362" t="str">
            <v>ACFS10040400301</v>
          </cell>
          <cell r="E1362" t="str">
            <v>ออกใบอนุญาตแล้ว</v>
          </cell>
          <cell r="F1362">
            <v>205558015223</v>
          </cell>
          <cell r="G1362" t="str">
            <v>163/15</v>
          </cell>
          <cell r="H1362" t="str">
            <v>-</v>
          </cell>
          <cell r="I1362" t="str">
            <v>-</v>
          </cell>
          <cell r="J1362" t="str">
            <v>3</v>
          </cell>
          <cell r="K1362" t="str">
            <v xml:space="preserve">บึง   </v>
          </cell>
          <cell r="L1362" t="str">
            <v xml:space="preserve">ศรีราชา   </v>
          </cell>
          <cell r="M1362" t="str">
            <v xml:space="preserve">ชลบุรี   </v>
          </cell>
          <cell r="N1362" t="str">
            <v>20230</v>
          </cell>
          <cell r="O1362" t="str">
            <v>0864219730</v>
          </cell>
          <cell r="P1362" t="str">
            <v>teera20172560@hotmail.com</v>
          </cell>
          <cell r="Q1362" t="str">
            <v>2019-05-21</v>
          </cell>
          <cell r="R1362" t="str">
            <v>2022-05-20</v>
          </cell>
          <cell r="S1362" t="str">
            <v>บริษัท เค.ที.พี. อินเตอร์ เฟรชฟรุ๊ต จำกัด</v>
          </cell>
          <cell r="T1362" t="str">
            <v>285</v>
          </cell>
          <cell r="U1362" t="str">
            <v>-</v>
          </cell>
          <cell r="V1362" t="str">
            <v>-</v>
          </cell>
          <cell r="W1362" t="str">
            <v>5</v>
          </cell>
          <cell r="X1362" t="str">
            <v xml:space="preserve">บ้านแปะ   </v>
          </cell>
          <cell r="Y1362" t="str">
            <v xml:space="preserve">จอมทอง   </v>
          </cell>
          <cell r="Z1362" t="str">
            <v>เชียงใหม่</v>
          </cell>
        </row>
        <row r="1363">
          <cell r="A1363">
            <v>1270</v>
          </cell>
          <cell r="B1363" t="str">
            <v>Ref0300000601</v>
          </cell>
          <cell r="C1363" t="str">
            <v>บริษัท บูโอโน่ (ประเทศไทย) จำกัด (มหาชน)</v>
          </cell>
          <cell r="D1363" t="str">
            <v>ACFS90460400138</v>
          </cell>
          <cell r="E1363" t="str">
            <v>ออกใบอนุญาตแล้ว</v>
          </cell>
          <cell r="F1363">
            <v>107562000181</v>
          </cell>
          <cell r="G1363" t="str">
            <v>104/2</v>
          </cell>
          <cell r="H1363" t="str">
            <v>-</v>
          </cell>
          <cell r="I1363" t="str">
            <v>-</v>
          </cell>
          <cell r="J1363" t="str">
            <v>1</v>
          </cell>
          <cell r="K1363" t="str">
            <v xml:space="preserve">ไทยาวาส   </v>
          </cell>
          <cell r="L1363" t="str">
            <v xml:space="preserve">นครชัยศรี   </v>
          </cell>
          <cell r="M1363" t="str">
            <v xml:space="preserve">นครปฐม   </v>
          </cell>
          <cell r="N1363" t="str">
            <v>73120</v>
          </cell>
          <cell r="O1363" t="str">
            <v>034-331984-6</v>
          </cell>
          <cell r="P1363" t="str">
            <v>amporn@buonogroup.com</v>
          </cell>
          <cell r="Q1363" t="str">
            <v>2019-05-16</v>
          </cell>
          <cell r="R1363" t="str">
            <v>2022-05-15</v>
          </cell>
          <cell r="S1363" t="str">
            <v>บริษัท บูโอโน่ (ประเทศไทย) จำกัด (มหาชน)</v>
          </cell>
          <cell r="T1363" t="str">
            <v>104/2</v>
          </cell>
          <cell r="U1363" t="str">
            <v>-</v>
          </cell>
          <cell r="V1363" t="str">
            <v>-</v>
          </cell>
          <cell r="W1363" t="str">
            <v>1</v>
          </cell>
          <cell r="X1363" t="str">
            <v xml:space="preserve">ไทยาวาส   </v>
          </cell>
          <cell r="Y1363" t="str">
            <v xml:space="preserve">นครชัยศรี   </v>
          </cell>
          <cell r="Z1363" t="str">
            <v>นครปฐม</v>
          </cell>
        </row>
        <row r="1364">
          <cell r="A1364">
            <v>1271</v>
          </cell>
          <cell r="B1364" t="str">
            <v>Ref0300000602</v>
          </cell>
          <cell r="C1364" t="str">
            <v>บริษัท เต๋อเฟิง ชิปปิ้ง แอนด์ โลจิสติกส์ จำกัด</v>
          </cell>
          <cell r="D1364" t="str">
            <v>ACFS90460400137</v>
          </cell>
          <cell r="E1364" t="str">
            <v>ออกใบอนุญาตแล้ว</v>
          </cell>
          <cell r="F1364">
            <v>105558075782</v>
          </cell>
          <cell r="G1364" t="str">
            <v>88/232</v>
          </cell>
          <cell r="H1364" t="str">
            <v>-</v>
          </cell>
          <cell r="I1364" t="str">
            <v>กัลปพฤกษ์</v>
          </cell>
          <cell r="J1364" t="str">
            <v>-</v>
          </cell>
          <cell r="K1364" t="str">
            <v xml:space="preserve">บางแค   </v>
          </cell>
          <cell r="L1364" t="str">
            <v xml:space="preserve">บางแค   </v>
          </cell>
          <cell r="M1364" t="str">
            <v xml:space="preserve">กรุงเทพมหานคร   </v>
          </cell>
          <cell r="N1364" t="str">
            <v>10160</v>
          </cell>
          <cell r="O1364" t="str">
            <v>0615295989</v>
          </cell>
          <cell r="P1364" t="str">
            <v>KUNYAKORN.S@GMAIL.COM</v>
          </cell>
          <cell r="Q1364" t="str">
            <v>2019-05-15</v>
          </cell>
          <cell r="R1364" t="str">
            <v>2022-05-14</v>
          </cell>
          <cell r="S1364" t="str">
            <v>บริษัท บีเอส เวิลด์ ฟู้ด จำกัด</v>
          </cell>
          <cell r="T1364" t="str">
            <v>299</v>
          </cell>
          <cell r="U1364" t="str">
            <v>-</v>
          </cell>
          <cell r="V1364" t="str">
            <v>-</v>
          </cell>
          <cell r="W1364" t="str">
            <v>12</v>
          </cell>
          <cell r="X1364" t="str">
            <v xml:space="preserve">นาขา   </v>
          </cell>
          <cell r="Y1364" t="str">
            <v xml:space="preserve">หลังสวน   </v>
          </cell>
          <cell r="Z1364" t="str">
            <v>ชุมพร</v>
          </cell>
        </row>
        <row r="1365">
          <cell r="A1365" t="e">
            <v>#N/A</v>
          </cell>
          <cell r="B1365" t="str">
            <v>Ref0300000603</v>
          </cell>
          <cell r="C1365" t="str">
            <v>บริษัท วายวายเอส โลจิสติกส์ (ประเทศไทย) จำกัด</v>
          </cell>
          <cell r="D1365" t="str">
            <v>NULL</v>
          </cell>
          <cell r="E1365" t="str">
            <v>ผ่านการอนุมัติ</v>
          </cell>
          <cell r="F1365">
            <v>125557004873</v>
          </cell>
          <cell r="G1365" t="str">
            <v>99/231</v>
          </cell>
          <cell r="J1365" t="str">
            <v>6</v>
          </cell>
          <cell r="K1365" t="str">
            <v xml:space="preserve">คลองสอง   </v>
          </cell>
          <cell r="L1365" t="str">
            <v xml:space="preserve">คลองหลวง   </v>
          </cell>
          <cell r="M1365" t="str">
            <v xml:space="preserve">ปทุมธานี   </v>
          </cell>
          <cell r="N1365" t="str">
            <v>12120</v>
          </cell>
          <cell r="O1365" t="str">
            <v>095-4075847</v>
          </cell>
          <cell r="P1365" t="str">
            <v>yys.logistic@hotmail.com</v>
          </cell>
          <cell r="Q1365" t="str">
            <v>NULL</v>
          </cell>
          <cell r="R1365" t="str">
            <v>NULL</v>
          </cell>
          <cell r="S1365" t="str">
            <v>บริษัท อินเตอร์เฟรช จำกัด  โกดัง ชินฮั้ว สอยดาว</v>
          </cell>
          <cell r="T1365" t="str">
            <v>267</v>
          </cell>
          <cell r="U1365" t="str">
            <v>-</v>
          </cell>
          <cell r="V1365" t="str">
            <v>-</v>
          </cell>
          <cell r="W1365" t="str">
            <v>2</v>
          </cell>
          <cell r="X1365" t="str">
            <v xml:space="preserve">ทรายขาว   </v>
          </cell>
          <cell r="Y1365" t="str">
            <v xml:space="preserve">สอยดาว   </v>
          </cell>
          <cell r="Z1365" t="str">
            <v>จันทบุรี</v>
          </cell>
        </row>
        <row r="1366">
          <cell r="A1366">
            <v>1272</v>
          </cell>
          <cell r="B1366" t="str">
            <v>Ref0300000604</v>
          </cell>
          <cell r="C1366" t="str">
            <v>ห้างหุ้นส่วนจำกัด นา-ริช โอเวอร์ซี</v>
          </cell>
          <cell r="D1366" t="str">
            <v>ACFS90460400139</v>
          </cell>
          <cell r="E1366" t="str">
            <v>ออกใบอนุญาตแล้ว</v>
          </cell>
          <cell r="F1366">
            <v>103547024071</v>
          </cell>
          <cell r="G1366" t="str">
            <v>3/56</v>
          </cell>
          <cell r="H1366" t="str">
            <v>ช่างอากาศอุทิศ 16 แยก 4</v>
          </cell>
          <cell r="I1366" t="str">
            <v>-</v>
          </cell>
          <cell r="J1366" t="str">
            <v>-</v>
          </cell>
          <cell r="K1366" t="str">
            <v>ดอนเมือง</v>
          </cell>
          <cell r="L1366" t="str">
            <v xml:space="preserve">ดอนเมือง   </v>
          </cell>
          <cell r="M1366" t="str">
            <v xml:space="preserve">กรุงเทพมหานคร   </v>
          </cell>
          <cell r="N1366" t="str">
            <v>10210</v>
          </cell>
          <cell r="O1366" t="str">
            <v>089-5215164 /02-900266</v>
          </cell>
          <cell r="P1366" t="str">
            <v>na_oversea@yahoo.com</v>
          </cell>
          <cell r="Q1366" t="str">
            <v>2019-05-16</v>
          </cell>
          <cell r="R1366" t="str">
            <v>2022-05-15</v>
          </cell>
          <cell r="S1366" t="str">
            <v>บริษัท สยามเฟิร์สอินเตอร์เทรด จำกัด</v>
          </cell>
          <cell r="T1366" t="str">
            <v xml:space="preserve">102/59 </v>
          </cell>
          <cell r="U1366" t="str">
            <v xml:space="preserve"> -</v>
          </cell>
          <cell r="V1366" t="str">
            <v xml:space="preserve"> -</v>
          </cell>
          <cell r="W1366" t="str">
            <v>3</v>
          </cell>
          <cell r="X1366" t="str">
            <v xml:space="preserve">บางหญ้าแพรก   </v>
          </cell>
          <cell r="Y1366" t="str">
            <v xml:space="preserve">เมืองสมุทรสาคร   </v>
          </cell>
          <cell r="Z1366" t="str">
            <v>สมุทรสาคร</v>
          </cell>
        </row>
        <row r="1367">
          <cell r="A1367">
            <v>1273</v>
          </cell>
          <cell r="B1367" t="str">
            <v>Ref0300000605</v>
          </cell>
          <cell r="C1367" t="str">
            <v>บริษัท บีจีไอ กรุ๊ป (ประเทศไทย) จำกัด</v>
          </cell>
          <cell r="D1367" t="str">
            <v>ACFS90460400141</v>
          </cell>
          <cell r="E1367" t="str">
            <v>ออกใบอนุญาตแล้ว</v>
          </cell>
          <cell r="F1367">
            <v>125562015900</v>
          </cell>
          <cell r="G1367" t="str">
            <v>46</v>
          </cell>
          <cell r="H1367" t="str">
            <v>-</v>
          </cell>
          <cell r="I1367" t="str">
            <v>-</v>
          </cell>
          <cell r="J1367" t="str">
            <v>9</v>
          </cell>
          <cell r="K1367" t="str">
            <v xml:space="preserve">บางพูด   </v>
          </cell>
          <cell r="L1367" t="str">
            <v xml:space="preserve">ปากเกร็ด   </v>
          </cell>
          <cell r="M1367" t="str">
            <v xml:space="preserve">นนทบุรี   </v>
          </cell>
          <cell r="N1367" t="str">
            <v>11120</v>
          </cell>
          <cell r="O1367" t="str">
            <v>0944785942</v>
          </cell>
          <cell r="P1367" t="str">
            <v>bgigroup1971@gmail.com</v>
          </cell>
          <cell r="Q1367" t="str">
            <v>2019-05-27</v>
          </cell>
          <cell r="R1367" t="str">
            <v>2022-05-26</v>
          </cell>
          <cell r="S1367" t="str">
            <v>บริษัท ชิโน-ไทย ฟรีซ แอนด์ ดราย จำกัด</v>
          </cell>
          <cell r="T1367" t="str">
            <v xml:space="preserve">99/13 </v>
          </cell>
          <cell r="U1367" t="str">
            <v>-</v>
          </cell>
          <cell r="V1367" t="str">
            <v>-</v>
          </cell>
          <cell r="W1367" t="str">
            <v>1</v>
          </cell>
          <cell r="X1367" t="str">
            <v xml:space="preserve">บางน้ำจืด   </v>
          </cell>
          <cell r="Y1367" t="str">
            <v xml:space="preserve">เมืองสมุทรสาคร   </v>
          </cell>
          <cell r="Z1367" t="str">
            <v>สมุทรสาคร</v>
          </cell>
        </row>
        <row r="1368">
          <cell r="A1368">
            <v>1274</v>
          </cell>
          <cell r="B1368" t="str">
            <v>Ref0300000606</v>
          </cell>
          <cell r="C1368" t="str">
            <v>บริษัท ไทย ฟู้ด โกลบอล เทรด จำกัด</v>
          </cell>
          <cell r="D1368" t="str">
            <v>ACFS10040400303</v>
          </cell>
          <cell r="E1368" t="str">
            <v>ออกใบอนุญาตแล้ว</v>
          </cell>
          <cell r="F1368">
            <v>505562006672</v>
          </cell>
          <cell r="G1368" t="str">
            <v>3/61</v>
          </cell>
          <cell r="H1368" t="str">
            <v>-</v>
          </cell>
          <cell r="I1368" t="str">
            <v>รัตนโกสินทร์</v>
          </cell>
          <cell r="J1368" t="str">
            <v>-</v>
          </cell>
          <cell r="K1368" t="str">
            <v xml:space="preserve">ศรีภูมิ   </v>
          </cell>
          <cell r="L1368" t="str">
            <v xml:space="preserve">เมืองเชียงใหม่   </v>
          </cell>
          <cell r="M1368" t="str">
            <v xml:space="preserve">เชียงใหม่   </v>
          </cell>
          <cell r="N1368" t="str">
            <v>50200</v>
          </cell>
          <cell r="O1368" t="str">
            <v>062-2892951</v>
          </cell>
          <cell r="P1368" t="str">
            <v>All.fuwang@hotmail.com</v>
          </cell>
          <cell r="Q1368" t="str">
            <v>2019-05-29</v>
          </cell>
          <cell r="R1368" t="str">
            <v>2022-05-28</v>
          </cell>
          <cell r="S1368" t="str">
            <v>นางสาวอำไพพรรณ จันทร์แก้ว</v>
          </cell>
          <cell r="T1368" t="str">
            <v>181/1</v>
          </cell>
          <cell r="U1368" t="str">
            <v>-</v>
          </cell>
          <cell r="V1368" t="str">
            <v>-</v>
          </cell>
          <cell r="W1368" t="str">
            <v>1</v>
          </cell>
          <cell r="X1368" t="str">
            <v xml:space="preserve">ดอยหล่อ   </v>
          </cell>
          <cell r="Y1368" t="str">
            <v xml:space="preserve">ดอยหล่อ   </v>
          </cell>
          <cell r="Z1368" t="str">
            <v>เชียงใหม่</v>
          </cell>
        </row>
        <row r="1369">
          <cell r="A1369" t="e">
            <v>#N/A</v>
          </cell>
          <cell r="B1369" t="str">
            <v>Ref0300000607</v>
          </cell>
          <cell r="C1369" t="str">
            <v>Anne (2011) Co.,Ltd.</v>
          </cell>
          <cell r="D1369" t="str">
            <v>NULL</v>
          </cell>
          <cell r="E1369" t="str">
            <v>ยกเลิกคำขอแล้ว</v>
          </cell>
          <cell r="F1369">
            <v>505557005043</v>
          </cell>
          <cell r="G1369" t="str">
            <v>76/1</v>
          </cell>
          <cell r="J1369" t="str">
            <v>9</v>
          </cell>
          <cell r="K1369" t="str">
            <v xml:space="preserve">ทุ่งต้อม   </v>
          </cell>
          <cell r="L1369" t="str">
            <v xml:space="preserve">สันป่าตอง   </v>
          </cell>
          <cell r="M1369" t="str">
            <v xml:space="preserve">เชียงใหม่   </v>
          </cell>
          <cell r="N1369" t="str">
            <v>50120</v>
          </cell>
          <cell r="O1369" t="str">
            <v>0813782306</v>
          </cell>
          <cell r="P1369" t="str">
            <v>k_worawit88@hotmail.com</v>
          </cell>
          <cell r="Q1369" t="str">
            <v>NULL</v>
          </cell>
          <cell r="R1369" t="str">
            <v>NULL</v>
          </cell>
          <cell r="S1369" t="str">
            <v>สุรินทร์ กรุ๊ป</v>
          </cell>
          <cell r="T1369" t="str">
            <v>98</v>
          </cell>
          <cell r="U1369" t="str">
            <v>-</v>
          </cell>
          <cell r="V1369" t="str">
            <v>-</v>
          </cell>
          <cell r="W1369" t="str">
            <v>1</v>
          </cell>
          <cell r="X1369" t="str">
            <v xml:space="preserve">หนองยวง   </v>
          </cell>
          <cell r="Y1369" t="str">
            <v xml:space="preserve">เวียงหนองล่อง   </v>
          </cell>
          <cell r="Z1369" t="str">
            <v>ลำพูน</v>
          </cell>
        </row>
        <row r="1370">
          <cell r="A1370" t="e">
            <v>#N/A</v>
          </cell>
          <cell r="B1370" t="str">
            <v>Ref0300000608</v>
          </cell>
          <cell r="C1370" t="str">
            <v>บริษัท โอเค เฟรชฟรุ๊ตส์ (ประเทศไทย) จำกัด</v>
          </cell>
          <cell r="D1370" t="str">
            <v>NULL</v>
          </cell>
          <cell r="E1370" t="str">
            <v>ยกเลิกคำขอแล้ว</v>
          </cell>
          <cell r="F1370">
            <v>505562000682</v>
          </cell>
          <cell r="G1370" t="str">
            <v xml:space="preserve">98 </v>
          </cell>
          <cell r="J1370" t="str">
            <v>15</v>
          </cell>
          <cell r="K1370" t="str">
            <v xml:space="preserve">สบเตี๊ยะ   </v>
          </cell>
          <cell r="L1370" t="str">
            <v xml:space="preserve">จอมทอง   </v>
          </cell>
          <cell r="M1370" t="str">
            <v xml:space="preserve">เชียงใหม่   </v>
          </cell>
          <cell r="N1370" t="str">
            <v>50120</v>
          </cell>
          <cell r="O1370" t="str">
            <v>053336069</v>
          </cell>
          <cell r="P1370" t="str">
            <v>okinterfruit@yahoo.com</v>
          </cell>
          <cell r="Q1370" t="str">
            <v>NULL</v>
          </cell>
          <cell r="R1370" t="str">
            <v>NULL</v>
          </cell>
          <cell r="S1370" t="str">
            <v>โอเค เฟรชฟรุ๊ตส์ (ประเทศไทย) จำกัด</v>
          </cell>
          <cell r="T1370" t="str">
            <v>98</v>
          </cell>
          <cell r="W1370" t="str">
            <v>15</v>
          </cell>
          <cell r="X1370" t="str">
            <v xml:space="preserve">สบเตี๊ยะ   </v>
          </cell>
          <cell r="Y1370" t="str">
            <v xml:space="preserve">จอมทอง   </v>
          </cell>
          <cell r="Z1370" t="str">
            <v>เชียงใหม่</v>
          </cell>
        </row>
        <row r="1371">
          <cell r="A1371" t="e">
            <v>#N/A</v>
          </cell>
          <cell r="B1371" t="str">
            <v>Ref0300000609</v>
          </cell>
          <cell r="C1371" t="str">
            <v>บริษัท โอเค เฟรชฟรุ๊ตส์ (ประเทศไทย) จำกัด</v>
          </cell>
          <cell r="D1371" t="str">
            <v>NULL</v>
          </cell>
          <cell r="E1371" t="str">
            <v>ยกเลิกคำขอแล้ว</v>
          </cell>
          <cell r="F1371">
            <v>505562000682</v>
          </cell>
          <cell r="G1371" t="str">
            <v xml:space="preserve">98 </v>
          </cell>
          <cell r="J1371" t="str">
            <v>15</v>
          </cell>
          <cell r="K1371" t="str">
            <v xml:space="preserve">สบเตี๊ยะ   </v>
          </cell>
          <cell r="L1371" t="str">
            <v xml:space="preserve">จอมทอง   </v>
          </cell>
          <cell r="M1371" t="str">
            <v xml:space="preserve">เชียงใหม่   </v>
          </cell>
          <cell r="N1371" t="str">
            <v>50120</v>
          </cell>
          <cell r="O1371" t="str">
            <v>053336069</v>
          </cell>
          <cell r="P1371" t="str">
            <v>okinterfruit@yahoo.com</v>
          </cell>
          <cell r="Q1371" t="str">
            <v>NULL</v>
          </cell>
          <cell r="R1371" t="str">
            <v>NULL</v>
          </cell>
          <cell r="S1371" t="str">
            <v>บริษัท โอเค เฟรชฟรุ๊ตส์ (ประเทศไทย) จำกัด</v>
          </cell>
          <cell r="T1371" t="str">
            <v>98</v>
          </cell>
          <cell r="V1371" t="str">
            <v>เชียงใหม่-ฮอด</v>
          </cell>
          <cell r="W1371" t="str">
            <v>15</v>
          </cell>
          <cell r="X1371" t="str">
            <v xml:space="preserve">สบเตี๊ยะ   </v>
          </cell>
          <cell r="Y1371" t="str">
            <v xml:space="preserve">จอมทอง   </v>
          </cell>
          <cell r="Z1371" t="str">
            <v>เชียงใหม่</v>
          </cell>
        </row>
        <row r="1372">
          <cell r="A1372">
            <v>1275</v>
          </cell>
          <cell r="B1372" t="str">
            <v>Ref0300000610</v>
          </cell>
          <cell r="C1372" t="str">
            <v>บริษัท โอเค เฟรชฟรุ๊ตส์ (ประเทศไทย) จำกัด</v>
          </cell>
          <cell r="D1372" t="str">
            <v>ACFS10040400302</v>
          </cell>
          <cell r="E1372" t="str">
            <v>ออกใบอนุญาตแล้ว</v>
          </cell>
          <cell r="F1372">
            <v>505562000682</v>
          </cell>
          <cell r="G1372" t="str">
            <v xml:space="preserve">98 </v>
          </cell>
          <cell r="H1372" t="str">
            <v>-</v>
          </cell>
          <cell r="I1372" t="str">
            <v>-</v>
          </cell>
          <cell r="J1372" t="str">
            <v>15</v>
          </cell>
          <cell r="K1372" t="str">
            <v xml:space="preserve">สบเตี๊ยะ   </v>
          </cell>
          <cell r="L1372" t="str">
            <v xml:space="preserve">จอมทอง   </v>
          </cell>
          <cell r="M1372" t="str">
            <v xml:space="preserve">เชียงใหม่   </v>
          </cell>
          <cell r="N1372" t="str">
            <v>50160</v>
          </cell>
          <cell r="O1372" t="str">
            <v>053336069</v>
          </cell>
          <cell r="P1372" t="str">
            <v>okinterfruit@yahoo.com</v>
          </cell>
          <cell r="Q1372" t="str">
            <v>2019-05-27</v>
          </cell>
          <cell r="R1372" t="str">
            <v>2022-05-26</v>
          </cell>
          <cell r="S1372" t="str">
            <v>บริษัท โอเค เฟรชฟรุ๊ตส์ (ประเทศไทย) จำกัด</v>
          </cell>
          <cell r="T1372" t="str">
            <v>98</v>
          </cell>
          <cell r="U1372" t="str">
            <v>-</v>
          </cell>
          <cell r="V1372" t="str">
            <v>-</v>
          </cell>
          <cell r="W1372" t="str">
            <v>15</v>
          </cell>
          <cell r="X1372" t="str">
            <v xml:space="preserve">สบเตี๊ยะ   </v>
          </cell>
          <cell r="Y1372" t="str">
            <v xml:space="preserve">จอมทอง   </v>
          </cell>
          <cell r="Z1372" t="str">
            <v>เชียงใหม่</v>
          </cell>
        </row>
        <row r="1373">
          <cell r="A1373">
            <v>1276</v>
          </cell>
          <cell r="B1373" t="str">
            <v>Ref0300000611</v>
          </cell>
          <cell r="C1373" t="str">
            <v>บริษัท ฟลาวเวอร์ แฟมิลี่ จำกัด</v>
          </cell>
          <cell r="D1373" t="str">
            <v>ACFS10040400304</v>
          </cell>
          <cell r="E1373" t="str">
            <v>ออกใบอนุญาตแล้ว</v>
          </cell>
          <cell r="F1373">
            <v>105547151873</v>
          </cell>
          <cell r="G1373" t="str">
            <v>14/14,14/15</v>
          </cell>
          <cell r="H1373" t="str">
            <v>-</v>
          </cell>
          <cell r="I1373" t="str">
            <v>พุทธมณฑลสาย 3</v>
          </cell>
          <cell r="J1373" t="str">
            <v>7</v>
          </cell>
          <cell r="K1373" t="str">
            <v xml:space="preserve">ทวีวัฒนา   </v>
          </cell>
          <cell r="L1373" t="str">
            <v xml:space="preserve">ทวีวัฒนา   </v>
          </cell>
          <cell r="M1373" t="str">
            <v xml:space="preserve">กรุงเทพมหานคร   </v>
          </cell>
          <cell r="N1373" t="str">
            <v>10170</v>
          </cell>
          <cell r="O1373" t="str">
            <v>028890771</v>
          </cell>
          <cell r="P1373" t="str">
            <v>hattaya.ff@gmail.com</v>
          </cell>
          <cell r="Q1373" t="str">
            <v>2019-05-30</v>
          </cell>
          <cell r="R1373" t="str">
            <v>2022-05-29</v>
          </cell>
          <cell r="S1373" t="str">
            <v>บริษัท ฟลาวเวอร์ แฟมิลี่ จำกัด</v>
          </cell>
          <cell r="T1373" t="str">
            <v>14/14,14/15</v>
          </cell>
          <cell r="U1373" t="str">
            <v>-</v>
          </cell>
          <cell r="V1373" t="str">
            <v>พุทธมณฑลสาย 3</v>
          </cell>
          <cell r="W1373" t="str">
            <v>7</v>
          </cell>
          <cell r="X1373" t="str">
            <v xml:space="preserve">ทวีวัฒนา   </v>
          </cell>
          <cell r="Y1373" t="str">
            <v xml:space="preserve">ทวีวัฒนา   </v>
          </cell>
          <cell r="Z1373" t="str">
            <v>กรุงเทพมหานคร</v>
          </cell>
        </row>
        <row r="1374">
          <cell r="A1374">
            <v>1277</v>
          </cell>
          <cell r="B1374" t="str">
            <v>Ref0300000612</v>
          </cell>
          <cell r="C1374" t="str">
            <v>บริษัท หยุนหนาน สิบสองปันนาหงษ์ซิงอินเตอร์เนชั่นแนลเทรด(ไทยแลนด์) จำกัด</v>
          </cell>
          <cell r="D1374" t="str">
            <v>ACFS10040400305</v>
          </cell>
          <cell r="E1374" t="str">
            <v>ออกใบอนุญาตแล้ว</v>
          </cell>
          <cell r="F1374">
            <v>575557000106</v>
          </cell>
          <cell r="G1374" t="str">
            <v>947</v>
          </cell>
          <cell r="H1374" t="str">
            <v>-</v>
          </cell>
          <cell r="I1374" t="str">
            <v>-</v>
          </cell>
          <cell r="J1374" t="str">
            <v>2</v>
          </cell>
          <cell r="K1374" t="str">
            <v xml:space="preserve">เวียง   </v>
          </cell>
          <cell r="L1374" t="str">
            <v xml:space="preserve">เชียงแสน   </v>
          </cell>
          <cell r="M1374" t="str">
            <v xml:space="preserve">เชียงราย   </v>
          </cell>
          <cell r="N1374" t="str">
            <v>57150</v>
          </cell>
          <cell r="O1374" t="str">
            <v>081-8841289</v>
          </cell>
          <cell r="P1374" t="str">
            <v>jp_fruit2012@hotmail.com</v>
          </cell>
          <cell r="Q1374" t="str">
            <v>2019-05-30</v>
          </cell>
          <cell r="R1374" t="str">
            <v>2022-05-29</v>
          </cell>
          <cell r="S1374" t="str">
            <v>นายทวี สมบูรณ์กิตติกุล</v>
          </cell>
          <cell r="T1374" t="str">
            <v>97</v>
          </cell>
          <cell r="U1374" t="str">
            <v>-</v>
          </cell>
          <cell r="V1374" t="str">
            <v>-</v>
          </cell>
          <cell r="W1374" t="str">
            <v>3</v>
          </cell>
          <cell r="X1374" t="str">
            <v xml:space="preserve">ท่าตุ้ม   </v>
          </cell>
          <cell r="Y1374" t="str">
            <v xml:space="preserve">ป่าซาง   </v>
          </cell>
          <cell r="Z1374" t="str">
            <v>ลำพูน</v>
          </cell>
        </row>
        <row r="1375">
          <cell r="A1375">
            <v>1278</v>
          </cell>
          <cell r="B1375" t="str">
            <v>Ref0300000613</v>
          </cell>
          <cell r="C1375" t="str">
            <v>ห้างหุ้นส่วนจำกัด เจ.พี.ฟรุ๊ต</v>
          </cell>
          <cell r="D1375" t="str">
            <v>ACFS10040400306</v>
          </cell>
          <cell r="E1375" t="str">
            <v>ออกใบอนุญาตแล้ว</v>
          </cell>
          <cell r="F1375">
            <v>573548002515</v>
          </cell>
          <cell r="G1375" t="str">
            <v>168/34</v>
          </cell>
          <cell r="H1375" t="str">
            <v>-</v>
          </cell>
          <cell r="I1375" t="str">
            <v>-</v>
          </cell>
          <cell r="J1375" t="str">
            <v>9</v>
          </cell>
          <cell r="K1375" t="str">
            <v xml:space="preserve">เวียง   </v>
          </cell>
          <cell r="L1375" t="str">
            <v xml:space="preserve">เชียงของ   </v>
          </cell>
          <cell r="M1375" t="str">
            <v xml:space="preserve">เชียงราย   </v>
          </cell>
          <cell r="N1375" t="str">
            <v>57140</v>
          </cell>
          <cell r="O1375" t="str">
            <v>081-8841289</v>
          </cell>
          <cell r="P1375" t="str">
            <v>jp_fruit2012@hotmail.com</v>
          </cell>
          <cell r="Q1375" t="str">
            <v>2019-05-30</v>
          </cell>
          <cell r="R1375" t="str">
            <v>2022-05-29</v>
          </cell>
          <cell r="S1375" t="str">
            <v>นายทวี สมบูรณ์กิตติกุล</v>
          </cell>
          <cell r="T1375" t="str">
            <v>97</v>
          </cell>
          <cell r="U1375" t="str">
            <v>-</v>
          </cell>
          <cell r="V1375" t="str">
            <v>-</v>
          </cell>
          <cell r="W1375" t="str">
            <v>3</v>
          </cell>
          <cell r="X1375" t="str">
            <v xml:space="preserve">ท่าตุ้ม   </v>
          </cell>
          <cell r="Y1375" t="str">
            <v xml:space="preserve">ป่าซาง   </v>
          </cell>
          <cell r="Z1375" t="str">
            <v>ลำพูน</v>
          </cell>
        </row>
        <row r="1376">
          <cell r="A1376">
            <v>1279</v>
          </cell>
          <cell r="B1376" t="str">
            <v>Ref0300000614</v>
          </cell>
          <cell r="C1376" t="str">
            <v>ห้างหุ้นส่วนจำกัด เจ.พี.เค.ฟรุ๊ต</v>
          </cell>
          <cell r="D1376" t="str">
            <v>ACFS10040400307</v>
          </cell>
          <cell r="E1376" t="str">
            <v>ออกใบอนุญาตแล้ว</v>
          </cell>
          <cell r="F1376">
            <v>573555000425</v>
          </cell>
          <cell r="G1376" t="str">
            <v>168/34</v>
          </cell>
          <cell r="H1376" t="str">
            <v>-</v>
          </cell>
          <cell r="I1376" t="str">
            <v>-</v>
          </cell>
          <cell r="J1376" t="str">
            <v>9</v>
          </cell>
          <cell r="K1376" t="str">
            <v xml:space="preserve">เวียง   </v>
          </cell>
          <cell r="L1376" t="str">
            <v xml:space="preserve">เชียงของ   </v>
          </cell>
          <cell r="M1376" t="str">
            <v xml:space="preserve">เชียงราย   </v>
          </cell>
          <cell r="N1376" t="str">
            <v>57140</v>
          </cell>
          <cell r="O1376" t="str">
            <v>081-8841289</v>
          </cell>
          <cell r="P1376" t="str">
            <v>jp_fruit2012@hotmail.com</v>
          </cell>
          <cell r="Q1376" t="str">
            <v>2019-05-30</v>
          </cell>
          <cell r="R1376" t="str">
            <v>2022-05-29</v>
          </cell>
          <cell r="S1376" t="str">
            <v>นายทวี สมบูรณ์กิตติกุล</v>
          </cell>
          <cell r="T1376" t="str">
            <v>97</v>
          </cell>
          <cell r="U1376" t="str">
            <v>-</v>
          </cell>
          <cell r="V1376" t="str">
            <v>-</v>
          </cell>
          <cell r="W1376" t="str">
            <v>3</v>
          </cell>
          <cell r="X1376" t="str">
            <v xml:space="preserve">ท่าตุ้ม   </v>
          </cell>
          <cell r="Y1376" t="str">
            <v xml:space="preserve">ป่าซาง   </v>
          </cell>
          <cell r="Z1376" t="str">
            <v>ลำพูน</v>
          </cell>
        </row>
        <row r="1377">
          <cell r="A1377">
            <v>1074</v>
          </cell>
          <cell r="B1377" t="str">
            <v>Ref0500000006</v>
          </cell>
          <cell r="C1377" t="str">
            <v>บริษัท ไทยชิลลี่พีนัท เทรดเดอร์ จำกัด</v>
          </cell>
          <cell r="D1377" t="str">
            <v>ACFS47020600007</v>
          </cell>
          <cell r="E1377" t="str">
            <v>ออกใบอนุญาตแล้ว</v>
          </cell>
          <cell r="F1377">
            <v>105552133225</v>
          </cell>
          <cell r="G1377" t="str">
            <v>32/956-957</v>
          </cell>
          <cell r="H1377" t="str">
            <v>-</v>
          </cell>
          <cell r="I1377" t="str">
            <v>-</v>
          </cell>
          <cell r="J1377" t="str">
            <v>9</v>
          </cell>
          <cell r="K1377" t="str">
            <v xml:space="preserve">คลองหนึ่ง   </v>
          </cell>
          <cell r="L1377" t="str">
            <v xml:space="preserve">คลองหลวง   </v>
          </cell>
          <cell r="M1377" t="str">
            <v xml:space="preserve">ปทุมธานี   </v>
          </cell>
          <cell r="N1377" t="str">
            <v>12120</v>
          </cell>
          <cell r="O1377" t="str">
            <v>0815441777</v>
          </cell>
          <cell r="P1377" t="str">
            <v>ple_mr@hotmail.com</v>
          </cell>
          <cell r="Q1377" t="str">
            <v>2017-01-06</v>
          </cell>
          <cell r="R1377" t="str">
            <v>2020-01-05</v>
          </cell>
          <cell r="S1377" t="str">
            <v>บริษัท ไทยชิลลี่พีนัทเทรดเดอร์ จำกัด</v>
          </cell>
          <cell r="T1377" t="str">
            <v>32/956-957</v>
          </cell>
          <cell r="U1377" t="str">
            <v>-</v>
          </cell>
          <cell r="V1377" t="str">
            <v>-</v>
          </cell>
          <cell r="W1377" t="str">
            <v>9</v>
          </cell>
          <cell r="X1377" t="str">
            <v xml:space="preserve">คลองหนึ่ง   </v>
          </cell>
          <cell r="Y1377" t="str">
            <v xml:space="preserve">คลองหลวง   </v>
          </cell>
          <cell r="Z1377" t="str">
            <v>ปทุมธานี</v>
          </cell>
        </row>
        <row r="1378">
          <cell r="A1378">
            <v>1075</v>
          </cell>
          <cell r="B1378" t="str">
            <v>Ref0500000007</v>
          </cell>
          <cell r="C1378" t="str">
            <v>บริษัท ทรัพย์แสงไท จำกัด</v>
          </cell>
          <cell r="D1378" t="str">
            <v>ACFS47020600031</v>
          </cell>
          <cell r="E1378" t="str">
            <v>ออกใบอนุญาตแล้ว</v>
          </cell>
          <cell r="F1378">
            <v>635556000594</v>
          </cell>
          <cell r="G1378" t="str">
            <v>717</v>
          </cell>
          <cell r="H1378" t="str">
            <v>-</v>
          </cell>
          <cell r="I1378" t="str">
            <v>-</v>
          </cell>
          <cell r="J1378" t="str">
            <v>1</v>
          </cell>
          <cell r="K1378" t="str">
            <v xml:space="preserve">ท่าสายลวด   </v>
          </cell>
          <cell r="L1378" t="str">
            <v xml:space="preserve">แม่สอด   </v>
          </cell>
          <cell r="M1378" t="str">
            <v xml:space="preserve">ตาก   </v>
          </cell>
          <cell r="N1378" t="str">
            <v>63110</v>
          </cell>
          <cell r="O1378" t="str">
            <v>081-8912466,061-9951544</v>
          </cell>
          <cell r="P1378" t="str">
            <v>kookkik1976@gmail.com</v>
          </cell>
          <cell r="Q1378" t="str">
            <v>2017-01-06</v>
          </cell>
          <cell r="R1378" t="str">
            <v>2020-01-05</v>
          </cell>
          <cell r="S1378" t="str">
            <v>บริษัท ทรัพย์แสงไท จำกัด</v>
          </cell>
          <cell r="T1378" t="str">
            <v>717</v>
          </cell>
          <cell r="U1378" t="str">
            <v>-</v>
          </cell>
          <cell r="V1378" t="str">
            <v>-</v>
          </cell>
          <cell r="W1378" t="str">
            <v>1</v>
          </cell>
          <cell r="X1378" t="str">
            <v xml:space="preserve">ท่าสายลวด   </v>
          </cell>
          <cell r="Y1378" t="str">
            <v xml:space="preserve">แม่สอด   </v>
          </cell>
          <cell r="Z1378" t="str">
            <v>ตาก</v>
          </cell>
        </row>
        <row r="1379">
          <cell r="A1379">
            <v>1076</v>
          </cell>
          <cell r="B1379" t="str">
            <v>Ref0500000008</v>
          </cell>
          <cell r="C1379" t="str">
            <v>บริษัท โรงงานแม่รวย จำกัด</v>
          </cell>
          <cell r="D1379" t="str">
            <v>ACFS47020600022</v>
          </cell>
          <cell r="E1379" t="str">
            <v>ออกใบอนุญาตแล้ว</v>
          </cell>
          <cell r="F1379">
            <v>105530003787</v>
          </cell>
          <cell r="G1379" t="str">
            <v>11/1,11/2</v>
          </cell>
          <cell r="H1379" t="str">
            <v>-</v>
          </cell>
          <cell r="I1379" t="str">
            <v>บางขุนเทียน-ชายทะเล</v>
          </cell>
          <cell r="J1379" t="str">
            <v>-</v>
          </cell>
          <cell r="K1379" t="str">
            <v xml:space="preserve">แสมดำ   </v>
          </cell>
          <cell r="L1379" t="str">
            <v xml:space="preserve">บางขุนเทียน   </v>
          </cell>
          <cell r="M1379" t="str">
            <v xml:space="preserve">กรุงเทพมหานคร   </v>
          </cell>
          <cell r="N1379" t="str">
            <v>10150</v>
          </cell>
          <cell r="O1379" t="str">
            <v>0891393307,024160077</v>
          </cell>
          <cell r="P1379" t="str">
            <v>rdcontact@koh-kae.com</v>
          </cell>
          <cell r="Q1379" t="str">
            <v>2017-01-06</v>
          </cell>
          <cell r="R1379" t="str">
            <v>2020-01-05</v>
          </cell>
          <cell r="S1379" t="str">
            <v>บริษัท โรงงานแม่รวย จำกัด</v>
          </cell>
          <cell r="T1379" t="str">
            <v>11/1-11/2</v>
          </cell>
          <cell r="U1379" t="str">
            <v>-</v>
          </cell>
          <cell r="V1379" t="str">
            <v>บางขุนเทียน-ชายทะเล</v>
          </cell>
          <cell r="W1379" t="str">
            <v>-</v>
          </cell>
          <cell r="X1379" t="str">
            <v xml:space="preserve">แสมดำ   </v>
          </cell>
          <cell r="Y1379" t="str">
            <v xml:space="preserve">บางขุนเทียน   </v>
          </cell>
          <cell r="Z1379" t="str">
            <v>กรุงเทพมหานคร</v>
          </cell>
        </row>
        <row r="1380">
          <cell r="A1380">
            <v>1077</v>
          </cell>
          <cell r="B1380" t="str">
            <v>Ref0500000009</v>
          </cell>
          <cell r="C1380" t="str">
            <v>บริษัท เฮอริเทจ สแน็ค แอนด์ ฟู้ด จำกัด</v>
          </cell>
          <cell r="D1380" t="str">
            <v>ACFS47020600028</v>
          </cell>
          <cell r="E1380" t="str">
            <v>ออกใบอนุญาตแล้ว</v>
          </cell>
          <cell r="F1380">
            <v>735549001008</v>
          </cell>
          <cell r="G1380" t="str">
            <v>34/1-34/2</v>
          </cell>
          <cell r="H1380" t="str">
            <v>กระทุ่มล้ม 31</v>
          </cell>
          <cell r="I1380" t="str">
            <v>พุทธมณฑลสาย 4</v>
          </cell>
          <cell r="J1380" t="str">
            <v>5</v>
          </cell>
          <cell r="K1380" t="str">
            <v xml:space="preserve">กระทุ่มล้ม   </v>
          </cell>
          <cell r="L1380" t="str">
            <v xml:space="preserve">สามพราน   </v>
          </cell>
          <cell r="M1380" t="str">
            <v xml:space="preserve">นครปฐม   </v>
          </cell>
          <cell r="N1380" t="str">
            <v>73220</v>
          </cell>
          <cell r="O1380" t="str">
            <v>02-8130092-3</v>
          </cell>
          <cell r="P1380" t="str">
            <v>RA@HERITAGETHAILAND.COM</v>
          </cell>
          <cell r="Q1380" t="str">
            <v>2017-01-06</v>
          </cell>
          <cell r="R1380" t="str">
            <v>2020-01-05</v>
          </cell>
          <cell r="S1380" t="str">
            <v>บริษัท เฮอริเทจ สแน็ค แอนด์ ฟู้ด จำกัด</v>
          </cell>
          <cell r="T1380" t="str">
            <v>34/1-34/2</v>
          </cell>
          <cell r="U1380" t="str">
            <v>กระทุ่มล้ม 31</v>
          </cell>
          <cell r="V1380" t="str">
            <v>พุทธมณฑลสาย 4</v>
          </cell>
          <cell r="W1380" t="str">
            <v>5</v>
          </cell>
          <cell r="X1380" t="str">
            <v xml:space="preserve">กระทุ่มล้ม   </v>
          </cell>
          <cell r="Y1380" t="str">
            <v xml:space="preserve">สามพราน   </v>
          </cell>
          <cell r="Z1380" t="str">
            <v>นครปฐม</v>
          </cell>
        </row>
        <row r="1381">
          <cell r="A1381">
            <v>1078</v>
          </cell>
          <cell r="B1381" t="str">
            <v>Ref0500000010</v>
          </cell>
          <cell r="C1381" t="str">
            <v>บริษัท ภคินธุรกิจ จำกัด</v>
          </cell>
          <cell r="D1381" t="str">
            <v>ACFS47020600029</v>
          </cell>
          <cell r="E1381" t="str">
            <v>ออกใบอนุญาตแล้ว</v>
          </cell>
          <cell r="F1381">
            <v>105556087741</v>
          </cell>
          <cell r="G1381" t="str">
            <v>138</v>
          </cell>
          <cell r="H1381" t="str">
            <v>-</v>
          </cell>
          <cell r="I1381" t="str">
            <v>-</v>
          </cell>
          <cell r="J1381" t="str">
            <v>5</v>
          </cell>
          <cell r="K1381" t="str">
            <v xml:space="preserve">ท่าสายลวด   </v>
          </cell>
          <cell r="L1381" t="str">
            <v xml:space="preserve">แม่สอด   </v>
          </cell>
          <cell r="M1381" t="str">
            <v xml:space="preserve">ตาก   </v>
          </cell>
          <cell r="N1381" t="str">
            <v>63110</v>
          </cell>
          <cell r="O1381" t="str">
            <v>0877383846</v>
          </cell>
          <cell r="P1381" t="str">
            <v>pakin2523@yahoo.com</v>
          </cell>
          <cell r="Q1381" t="str">
            <v>2017-01-06</v>
          </cell>
          <cell r="R1381" t="str">
            <v>2020-01-05</v>
          </cell>
          <cell r="S1381" t="str">
            <v>บริษัท ภคินธุรกิจ จำกัด</v>
          </cell>
          <cell r="T1381" t="str">
            <v>138</v>
          </cell>
          <cell r="U1381" t="str">
            <v>-</v>
          </cell>
          <cell r="V1381" t="str">
            <v>-</v>
          </cell>
          <cell r="W1381" t="str">
            <v>-</v>
          </cell>
          <cell r="X1381" t="str">
            <v xml:space="preserve">ท่าสายลวด   </v>
          </cell>
          <cell r="Y1381" t="str">
            <v xml:space="preserve">แม่สอด   </v>
          </cell>
          <cell r="Z1381" t="str">
            <v>ตาก</v>
          </cell>
        </row>
        <row r="1382">
          <cell r="A1382">
            <v>1079</v>
          </cell>
          <cell r="B1382" t="str">
            <v>Ref0500000011</v>
          </cell>
          <cell r="C1382" t="str">
            <v>ห้างหุ้นส่วนจำกัด โจโจซาซา</v>
          </cell>
          <cell r="D1382" t="str">
            <v>ACFS47020600024</v>
          </cell>
          <cell r="E1382" t="str">
            <v>ออกใบอนุญาตแล้ว</v>
          </cell>
          <cell r="F1382">
            <v>633557000553</v>
          </cell>
          <cell r="G1382" t="str">
            <v>315/5</v>
          </cell>
          <cell r="H1382" t="str">
            <v>-</v>
          </cell>
          <cell r="I1382" t="str">
            <v>-</v>
          </cell>
          <cell r="J1382" t="str">
            <v>2</v>
          </cell>
          <cell r="K1382" t="str">
            <v xml:space="preserve">ท่าสายลวด   </v>
          </cell>
          <cell r="L1382" t="str">
            <v xml:space="preserve">แม่สอด   </v>
          </cell>
          <cell r="M1382" t="str">
            <v xml:space="preserve">ตาก   </v>
          </cell>
          <cell r="N1382" t="str">
            <v>63110</v>
          </cell>
          <cell r="O1382" t="str">
            <v>0869280434</v>
          </cell>
          <cell r="P1382" t="str">
            <v>lef_daf_01@hotmail.com</v>
          </cell>
          <cell r="Q1382" t="str">
            <v>2017-01-06</v>
          </cell>
          <cell r="R1382" t="str">
            <v>2020-01-05</v>
          </cell>
          <cell r="S1382" t="str">
            <v>คลัง7 ท่า10</v>
          </cell>
          <cell r="T1382" t="str">
            <v>33</v>
          </cell>
          <cell r="U1382" t="str">
            <v>-</v>
          </cell>
          <cell r="V1382" t="str">
            <v>-</v>
          </cell>
          <cell r="W1382" t="str">
            <v>3</v>
          </cell>
          <cell r="X1382" t="str">
            <v xml:space="preserve">แม่สอด   </v>
          </cell>
          <cell r="Y1382" t="str">
            <v xml:space="preserve">แม่สอด   </v>
          </cell>
          <cell r="Z1382" t="str">
            <v>ตาก</v>
          </cell>
        </row>
        <row r="1383">
          <cell r="A1383">
            <v>1080</v>
          </cell>
          <cell r="B1383" t="str">
            <v>Ref0500000012</v>
          </cell>
          <cell r="C1383" t="str">
            <v>บริษัท ชัยศิริ คอมมอดิทิ จำกัด</v>
          </cell>
          <cell r="D1383" t="str">
            <v>ACFS47020600023</v>
          </cell>
          <cell r="E1383" t="str">
            <v>ออกใบอนุญาตแล้ว</v>
          </cell>
          <cell r="F1383">
            <v>635547000226</v>
          </cell>
          <cell r="G1383" t="str">
            <v>575/5-6</v>
          </cell>
          <cell r="H1383" t="str">
            <v>-</v>
          </cell>
          <cell r="I1383" t="str">
            <v>อินทรคีรี</v>
          </cell>
          <cell r="J1383" t="str">
            <v>-</v>
          </cell>
          <cell r="K1383" t="str">
            <v xml:space="preserve">แม่สอด   </v>
          </cell>
          <cell r="L1383" t="str">
            <v xml:space="preserve">แม่สอด   </v>
          </cell>
          <cell r="M1383" t="str">
            <v xml:space="preserve">ตาก   </v>
          </cell>
          <cell r="N1383" t="str">
            <v>63110</v>
          </cell>
          <cell r="O1383" t="str">
            <v>0847515775</v>
          </cell>
          <cell r="P1383" t="str">
            <v>chaisiri04@gmail.com</v>
          </cell>
          <cell r="Q1383" t="str">
            <v>2017-01-06</v>
          </cell>
          <cell r="R1383" t="str">
            <v>2020-01-05</v>
          </cell>
          <cell r="S1383" t="str">
            <v>บริษัท ชัยศิริ คอมมอดิทิ จำกัด</v>
          </cell>
          <cell r="T1383" t="str">
            <v>447</v>
          </cell>
          <cell r="U1383" t="str">
            <v>-</v>
          </cell>
          <cell r="V1383" t="str">
            <v>-</v>
          </cell>
          <cell r="W1383" t="str">
            <v>2</v>
          </cell>
          <cell r="X1383" t="str">
            <v xml:space="preserve">แม่ตาว   </v>
          </cell>
          <cell r="Y1383" t="str">
            <v xml:space="preserve">แม่สอด   </v>
          </cell>
          <cell r="Z1383" t="str">
            <v>ตาก</v>
          </cell>
        </row>
        <row r="1384">
          <cell r="A1384">
            <v>1081</v>
          </cell>
          <cell r="B1384" t="str">
            <v>Ref0500000013</v>
          </cell>
          <cell r="C1384" t="str">
            <v>ห้างหุ้นส่วนจำกัดแสงทิพย์เจริญ</v>
          </cell>
          <cell r="D1384" t="str">
            <v>ACFS47020600035</v>
          </cell>
          <cell r="E1384" t="str">
            <v>ยกเลิกใบอนุญาตแบบถาวร</v>
          </cell>
          <cell r="F1384">
            <v>633545000502</v>
          </cell>
          <cell r="G1384" t="str">
            <v>704</v>
          </cell>
          <cell r="H1384" t="str">
            <v>-</v>
          </cell>
          <cell r="I1384" t="str">
            <v>-</v>
          </cell>
          <cell r="J1384" t="str">
            <v>1</v>
          </cell>
          <cell r="K1384" t="str">
            <v xml:space="preserve">ท่าสายลวด   </v>
          </cell>
          <cell r="L1384" t="str">
            <v xml:space="preserve">แม่สอด   </v>
          </cell>
          <cell r="M1384" t="str">
            <v xml:space="preserve">ตาก   </v>
          </cell>
          <cell r="N1384" t="str">
            <v>63110</v>
          </cell>
          <cell r="O1384" t="str">
            <v>0818018939</v>
          </cell>
          <cell r="P1384" t="str">
            <v>chatchai.stj@hotmail.com</v>
          </cell>
          <cell r="Q1384" t="str">
            <v>2017-01-06</v>
          </cell>
          <cell r="R1384" t="str">
            <v>2020-01-05</v>
          </cell>
          <cell r="S1384" t="str">
            <v>ห้างหุ้นส่วนจำกัด แสงทิพย์เจริญ</v>
          </cell>
          <cell r="T1384" t="str">
            <v>704</v>
          </cell>
          <cell r="U1384" t="str">
            <v>-</v>
          </cell>
          <cell r="V1384" t="str">
            <v>-</v>
          </cell>
          <cell r="W1384" t="str">
            <v>1</v>
          </cell>
          <cell r="X1384" t="str">
            <v xml:space="preserve">ท่าสายลวด   </v>
          </cell>
          <cell r="Y1384" t="str">
            <v xml:space="preserve">แม่สอด   </v>
          </cell>
          <cell r="Z1384" t="str">
            <v>ตาก</v>
          </cell>
        </row>
        <row r="1385">
          <cell r="A1385">
            <v>1082</v>
          </cell>
          <cell r="B1385" t="str">
            <v>Ref0500000014</v>
          </cell>
          <cell r="C1385" t="str">
            <v>บริษัท เอเชีย เกท เทรดดิ้ง จำกัด</v>
          </cell>
          <cell r="D1385" t="str">
            <v>ACFS47020600036</v>
          </cell>
          <cell r="E1385" t="str">
            <v>ออกใบอนุญาตแล้ว</v>
          </cell>
          <cell r="F1385">
            <v>635557000482</v>
          </cell>
          <cell r="G1385" t="str">
            <v>444</v>
          </cell>
          <cell r="H1385" t="str">
            <v>-</v>
          </cell>
          <cell r="I1385" t="str">
            <v>-</v>
          </cell>
          <cell r="J1385" t="str">
            <v>3</v>
          </cell>
          <cell r="K1385" t="str">
            <v xml:space="preserve">ท่าสายลวด   </v>
          </cell>
          <cell r="L1385" t="str">
            <v xml:space="preserve">แม่สอด   </v>
          </cell>
          <cell r="M1385" t="str">
            <v xml:space="preserve">ตาก   </v>
          </cell>
          <cell r="N1385" t="str">
            <v>63110</v>
          </cell>
          <cell r="O1385" t="str">
            <v>0992716965</v>
          </cell>
          <cell r="P1385" t="str">
            <v>nuttawut.asiagate@hotmail.com</v>
          </cell>
          <cell r="Q1385" t="str">
            <v>2017-01-06</v>
          </cell>
          <cell r="R1385" t="str">
            <v>2020-01-05</v>
          </cell>
          <cell r="S1385" t="str">
            <v>บริษัท เอเชีย เกท เทรดดิ้ง จำกัด</v>
          </cell>
          <cell r="T1385" t="str">
            <v>444</v>
          </cell>
          <cell r="U1385" t="str">
            <v>-</v>
          </cell>
          <cell r="V1385" t="str">
            <v>-</v>
          </cell>
          <cell r="W1385" t="str">
            <v>3</v>
          </cell>
          <cell r="X1385" t="str">
            <v xml:space="preserve">ท่าสายลวด   </v>
          </cell>
          <cell r="Y1385" t="str">
            <v xml:space="preserve">แม่สอด   </v>
          </cell>
          <cell r="Z1385" t="str">
            <v>ตาก</v>
          </cell>
        </row>
        <row r="1386">
          <cell r="A1386" t="e">
            <v>#N/A</v>
          </cell>
          <cell r="B1386" t="str">
            <v>Ref0500000015</v>
          </cell>
          <cell r="C1386" t="str">
            <v>วี.อิมปอร์ต</v>
          </cell>
          <cell r="D1386" t="str">
            <v>NULL</v>
          </cell>
          <cell r="E1386" t="str">
            <v>ยกเลิกคำขอแล้ว</v>
          </cell>
          <cell r="F1386">
            <v>635528000046</v>
          </cell>
          <cell r="G1386" t="str">
            <v>869</v>
          </cell>
          <cell r="J1386" t="str">
            <v>1</v>
          </cell>
          <cell r="K1386" t="str">
            <v xml:space="preserve">ท่าสายลวด   </v>
          </cell>
          <cell r="L1386" t="str">
            <v xml:space="preserve">แม่สอด   </v>
          </cell>
          <cell r="M1386" t="str">
            <v xml:space="preserve">ตาก   </v>
          </cell>
          <cell r="N1386" t="str">
            <v>63110</v>
          </cell>
          <cell r="O1386" t="str">
            <v>0918427684</v>
          </cell>
          <cell r="P1386" t="str">
            <v>dtomtitle@hotmail.com</v>
          </cell>
          <cell r="Q1386" t="str">
            <v>NULL</v>
          </cell>
          <cell r="R1386" t="str">
            <v>NULL</v>
          </cell>
          <cell r="S1386" t="str">
            <v>บริษัท วี.อิมปอร์ต</v>
          </cell>
          <cell r="T1386" t="str">
            <v>869</v>
          </cell>
          <cell r="W1386" t="str">
            <v>1</v>
          </cell>
          <cell r="X1386" t="str">
            <v xml:space="preserve">ท่าสายลวด   </v>
          </cell>
          <cell r="Y1386" t="str">
            <v xml:space="preserve">แม่สอด   </v>
          </cell>
          <cell r="Z1386" t="str">
            <v>ตาก</v>
          </cell>
        </row>
        <row r="1387">
          <cell r="A1387">
            <v>1083</v>
          </cell>
          <cell r="B1387" t="str">
            <v>Ref0500000016</v>
          </cell>
          <cell r="C1387" t="str">
            <v>บริษัท ผลพูนสิน จำกัด</v>
          </cell>
          <cell r="D1387" t="str">
            <v>ACFS47020600033</v>
          </cell>
          <cell r="E1387" t="str">
            <v>ออกใบอนุญาตแล้ว</v>
          </cell>
          <cell r="F1387">
            <v>635552000174</v>
          </cell>
          <cell r="G1387" t="str">
            <v>80</v>
          </cell>
          <cell r="H1387" t="str">
            <v>-</v>
          </cell>
          <cell r="I1387" t="str">
            <v>แม่สอด-แม่ตาว</v>
          </cell>
          <cell r="J1387" t="str">
            <v>-</v>
          </cell>
          <cell r="K1387" t="str">
            <v xml:space="preserve">แม่สอด   </v>
          </cell>
          <cell r="L1387" t="str">
            <v xml:space="preserve">แม่สอด   </v>
          </cell>
          <cell r="M1387" t="str">
            <v xml:space="preserve">ตาก   </v>
          </cell>
          <cell r="N1387" t="str">
            <v>63110</v>
          </cell>
          <cell r="O1387" t="str">
            <v>0896366554</v>
          </cell>
          <cell r="P1387" t="str">
            <v>rawinan_su@hotmail.com</v>
          </cell>
          <cell r="Q1387" t="str">
            <v>2017-01-06</v>
          </cell>
          <cell r="R1387" t="str">
            <v>2020-01-05</v>
          </cell>
          <cell r="S1387" t="str">
            <v>บริษัท ชัยศิริ คอมมอดิที จำกัด</v>
          </cell>
          <cell r="T1387" t="str">
            <v>575/5</v>
          </cell>
          <cell r="U1387" t="str">
            <v>-</v>
          </cell>
          <cell r="V1387" t="str">
            <v>อินทรคีรี</v>
          </cell>
          <cell r="W1387" t="str">
            <v>-</v>
          </cell>
          <cell r="X1387" t="str">
            <v xml:space="preserve">แม่สอด   </v>
          </cell>
          <cell r="Y1387" t="str">
            <v xml:space="preserve">แม่สอด   </v>
          </cell>
          <cell r="Z1387" t="str">
            <v>ตาก</v>
          </cell>
        </row>
        <row r="1388">
          <cell r="A1388">
            <v>1084</v>
          </cell>
          <cell r="B1388" t="str">
            <v>Ref0500000018</v>
          </cell>
          <cell r="C1388" t="str">
            <v>บริษัท ขนมสากล จำกัด</v>
          </cell>
          <cell r="D1388" t="str">
            <v>ACFS47020600021</v>
          </cell>
          <cell r="E1388" t="str">
            <v>ออกใบอนุญาตแล้ว</v>
          </cell>
          <cell r="F1388">
            <v>105518008766</v>
          </cell>
          <cell r="G1388" t="str">
            <v>43 ชั้น 3</v>
          </cell>
          <cell r="H1388" t="str">
            <v>สุขุมวิท 51</v>
          </cell>
          <cell r="I1388" t="str">
            <v>สุขุมวิท</v>
          </cell>
          <cell r="J1388" t="str">
            <v>-</v>
          </cell>
          <cell r="K1388" t="str">
            <v xml:space="preserve">คลองตันเหนือ   </v>
          </cell>
          <cell r="L1388" t="str">
            <v xml:space="preserve">วัฒนา   </v>
          </cell>
          <cell r="M1388" t="str">
            <v xml:space="preserve">กรุงเทพมหานคร   </v>
          </cell>
          <cell r="N1388" t="str">
            <v>10110</v>
          </cell>
          <cell r="O1388" t="str">
            <v>026627070</v>
          </cell>
          <cell r="P1388" t="str">
            <v>duangkorn@kanomsakol.com</v>
          </cell>
          <cell r="Q1388" t="str">
            <v>2017-01-06</v>
          </cell>
          <cell r="R1388" t="str">
            <v>2020-01-05</v>
          </cell>
          <cell r="S1388" t="str">
            <v>บริษัท ขนมสากล จำกัด</v>
          </cell>
          <cell r="T1388" t="str">
            <v>128</v>
          </cell>
          <cell r="U1388" t="str">
            <v>-</v>
          </cell>
          <cell r="V1388" t="str">
            <v>พหลโยธิน กม.48</v>
          </cell>
          <cell r="W1388" t="str">
            <v>6</v>
          </cell>
          <cell r="X1388" t="str">
            <v xml:space="preserve">เชียงรากน้อย   </v>
          </cell>
          <cell r="Y1388" t="str">
            <v xml:space="preserve">บางปะอิน   </v>
          </cell>
          <cell r="Z1388" t="str">
            <v>พระนครศรีอยุธยา</v>
          </cell>
        </row>
        <row r="1389">
          <cell r="A1389">
            <v>1085</v>
          </cell>
          <cell r="B1389" t="str">
            <v>Ref0500000019</v>
          </cell>
          <cell r="C1389" t="str">
            <v>นายชาลี ชาคะริเวช</v>
          </cell>
          <cell r="D1389" t="str">
            <v>ACFS47020600032</v>
          </cell>
          <cell r="E1389" t="str">
            <v>ออกใบอนุญาตแล้ว</v>
          </cell>
          <cell r="F1389">
            <v>3341901504800</v>
          </cell>
          <cell r="G1389" t="str">
            <v>182</v>
          </cell>
          <cell r="H1389" t="str">
            <v>-</v>
          </cell>
          <cell r="I1389" t="str">
            <v>-</v>
          </cell>
          <cell r="J1389" t="str">
            <v>16</v>
          </cell>
          <cell r="K1389" t="str">
            <v xml:space="preserve">กุดชมภู   </v>
          </cell>
          <cell r="L1389" t="str">
            <v xml:space="preserve">พิบูลมังสาหาร   </v>
          </cell>
          <cell r="M1389" t="str">
            <v xml:space="preserve">อุบลราชธานี   </v>
          </cell>
          <cell r="N1389" t="str">
            <v>34110</v>
          </cell>
          <cell r="O1389" t="str">
            <v>0837247105</v>
          </cell>
          <cell r="P1389" t="str">
            <v>0837247105@acfs.go.th</v>
          </cell>
          <cell r="Q1389" t="str">
            <v>2017-01-06</v>
          </cell>
          <cell r="R1389" t="str">
            <v>2020-01-05</v>
          </cell>
          <cell r="S1389" t="str">
            <v>ร้านลือการเกษตร</v>
          </cell>
          <cell r="T1389" t="str">
            <v>212</v>
          </cell>
          <cell r="U1389" t="str">
            <v>-</v>
          </cell>
          <cell r="V1389" t="str">
            <v>-</v>
          </cell>
          <cell r="W1389" t="str">
            <v>16</v>
          </cell>
          <cell r="X1389" t="str">
            <v xml:space="preserve">ดอนจิก   </v>
          </cell>
          <cell r="Y1389" t="str">
            <v xml:space="preserve">พิบูลมังสาหาร   </v>
          </cell>
          <cell r="Z1389" t="str">
            <v>อุบลราชธานี</v>
          </cell>
        </row>
        <row r="1390">
          <cell r="A1390">
            <v>1086</v>
          </cell>
          <cell r="B1390" t="str">
            <v>Ref0500000020</v>
          </cell>
          <cell r="C1390" t="str">
            <v>นางสาววรรณภา โกศัลวัฒน์</v>
          </cell>
          <cell r="D1390" t="str">
            <v>ACFS47020600030</v>
          </cell>
          <cell r="E1390" t="str">
            <v>ออกใบอนุญาตแล้ว</v>
          </cell>
          <cell r="F1390">
            <v>3341900245797</v>
          </cell>
          <cell r="G1390" t="str">
            <v>16/13</v>
          </cell>
          <cell r="H1390" t="str">
            <v>-</v>
          </cell>
          <cell r="I1390" t="str">
            <v>-</v>
          </cell>
          <cell r="J1390" t="str">
            <v>3</v>
          </cell>
          <cell r="K1390" t="str">
            <v xml:space="preserve">ช่องเม็ก   </v>
          </cell>
          <cell r="L1390" t="str">
            <v xml:space="preserve">สิรินธร   </v>
          </cell>
          <cell r="M1390" t="str">
            <v xml:space="preserve">อุบลราชธานี   </v>
          </cell>
          <cell r="N1390" t="str">
            <v>34350</v>
          </cell>
          <cell r="O1390" t="str">
            <v>0854143535</v>
          </cell>
          <cell r="P1390" t="str">
            <v>0854143535@acfs.go.th</v>
          </cell>
          <cell r="Q1390" t="str">
            <v>2017-01-06</v>
          </cell>
          <cell r="R1390" t="str">
            <v>2020-01-05</v>
          </cell>
          <cell r="S1390" t="str">
            <v>ร้านเฮงพาณิชย์</v>
          </cell>
          <cell r="T1390" t="str">
            <v>479</v>
          </cell>
          <cell r="U1390" t="str">
            <v>-</v>
          </cell>
          <cell r="V1390" t="str">
            <v>-</v>
          </cell>
          <cell r="W1390" t="str">
            <v>13</v>
          </cell>
          <cell r="X1390" t="str">
            <v xml:space="preserve">ช่องเม็ก   </v>
          </cell>
          <cell r="Y1390" t="str">
            <v xml:space="preserve">สิรินธร   </v>
          </cell>
          <cell r="Z1390" t="str">
            <v>อุบลราชธานี</v>
          </cell>
        </row>
        <row r="1391">
          <cell r="A1391" t="e">
            <v>#N/A</v>
          </cell>
          <cell r="B1391" t="str">
            <v>Ref0500000021</v>
          </cell>
          <cell r="C1391" t="str">
            <v>นายอำคา คำก้อน</v>
          </cell>
          <cell r="D1391" t="str">
            <v>NULL</v>
          </cell>
          <cell r="E1391" t="str">
            <v>ยกเลิกคำขอแล้ว</v>
          </cell>
          <cell r="F1391">
            <v>3349700058168</v>
          </cell>
          <cell r="G1391" t="str">
            <v>109</v>
          </cell>
          <cell r="H1391" t="str">
            <v>-</v>
          </cell>
          <cell r="I1391" t="str">
            <v>-</v>
          </cell>
          <cell r="J1391" t="str">
            <v>10</v>
          </cell>
          <cell r="K1391" t="str">
            <v xml:space="preserve">กุดชมภู   </v>
          </cell>
          <cell r="L1391" t="str">
            <v xml:space="preserve">พิบูลมังสาหาร   </v>
          </cell>
          <cell r="M1391" t="str">
            <v xml:space="preserve">อุบลราชธานี   </v>
          </cell>
          <cell r="N1391" t="str">
            <v>34110</v>
          </cell>
          <cell r="O1391" t="str">
            <v>0853062004</v>
          </cell>
          <cell r="P1391" t="str">
            <v>satja6661@gmail.com</v>
          </cell>
          <cell r="Q1391" t="str">
            <v>NULL</v>
          </cell>
          <cell r="R1391" t="str">
            <v>NULL</v>
          </cell>
          <cell r="S1391" t="str">
            <v>นายอำคา คำก้อน (ไม่มีโกดังเก็บสินค้า)</v>
          </cell>
          <cell r="T1391" t="str">
            <v>109</v>
          </cell>
          <cell r="U1391" t="str">
            <v>-</v>
          </cell>
          <cell r="V1391" t="str">
            <v>-</v>
          </cell>
          <cell r="W1391" t="str">
            <v>10</v>
          </cell>
          <cell r="X1391" t="str">
            <v xml:space="preserve">กุดชมภู   </v>
          </cell>
          <cell r="Y1391" t="str">
            <v xml:space="preserve">พิบูลมังสาหาร   </v>
          </cell>
          <cell r="Z1391" t="str">
            <v>อุบลราชธานี</v>
          </cell>
        </row>
        <row r="1392">
          <cell r="A1392">
            <v>1087</v>
          </cell>
          <cell r="B1392" t="str">
            <v>Ref0500000022</v>
          </cell>
          <cell r="C1392" t="str">
            <v>นายคมกริช สิงศิลา</v>
          </cell>
          <cell r="D1392" t="str">
            <v>ACFS47020600020</v>
          </cell>
          <cell r="E1392" t="str">
            <v>ออกใบอนุญาตแล้ว</v>
          </cell>
          <cell r="F1392">
            <v>1349700060409</v>
          </cell>
          <cell r="G1392" t="str">
            <v>7/26</v>
          </cell>
          <cell r="H1392" t="str">
            <v>-</v>
          </cell>
          <cell r="I1392" t="str">
            <v>-</v>
          </cell>
          <cell r="J1392" t="str">
            <v>3</v>
          </cell>
          <cell r="K1392" t="str">
            <v xml:space="preserve">ช่องเม็ก   </v>
          </cell>
          <cell r="L1392" t="str">
            <v xml:space="preserve">สิรินธร   </v>
          </cell>
          <cell r="M1392" t="str">
            <v xml:space="preserve">อุบลราชธานี   </v>
          </cell>
          <cell r="N1392" t="str">
            <v>34350</v>
          </cell>
          <cell r="O1392" t="str">
            <v>0864615237</v>
          </cell>
          <cell r="P1392" t="str">
            <v>hong0945508852@gmail.com</v>
          </cell>
          <cell r="Q1392" t="str">
            <v>2017-01-06</v>
          </cell>
          <cell r="R1392" t="str">
            <v>2020-01-05</v>
          </cell>
          <cell r="S1392" t="str">
            <v>นาย คมกริช สิงศิลา (ไม่มีที่เก็บสินค้า)</v>
          </cell>
          <cell r="T1392" t="str">
            <v>ึ7/26</v>
          </cell>
          <cell r="U1392" t="str">
            <v>-</v>
          </cell>
          <cell r="V1392" t="str">
            <v>-</v>
          </cell>
          <cell r="W1392" t="str">
            <v>3</v>
          </cell>
          <cell r="X1392" t="str">
            <v xml:space="preserve">ช่องเม็ก   </v>
          </cell>
          <cell r="Y1392" t="str">
            <v xml:space="preserve">สิรินธร   </v>
          </cell>
          <cell r="Z1392" t="str">
            <v>อุบลราชธานี</v>
          </cell>
        </row>
        <row r="1393">
          <cell r="A1393">
            <v>1088</v>
          </cell>
          <cell r="B1393" t="str">
            <v>Ref0500000023</v>
          </cell>
          <cell r="C1393" t="str">
            <v>นายสุริยัน นาคำ</v>
          </cell>
          <cell r="D1393" t="str">
            <v>ACFS47020600019</v>
          </cell>
          <cell r="E1393" t="str">
            <v>ออกใบอนุญาตแล้ว</v>
          </cell>
          <cell r="F1393">
            <v>3340300101718</v>
          </cell>
          <cell r="G1393" t="str">
            <v>228</v>
          </cell>
          <cell r="H1393" t="str">
            <v>-</v>
          </cell>
          <cell r="I1393" t="str">
            <v>-</v>
          </cell>
          <cell r="J1393" t="str">
            <v>12</v>
          </cell>
          <cell r="K1393" t="str">
            <v xml:space="preserve">กุดชมภู   </v>
          </cell>
          <cell r="L1393" t="str">
            <v xml:space="preserve">พิบูลมังสาหาร   </v>
          </cell>
          <cell r="M1393" t="str">
            <v xml:space="preserve">อุบลราชธานี   </v>
          </cell>
          <cell r="N1393" t="str">
            <v>34110</v>
          </cell>
          <cell r="O1393" t="str">
            <v>0896270509</v>
          </cell>
          <cell r="P1393" t="str">
            <v>hong0945508852@gmail.com</v>
          </cell>
          <cell r="Q1393" t="str">
            <v>2017-01-06</v>
          </cell>
          <cell r="R1393" t="str">
            <v>2020-01-05</v>
          </cell>
          <cell r="S1393" t="str">
            <v>เมืองไทยการเกษตร (นายสุริยัน นาคำ- ไม่มีโกดังเก็บสินค้า)</v>
          </cell>
          <cell r="T1393" t="str">
            <v>228</v>
          </cell>
          <cell r="U1393" t="str">
            <v>-</v>
          </cell>
          <cell r="V1393" t="str">
            <v>-</v>
          </cell>
          <cell r="W1393" t="str">
            <v>12</v>
          </cell>
          <cell r="X1393" t="str">
            <v xml:space="preserve">กุดชมภู   </v>
          </cell>
          <cell r="Y1393" t="str">
            <v xml:space="preserve">พิบูลมังสาหาร   </v>
          </cell>
          <cell r="Z1393" t="str">
            <v>อุบลราชธานี</v>
          </cell>
        </row>
        <row r="1394">
          <cell r="A1394">
            <v>1089</v>
          </cell>
          <cell r="B1394" t="str">
            <v>Ref0500000024</v>
          </cell>
          <cell r="C1394" t="str">
            <v>นางสาวอุไรวรรณ จันทร์ผ่อง</v>
          </cell>
          <cell r="D1394" t="str">
            <v>ACFS47020600009</v>
          </cell>
          <cell r="E1394" t="str">
            <v>ออกใบอนุญาตแล้ว</v>
          </cell>
          <cell r="F1394">
            <v>1341900002341</v>
          </cell>
          <cell r="G1394" t="str">
            <v>79</v>
          </cell>
          <cell r="H1394" t="str">
            <v>-</v>
          </cell>
          <cell r="I1394" t="str">
            <v>-</v>
          </cell>
          <cell r="J1394" t="str">
            <v>10</v>
          </cell>
          <cell r="K1394" t="str">
            <v xml:space="preserve">กุดชมภู   </v>
          </cell>
          <cell r="L1394" t="str">
            <v xml:space="preserve">พิบูลมังสาหาร   </v>
          </cell>
          <cell r="M1394" t="str">
            <v xml:space="preserve">อุบลราชธานี   </v>
          </cell>
          <cell r="N1394" t="str">
            <v>34110</v>
          </cell>
          <cell r="O1394" t="str">
            <v>083-7301722</v>
          </cell>
          <cell r="P1394" t="str">
            <v>hong0945508852@gmail.com</v>
          </cell>
          <cell r="Q1394" t="str">
            <v>2017-01-06</v>
          </cell>
          <cell r="R1394" t="str">
            <v>2020-01-05</v>
          </cell>
          <cell r="S1394" t="str">
            <v>ร้านพลอยลอยพาณิชย์ (นางสาวอุไรวรรณ จันทร์ผ่อง-ไม่มีสถานที่เก็บสินค้า)</v>
          </cell>
          <cell r="T1394" t="str">
            <v>79</v>
          </cell>
          <cell r="U1394" t="str">
            <v>-</v>
          </cell>
          <cell r="V1394" t="str">
            <v>-</v>
          </cell>
          <cell r="W1394" t="str">
            <v>10</v>
          </cell>
          <cell r="X1394" t="str">
            <v xml:space="preserve">กุดชมภู   </v>
          </cell>
          <cell r="Y1394" t="str">
            <v xml:space="preserve">พิบูลมังสาหาร   </v>
          </cell>
          <cell r="Z1394" t="str">
            <v>อุบลราชธานี</v>
          </cell>
        </row>
        <row r="1395">
          <cell r="A1395">
            <v>1090</v>
          </cell>
          <cell r="B1395" t="str">
            <v>Ref0500000030</v>
          </cell>
          <cell r="C1395" t="str">
            <v>บริษัท เศรษฐี มิตรชาวไร่ จำกัด</v>
          </cell>
          <cell r="D1395" t="str">
            <v>ACFS47020600018</v>
          </cell>
          <cell r="E1395" t="str">
            <v>ออกใบอนุญาตแล้ว</v>
          </cell>
          <cell r="F1395">
            <v>605545000440</v>
          </cell>
          <cell r="G1395" t="str">
            <v>377</v>
          </cell>
          <cell r="H1395" t="str">
            <v>-</v>
          </cell>
          <cell r="I1395" t="str">
            <v>พระสังข์</v>
          </cell>
          <cell r="J1395" t="str">
            <v>-</v>
          </cell>
          <cell r="K1395" t="str">
            <v xml:space="preserve">ตาคลี   </v>
          </cell>
          <cell r="L1395" t="str">
            <v xml:space="preserve">ตาคลี   </v>
          </cell>
          <cell r="M1395" t="str">
            <v xml:space="preserve">นครสวรรค์   </v>
          </cell>
          <cell r="N1395" t="str">
            <v>60140</v>
          </cell>
          <cell r="O1395" t="str">
            <v>0818230400,056261374-5</v>
          </cell>
          <cell r="P1395" t="str">
            <v>sedthee.mitchaorai@gmail.com</v>
          </cell>
          <cell r="Q1395" t="str">
            <v>2017-01-06</v>
          </cell>
          <cell r="R1395" t="str">
            <v>2020-01-05</v>
          </cell>
          <cell r="S1395" t="str">
            <v>บริษัท เศรษฐี มิตรชาวไร่ จำกัด</v>
          </cell>
          <cell r="T1395" t="str">
            <v>377</v>
          </cell>
          <cell r="U1395" t="str">
            <v>-</v>
          </cell>
          <cell r="V1395" t="str">
            <v>พระสังข์</v>
          </cell>
          <cell r="W1395" t="str">
            <v>-</v>
          </cell>
          <cell r="X1395" t="str">
            <v xml:space="preserve">ตาคลี   </v>
          </cell>
          <cell r="Y1395" t="str">
            <v xml:space="preserve">ตาคลี   </v>
          </cell>
          <cell r="Z1395" t="str">
            <v>นครสวรรค์</v>
          </cell>
        </row>
        <row r="1396">
          <cell r="A1396">
            <v>1091</v>
          </cell>
          <cell r="B1396" t="str">
            <v>Ref0500000031</v>
          </cell>
          <cell r="C1396" t="str">
            <v>บริษัท ซิกย้งฮง ค้าพืช จำกัด</v>
          </cell>
          <cell r="D1396" t="str">
            <v>ACFS47020600017</v>
          </cell>
          <cell r="E1396" t="str">
            <v>ออกใบอนุญาตแล้ว</v>
          </cell>
          <cell r="F1396">
            <v>105538054780</v>
          </cell>
          <cell r="G1396" t="str">
            <v>1833/1-2</v>
          </cell>
          <cell r="H1396" t="str">
            <v>-</v>
          </cell>
          <cell r="I1396" t="str">
            <v>ริมทางรถไฟสายปากน้ำ</v>
          </cell>
          <cell r="J1396" t="str">
            <v>-</v>
          </cell>
          <cell r="K1396" t="str">
            <v xml:space="preserve">คลองตัน   </v>
          </cell>
          <cell r="L1396" t="str">
            <v xml:space="preserve">คลองเตย   </v>
          </cell>
          <cell r="M1396" t="str">
            <v xml:space="preserve">กรุงเทพมหานคร   </v>
          </cell>
          <cell r="N1396" t="str">
            <v>10110</v>
          </cell>
          <cell r="O1396" t="str">
            <v>02-221-8116-20</v>
          </cell>
          <cell r="P1396" t="str">
            <v>nnpgroup@loxinfo.co.th</v>
          </cell>
          <cell r="Q1396" t="str">
            <v>2017-01-06</v>
          </cell>
          <cell r="R1396" t="str">
            <v>2020-01-05</v>
          </cell>
          <cell r="S1396" t="str">
            <v>การท่าเรือแห่งประเทศไทย (สำหรับพักสินค้า)</v>
          </cell>
          <cell r="T1396" t="str">
            <v xml:space="preserve">	444</v>
          </cell>
          <cell r="U1396" t="str">
            <v>-</v>
          </cell>
          <cell r="V1396" t="str">
            <v>ท่าเรือ</v>
          </cell>
          <cell r="W1396" t="str">
            <v>-</v>
          </cell>
          <cell r="X1396" t="str">
            <v xml:space="preserve">คลองเตย   </v>
          </cell>
          <cell r="Y1396" t="str">
            <v xml:space="preserve">คลองเตย   </v>
          </cell>
          <cell r="Z1396" t="str">
            <v>กรุงเทพมหานคร</v>
          </cell>
        </row>
        <row r="1397">
          <cell r="A1397">
            <v>1092</v>
          </cell>
          <cell r="B1397" t="str">
            <v>Ref0500000032</v>
          </cell>
          <cell r="C1397" t="str">
            <v>บริษัท  เกียงไทย-ไชน่า  จำกัด</v>
          </cell>
          <cell r="D1397" t="str">
            <v>ACFS47020600008</v>
          </cell>
          <cell r="E1397" t="str">
            <v>ออกใบอนุญาตแล้ว</v>
          </cell>
          <cell r="F1397">
            <v>105548050299</v>
          </cell>
          <cell r="G1397" t="str">
            <v>172</v>
          </cell>
          <cell r="H1397" t="str">
            <v>เยาวพานิช</v>
          </cell>
          <cell r="I1397" t="str">
            <v>เยาวพานิช</v>
          </cell>
          <cell r="J1397" t="str">
            <v>-</v>
          </cell>
          <cell r="K1397" t="str">
            <v xml:space="preserve">จักรวรรดิ   </v>
          </cell>
          <cell r="L1397" t="str">
            <v xml:space="preserve">สัมพันธวงศ์   </v>
          </cell>
          <cell r="M1397" t="str">
            <v xml:space="preserve">กรุงเทพมหานคร   </v>
          </cell>
          <cell r="N1397" t="str">
            <v>10100</v>
          </cell>
          <cell r="O1397" t="str">
            <v>02-2211269</v>
          </cell>
          <cell r="P1397" t="str">
            <v>SAKOL999@YAHOO.COM</v>
          </cell>
          <cell r="Q1397" t="str">
            <v>2017-01-06</v>
          </cell>
          <cell r="R1397" t="str">
            <v>2020-01-05</v>
          </cell>
          <cell r="S1397" t="str">
            <v>บริษัท  เกียงไทย-ไชน่า  จำกัด</v>
          </cell>
          <cell r="T1397" t="str">
            <v>172</v>
          </cell>
          <cell r="U1397" t="str">
            <v>เยาวพานิช</v>
          </cell>
          <cell r="V1397" t="str">
            <v>เยาวพานิช</v>
          </cell>
          <cell r="W1397" t="str">
            <v>-</v>
          </cell>
          <cell r="X1397" t="str">
            <v xml:space="preserve">จักรวรรดิ   </v>
          </cell>
          <cell r="Y1397" t="str">
            <v xml:space="preserve">สัมพันธวงศ์   </v>
          </cell>
          <cell r="Z1397" t="str">
            <v>กรุงเทพมหานคร</v>
          </cell>
        </row>
        <row r="1398">
          <cell r="A1398">
            <v>1093</v>
          </cell>
          <cell r="B1398" t="str">
            <v>Ref0500000033</v>
          </cell>
          <cell r="C1398" t="str">
            <v>ห้างหุ้นส่วนจำกัด ทิตา เอ็กซ์เพรส</v>
          </cell>
          <cell r="D1398" t="str">
            <v>ACFS47020600016</v>
          </cell>
          <cell r="E1398" t="str">
            <v>ออกใบอนุญาตแล้ว</v>
          </cell>
          <cell r="F1398">
            <v>203557005583</v>
          </cell>
          <cell r="G1398" t="str">
            <v>126/116</v>
          </cell>
          <cell r="H1398" t="str">
            <v>-</v>
          </cell>
          <cell r="I1398" t="str">
            <v>-</v>
          </cell>
          <cell r="J1398" t="str">
            <v>9</v>
          </cell>
          <cell r="K1398" t="str">
            <v xml:space="preserve">สุรศักดิ์   </v>
          </cell>
          <cell r="L1398" t="str">
            <v xml:space="preserve">ศรีราชา   </v>
          </cell>
          <cell r="M1398" t="str">
            <v xml:space="preserve">ชลบุรี   </v>
          </cell>
          <cell r="N1398" t="str">
            <v>20110</v>
          </cell>
          <cell r="O1398" t="str">
            <v>038493332</v>
          </cell>
          <cell r="P1398" t="str">
            <v>narunnath56@gmail.com</v>
          </cell>
          <cell r="Q1398" t="str">
            <v>2017-01-06</v>
          </cell>
          <cell r="R1398" t="str">
            <v>2020-01-05</v>
          </cell>
          <cell r="S1398" t="str">
            <v>ห้างหุ้นส่วนจำกัด ทิตา เอ็กซ์เพรส</v>
          </cell>
          <cell r="T1398" t="str">
            <v>126/116</v>
          </cell>
          <cell r="U1398" t="str">
            <v>-</v>
          </cell>
          <cell r="V1398" t="str">
            <v>-</v>
          </cell>
          <cell r="W1398" t="str">
            <v>9</v>
          </cell>
          <cell r="X1398" t="str">
            <v xml:space="preserve">สุรศักดิ์   </v>
          </cell>
          <cell r="Y1398" t="str">
            <v xml:space="preserve">ศรีราชา   </v>
          </cell>
          <cell r="Z1398" t="str">
            <v>ชลบุรี</v>
          </cell>
        </row>
        <row r="1399">
          <cell r="A1399">
            <v>1094</v>
          </cell>
          <cell r="B1399" t="str">
            <v>Ref0500000034</v>
          </cell>
          <cell r="C1399" t="str">
            <v>บริษัท เจริญวัฒนา จำกัด</v>
          </cell>
          <cell r="D1399" t="str">
            <v>ACFS47020600027</v>
          </cell>
          <cell r="E1399" t="str">
            <v>ออกใบอนุญาตแล้ว</v>
          </cell>
          <cell r="F1399">
            <v>105494000230</v>
          </cell>
          <cell r="G1399" t="str">
            <v>839-841</v>
          </cell>
          <cell r="H1399" t="str">
            <v>-</v>
          </cell>
          <cell r="I1399" t="str">
            <v>ทรงวาด</v>
          </cell>
          <cell r="J1399" t="str">
            <v>-</v>
          </cell>
          <cell r="K1399" t="str">
            <v xml:space="preserve">จักรวรรดิ   </v>
          </cell>
          <cell r="L1399" t="str">
            <v xml:space="preserve">สัมพันธวงศ์   </v>
          </cell>
          <cell r="M1399" t="str">
            <v xml:space="preserve">กรุงเทพมหานคร   </v>
          </cell>
          <cell r="N1399" t="str">
            <v>10100</v>
          </cell>
          <cell r="O1399" t="str">
            <v>02-2247409</v>
          </cell>
          <cell r="P1399" t="str">
            <v>import@cwcfoods.com</v>
          </cell>
          <cell r="Q1399" t="str">
            <v>2017-01-06</v>
          </cell>
          <cell r="R1399" t="str">
            <v>2020-01-05</v>
          </cell>
          <cell r="S1399" t="str">
            <v>บริษัท เจริญวัฒนา จำกัด</v>
          </cell>
          <cell r="T1399" t="str">
            <v>839-841</v>
          </cell>
          <cell r="U1399" t="str">
            <v>-</v>
          </cell>
          <cell r="V1399" t="str">
            <v>ทรงวาด</v>
          </cell>
          <cell r="W1399" t="str">
            <v>-</v>
          </cell>
          <cell r="X1399" t="str">
            <v xml:space="preserve">จักรวรรดิ   </v>
          </cell>
          <cell r="Y1399" t="str">
            <v xml:space="preserve">สัมพันธวงศ์   </v>
          </cell>
          <cell r="Z1399" t="str">
            <v>กรุงเทพมหานคร</v>
          </cell>
        </row>
        <row r="1400">
          <cell r="A1400">
            <v>1095</v>
          </cell>
          <cell r="B1400" t="str">
            <v>Ref0500000035</v>
          </cell>
          <cell r="C1400" t="str">
            <v>บริษัท ฟีนิกซ์ ฟู๊ด อิมปอร์ต เอ็กซ์ปอร์ต จำกัด</v>
          </cell>
          <cell r="D1400" t="str">
            <v>ACFS47020600004</v>
          </cell>
          <cell r="E1400" t="str">
            <v>ออกใบอนุญาตแล้ว</v>
          </cell>
          <cell r="F1400">
            <v>745554004923</v>
          </cell>
          <cell r="G1400" t="str">
            <v>123/15</v>
          </cell>
          <cell r="H1400" t="str">
            <v>-</v>
          </cell>
          <cell r="I1400" t="str">
            <v>-</v>
          </cell>
          <cell r="J1400" t="str">
            <v>5</v>
          </cell>
          <cell r="K1400" t="str">
            <v xml:space="preserve">พันท้ายนรสิงห์   </v>
          </cell>
          <cell r="L1400" t="str">
            <v xml:space="preserve">เมืองสมุทรสาคร   </v>
          </cell>
          <cell r="M1400" t="str">
            <v xml:space="preserve">สมุทรสาคร   </v>
          </cell>
          <cell r="N1400" t="str">
            <v>74000</v>
          </cell>
          <cell r="O1400" t="str">
            <v>099-1986688</v>
          </cell>
          <cell r="P1400" t="str">
            <v>orrasa.sb@gmail.com</v>
          </cell>
          <cell r="Q1400" t="str">
            <v>2017-01-06</v>
          </cell>
          <cell r="R1400" t="str">
            <v>2020-01-05</v>
          </cell>
          <cell r="S1400" t="str">
            <v>บริษัท ฟีนิกซ์ ฟู๊ด อิมปอร์ต เอ็กซ์ปอร์ต จำกัด</v>
          </cell>
          <cell r="T1400" t="str">
            <v>123/15</v>
          </cell>
          <cell r="U1400" t="str">
            <v>-</v>
          </cell>
          <cell r="V1400" t="str">
            <v>-</v>
          </cell>
          <cell r="W1400" t="str">
            <v>5</v>
          </cell>
          <cell r="X1400" t="str">
            <v xml:space="preserve">พันท้ายนรสิงห์   </v>
          </cell>
          <cell r="Y1400" t="str">
            <v xml:space="preserve">เมืองสมุทรสาคร   </v>
          </cell>
          <cell r="Z1400" t="str">
            <v>สมุทรสาคร</v>
          </cell>
        </row>
        <row r="1401">
          <cell r="A1401">
            <v>1096</v>
          </cell>
          <cell r="B1401" t="str">
            <v>Ref0500000036</v>
          </cell>
          <cell r="C1401" t="str">
            <v>บริษัท เจเอส กรุ๊ป (ไทยแลนด์) จำกัด</v>
          </cell>
          <cell r="D1401" t="str">
            <v>ACFS47020600005</v>
          </cell>
          <cell r="E1401" t="str">
            <v>ออกใบอนุญาตแล้ว</v>
          </cell>
          <cell r="F1401">
            <v>105557180736</v>
          </cell>
          <cell r="G1401" t="str">
            <v>88/10</v>
          </cell>
          <cell r="H1401" t="str">
            <v>-</v>
          </cell>
          <cell r="I1401" t="str">
            <v>-</v>
          </cell>
          <cell r="J1401" t="str">
            <v>1</v>
          </cell>
          <cell r="K1401" t="str">
            <v xml:space="preserve">คอกกระบือ   </v>
          </cell>
          <cell r="L1401" t="str">
            <v xml:space="preserve">เมืองสมุทรสาคร   </v>
          </cell>
          <cell r="M1401" t="str">
            <v xml:space="preserve">สมุทรสาคร   </v>
          </cell>
          <cell r="N1401" t="str">
            <v>74000</v>
          </cell>
          <cell r="O1401" t="str">
            <v>0991986688</v>
          </cell>
          <cell r="P1401" t="str">
            <v>orrasa.sb@gmail.com</v>
          </cell>
          <cell r="Q1401" t="str">
            <v>2017-01-06</v>
          </cell>
          <cell r="R1401" t="str">
            <v>2020-01-05</v>
          </cell>
          <cell r="S1401" t="str">
            <v>บริษัท เจเอส กรุ๊ป (ไทยแลนด์) จำกัด</v>
          </cell>
          <cell r="T1401" t="str">
            <v>88/10</v>
          </cell>
          <cell r="U1401" t="str">
            <v>-</v>
          </cell>
          <cell r="V1401" t="str">
            <v>-</v>
          </cell>
          <cell r="W1401" t="str">
            <v>1</v>
          </cell>
          <cell r="X1401" t="str">
            <v xml:space="preserve">คอกกระบือ   </v>
          </cell>
          <cell r="Y1401" t="str">
            <v xml:space="preserve">เมืองสมุทรสาคร   </v>
          </cell>
          <cell r="Z1401" t="str">
            <v>สมุทรสาคร</v>
          </cell>
        </row>
        <row r="1402">
          <cell r="A1402">
            <v>1097</v>
          </cell>
          <cell r="B1402" t="str">
            <v>Ref0500000038</v>
          </cell>
          <cell r="C1402" t="str">
            <v>ห้างหุ้นส่วนจำกัด อยู่ยง</v>
          </cell>
          <cell r="D1402" t="str">
            <v>ACFS47020600015</v>
          </cell>
          <cell r="E1402" t="str">
            <v>ออกใบอนุญาตแล้ว</v>
          </cell>
          <cell r="F1402">
            <v>103502000131</v>
          </cell>
          <cell r="G1402" t="str">
            <v>1244-1250</v>
          </cell>
          <cell r="H1402" t="str">
            <v>-</v>
          </cell>
          <cell r="I1402" t="str">
            <v>ทรงวาด</v>
          </cell>
          <cell r="J1402" t="str">
            <v>-</v>
          </cell>
          <cell r="K1402" t="str">
            <v xml:space="preserve">สัมพันธวงศ์   </v>
          </cell>
          <cell r="L1402" t="str">
            <v xml:space="preserve">สัมพันธวงศ์   </v>
          </cell>
          <cell r="M1402" t="str">
            <v xml:space="preserve">กรุงเทพมหานคร   </v>
          </cell>
          <cell r="N1402" t="str">
            <v>10100</v>
          </cell>
          <cell r="O1402" t="str">
            <v>022220666</v>
          </cell>
          <cell r="P1402" t="str">
            <v>office@uyong.com</v>
          </cell>
          <cell r="Q1402" t="str">
            <v>2017-01-06</v>
          </cell>
          <cell r="R1402" t="str">
            <v>2020-01-05</v>
          </cell>
          <cell r="S1402" t="str">
            <v>ห้องเย็นอยู่ยง</v>
          </cell>
          <cell r="T1402" t="str">
            <v>523/1</v>
          </cell>
          <cell r="U1402" t="str">
            <v>ประดู่1</v>
          </cell>
          <cell r="V1402" t="str">
            <v>เจริญกรุง 107</v>
          </cell>
          <cell r="W1402" t="str">
            <v>-</v>
          </cell>
          <cell r="X1402" t="str">
            <v xml:space="preserve">บางโคล่   </v>
          </cell>
          <cell r="Y1402" t="str">
            <v xml:space="preserve">บางคอแหลม   </v>
          </cell>
          <cell r="Z1402" t="str">
            <v>กรุงเทพมหานคร</v>
          </cell>
        </row>
        <row r="1403">
          <cell r="A1403">
            <v>1098</v>
          </cell>
          <cell r="B1403" t="str">
            <v>Ref0500000039</v>
          </cell>
          <cell r="C1403" t="str">
            <v>ห้างหุ้นส่วนจำกัด โอเรียนทอลฟู้ดส์</v>
          </cell>
          <cell r="D1403" t="str">
            <v>ACFS47020600026</v>
          </cell>
          <cell r="E1403" t="str">
            <v>ออกใบอนุญาตแล้ว</v>
          </cell>
          <cell r="F1403">
            <v>103556060433</v>
          </cell>
          <cell r="G1403" t="str">
            <v>608</v>
          </cell>
          <cell r="H1403" t="str">
            <v>เพชรเกษม55/2</v>
          </cell>
          <cell r="I1403" t="str">
            <v>-</v>
          </cell>
          <cell r="J1403" t="str">
            <v>-</v>
          </cell>
          <cell r="K1403" t="str">
            <v xml:space="preserve">บางแค   </v>
          </cell>
          <cell r="L1403" t="str">
            <v xml:space="preserve">บางแค   </v>
          </cell>
          <cell r="M1403" t="str">
            <v xml:space="preserve">กรุงเทพมหานคร   </v>
          </cell>
          <cell r="N1403" t="str">
            <v>10160</v>
          </cell>
          <cell r="O1403" t="str">
            <v>02-2246381</v>
          </cell>
          <cell r="P1403" t="str">
            <v>lana.tongsopa@hotmail.com</v>
          </cell>
          <cell r="Q1403" t="str">
            <v>2017-01-06</v>
          </cell>
          <cell r="R1403" t="str">
            <v>2020-01-05</v>
          </cell>
          <cell r="S1403" t="str">
            <v>โกดัง</v>
          </cell>
          <cell r="T1403" t="str">
            <v>1222</v>
          </cell>
          <cell r="U1403" t="str">
            <v>-</v>
          </cell>
          <cell r="V1403" t="str">
            <v>ทรงวาด</v>
          </cell>
          <cell r="W1403" t="str">
            <v>-</v>
          </cell>
          <cell r="X1403" t="str">
            <v xml:space="preserve">จักรวรรดิ   </v>
          </cell>
          <cell r="Y1403" t="str">
            <v xml:space="preserve">สัมพันธวงศ์   </v>
          </cell>
          <cell r="Z1403" t="str">
            <v>กรุงเทพมหานคร</v>
          </cell>
        </row>
        <row r="1404">
          <cell r="A1404">
            <v>1099</v>
          </cell>
          <cell r="B1404" t="str">
            <v>Ref0500000040</v>
          </cell>
          <cell r="C1404" t="str">
            <v>ห้างหุ้นส่วนจำกัด แปซิฟิก กูร์เมต์</v>
          </cell>
          <cell r="D1404" t="str">
            <v>ACFS47020600025</v>
          </cell>
          <cell r="E1404" t="str">
            <v>ออกใบอนุญาตแล้ว</v>
          </cell>
          <cell r="F1404">
            <v>103558014862</v>
          </cell>
          <cell r="G1404" t="str">
            <v>891</v>
          </cell>
          <cell r="H1404" t="str">
            <v>-</v>
          </cell>
          <cell r="I1404" t="str">
            <v>ทรงวาด</v>
          </cell>
          <cell r="J1404" t="str">
            <v>-</v>
          </cell>
          <cell r="K1404" t="str">
            <v xml:space="preserve">จักรวรรดิ   </v>
          </cell>
          <cell r="L1404" t="str">
            <v xml:space="preserve">สัมพันธวงศ์   </v>
          </cell>
          <cell r="M1404" t="str">
            <v xml:space="preserve">กรุงเทพมหานคร   </v>
          </cell>
          <cell r="N1404" t="str">
            <v>10100</v>
          </cell>
          <cell r="O1404" t="str">
            <v>02-2247409</v>
          </cell>
          <cell r="P1404" t="str">
            <v>02-2247409@acfs.go.th</v>
          </cell>
          <cell r="Q1404" t="str">
            <v>2017-01-06</v>
          </cell>
          <cell r="R1404" t="str">
            <v>2020-01-05</v>
          </cell>
          <cell r="S1404" t="str">
            <v xml:space="preserve">หจก.แปซิฟิก กูร์เมต์ </v>
          </cell>
          <cell r="T1404" t="str">
            <v>891</v>
          </cell>
          <cell r="U1404" t="str">
            <v>-</v>
          </cell>
          <cell r="V1404" t="str">
            <v>ทรงวาด</v>
          </cell>
          <cell r="W1404" t="str">
            <v>-</v>
          </cell>
          <cell r="X1404" t="str">
            <v xml:space="preserve">จักรวรรดิ   </v>
          </cell>
          <cell r="Y1404" t="str">
            <v xml:space="preserve">สัมพันธวงศ์   </v>
          </cell>
          <cell r="Z1404" t="str">
            <v>กรุงเทพมหานคร</v>
          </cell>
        </row>
        <row r="1405">
          <cell r="A1405">
            <v>1100</v>
          </cell>
          <cell r="B1405" t="str">
            <v>Ref0500000041</v>
          </cell>
          <cell r="C1405" t="str">
            <v>บริษัท ชลิตวงศ์ อิมปอร์ต เอ็กซ์ปอร์ต จำกัด</v>
          </cell>
          <cell r="D1405" t="str">
            <v>ACFS47020600014</v>
          </cell>
          <cell r="E1405" t="str">
            <v>ออกใบอนุญาตแล้ว</v>
          </cell>
          <cell r="F1405">
            <v>105558092903</v>
          </cell>
          <cell r="G1405" t="str">
            <v>190/51</v>
          </cell>
          <cell r="H1405" t="str">
            <v>-</v>
          </cell>
          <cell r="I1405" t="str">
            <v>-</v>
          </cell>
          <cell r="J1405" t="str">
            <v>8</v>
          </cell>
          <cell r="K1405" t="str">
            <v xml:space="preserve">ในคลองบางปลากด   </v>
          </cell>
          <cell r="L1405" t="str">
            <v xml:space="preserve">พระสมุทรเจดีย์   </v>
          </cell>
          <cell r="M1405" t="str">
            <v xml:space="preserve">สมุทรปราการ   </v>
          </cell>
          <cell r="N1405" t="str">
            <v>10290</v>
          </cell>
          <cell r="O1405" t="str">
            <v>081-259 5597</v>
          </cell>
          <cell r="P1405" t="str">
            <v>honest-shp@hotmail.com</v>
          </cell>
          <cell r="Q1405" t="str">
            <v>2017-01-06</v>
          </cell>
          <cell r="R1405" t="str">
            <v>2020-01-05</v>
          </cell>
          <cell r="S1405" t="str">
            <v>บริษัท ชลิตวงศ์ อิมปอร์ต เอ็กซ์ปอร์ต จำกัด</v>
          </cell>
          <cell r="T1405" t="str">
            <v>190/51</v>
          </cell>
          <cell r="U1405" t="str">
            <v>-</v>
          </cell>
          <cell r="V1405" t="str">
            <v>-</v>
          </cell>
          <cell r="W1405" t="str">
            <v>8</v>
          </cell>
          <cell r="X1405" t="str">
            <v xml:space="preserve">ในคลองบางปลากด   </v>
          </cell>
          <cell r="Y1405" t="str">
            <v xml:space="preserve">พระสมุทรเจดีย์   </v>
          </cell>
          <cell r="Z1405" t="str">
            <v>สมุทรปราการ</v>
          </cell>
        </row>
        <row r="1406">
          <cell r="A1406">
            <v>1101</v>
          </cell>
          <cell r="B1406" t="str">
            <v>Ref0500000042</v>
          </cell>
          <cell r="C1406" t="str">
            <v>ห้างหุ้นส่วนจำกัด อรุณทิพย์ อิม-เอ็กซ์ปอร์ต</v>
          </cell>
          <cell r="D1406" t="str">
            <v>ACFS47020600013</v>
          </cell>
          <cell r="E1406" t="str">
            <v>ออกใบอนุญาตแล้ว</v>
          </cell>
          <cell r="F1406">
            <v>103529007071</v>
          </cell>
          <cell r="G1406" t="str">
            <v>469</v>
          </cell>
          <cell r="H1406" t="str">
            <v>เพชรเกษม94</v>
          </cell>
          <cell r="I1406" t="str">
            <v>-</v>
          </cell>
          <cell r="J1406" t="str">
            <v>-</v>
          </cell>
          <cell r="K1406" t="str">
            <v xml:space="preserve">บางแคเหนือ   </v>
          </cell>
          <cell r="L1406" t="str">
            <v xml:space="preserve">บางแค   </v>
          </cell>
          <cell r="M1406" t="str">
            <v xml:space="preserve">กรุงเทพมหานคร   </v>
          </cell>
          <cell r="N1406" t="str">
            <v>10160</v>
          </cell>
          <cell r="O1406" t="str">
            <v>02-2246381</v>
          </cell>
          <cell r="P1406" t="str">
            <v>lana.tongsopa@hotmail.com</v>
          </cell>
          <cell r="Q1406" t="str">
            <v>2017-01-06</v>
          </cell>
          <cell r="R1406" t="str">
            <v>2020-01-05</v>
          </cell>
          <cell r="S1406" t="str">
            <v>853</v>
          </cell>
          <cell r="T1406" t="str">
            <v>853</v>
          </cell>
          <cell r="U1406" t="str">
            <v>-</v>
          </cell>
          <cell r="V1406" t="str">
            <v>ทรงวาด</v>
          </cell>
          <cell r="W1406" t="str">
            <v>-</v>
          </cell>
          <cell r="X1406" t="str">
            <v xml:space="preserve">จักรวรรดิ   </v>
          </cell>
          <cell r="Y1406" t="str">
            <v xml:space="preserve">สัมพันธวงศ์   </v>
          </cell>
          <cell r="Z1406" t="str">
            <v>กรุงเทพมหานคร</v>
          </cell>
        </row>
        <row r="1407">
          <cell r="A1407">
            <v>1102</v>
          </cell>
          <cell r="B1407" t="str">
            <v>Ref0500000043</v>
          </cell>
          <cell r="C1407" t="str">
            <v>บริษัท เอ็ม.อาร์.เจ.ฟู้ดส์ จำกัด</v>
          </cell>
          <cell r="D1407" t="str">
            <v>ACFS47020600012</v>
          </cell>
          <cell r="E1407" t="str">
            <v>ออกใบอนุญาตแล้ว</v>
          </cell>
          <cell r="F1407">
            <v>745548003490</v>
          </cell>
          <cell r="G1407" t="str">
            <v>24/27</v>
          </cell>
          <cell r="H1407" t="str">
            <v>-</v>
          </cell>
          <cell r="I1407" t="str">
            <v>พระราม2</v>
          </cell>
          <cell r="J1407" t="str">
            <v>1</v>
          </cell>
          <cell r="K1407" t="str">
            <v xml:space="preserve">บางน้ำจืด   </v>
          </cell>
          <cell r="L1407" t="str">
            <v xml:space="preserve">เมืองสมุทรสาคร   </v>
          </cell>
          <cell r="M1407" t="str">
            <v xml:space="preserve">สมุทรสาคร   </v>
          </cell>
          <cell r="N1407" t="str">
            <v>74000</v>
          </cell>
          <cell r="O1407" t="str">
            <v>034-441601</v>
          </cell>
          <cell r="P1407" t="str">
            <v>quality@thaisquid.com</v>
          </cell>
          <cell r="Q1407" t="str">
            <v>2017-01-06</v>
          </cell>
          <cell r="R1407" t="str">
            <v>2020-01-05</v>
          </cell>
          <cell r="S1407" t="str">
            <v>บริษัท เอ็ม.อาร์.เจ. ฟู้ดส์  จำกัด</v>
          </cell>
          <cell r="T1407" t="str">
            <v>24/27</v>
          </cell>
          <cell r="U1407" t="str">
            <v>-</v>
          </cell>
          <cell r="V1407" t="str">
            <v>พระราม2</v>
          </cell>
          <cell r="W1407" t="str">
            <v>1</v>
          </cell>
          <cell r="X1407" t="str">
            <v xml:space="preserve">บางน้ำจืด   </v>
          </cell>
          <cell r="Y1407" t="str">
            <v xml:space="preserve">เมืองสมุทรสาคร   </v>
          </cell>
          <cell r="Z1407" t="str">
            <v>สมุทรสาคร</v>
          </cell>
        </row>
        <row r="1408">
          <cell r="A1408">
            <v>1103</v>
          </cell>
          <cell r="B1408" t="str">
            <v>Ref0500000044</v>
          </cell>
          <cell r="C1408" t="str">
            <v>บริษัท ส.ร่วมไทย  จำกัด</v>
          </cell>
          <cell r="D1408" t="str">
            <v>ACFS47020600011</v>
          </cell>
          <cell r="E1408" t="str">
            <v>ออกใบอนุญาตแล้ว</v>
          </cell>
          <cell r="F1408">
            <v>105539121456</v>
          </cell>
          <cell r="G1408" t="str">
            <v>24/15</v>
          </cell>
          <cell r="H1408" t="str">
            <v>-</v>
          </cell>
          <cell r="I1408" t="str">
            <v>พระราม2</v>
          </cell>
          <cell r="J1408" t="str">
            <v>1</v>
          </cell>
          <cell r="K1408" t="str">
            <v xml:space="preserve">บางน้ำจืด   </v>
          </cell>
          <cell r="L1408" t="str">
            <v xml:space="preserve">เมืองสมุทรสาคร   </v>
          </cell>
          <cell r="M1408" t="str">
            <v xml:space="preserve">สมุทรสาคร   </v>
          </cell>
          <cell r="N1408" t="str">
            <v>74000</v>
          </cell>
          <cell r="O1408" t="str">
            <v>034-441871</v>
          </cell>
          <cell r="P1408" t="str">
            <v>quality@thaisquid.com</v>
          </cell>
          <cell r="Q1408" t="str">
            <v>2017-01-06</v>
          </cell>
          <cell r="R1408" t="str">
            <v>2020-01-05</v>
          </cell>
          <cell r="S1408" t="str">
            <v>บริษัท ส.ร่วมไทย  จำกัด</v>
          </cell>
          <cell r="T1408" t="str">
            <v>24/15</v>
          </cell>
          <cell r="U1408" t="str">
            <v>-</v>
          </cell>
          <cell r="V1408" t="str">
            <v>พระราม2</v>
          </cell>
          <cell r="W1408" t="str">
            <v>1</v>
          </cell>
          <cell r="X1408" t="str">
            <v xml:space="preserve">บางน้ำจืด   </v>
          </cell>
          <cell r="Y1408" t="str">
            <v xml:space="preserve">เมืองสมุทรสาคร   </v>
          </cell>
          <cell r="Z1408" t="str">
            <v>สมุทรสาคร</v>
          </cell>
        </row>
        <row r="1409">
          <cell r="A1409">
            <v>1104</v>
          </cell>
          <cell r="B1409" t="str">
            <v>Ref0500000045</v>
          </cell>
          <cell r="C1409" t="str">
            <v>บริษัท ธนารักษ์ อินเตอร์ฟู้ดส์ จำกัด</v>
          </cell>
          <cell r="D1409" t="str">
            <v>ACFS47020600010</v>
          </cell>
          <cell r="E1409" t="str">
            <v>ออกใบอนุญาตแล้ว</v>
          </cell>
          <cell r="F1409">
            <v>745551002661</v>
          </cell>
          <cell r="G1409" t="str">
            <v>21/4</v>
          </cell>
          <cell r="H1409" t="str">
            <v>-</v>
          </cell>
          <cell r="I1409" t="str">
            <v>พระราม2</v>
          </cell>
          <cell r="J1409" t="str">
            <v>1</v>
          </cell>
          <cell r="K1409" t="str">
            <v xml:space="preserve">บางน้ำจืด   </v>
          </cell>
          <cell r="L1409" t="str">
            <v xml:space="preserve">เมืองสมุทรสาคร   </v>
          </cell>
          <cell r="M1409" t="str">
            <v xml:space="preserve">สมุทรสาคร   </v>
          </cell>
          <cell r="N1409" t="str">
            <v>74000</v>
          </cell>
          <cell r="O1409" t="str">
            <v>034-813713-4</v>
          </cell>
          <cell r="P1409" t="str">
            <v>quality@thaisquid.com</v>
          </cell>
          <cell r="Q1409" t="str">
            <v>2017-01-06</v>
          </cell>
          <cell r="R1409" t="str">
            <v>2020-01-05</v>
          </cell>
          <cell r="S1409" t="str">
            <v>บริษัท ธนารักษ์  อินเตอร์ฟู้ดส์  จำกัด</v>
          </cell>
          <cell r="T1409" t="str">
            <v>21/4</v>
          </cell>
          <cell r="U1409" t="str">
            <v>-</v>
          </cell>
          <cell r="V1409" t="str">
            <v>พระราม 2</v>
          </cell>
          <cell r="W1409" t="str">
            <v>1</v>
          </cell>
          <cell r="X1409" t="str">
            <v xml:space="preserve">บางน้ำจืด   </v>
          </cell>
          <cell r="Y1409" t="str">
            <v xml:space="preserve">เมืองสมุทรสาคร   </v>
          </cell>
          <cell r="Z1409" t="str">
            <v>สมุทรสาคร</v>
          </cell>
        </row>
        <row r="1410">
          <cell r="A1410">
            <v>1105</v>
          </cell>
          <cell r="B1410" t="str">
            <v>Ref0500000046</v>
          </cell>
          <cell r="C1410" t="str">
            <v>บริษัท ลิลลี่ โทเบก้า จำกัด</v>
          </cell>
          <cell r="D1410" t="str">
            <v>ACFS47020600034</v>
          </cell>
          <cell r="E1410" t="str">
            <v>ออกใบอนุญาตแล้ว</v>
          </cell>
          <cell r="F1410">
            <v>105549126183</v>
          </cell>
          <cell r="G1410" t="str">
            <v>700/170</v>
          </cell>
          <cell r="H1410" t="str">
            <v>-</v>
          </cell>
          <cell r="I1410" t="str">
            <v>-</v>
          </cell>
          <cell r="J1410" t="str">
            <v>1</v>
          </cell>
          <cell r="K1410" t="str">
            <v xml:space="preserve">บ้านเก่า   </v>
          </cell>
          <cell r="L1410" t="str">
            <v xml:space="preserve">พานทอง   </v>
          </cell>
          <cell r="M1410" t="str">
            <v xml:space="preserve">ชลบุรี   </v>
          </cell>
          <cell r="N1410" t="str">
            <v>20160</v>
          </cell>
          <cell r="O1410" t="str">
            <v>0909808724</v>
          </cell>
          <cell r="P1410" t="str">
            <v>jareerat.l@lilytobeka.com</v>
          </cell>
          <cell r="Q1410" t="str">
            <v>2017-01-06</v>
          </cell>
          <cell r="R1410" t="str">
            <v>2020-01-05</v>
          </cell>
          <cell r="S1410" t="str">
            <v>บริษัท ลิลลี่ โทเบก้า จำกัด</v>
          </cell>
          <cell r="T1410" t="str">
            <v>ึ700/170</v>
          </cell>
          <cell r="U1410" t="str">
            <v>-</v>
          </cell>
          <cell r="V1410" t="str">
            <v>-</v>
          </cell>
          <cell r="W1410" t="str">
            <v>-</v>
          </cell>
          <cell r="X1410" t="str">
            <v xml:space="preserve">บ้านเก่า   </v>
          </cell>
          <cell r="Y1410" t="str">
            <v xml:space="preserve">พานทอง   </v>
          </cell>
          <cell r="Z1410" t="str">
            <v>ชลบุรี</v>
          </cell>
        </row>
        <row r="1411">
          <cell r="A1411">
            <v>1106</v>
          </cell>
          <cell r="B1411" t="str">
            <v>Ref0500000047</v>
          </cell>
          <cell r="C1411" t="str">
            <v xml:space="preserve">ห้างหุ้นส่วนจำกัด ธัญทิพย์ อิมปอร์ต เอ็กซ์ปอร์ต </v>
          </cell>
          <cell r="D1411" t="str">
            <v>ACFS47020600051</v>
          </cell>
          <cell r="E1411" t="str">
            <v>ออกใบอนุญาตแล้ว</v>
          </cell>
          <cell r="F1411">
            <v>103550028325</v>
          </cell>
          <cell r="G1411" t="str">
            <v>9/46</v>
          </cell>
          <cell r="H1411" t="str">
            <v>-</v>
          </cell>
          <cell r="I1411" t="str">
            <v>-</v>
          </cell>
          <cell r="J1411" t="str">
            <v>5</v>
          </cell>
          <cell r="K1411" t="str">
            <v xml:space="preserve">บางแคเหนือ   </v>
          </cell>
          <cell r="L1411" t="str">
            <v xml:space="preserve">บางแค   </v>
          </cell>
          <cell r="M1411" t="str">
            <v xml:space="preserve">กรุงเทพมหานคร   </v>
          </cell>
          <cell r="N1411" t="str">
            <v>10160</v>
          </cell>
          <cell r="O1411" t="str">
            <v>02-2247409</v>
          </cell>
          <cell r="P1411" t="str">
            <v>aoyrat.19@hotmail.com</v>
          </cell>
          <cell r="Q1411" t="str">
            <v>2017-06-02</v>
          </cell>
          <cell r="R1411" t="str">
            <v>2020-06-01</v>
          </cell>
          <cell r="S1411" t="str">
            <v xml:space="preserve">โกดังห้างหุ้นส่วนจำกัด ธัญทิพย์ อิมปอร์ต เอ็กซ์ปอร์ต </v>
          </cell>
          <cell r="T1411" t="str">
            <v>859</v>
          </cell>
          <cell r="U1411" t="str">
            <v>-</v>
          </cell>
          <cell r="V1411" t="str">
            <v>ทรงวาด</v>
          </cell>
          <cell r="W1411" t="str">
            <v>-</v>
          </cell>
          <cell r="X1411" t="str">
            <v xml:space="preserve">จักรวรรดิ   </v>
          </cell>
          <cell r="Y1411" t="str">
            <v xml:space="preserve">สัมพันธวงศ์   </v>
          </cell>
          <cell r="Z1411" t="str">
            <v>กรุงเทพมหานคร</v>
          </cell>
        </row>
        <row r="1412">
          <cell r="A1412">
            <v>1107</v>
          </cell>
          <cell r="B1412" t="str">
            <v>Ref0500000048</v>
          </cell>
          <cell r="C1412" t="str">
            <v>บริษัท พีเอเอ็น เทรดเดอร์ จำกัด</v>
          </cell>
          <cell r="D1412" t="str">
            <v>ACFS47020600006</v>
          </cell>
          <cell r="E1412" t="str">
            <v>ออกใบอนุญาตแล้ว</v>
          </cell>
          <cell r="F1412">
            <v>135558012489</v>
          </cell>
          <cell r="G1412" t="str">
            <v>32/957</v>
          </cell>
          <cell r="H1412" t="str">
            <v>-</v>
          </cell>
          <cell r="I1412" t="str">
            <v>-</v>
          </cell>
          <cell r="J1412" t="str">
            <v>9</v>
          </cell>
          <cell r="K1412" t="str">
            <v xml:space="preserve">คลองหนึ่ง   </v>
          </cell>
          <cell r="L1412" t="str">
            <v xml:space="preserve">คลองหลวง   </v>
          </cell>
          <cell r="M1412" t="str">
            <v xml:space="preserve">ปทุมธานี   </v>
          </cell>
          <cell r="N1412" t="str">
            <v>12120</v>
          </cell>
          <cell r="O1412" t="str">
            <v>0816585995</v>
          </cell>
          <cell r="P1412" t="str">
            <v>ple_mr@hotmail.com</v>
          </cell>
          <cell r="Q1412" t="str">
            <v>2017-01-06</v>
          </cell>
          <cell r="R1412" t="str">
            <v>2020-01-05</v>
          </cell>
          <cell r="S1412" t="str">
            <v>บริษัท พีเอเอ็น เทรดเดอร์ จำกัด</v>
          </cell>
          <cell r="T1412" t="str">
            <v>32/957</v>
          </cell>
          <cell r="U1412" t="str">
            <v>-</v>
          </cell>
          <cell r="V1412" t="str">
            <v>-</v>
          </cell>
          <cell r="W1412" t="str">
            <v>9</v>
          </cell>
          <cell r="X1412" t="str">
            <v xml:space="preserve">คลองหนึ่ง   </v>
          </cell>
          <cell r="Y1412" t="str">
            <v xml:space="preserve">คลองหลวง   </v>
          </cell>
          <cell r="Z1412" t="str">
            <v>ปทุมธานี</v>
          </cell>
        </row>
        <row r="1413">
          <cell r="A1413">
            <v>1108</v>
          </cell>
          <cell r="B1413" t="str">
            <v>Ref0500000049</v>
          </cell>
          <cell r="C1413" t="str">
            <v>บริษัท แพคริม รีสอร์ต จำกัด</v>
          </cell>
          <cell r="D1413" t="str">
            <v>ACFS47020600041</v>
          </cell>
          <cell r="E1413" t="str">
            <v>ออกใบอนุญาตแล้ว</v>
          </cell>
          <cell r="F1413">
            <v>105535046123</v>
          </cell>
          <cell r="G1413" t="str">
            <v>213</v>
          </cell>
          <cell r="H1413" t="str">
            <v>-</v>
          </cell>
          <cell r="I1413" t="str">
            <v>อิสรภาพ</v>
          </cell>
          <cell r="J1413" t="str">
            <v>-</v>
          </cell>
          <cell r="K1413" t="str">
            <v xml:space="preserve">สมเด็จเจ้าพระยา   </v>
          </cell>
          <cell r="L1413" t="str">
            <v xml:space="preserve">คลองสาน   </v>
          </cell>
          <cell r="M1413" t="str">
            <v xml:space="preserve">กรุงเทพมหานคร   </v>
          </cell>
          <cell r="N1413" t="str">
            <v>10600</v>
          </cell>
          <cell r="O1413" t="str">
            <v>024639958</v>
          </cell>
          <cell r="P1413" t="str">
            <v>joy.kavarin@gmail.com</v>
          </cell>
          <cell r="Q1413" t="str">
            <v>2017-01-06</v>
          </cell>
          <cell r="R1413" t="str">
            <v>2020-01-05</v>
          </cell>
          <cell r="S1413" t="str">
            <v>บริษัท แพคริม รีสอร์ซ จำกัด</v>
          </cell>
          <cell r="T1413" t="str">
            <v>213</v>
          </cell>
          <cell r="U1413" t="str">
            <v>-</v>
          </cell>
          <cell r="V1413" t="str">
            <v>อิสรภาพ</v>
          </cell>
          <cell r="W1413" t="str">
            <v>-</v>
          </cell>
          <cell r="X1413" t="str">
            <v xml:space="preserve">สมเด็จเจ้าพระยา   </v>
          </cell>
          <cell r="Y1413" t="str">
            <v xml:space="preserve">คลองสาน   </v>
          </cell>
          <cell r="Z1413" t="str">
            <v>กรุงเทพมหานคร</v>
          </cell>
        </row>
        <row r="1414">
          <cell r="A1414">
            <v>1109</v>
          </cell>
          <cell r="B1414" t="str">
            <v>Ref0500000050</v>
          </cell>
          <cell r="C1414" t="str">
            <v>บริษัท นานาพรรณเกษตรอุตสาหกรรม จำกัด</v>
          </cell>
          <cell r="D1414" t="str">
            <v>ACFS47020600039</v>
          </cell>
          <cell r="E1414" t="str">
            <v>ออกใบอนุญาตแล้ว</v>
          </cell>
          <cell r="F1414">
            <v>105546054459</v>
          </cell>
          <cell r="G1414" t="str">
            <v>1150-1158</v>
          </cell>
          <cell r="H1414" t="str">
            <v>-</v>
          </cell>
          <cell r="I1414" t="str">
            <v>ทรงวาด</v>
          </cell>
          <cell r="J1414" t="str">
            <v>-</v>
          </cell>
          <cell r="K1414" t="str">
            <v xml:space="preserve">จักรวรรดิ   </v>
          </cell>
          <cell r="L1414" t="str">
            <v xml:space="preserve">สัมพันธวงศ์   </v>
          </cell>
          <cell r="M1414" t="str">
            <v xml:space="preserve">กรุงเทพมหานคร   </v>
          </cell>
          <cell r="N1414" t="str">
            <v>10110</v>
          </cell>
          <cell r="O1414" t="str">
            <v>02-221-8116-20</v>
          </cell>
          <cell r="P1414" t="str">
            <v>nnpgroup@loxinfo.co.th</v>
          </cell>
          <cell r="Q1414" t="str">
            <v>2017-01-11</v>
          </cell>
          <cell r="R1414" t="str">
            <v>2020-01-10</v>
          </cell>
          <cell r="S1414" t="str">
            <v>คลังเก็บสินค้าท่าเรือคลองเตย</v>
          </cell>
          <cell r="T1414" t="str">
            <v>444</v>
          </cell>
          <cell r="U1414" t="str">
            <v>-</v>
          </cell>
          <cell r="V1414" t="str">
            <v>ท่าเรือ</v>
          </cell>
          <cell r="W1414" t="str">
            <v>-</v>
          </cell>
          <cell r="X1414" t="str">
            <v xml:space="preserve">คลองเตย   </v>
          </cell>
          <cell r="Y1414" t="str">
            <v xml:space="preserve">คลองเตย   </v>
          </cell>
          <cell r="Z1414" t="str">
            <v>กรุงเทพมหานคร</v>
          </cell>
        </row>
        <row r="1415">
          <cell r="A1415">
            <v>1110</v>
          </cell>
          <cell r="B1415" t="str">
            <v>Ref0500000051</v>
          </cell>
          <cell r="C1415" t="str">
            <v>บริษัท ทองการ์เด้น จำกัด</v>
          </cell>
          <cell r="D1415" t="str">
            <v>ACFS47020600037</v>
          </cell>
          <cell r="E1415" t="str">
            <v>ออกใบอนุญาตแล้ว</v>
          </cell>
          <cell r="F1415">
            <v>105532111269</v>
          </cell>
          <cell r="G1415" t="str">
            <v>88</v>
          </cell>
          <cell r="H1415" t="str">
            <v>-</v>
          </cell>
          <cell r="I1415" t="str">
            <v>-</v>
          </cell>
          <cell r="J1415" t="str">
            <v>1</v>
          </cell>
          <cell r="K1415" t="str">
            <v xml:space="preserve">ลำลูกกา   </v>
          </cell>
          <cell r="L1415" t="str">
            <v xml:space="preserve">ลำลูกกา   </v>
          </cell>
          <cell r="M1415" t="str">
            <v xml:space="preserve">ปทุมธานี   </v>
          </cell>
          <cell r="N1415" t="str">
            <v>12150</v>
          </cell>
          <cell r="O1415" t="str">
            <v>02-784-7561</v>
          </cell>
          <cell r="P1415" t="str">
            <v>thchb@tara-asia.com</v>
          </cell>
          <cell r="Q1415" t="str">
            <v>2017-01-09</v>
          </cell>
          <cell r="R1415" t="str">
            <v>2020-01-08</v>
          </cell>
          <cell r="S1415" t="str">
            <v>TONG GARDEN CO.,LTD.</v>
          </cell>
          <cell r="T1415" t="str">
            <v>88</v>
          </cell>
          <cell r="U1415" t="str">
            <v>-</v>
          </cell>
          <cell r="V1415" t="str">
            <v>-</v>
          </cell>
          <cell r="W1415" t="str">
            <v>1</v>
          </cell>
          <cell r="X1415" t="str">
            <v xml:space="preserve">ลำลูกกา   </v>
          </cell>
          <cell r="Y1415" t="str">
            <v xml:space="preserve">ลำลูกกา   </v>
          </cell>
          <cell r="Z1415" t="str">
            <v>ปทุมธานี</v>
          </cell>
        </row>
        <row r="1416">
          <cell r="A1416">
            <v>1111</v>
          </cell>
          <cell r="B1416" t="str">
            <v>Ref0500000052</v>
          </cell>
          <cell r="C1416" t="str">
            <v>บริษัท กวงเม้ง จำกัด</v>
          </cell>
          <cell r="D1416" t="str">
            <v>ACFS47020600045</v>
          </cell>
          <cell r="E1416" t="str">
            <v>ออกใบอนุญาตแล้ว</v>
          </cell>
          <cell r="F1416">
            <v>105541008033</v>
          </cell>
          <cell r="G1416" t="str">
            <v>34</v>
          </cell>
          <cell r="H1416" t="str">
            <v>ศาลธนบุรี35</v>
          </cell>
          <cell r="I1416" t="str">
            <v>ศาลธนบุรี</v>
          </cell>
          <cell r="J1416" t="str">
            <v>-</v>
          </cell>
          <cell r="K1416" t="str">
            <v xml:space="preserve">บางหว้า   </v>
          </cell>
          <cell r="L1416" t="str">
            <v xml:space="preserve">ภาษีเจริญ   </v>
          </cell>
          <cell r="M1416" t="str">
            <v xml:space="preserve">กรุงเทพมหานคร   </v>
          </cell>
          <cell r="N1416" t="str">
            <v>10160</v>
          </cell>
          <cell r="O1416" t="str">
            <v>0859001119</v>
          </cell>
          <cell r="P1416" t="str">
            <v>kmsnack@gmail.com</v>
          </cell>
          <cell r="Q1416" t="str">
            <v>2017-03-08</v>
          </cell>
          <cell r="R1416" t="str">
            <v>2020-03-07</v>
          </cell>
          <cell r="S1416" t="str">
            <v>บริษัท กวงเม้ง จำกัด</v>
          </cell>
          <cell r="T1416" t="str">
            <v>34</v>
          </cell>
          <cell r="U1416" t="str">
            <v>ศาลธนบุรี 35</v>
          </cell>
          <cell r="V1416" t="str">
            <v>ศาลธนบุรี</v>
          </cell>
          <cell r="W1416" t="str">
            <v>-</v>
          </cell>
          <cell r="X1416" t="str">
            <v xml:space="preserve">บางหว้า   </v>
          </cell>
          <cell r="Y1416" t="str">
            <v xml:space="preserve">ภาษีเจริญ   </v>
          </cell>
          <cell r="Z1416" t="str">
            <v>กรุงเทพมหานคร</v>
          </cell>
        </row>
        <row r="1417">
          <cell r="A1417">
            <v>1112</v>
          </cell>
          <cell r="B1417" t="str">
            <v>Ref0500000053</v>
          </cell>
          <cell r="C1417" t="str">
            <v>บริษัท แอล.เค.อิมปอร์ตเอ็กซ์ปอร์ต จำกัด</v>
          </cell>
          <cell r="D1417" t="str">
            <v>ACFS47020600056</v>
          </cell>
          <cell r="E1417" t="str">
            <v>ออกใบอนุญาตแล้ว</v>
          </cell>
          <cell r="F1417">
            <v>105540086219</v>
          </cell>
          <cell r="G1417" t="str">
            <v>9</v>
          </cell>
          <cell r="H1417" t="str">
            <v>เจริญราษฎร์ 7 แยก21</v>
          </cell>
          <cell r="I1417" t="str">
            <v>พระราม 3</v>
          </cell>
          <cell r="J1417" t="str">
            <v>-</v>
          </cell>
          <cell r="K1417" t="str">
            <v xml:space="preserve">บางโคล่   </v>
          </cell>
          <cell r="L1417" t="str">
            <v xml:space="preserve">บางคอแหลม   </v>
          </cell>
          <cell r="M1417" t="str">
            <v xml:space="preserve">กรุงเทพมหานคร   </v>
          </cell>
          <cell r="N1417" t="str">
            <v>10120</v>
          </cell>
          <cell r="O1417" t="str">
            <v>02-8494058</v>
          </cell>
          <cell r="P1417" t="str">
            <v>kritsada1991intawan@hotmail.com</v>
          </cell>
          <cell r="Q1417" t="str">
            <v>2017-07-19</v>
          </cell>
          <cell r="R1417" t="str">
            <v>2020-07-18</v>
          </cell>
          <cell r="S1417" t="str">
            <v>บริษัท แอล.เค.อิมปอร์ตเอ็กซ์ปอร์ต จำกัด</v>
          </cell>
          <cell r="T1417" t="str">
            <v>73</v>
          </cell>
          <cell r="U1417" t="str">
            <v>เทียนทะเล 30</v>
          </cell>
          <cell r="V1417" t="str">
            <v>บางขุนเทียน-ชายทะเล</v>
          </cell>
          <cell r="W1417" t="str">
            <v>-</v>
          </cell>
          <cell r="X1417" t="str">
            <v xml:space="preserve">ท่าข้าม   </v>
          </cell>
          <cell r="Y1417" t="str">
            <v xml:space="preserve">บางขุนเทียน   </v>
          </cell>
          <cell r="Z1417" t="str">
            <v>กรุงเทพมหานคร</v>
          </cell>
        </row>
        <row r="1418">
          <cell r="A1418">
            <v>1113</v>
          </cell>
          <cell r="B1418" t="str">
            <v>Ref0500000054</v>
          </cell>
          <cell r="C1418" t="str">
            <v>บริษัท แอคทีฟ อินกรีเดียนส์ ดิสทริบิวชั่น จำกัด</v>
          </cell>
          <cell r="D1418" t="str">
            <v>ACFS47020600040</v>
          </cell>
          <cell r="E1418" t="str">
            <v>ออกใบอนุญาตแล้ว</v>
          </cell>
          <cell r="F1418">
            <v>135559023701</v>
          </cell>
          <cell r="G1418" t="str">
            <v>6</v>
          </cell>
          <cell r="H1418" t="str">
            <v>-</v>
          </cell>
          <cell r="I1418" t="str">
            <v>เกรณาวัฒนะ</v>
          </cell>
          <cell r="J1418" t="str">
            <v>-</v>
          </cell>
          <cell r="K1418" t="str">
            <v xml:space="preserve">บางปรอก   </v>
          </cell>
          <cell r="L1418" t="str">
            <v xml:space="preserve">เมืองปทุมธานี   </v>
          </cell>
          <cell r="M1418" t="str">
            <v xml:space="preserve">ปทุมธานี   </v>
          </cell>
          <cell r="N1418" t="str">
            <v>12000</v>
          </cell>
          <cell r="O1418" t="str">
            <v>0907270268</v>
          </cell>
          <cell r="P1418" t="str">
            <v>pac@activeingredients.co.th</v>
          </cell>
          <cell r="Q1418" t="str">
            <v>2017-01-20</v>
          </cell>
          <cell r="R1418" t="str">
            <v>2020-01-19</v>
          </cell>
          <cell r="S1418" t="str">
            <v>บริษัท ยู.เอช.ไอ ตลาดไท จำกัด</v>
          </cell>
          <cell r="T1418" t="str">
            <v>99/14</v>
          </cell>
          <cell r="U1418" t="str">
            <v>-</v>
          </cell>
          <cell r="V1418" t="str">
            <v>-</v>
          </cell>
          <cell r="W1418" t="str">
            <v>9</v>
          </cell>
          <cell r="X1418" t="str">
            <v xml:space="preserve">คลองสอง   </v>
          </cell>
          <cell r="Y1418" t="str">
            <v xml:space="preserve">คลองหลวง   </v>
          </cell>
          <cell r="Z1418" t="str">
            <v>ปทุมธานี</v>
          </cell>
        </row>
        <row r="1419">
          <cell r="A1419">
            <v>1114</v>
          </cell>
          <cell r="B1419" t="str">
            <v>Ref0500000055</v>
          </cell>
          <cell r="C1419" t="str">
            <v>บริษัท กู๊ดริช ไลน์ จำกัด</v>
          </cell>
          <cell r="D1419" t="str">
            <v>ACFS47020600038</v>
          </cell>
          <cell r="E1419" t="str">
            <v>ออกใบอนุญาตแล้ว</v>
          </cell>
          <cell r="F1419">
            <v>105552104268</v>
          </cell>
          <cell r="G1419" t="str">
            <v>33</v>
          </cell>
          <cell r="H1419" t="str">
            <v>นาคนิวาส15</v>
          </cell>
          <cell r="I1419" t="str">
            <v>นาคนิวาส</v>
          </cell>
          <cell r="J1419" t="str">
            <v>-</v>
          </cell>
          <cell r="K1419" t="str">
            <v xml:space="preserve">ลาดพร้าว   </v>
          </cell>
          <cell r="L1419" t="str">
            <v xml:space="preserve">ลาดพร้าว   </v>
          </cell>
          <cell r="M1419" t="str">
            <v xml:space="preserve">กรุงเทพมหานคร   </v>
          </cell>
          <cell r="N1419" t="str">
            <v>10510</v>
          </cell>
          <cell r="O1419" t="str">
            <v>0822244808</v>
          </cell>
          <cell r="P1419" t="str">
            <v>yes_yespumiput@yahoo.com</v>
          </cell>
          <cell r="Q1419" t="str">
            <v>2017-01-11</v>
          </cell>
          <cell r="R1419" t="str">
            <v>2020-01-10</v>
          </cell>
          <cell r="S1419" t="str">
            <v>บริษัท กู๊ดริช ไลน์ จำกัด</v>
          </cell>
          <cell r="T1419" t="str">
            <v>33</v>
          </cell>
          <cell r="U1419" t="str">
            <v>นาคนิวาส</v>
          </cell>
          <cell r="V1419" t="str">
            <v>นาคนิวาส</v>
          </cell>
          <cell r="W1419" t="str">
            <v>-</v>
          </cell>
          <cell r="X1419" t="str">
            <v xml:space="preserve">ลาดพร้าว   </v>
          </cell>
          <cell r="Y1419" t="str">
            <v xml:space="preserve">ลาดพร้าว   </v>
          </cell>
          <cell r="Z1419" t="str">
            <v>กรุงเทพมหานคร</v>
          </cell>
        </row>
        <row r="1420">
          <cell r="A1420" t="e">
            <v>#N/A</v>
          </cell>
          <cell r="B1420" t="str">
            <v>Ref0500000056</v>
          </cell>
          <cell r="C1420" t="str">
            <v>บริษัท ซันฟู้ดส์ เทรดดิ้ง จำกัด</v>
          </cell>
          <cell r="D1420" t="str">
            <v>NULL</v>
          </cell>
          <cell r="E1420" t="str">
            <v>ยกเลิกคำขอแล้ว</v>
          </cell>
          <cell r="F1420">
            <v>105541053331</v>
          </cell>
          <cell r="G1420" t="str">
            <v>11</v>
          </cell>
          <cell r="H1420" t="str">
            <v>เจริญราษฎร์ 7 แยก 21</v>
          </cell>
          <cell r="I1420" t="str">
            <v>พระราม 3</v>
          </cell>
          <cell r="K1420" t="str">
            <v xml:space="preserve">บางโคล่   </v>
          </cell>
          <cell r="L1420" t="str">
            <v xml:space="preserve">บางคอแหลม   </v>
          </cell>
          <cell r="M1420" t="str">
            <v xml:space="preserve">กรุงเทพมหานคร   </v>
          </cell>
          <cell r="N1420" t="str">
            <v>10120</v>
          </cell>
          <cell r="O1420" t="str">
            <v>02-8494058</v>
          </cell>
          <cell r="P1420" t="str">
            <v>kritsada1991intawan@hotmail.com</v>
          </cell>
          <cell r="Q1420" t="str">
            <v>NULL</v>
          </cell>
          <cell r="R1420" t="str">
            <v>NULL</v>
          </cell>
          <cell r="S1420" t="str">
            <v>บริษัท แอล.เค.อิมปอร์ตเอ็กซ์ปอร์ต จำกัด</v>
          </cell>
          <cell r="T1420" t="str">
            <v>73</v>
          </cell>
          <cell r="U1420" t="str">
            <v>เทียนทะเล 30</v>
          </cell>
          <cell r="V1420" t="str">
            <v>บางขุนเทียน-ชายทะเล</v>
          </cell>
          <cell r="X1420" t="str">
            <v xml:space="preserve">บางโคล่   </v>
          </cell>
          <cell r="Y1420" t="str">
            <v xml:space="preserve">บางคอแหลม   </v>
          </cell>
          <cell r="Z1420" t="str">
            <v>กรุงเทพมหานคร</v>
          </cell>
        </row>
        <row r="1421">
          <cell r="A1421">
            <v>1115</v>
          </cell>
          <cell r="B1421" t="str">
            <v>Ref0500000057</v>
          </cell>
          <cell r="C1421" t="str">
            <v>บริษัท เทียนวัฒนา จำกัด</v>
          </cell>
          <cell r="D1421" t="str">
            <v>ACFS47020600042</v>
          </cell>
          <cell r="E1421" t="str">
            <v>ออกใบอนุญาตแล้ว</v>
          </cell>
          <cell r="F1421">
            <v>105523011966</v>
          </cell>
          <cell r="G1421" t="str">
            <v>349/7-8</v>
          </cell>
          <cell r="H1421" t="str">
            <v>-</v>
          </cell>
          <cell r="I1421" t="str">
            <v>มหาพฤฒาราม</v>
          </cell>
          <cell r="J1421" t="str">
            <v>-</v>
          </cell>
          <cell r="K1421" t="str">
            <v xml:space="preserve">มหาพฤฒาราม   </v>
          </cell>
          <cell r="L1421" t="str">
            <v xml:space="preserve">บางรัก   </v>
          </cell>
          <cell r="M1421" t="str">
            <v xml:space="preserve">กรุงเทพมหานคร   </v>
          </cell>
          <cell r="N1421" t="str">
            <v>10500</v>
          </cell>
          <cell r="O1421" t="str">
            <v>026394447</v>
          </cell>
          <cell r="P1421" t="str">
            <v>SURAPHOL.TWC@GMAIL.COM</v>
          </cell>
          <cell r="Q1421" t="str">
            <v>2017-02-02</v>
          </cell>
          <cell r="R1421" t="str">
            <v>2020-02-01</v>
          </cell>
          <cell r="S1421" t="str">
            <v>บริษัท เทียนวัฒนา จำกัด</v>
          </cell>
          <cell r="T1421" t="str">
            <v>349/7-8</v>
          </cell>
          <cell r="U1421" t="str">
            <v>-</v>
          </cell>
          <cell r="V1421" t="str">
            <v>มหาพฤฒาราม</v>
          </cell>
          <cell r="W1421" t="str">
            <v>-</v>
          </cell>
          <cell r="X1421" t="str">
            <v xml:space="preserve">มหาพฤฒาราม   </v>
          </cell>
          <cell r="Y1421" t="str">
            <v xml:space="preserve">บางรัก   </v>
          </cell>
          <cell r="Z1421" t="str">
            <v>กรุงเทพมหานคร</v>
          </cell>
        </row>
        <row r="1422">
          <cell r="A1422">
            <v>1116</v>
          </cell>
          <cell r="B1422" t="str">
            <v>Ref0500000058</v>
          </cell>
          <cell r="C1422" t="str">
            <v>ห้างหุ้นส่วนจำกัด สหธาราเมย</v>
          </cell>
          <cell r="D1422" t="str">
            <v>ACFS47020600043</v>
          </cell>
          <cell r="E1422" t="str">
            <v>ออกใบอนุญาตแล้ว</v>
          </cell>
          <cell r="F1422">
            <v>633544000282</v>
          </cell>
          <cell r="G1422" t="str">
            <v>175</v>
          </cell>
          <cell r="H1422" t="str">
            <v>-</v>
          </cell>
          <cell r="I1422" t="str">
            <v>-</v>
          </cell>
          <cell r="J1422" t="str">
            <v>6</v>
          </cell>
          <cell r="K1422" t="str">
            <v xml:space="preserve">แม่กุ   </v>
          </cell>
          <cell r="L1422" t="str">
            <v xml:space="preserve">แม่สอด   </v>
          </cell>
          <cell r="M1422" t="str">
            <v xml:space="preserve">ตาก   </v>
          </cell>
          <cell r="N1422" t="str">
            <v>63110</v>
          </cell>
          <cell r="O1422" t="str">
            <v>0850510030</v>
          </cell>
          <cell r="P1422" t="str">
            <v>0850510030@acfs.go.th</v>
          </cell>
          <cell r="Q1422" t="str">
            <v>2017-02-20</v>
          </cell>
          <cell r="R1422" t="str">
            <v>2020-02-19</v>
          </cell>
          <cell r="S1422" t="str">
            <v>ห้างหุ่นส่วนจำกัด ไสวเทรดดิ้ง</v>
          </cell>
          <cell r="T1422" t="str">
            <v>416</v>
          </cell>
          <cell r="U1422" t="str">
            <v>-</v>
          </cell>
          <cell r="V1422" t="str">
            <v>ประชาพัฒนา</v>
          </cell>
          <cell r="W1422" t="str">
            <v>-</v>
          </cell>
          <cell r="X1422" t="str">
            <v xml:space="preserve">ทับยาว   </v>
          </cell>
          <cell r="Y1422" t="str">
            <v xml:space="preserve">ลาดกระบัง   </v>
          </cell>
          <cell r="Z1422" t="str">
            <v>กรุงเทพมหานคร</v>
          </cell>
        </row>
        <row r="1423">
          <cell r="A1423">
            <v>1117</v>
          </cell>
          <cell r="B1423" t="str">
            <v>Ref0500000059</v>
          </cell>
          <cell r="C1423" t="str">
            <v>ห้างหุ้นส่วนจำกัด ไสวเทรดดิ้ง</v>
          </cell>
          <cell r="D1423" t="str">
            <v>ACFS47020600044</v>
          </cell>
          <cell r="E1423" t="str">
            <v>ออกใบอนุญาตแล้ว</v>
          </cell>
          <cell r="F1423">
            <v>103531024310</v>
          </cell>
          <cell r="G1423" t="str">
            <v>416</v>
          </cell>
          <cell r="H1423" t="str">
            <v>-</v>
          </cell>
          <cell r="I1423" t="str">
            <v>ประชาพัฒนา</v>
          </cell>
          <cell r="J1423" t="str">
            <v>-</v>
          </cell>
          <cell r="K1423" t="str">
            <v xml:space="preserve">ทับยาว   </v>
          </cell>
          <cell r="L1423" t="str">
            <v xml:space="preserve">ลาดกระบัง   </v>
          </cell>
          <cell r="M1423" t="str">
            <v xml:space="preserve">กรุงเทพมหานคร   </v>
          </cell>
          <cell r="N1423" t="str">
            <v>10520</v>
          </cell>
          <cell r="O1423" t="str">
            <v>027381400</v>
          </cell>
          <cell r="P1423" t="str">
            <v>swt_1989@yahoo.co.th</v>
          </cell>
          <cell r="Q1423" t="str">
            <v>2017-03-08</v>
          </cell>
          <cell r="R1423" t="str">
            <v>2020-03-07</v>
          </cell>
          <cell r="S1423" t="str">
            <v>ห้างหุ้นส่วนจำกัด ไสวเทรดดิ้ง</v>
          </cell>
          <cell r="T1423" t="str">
            <v>416</v>
          </cell>
          <cell r="U1423" t="str">
            <v>-</v>
          </cell>
          <cell r="V1423" t="str">
            <v>ประชาพัฒนา</v>
          </cell>
          <cell r="W1423" t="str">
            <v>-</v>
          </cell>
          <cell r="X1423" t="str">
            <v xml:space="preserve">ทับยาว   </v>
          </cell>
          <cell r="Y1423" t="str">
            <v xml:space="preserve">ลาดกระบัง   </v>
          </cell>
          <cell r="Z1423" t="str">
            <v>กรุงเทพมหานคร</v>
          </cell>
        </row>
        <row r="1424">
          <cell r="A1424">
            <v>1118</v>
          </cell>
          <cell r="B1424" t="str">
            <v>Ref0500000060</v>
          </cell>
          <cell r="C1424" t="str">
            <v>ห้างหุ้นส่วนจำกัด เอ็ม พี เอส เอนเตอร์ไพรส์</v>
          </cell>
          <cell r="D1424" t="str">
            <v>ACFS47020600046</v>
          </cell>
          <cell r="E1424" t="str">
            <v>ออกใบอนุญาตแล้ว</v>
          </cell>
          <cell r="F1424">
            <v>103525031008</v>
          </cell>
          <cell r="G1424" t="str">
            <v>52/1</v>
          </cell>
          <cell r="H1424" t="str">
            <v>สุภาพงษ์ 3 แยก 8</v>
          </cell>
          <cell r="I1424" t="str">
            <v>-</v>
          </cell>
          <cell r="J1424" t="str">
            <v>-</v>
          </cell>
          <cell r="K1424" t="str">
            <v xml:space="preserve">หนองบอน   </v>
          </cell>
          <cell r="L1424" t="str">
            <v xml:space="preserve">ประเวศ   </v>
          </cell>
          <cell r="M1424" t="str">
            <v xml:space="preserve">กรุงเทพมหานคร   </v>
          </cell>
          <cell r="N1424" t="str">
            <v>10250</v>
          </cell>
          <cell r="O1424" t="str">
            <v>02 - 671 1486 - 8</v>
          </cell>
          <cell r="P1424" t="str">
            <v>sahaprachin@yahoo.com</v>
          </cell>
          <cell r="Q1424" t="str">
            <v>2017-03-14</v>
          </cell>
          <cell r="R1424" t="str">
            <v>2020-03-13</v>
          </cell>
          <cell r="S1424" t="str">
            <v>ห้างหุ้นส่วนจำกัด เอ็ม พี เอส เอนเตอร์ไพรส์</v>
          </cell>
          <cell r="T1424" t="str">
            <v>195/5</v>
          </cell>
          <cell r="U1424" t="str">
            <v>-</v>
          </cell>
          <cell r="V1424" t="str">
            <v>สุวรรณศร</v>
          </cell>
          <cell r="W1424" t="str">
            <v>10</v>
          </cell>
          <cell r="X1424" t="str">
            <v xml:space="preserve">ดงขี้เหล็ก   </v>
          </cell>
          <cell r="Y1424" t="str">
            <v xml:space="preserve">เมืองปราจีนบุรี   </v>
          </cell>
          <cell r="Z1424" t="str">
            <v>ปราจีนบุรี</v>
          </cell>
        </row>
        <row r="1425">
          <cell r="A1425">
            <v>1119</v>
          </cell>
          <cell r="B1425" t="str">
            <v>Ref0500000061</v>
          </cell>
          <cell r="C1425" t="str">
            <v>ห้างหุ้นส่วนจำกัด จุฑาธิป อิมปอร์ต เอ็กซ์ปอร์ต</v>
          </cell>
          <cell r="D1425" t="str">
            <v>ACFS47020600047</v>
          </cell>
          <cell r="E1425" t="str">
            <v>ยกเลิกใบอนุญาตแบบถาวร</v>
          </cell>
          <cell r="F1425">
            <v>633552000083</v>
          </cell>
          <cell r="G1425" t="str">
            <v>730</v>
          </cell>
          <cell r="H1425" t="str">
            <v>-</v>
          </cell>
          <cell r="I1425" t="str">
            <v>-</v>
          </cell>
          <cell r="J1425" t="str">
            <v>1</v>
          </cell>
          <cell r="K1425" t="str">
            <v xml:space="preserve">ท่าสายลวด   </v>
          </cell>
          <cell r="L1425" t="str">
            <v xml:space="preserve">แม่สอด   </v>
          </cell>
          <cell r="M1425" t="str">
            <v xml:space="preserve">ตาก   </v>
          </cell>
          <cell r="N1425" t="str">
            <v>63110</v>
          </cell>
          <cell r="O1425" t="str">
            <v>0953208855</v>
          </cell>
          <cell r="P1425" t="str">
            <v>note.chanitnan@gmail.com</v>
          </cell>
          <cell r="Q1425" t="str">
            <v>2017-03-28</v>
          </cell>
          <cell r="R1425" t="str">
            <v>2020-03-27</v>
          </cell>
          <cell r="S1425" t="str">
            <v>ห้างหุ้นส่วนจำกัด จุฑาธิป อิมปอร์ต เอ็กซ์ปอร์ต</v>
          </cell>
          <cell r="T1425" t="str">
            <v>730</v>
          </cell>
          <cell r="U1425" t="str">
            <v>-</v>
          </cell>
          <cell r="V1425" t="str">
            <v>-</v>
          </cell>
          <cell r="W1425" t="str">
            <v>1</v>
          </cell>
          <cell r="X1425" t="str">
            <v xml:space="preserve">ท่าสายลวด   </v>
          </cell>
          <cell r="Y1425" t="str">
            <v xml:space="preserve">แม่สอด   </v>
          </cell>
          <cell r="Z1425" t="str">
            <v>ตาก</v>
          </cell>
        </row>
        <row r="1426">
          <cell r="A1426">
            <v>1120</v>
          </cell>
          <cell r="B1426" t="str">
            <v>Ref0500000062</v>
          </cell>
          <cell r="C1426" t="str">
            <v>บริษัท เจ พี ซัคเซซ โลจิสติกส์จำกัด</v>
          </cell>
          <cell r="D1426" t="str">
            <v>ACFS47020600048</v>
          </cell>
          <cell r="E1426" t="str">
            <v>ออกใบอนุญาตแล้ว</v>
          </cell>
          <cell r="F1426">
            <v>205557018474</v>
          </cell>
          <cell r="G1426" t="str">
            <v>289/154</v>
          </cell>
          <cell r="H1426" t="str">
            <v>-</v>
          </cell>
          <cell r="I1426" t="str">
            <v>สุขุมวิท</v>
          </cell>
          <cell r="J1426" t="str">
            <v>6</v>
          </cell>
          <cell r="K1426" t="str">
            <v xml:space="preserve">ทุ่งสุขลา   </v>
          </cell>
          <cell r="L1426" t="str">
            <v xml:space="preserve">ศรีราชา   </v>
          </cell>
          <cell r="M1426" t="str">
            <v xml:space="preserve">ชลบุรี   </v>
          </cell>
          <cell r="N1426" t="str">
            <v>20230</v>
          </cell>
          <cell r="O1426" t="str">
            <v>0824735691</v>
          </cell>
          <cell r="P1426" t="str">
            <v>kunjeabb@hotmail.com</v>
          </cell>
          <cell r="Q1426" t="str">
            <v>2017-03-30</v>
          </cell>
          <cell r="R1426" t="str">
            <v>2020-03-29</v>
          </cell>
          <cell r="S1426" t="str">
            <v>ห้างหุ้นส่วน จำกัด สนิทรุ่งเรือง</v>
          </cell>
          <cell r="T1426" t="str">
            <v>3268</v>
          </cell>
          <cell r="U1426" t="str">
            <v>-</v>
          </cell>
          <cell r="V1426" t="str">
            <v>-</v>
          </cell>
          <cell r="W1426" t="str">
            <v>-</v>
          </cell>
          <cell r="X1426" t="str">
            <v xml:space="preserve">คลองขวาง   </v>
          </cell>
          <cell r="Y1426" t="str">
            <v xml:space="preserve">ไทรน้อย   </v>
          </cell>
          <cell r="Z1426" t="str">
            <v>นนทบุรี</v>
          </cell>
        </row>
        <row r="1427">
          <cell r="A1427">
            <v>1121</v>
          </cell>
          <cell r="B1427" t="str">
            <v>Ref0500000063</v>
          </cell>
          <cell r="C1427" t="str">
            <v>ห้างหุ้นส่วนจำกัด ปาดีมัส</v>
          </cell>
          <cell r="D1427" t="str">
            <v>ACFS47020600049</v>
          </cell>
          <cell r="E1427" t="str">
            <v>ออกใบอนุญาตแล้ว</v>
          </cell>
          <cell r="F1427">
            <v>943557000381</v>
          </cell>
          <cell r="G1427" t="str">
            <v>10/2</v>
          </cell>
          <cell r="H1427" t="str">
            <v>-</v>
          </cell>
          <cell r="I1427" t="str">
            <v>-</v>
          </cell>
          <cell r="J1427" t="str">
            <v>1</v>
          </cell>
          <cell r="K1427" t="str">
            <v xml:space="preserve">กาบัง   </v>
          </cell>
          <cell r="L1427" t="str">
            <v xml:space="preserve">กาบัง   </v>
          </cell>
          <cell r="M1427" t="str">
            <v xml:space="preserve">ยะลา   </v>
          </cell>
          <cell r="N1427" t="str">
            <v>95120</v>
          </cell>
          <cell r="O1427" t="str">
            <v>0936542236</v>
          </cell>
          <cell r="P1427" t="str">
            <v>padimasexim@gmail.com</v>
          </cell>
          <cell r="Q1427" t="str">
            <v>2017-04-05</v>
          </cell>
          <cell r="R1427" t="str">
            <v>2020-04-04</v>
          </cell>
          <cell r="S1427" t="str">
            <v>ห้างหุ้นส่วนจำกัด ปาดีมัส</v>
          </cell>
          <cell r="T1427" t="str">
            <v>204/2</v>
          </cell>
          <cell r="U1427" t="str">
            <v>-</v>
          </cell>
          <cell r="V1427" t="str">
            <v>-</v>
          </cell>
          <cell r="W1427" t="str">
            <v>4</v>
          </cell>
          <cell r="X1427" t="str">
            <v xml:space="preserve">เมาะมาวี   </v>
          </cell>
          <cell r="Y1427" t="str">
            <v xml:space="preserve">ยะรัง   </v>
          </cell>
          <cell r="Z1427" t="str">
            <v>ปัตตานี</v>
          </cell>
        </row>
        <row r="1428">
          <cell r="A1428" t="e">
            <v>#N/A</v>
          </cell>
          <cell r="B1428" t="str">
            <v>Ref0500000064</v>
          </cell>
          <cell r="C1428" t="str">
            <v>บริษัท เจ พี ซัคเซซ โลจิสติกส์จำกัด</v>
          </cell>
          <cell r="D1428" t="str">
            <v>NULL</v>
          </cell>
          <cell r="E1428" t="str">
            <v>ยกเลิกคำขอแล้ว</v>
          </cell>
          <cell r="F1428">
            <v>205557018474</v>
          </cell>
          <cell r="G1428" t="str">
            <v>289/154</v>
          </cell>
          <cell r="H1428" t="str">
            <v>-</v>
          </cell>
          <cell r="I1428" t="str">
            <v>สุขุมวิท</v>
          </cell>
          <cell r="J1428" t="str">
            <v>6</v>
          </cell>
          <cell r="K1428" t="str">
            <v xml:space="preserve">ทุ่งสุขลา   </v>
          </cell>
          <cell r="L1428" t="str">
            <v xml:space="preserve">ศรีราชา   </v>
          </cell>
          <cell r="M1428" t="str">
            <v xml:space="preserve">ชลบุรี   </v>
          </cell>
          <cell r="N1428" t="str">
            <v>20230</v>
          </cell>
          <cell r="O1428" t="str">
            <v>0824735691</v>
          </cell>
          <cell r="P1428" t="str">
            <v>kunjeabb@hotmail.com</v>
          </cell>
          <cell r="Q1428" t="str">
            <v>NULL</v>
          </cell>
          <cell r="R1428" t="str">
            <v>NULL</v>
          </cell>
          <cell r="S1428" t="str">
            <v>โกดังสนิทรุ่งเรือง</v>
          </cell>
          <cell r="T1428" t="str">
            <v>3268</v>
          </cell>
          <cell r="X1428" t="str">
            <v xml:space="preserve">คลองขวาง   </v>
          </cell>
          <cell r="Y1428" t="str">
            <v xml:space="preserve">ไทรน้อย   </v>
          </cell>
          <cell r="Z1428" t="str">
            <v>นนทบุรี</v>
          </cell>
        </row>
        <row r="1429">
          <cell r="A1429">
            <v>1122</v>
          </cell>
          <cell r="B1429" t="str">
            <v>Ref0500000065</v>
          </cell>
          <cell r="C1429" t="str">
            <v>บริษัท เจ พี ซัคเซซ โลจิสติกส์จำกัด</v>
          </cell>
          <cell r="D1429" t="str">
            <v>ACFS47020600050</v>
          </cell>
          <cell r="E1429" t="str">
            <v>ออกใบอนุญาตแล้ว</v>
          </cell>
          <cell r="F1429">
            <v>205557018474</v>
          </cell>
          <cell r="G1429" t="str">
            <v>289/154</v>
          </cell>
          <cell r="H1429" t="str">
            <v>-</v>
          </cell>
          <cell r="I1429" t="str">
            <v>สุขุมวิท</v>
          </cell>
          <cell r="J1429" t="str">
            <v>6</v>
          </cell>
          <cell r="K1429" t="str">
            <v xml:space="preserve">ทุ่งสุขลา   </v>
          </cell>
          <cell r="L1429" t="str">
            <v xml:space="preserve">ศรีราชา   </v>
          </cell>
          <cell r="M1429" t="str">
            <v xml:space="preserve">ชลบุรี   </v>
          </cell>
          <cell r="N1429" t="str">
            <v>20230</v>
          </cell>
          <cell r="O1429" t="str">
            <v>0824735691</v>
          </cell>
          <cell r="P1429" t="str">
            <v>kunjeabb@hotmail.com</v>
          </cell>
          <cell r="Q1429" t="str">
            <v>2017-04-28</v>
          </cell>
          <cell r="R1429" t="str">
            <v>2020-04-27</v>
          </cell>
          <cell r="S1429" t="str">
            <v>หจก. สนิทรุ่งเรือง</v>
          </cell>
          <cell r="T1429" t="str">
            <v>3268</v>
          </cell>
          <cell r="U1429" t="str">
            <v>-</v>
          </cell>
          <cell r="V1429" t="str">
            <v>-</v>
          </cell>
          <cell r="W1429" t="str">
            <v>-</v>
          </cell>
          <cell r="X1429" t="str">
            <v xml:space="preserve">คลองขวาง   </v>
          </cell>
          <cell r="Y1429" t="str">
            <v xml:space="preserve">ไทรน้อย   </v>
          </cell>
          <cell r="Z1429" t="str">
            <v>นนทบุรี</v>
          </cell>
        </row>
        <row r="1430">
          <cell r="A1430" t="e">
            <v>#N/A</v>
          </cell>
          <cell r="B1430" t="str">
            <v>Ref0500000066</v>
          </cell>
          <cell r="C1430" t="str">
            <v>บริษัท เจ พี ซัคเซซ โลจิสติกส์จำกัด</v>
          </cell>
          <cell r="D1430" t="str">
            <v>NULL</v>
          </cell>
          <cell r="E1430" t="str">
            <v>ไม่ผ่านการอนุมัติ</v>
          </cell>
          <cell r="F1430">
            <v>205557018474</v>
          </cell>
          <cell r="G1430" t="str">
            <v>289/154</v>
          </cell>
          <cell r="H1430" t="str">
            <v>-</v>
          </cell>
          <cell r="I1430" t="str">
            <v>สุขุมวิท</v>
          </cell>
          <cell r="J1430" t="str">
            <v>6</v>
          </cell>
          <cell r="K1430" t="str">
            <v xml:space="preserve">ทุ่งสุขลา   </v>
          </cell>
          <cell r="L1430" t="str">
            <v xml:space="preserve">ศรีราชา   </v>
          </cell>
          <cell r="M1430" t="str">
            <v xml:space="preserve">ชลบุรี   </v>
          </cell>
          <cell r="N1430" t="str">
            <v>20230</v>
          </cell>
          <cell r="O1430" t="str">
            <v>0824735691</v>
          </cell>
          <cell r="P1430" t="str">
            <v>kunjeabb@hotmail.com</v>
          </cell>
          <cell r="Q1430" t="str">
            <v>NULL</v>
          </cell>
          <cell r="R1430" t="str">
            <v>NULL</v>
          </cell>
          <cell r="S1430" t="str">
            <v>หจก.สนิทรุ่งเรือง</v>
          </cell>
          <cell r="T1430" t="str">
            <v>3268</v>
          </cell>
          <cell r="X1430" t="str">
            <v xml:space="preserve">คลองขวาง   </v>
          </cell>
          <cell r="Y1430" t="str">
            <v xml:space="preserve">ไทรน้อย   </v>
          </cell>
          <cell r="Z1430" t="str">
            <v>นนทบุรี</v>
          </cell>
        </row>
        <row r="1431">
          <cell r="A1431" t="e">
            <v>#N/A</v>
          </cell>
          <cell r="B1431" t="str">
            <v>Ref0500000067</v>
          </cell>
          <cell r="C1431" t="str">
            <v>บริษัท เจ พี ซัคเซซ โลจิสติกส์จำกัด</v>
          </cell>
          <cell r="D1431" t="str">
            <v>NULL</v>
          </cell>
          <cell r="E1431" t="str">
            <v>เอกสารไม่ครบถ้วน</v>
          </cell>
          <cell r="F1431">
            <v>205557018474</v>
          </cell>
          <cell r="G1431" t="str">
            <v>289/154</v>
          </cell>
          <cell r="H1431" t="str">
            <v>-</v>
          </cell>
          <cell r="I1431" t="str">
            <v>สุขุมวิท</v>
          </cell>
          <cell r="J1431" t="str">
            <v>6</v>
          </cell>
          <cell r="K1431" t="str">
            <v xml:space="preserve">ทุ่งสุขลา   </v>
          </cell>
          <cell r="L1431" t="str">
            <v xml:space="preserve">ศรีราชา   </v>
          </cell>
          <cell r="M1431" t="str">
            <v xml:space="preserve">ชลบุรี   </v>
          </cell>
          <cell r="N1431" t="str">
            <v>20230</v>
          </cell>
          <cell r="O1431" t="str">
            <v>0824735691</v>
          </cell>
          <cell r="P1431" t="str">
            <v>kunjeabb@hotmail.com</v>
          </cell>
          <cell r="Q1431" t="str">
            <v>NULL</v>
          </cell>
          <cell r="R1431" t="str">
            <v>NULL</v>
          </cell>
          <cell r="S1431" t="str">
            <v>หจก.สนิทรุ่งเรือง</v>
          </cell>
          <cell r="T1431" t="str">
            <v>3286</v>
          </cell>
          <cell r="X1431" t="str">
            <v xml:space="preserve">คลองขวาง   </v>
          </cell>
          <cell r="Y1431" t="str">
            <v xml:space="preserve">ไทรน้อย   </v>
          </cell>
          <cell r="Z1431" t="str">
            <v>นนทบุรี</v>
          </cell>
        </row>
        <row r="1432">
          <cell r="A1432">
            <v>1123</v>
          </cell>
          <cell r="B1432" t="str">
            <v>Ref0500000068</v>
          </cell>
          <cell r="C1432" t="str">
            <v>บริษัท อมฤต ฟู้ดส์ จำกัด</v>
          </cell>
          <cell r="D1432" t="str">
            <v>ACFS47020600052</v>
          </cell>
          <cell r="E1432" t="str">
            <v>ออกใบอนุญาตแล้ว</v>
          </cell>
          <cell r="F1432">
            <v>105550012234</v>
          </cell>
          <cell r="G1432" t="str">
            <v>15</v>
          </cell>
          <cell r="H1432" t="str">
            <v>-</v>
          </cell>
          <cell r="I1432" t="str">
            <v>แจ้งวัฒนะ</v>
          </cell>
          <cell r="J1432" t="str">
            <v>4</v>
          </cell>
          <cell r="K1432" t="str">
            <v xml:space="preserve">ทุ่งสองห้อง   </v>
          </cell>
          <cell r="L1432" t="str">
            <v xml:space="preserve">หลักสี่   </v>
          </cell>
          <cell r="M1432" t="str">
            <v xml:space="preserve">กรุงเทพมหานคร   </v>
          </cell>
          <cell r="N1432" t="str">
            <v>10210</v>
          </cell>
          <cell r="O1432" t="str">
            <v>029828697</v>
          </cell>
          <cell r="P1432" t="str">
            <v>amarit_foods@hotmail.com</v>
          </cell>
          <cell r="Q1432" t="str">
            <v>2017-06-15</v>
          </cell>
          <cell r="R1432" t="str">
            <v>2020-06-14</v>
          </cell>
          <cell r="S1432" t="str">
            <v>บริษัท อมฤต ฟู้ดส์ จำกัด</v>
          </cell>
          <cell r="T1432" t="str">
            <v>22/41</v>
          </cell>
          <cell r="U1432" t="str">
            <v>-</v>
          </cell>
          <cell r="V1432" t="str">
            <v>-</v>
          </cell>
          <cell r="W1432" t="str">
            <v>11</v>
          </cell>
          <cell r="X1432" t="str">
            <v xml:space="preserve">คูบางหลวง   </v>
          </cell>
          <cell r="Y1432" t="str">
            <v xml:space="preserve">ลาดหลุมแก้ว   </v>
          </cell>
          <cell r="Z1432" t="str">
            <v>ปทุมธานี</v>
          </cell>
        </row>
        <row r="1433">
          <cell r="A1433">
            <v>1124</v>
          </cell>
          <cell r="B1433" t="str">
            <v>Ref0500000069</v>
          </cell>
          <cell r="C1433" t="str">
            <v>บริษัท เอสเอเอส เทรดดิ้ง (เมียนม่า) จำกัด</v>
          </cell>
          <cell r="D1433" t="str">
            <v>ACFS47020600053</v>
          </cell>
          <cell r="E1433" t="str">
            <v>ออกใบอนุญาตแล้ว</v>
          </cell>
          <cell r="F1433">
            <v>105555154584</v>
          </cell>
          <cell r="G1433" t="str">
            <v xml:space="preserve">77/127 </v>
          </cell>
          <cell r="H1433" t="str">
            <v>-</v>
          </cell>
          <cell r="I1433" t="str">
            <v>กรุงธนบุรี</v>
          </cell>
          <cell r="J1433" t="str">
            <v>-</v>
          </cell>
          <cell r="K1433" t="str">
            <v xml:space="preserve">คลองต้นไทร   </v>
          </cell>
          <cell r="L1433" t="str">
            <v xml:space="preserve">คลองสาน   </v>
          </cell>
          <cell r="M1433" t="str">
            <v xml:space="preserve">กรุงเทพมหานคร   </v>
          </cell>
          <cell r="N1433" t="str">
            <v>10600</v>
          </cell>
          <cell r="O1433" t="str">
            <v>0892172416</v>
          </cell>
          <cell r="P1433" t="str">
            <v>amsureerat.sas@gmail.com</v>
          </cell>
          <cell r="Q1433" t="str">
            <v>2017-06-19</v>
          </cell>
          <cell r="R1433" t="str">
            <v>2020-06-18</v>
          </cell>
          <cell r="S1433" t="str">
            <v>บริษัท เอสเอสเอส เทรดดิ้ง (เมียนม่า) จำกัด</v>
          </cell>
          <cell r="T1433" t="str">
            <v>77/127</v>
          </cell>
          <cell r="U1433" t="str">
            <v>-</v>
          </cell>
          <cell r="V1433" t="str">
            <v>กรุงธนบุรี</v>
          </cell>
          <cell r="W1433" t="str">
            <v>-</v>
          </cell>
          <cell r="X1433" t="str">
            <v xml:space="preserve">คลองต้นไทร   </v>
          </cell>
          <cell r="Y1433" t="str">
            <v xml:space="preserve">คลองสาน   </v>
          </cell>
          <cell r="Z1433" t="str">
            <v>กรุงเทพมหานคร</v>
          </cell>
        </row>
        <row r="1434">
          <cell r="A1434" t="e">
            <v>#N/A</v>
          </cell>
          <cell r="B1434" t="str">
            <v>Ref0500000070</v>
          </cell>
          <cell r="C1434" t="str">
            <v>บริษัท สยามอะกริ ซัพพลาย จำกัด</v>
          </cell>
          <cell r="D1434" t="str">
            <v>NULL</v>
          </cell>
          <cell r="E1434" t="str">
            <v>เอกสารไม่ครบถ้วน</v>
          </cell>
          <cell r="F1434">
            <v>115554011721</v>
          </cell>
          <cell r="G1434" t="str">
            <v>386</v>
          </cell>
          <cell r="I1434" t="str">
            <v>ศรีนครินทร์</v>
          </cell>
          <cell r="K1434" t="str">
            <v xml:space="preserve">หนองบอน   </v>
          </cell>
          <cell r="L1434" t="str">
            <v xml:space="preserve">ประเวศ   </v>
          </cell>
          <cell r="M1434" t="str">
            <v xml:space="preserve">กรุงเทพมหานคร   </v>
          </cell>
          <cell r="N1434" t="str">
            <v>10250</v>
          </cell>
          <cell r="O1434" t="str">
            <v>083-8554340</v>
          </cell>
          <cell r="P1434" t="str">
            <v>thanaporn.sas@gmail.com</v>
          </cell>
          <cell r="Q1434" t="str">
            <v>NULL</v>
          </cell>
          <cell r="R1434" t="str">
            <v>NULL</v>
          </cell>
          <cell r="S1434" t="str">
            <v>บริษัท สยาม อะกริ ซัพพลาย</v>
          </cell>
          <cell r="T1434" t="str">
            <v>134</v>
          </cell>
          <cell r="W1434" t="str">
            <v>2</v>
          </cell>
          <cell r="X1434" t="str">
            <v xml:space="preserve">ท่าตลาด   </v>
          </cell>
          <cell r="Y1434" t="str">
            <v xml:space="preserve">สามพราน   </v>
          </cell>
          <cell r="Z1434" t="str">
            <v>นครปฐม</v>
          </cell>
        </row>
        <row r="1435">
          <cell r="A1435">
            <v>1125</v>
          </cell>
          <cell r="B1435" t="str">
            <v>Ref0500000071</v>
          </cell>
          <cell r="C1435" t="str">
            <v>บริษัท อุตสาหกรรมอาหารไทย (1964) จำกัด</v>
          </cell>
          <cell r="D1435" t="str">
            <v>ACFS47020600054</v>
          </cell>
          <cell r="E1435" t="str">
            <v>ออกใบอนุญาตแล้ว</v>
          </cell>
          <cell r="F1435">
            <v>105549110112</v>
          </cell>
          <cell r="G1435" t="str">
            <v>50</v>
          </cell>
          <cell r="H1435" t="str">
            <v>เพชรเกษม 48 แยก 16-2</v>
          </cell>
          <cell r="I1435" t="str">
            <v>-</v>
          </cell>
          <cell r="J1435" t="str">
            <v>-</v>
          </cell>
          <cell r="K1435" t="str">
            <v xml:space="preserve">บางด้วน   </v>
          </cell>
          <cell r="L1435" t="str">
            <v xml:space="preserve">ภาษีเจริญ   </v>
          </cell>
          <cell r="M1435" t="str">
            <v xml:space="preserve">กรุงเทพมหานคร   </v>
          </cell>
          <cell r="N1435" t="str">
            <v>10160</v>
          </cell>
          <cell r="O1435" t="str">
            <v>02-869-5501-3</v>
          </cell>
          <cell r="P1435" t="str">
            <v>suwat.chatkaew@gmail.com</v>
          </cell>
          <cell r="Q1435" t="str">
            <v>2017-07-06</v>
          </cell>
          <cell r="R1435" t="str">
            <v>2020-07-05</v>
          </cell>
          <cell r="S1435" t="str">
            <v>บริษัท อุตสาหกรรมอาหารไทย (1964) จำกัด</v>
          </cell>
          <cell r="T1435" t="str">
            <v>50</v>
          </cell>
          <cell r="U1435" t="str">
            <v>เพชรเกษม 48 แยก 16-2</v>
          </cell>
          <cell r="V1435" t="str">
            <v>-</v>
          </cell>
          <cell r="W1435" t="str">
            <v>-</v>
          </cell>
          <cell r="X1435" t="str">
            <v xml:space="preserve">บางด้วน   </v>
          </cell>
          <cell r="Y1435" t="str">
            <v xml:space="preserve">ภาษีเจริญ   </v>
          </cell>
          <cell r="Z1435" t="str">
            <v>กรุงเทพมหานคร</v>
          </cell>
        </row>
        <row r="1436">
          <cell r="A1436">
            <v>1126</v>
          </cell>
          <cell r="B1436" t="str">
            <v>Ref0500000072</v>
          </cell>
          <cell r="C1436" t="str">
            <v>บริษัท นิวไลฟ์ (ประเทศไทย) จำกัด</v>
          </cell>
          <cell r="D1436" t="str">
            <v>ACFS47020600055</v>
          </cell>
          <cell r="E1436" t="str">
            <v>ออกใบอนุญาตแล้ว</v>
          </cell>
          <cell r="F1436">
            <v>105558132280</v>
          </cell>
          <cell r="G1436" t="str">
            <v>103/2910</v>
          </cell>
          <cell r="H1436" t="str">
            <v>-</v>
          </cell>
          <cell r="I1436" t="str">
            <v>-</v>
          </cell>
          <cell r="J1436" t="str">
            <v>4</v>
          </cell>
          <cell r="K1436" t="str">
            <v xml:space="preserve">ลำต้อยติ่ง   </v>
          </cell>
          <cell r="L1436" t="str">
            <v xml:space="preserve">หนองจอก   </v>
          </cell>
          <cell r="M1436" t="str">
            <v xml:space="preserve">กรุงเทพมหานคร   </v>
          </cell>
          <cell r="N1436" t="str">
            <v>10530</v>
          </cell>
          <cell r="O1436" t="str">
            <v>025194077</v>
          </cell>
          <cell r="P1436" t="str">
            <v>wipawadee9365@hotmail.com</v>
          </cell>
          <cell r="Q1436" t="str">
            <v>2017-07-13</v>
          </cell>
          <cell r="R1436" t="str">
            <v>2020-07-12</v>
          </cell>
          <cell r="S1436" t="str">
            <v>บริษัท นิวไลฟ์ (ประเทศไทย) จำกัด</v>
          </cell>
          <cell r="T1436" t="str">
            <v>103/2910</v>
          </cell>
          <cell r="U1436" t="str">
            <v>-</v>
          </cell>
          <cell r="V1436" t="str">
            <v>-</v>
          </cell>
          <cell r="W1436" t="str">
            <v>4</v>
          </cell>
          <cell r="X1436" t="str">
            <v xml:space="preserve">ลำต้อยติ่ง   </v>
          </cell>
          <cell r="Y1436" t="str">
            <v xml:space="preserve">หนองจอก   </v>
          </cell>
          <cell r="Z1436" t="str">
            <v>กรุงเทพมหานคร</v>
          </cell>
        </row>
        <row r="1437">
          <cell r="A1437">
            <v>1127</v>
          </cell>
          <cell r="B1437" t="str">
            <v>Ref0500000073</v>
          </cell>
          <cell r="C1437" t="str">
            <v>นายทักษิณ  ชื่นชม</v>
          </cell>
          <cell r="D1437" t="str">
            <v>ACFS74320600001</v>
          </cell>
          <cell r="E1437" t="str">
            <v>ออกใบอนุญาตแล้ว</v>
          </cell>
          <cell r="F1437">
            <v>3859900006302</v>
          </cell>
          <cell r="G1437" t="str">
            <v>125/3</v>
          </cell>
          <cell r="H1437" t="str">
            <v>-</v>
          </cell>
          <cell r="I1437" t="str">
            <v>-</v>
          </cell>
          <cell r="J1437" t="str">
            <v>2</v>
          </cell>
          <cell r="K1437" t="str">
            <v xml:space="preserve">บางริ้น   </v>
          </cell>
          <cell r="L1437" t="str">
            <v xml:space="preserve">เมืองระนอง   </v>
          </cell>
          <cell r="M1437" t="str">
            <v xml:space="preserve">ระนอง   </v>
          </cell>
          <cell r="N1437" t="str">
            <v>85000</v>
          </cell>
          <cell r="O1437" t="str">
            <v>062-9978264</v>
          </cell>
          <cell r="P1437" t="str">
            <v>ja_nbk@hotmail.com</v>
          </cell>
          <cell r="Q1437" t="str">
            <v>2017-07-20</v>
          </cell>
          <cell r="R1437" t="str">
            <v>2020-07-19</v>
          </cell>
          <cell r="S1437" t="str">
            <v>TSM HATCHERY</v>
          </cell>
          <cell r="T1437" t="str">
            <v>47/5</v>
          </cell>
          <cell r="U1437" t="str">
            <v>-</v>
          </cell>
          <cell r="V1437" t="str">
            <v>-</v>
          </cell>
          <cell r="W1437" t="str">
            <v>14</v>
          </cell>
          <cell r="X1437" t="str">
            <v xml:space="preserve">โคกกลอย   </v>
          </cell>
          <cell r="Y1437" t="str">
            <v xml:space="preserve">ตะกั่วทุ่ง   </v>
          </cell>
          <cell r="Z1437" t="str">
            <v>พังงา</v>
          </cell>
        </row>
        <row r="1438">
          <cell r="A1438" t="e">
            <v>#N/A</v>
          </cell>
          <cell r="B1438" t="str">
            <v>Ref0500000074</v>
          </cell>
          <cell r="C1438" t="str">
            <v>บริษัท แอล.เค.อิมปอร์เอ็กซ์ปอร์ต จำกัด</v>
          </cell>
          <cell r="D1438" t="str">
            <v>NULL</v>
          </cell>
          <cell r="E1438" t="str">
            <v>ไม่ผ่านการอนุมัติ</v>
          </cell>
          <cell r="F1438">
            <v>105540086219</v>
          </cell>
          <cell r="G1438" t="str">
            <v>9</v>
          </cell>
          <cell r="H1438" t="str">
            <v>เจริญราษฎร์ 7 แยก21</v>
          </cell>
          <cell r="I1438" t="str">
            <v>พระราม 3</v>
          </cell>
          <cell r="K1438" t="str">
            <v xml:space="preserve">บางโคล่   </v>
          </cell>
          <cell r="L1438" t="str">
            <v xml:space="preserve">บางคอแหลม   </v>
          </cell>
          <cell r="M1438" t="str">
            <v xml:space="preserve">กรุงเทพมหานคร   </v>
          </cell>
          <cell r="N1438" t="str">
            <v>10120</v>
          </cell>
          <cell r="O1438" t="str">
            <v>02-8494058</v>
          </cell>
          <cell r="P1438" t="str">
            <v>kritsada1991intawan@hotmail.com</v>
          </cell>
          <cell r="Q1438" t="str">
            <v>NULL</v>
          </cell>
          <cell r="R1438" t="str">
            <v>NULL</v>
          </cell>
          <cell r="S1438" t="str">
            <v>บริษัท แอล.เค.อิมปอร์ตเอ็กซ์ปอร์ต จำกัด</v>
          </cell>
          <cell r="T1438" t="str">
            <v>73</v>
          </cell>
          <cell r="U1438" t="str">
            <v>เทียนทะเล 30</v>
          </cell>
          <cell r="V1438" t="str">
            <v>บางขุนเทียน-ชายทะเล</v>
          </cell>
          <cell r="W1438" t="str">
            <v>-</v>
          </cell>
          <cell r="X1438" t="str">
            <v xml:space="preserve">บางโคล่   </v>
          </cell>
          <cell r="Y1438" t="str">
            <v xml:space="preserve">บางคอแหลม   </v>
          </cell>
          <cell r="Z1438" t="str">
            <v>กรุงเทพมหานคร</v>
          </cell>
        </row>
        <row r="1439">
          <cell r="A1439">
            <v>1128</v>
          </cell>
          <cell r="B1439" t="str">
            <v>Ref0500000075</v>
          </cell>
          <cell r="C1439" t="str">
            <v>บริษัท 984 พอดี จำกัด</v>
          </cell>
          <cell r="D1439" t="str">
            <v>ACFS47020600057</v>
          </cell>
          <cell r="E1439" t="str">
            <v>ออกใบอนุญาตแล้ว</v>
          </cell>
          <cell r="F1439">
            <v>105549137932</v>
          </cell>
          <cell r="G1439" t="str">
            <v>1</v>
          </cell>
          <cell r="H1439" t="str">
            <v>ท่าข้าม 28 แยก 7</v>
          </cell>
          <cell r="I1439" t="str">
            <v>-</v>
          </cell>
          <cell r="J1439" t="str">
            <v>-</v>
          </cell>
          <cell r="K1439" t="str">
            <v xml:space="preserve">แสมดำ   </v>
          </cell>
          <cell r="L1439" t="str">
            <v xml:space="preserve">บางขุนเทียน   </v>
          </cell>
          <cell r="M1439" t="str">
            <v xml:space="preserve">กรุงเทพมหานคร   </v>
          </cell>
          <cell r="N1439" t="str">
            <v>10150</v>
          </cell>
          <cell r="O1439" t="str">
            <v>081-7109182</v>
          </cell>
          <cell r="P1439" t="str">
            <v>cargoshipping2010@gmail.com</v>
          </cell>
          <cell r="Q1439" t="str">
            <v>2017-07-26</v>
          </cell>
          <cell r="R1439" t="str">
            <v>2020-07-25</v>
          </cell>
          <cell r="S1439" t="str">
            <v>โรงงาน 984พอดี จำกัด</v>
          </cell>
          <cell r="T1439" t="str">
            <v>99/980</v>
          </cell>
          <cell r="U1439" t="str">
            <v>-</v>
          </cell>
          <cell r="V1439" t="str">
            <v>-</v>
          </cell>
          <cell r="W1439" t="str">
            <v>7</v>
          </cell>
          <cell r="X1439" t="str">
            <v xml:space="preserve">แสมดำ   </v>
          </cell>
          <cell r="Y1439" t="str">
            <v xml:space="preserve">บางขุนเทียน   </v>
          </cell>
          <cell r="Z1439" t="str">
            <v>กรุงเทพมหานคร</v>
          </cell>
        </row>
        <row r="1440">
          <cell r="A1440">
            <v>1129</v>
          </cell>
          <cell r="B1440" t="str">
            <v>Ref0500000076</v>
          </cell>
          <cell r="C1440" t="str">
            <v>นายอมรเชษฐ์  เพชรรักษ์</v>
          </cell>
          <cell r="D1440" t="str">
            <v>ACFS74320600002</v>
          </cell>
          <cell r="E1440" t="str">
            <v>ออกใบอนุญาตแล้ว</v>
          </cell>
          <cell r="F1440">
            <v>3801500174600</v>
          </cell>
          <cell r="G1440" t="str">
            <v>164</v>
          </cell>
          <cell r="H1440" t="str">
            <v>-</v>
          </cell>
          <cell r="I1440" t="str">
            <v>-</v>
          </cell>
          <cell r="J1440" t="str">
            <v>12</v>
          </cell>
          <cell r="K1440" t="str">
            <v xml:space="preserve">ควนทอง   </v>
          </cell>
          <cell r="L1440" t="str">
            <v xml:space="preserve">ขนอม   </v>
          </cell>
          <cell r="M1440" t="str">
            <v xml:space="preserve">นครศรีธรรมราช   </v>
          </cell>
          <cell r="N1440" t="str">
            <v>80210</v>
          </cell>
          <cell r="O1440" t="str">
            <v>088-7608833,083-9624455</v>
          </cell>
          <cell r="P1440" t="str">
            <v>083-9624455@acfs.go.th</v>
          </cell>
          <cell r="Q1440" t="str">
            <v>2017-09-19</v>
          </cell>
          <cell r="R1440" t="str">
            <v>2020-09-18</v>
          </cell>
          <cell r="S1440" t="str">
            <v>โอ.พี. ฟาร์มสังข์กุ้งทอง (นครศรีธรรมราช)</v>
          </cell>
          <cell r="T1440" t="str">
            <v xml:space="preserve"> -</v>
          </cell>
          <cell r="U1440" t="str">
            <v>-</v>
          </cell>
          <cell r="V1440" t="str">
            <v>-</v>
          </cell>
          <cell r="W1440" t="str">
            <v>7</v>
          </cell>
          <cell r="X1440" t="str">
            <v xml:space="preserve">ทุ่งปรัง   </v>
          </cell>
          <cell r="Y1440" t="str">
            <v xml:space="preserve">สิชล   </v>
          </cell>
          <cell r="Z1440" t="str">
            <v>นครศรีธรรมราช</v>
          </cell>
        </row>
        <row r="1441">
          <cell r="A1441">
            <v>1130</v>
          </cell>
          <cell r="B1441" t="str">
            <v>Ref0500000077</v>
          </cell>
          <cell r="C1441" t="str">
            <v>บริษัท อีสท์เอเซียโปรดักส์ จำกัด</v>
          </cell>
          <cell r="D1441" t="str">
            <v>ACFS47020600058</v>
          </cell>
          <cell r="E1441" t="str">
            <v>ออกใบอนุญาตแล้ว</v>
          </cell>
          <cell r="F1441">
            <v>735557006285</v>
          </cell>
          <cell r="G1441" t="str">
            <v>25/103</v>
          </cell>
          <cell r="H1441" t="str">
            <v>-</v>
          </cell>
          <cell r="I1441" t="str">
            <v>-</v>
          </cell>
          <cell r="J1441" t="str">
            <v>6</v>
          </cell>
          <cell r="K1441" t="str">
            <v xml:space="preserve">กระทุ่มล้ม   </v>
          </cell>
          <cell r="L1441" t="str">
            <v xml:space="preserve">สามพราน   </v>
          </cell>
          <cell r="M1441" t="str">
            <v xml:space="preserve">นครปฐม   </v>
          </cell>
          <cell r="N1441" t="str">
            <v>73220</v>
          </cell>
          <cell r="O1441" t="str">
            <v>0915355654</v>
          </cell>
          <cell r="P1441" t="str">
            <v>pakin001@gmail.com</v>
          </cell>
          <cell r="Q1441" t="str">
            <v>2017-10-09</v>
          </cell>
          <cell r="R1441" t="str">
            <v>2020-10-08</v>
          </cell>
          <cell r="S1441" t="str">
            <v>บริษัท อีสท์เอเซียโปรดักส์ จำกัด</v>
          </cell>
          <cell r="T1441" t="str">
            <v>25/103</v>
          </cell>
          <cell r="U1441" t="str">
            <v>-</v>
          </cell>
          <cell r="V1441" t="str">
            <v>-</v>
          </cell>
          <cell r="W1441" t="str">
            <v>6</v>
          </cell>
          <cell r="X1441" t="str">
            <v xml:space="preserve">กระทุ่มล้ม   </v>
          </cell>
          <cell r="Y1441" t="str">
            <v xml:space="preserve">สามพราน   </v>
          </cell>
          <cell r="Z1441" t="str">
            <v>นครปฐม</v>
          </cell>
        </row>
        <row r="1442">
          <cell r="A1442">
            <v>1131</v>
          </cell>
          <cell r="B1442" t="str">
            <v>Ref0500000078</v>
          </cell>
          <cell r="C1442" t="str">
            <v>บริษัท หลิน ฟู้ด อินดัสเตรียล (ไทยแลนด์) จำกัด</v>
          </cell>
          <cell r="D1442" t="str">
            <v>ACFS47020600059</v>
          </cell>
          <cell r="E1442" t="str">
            <v>ออกใบอนุญาตแล้ว</v>
          </cell>
          <cell r="F1442">
            <v>105559175756</v>
          </cell>
          <cell r="G1442" t="str">
            <v>48</v>
          </cell>
          <cell r="H1442" t="str">
            <v>เอกชัย76 แยก 2-5</v>
          </cell>
          <cell r="I1442" t="str">
            <v>-</v>
          </cell>
          <cell r="J1442" t="str">
            <v>-</v>
          </cell>
          <cell r="K1442" t="str">
            <v xml:space="preserve">บางบอน   </v>
          </cell>
          <cell r="L1442" t="str">
            <v xml:space="preserve">บางบอน   </v>
          </cell>
          <cell r="M1442" t="str">
            <v xml:space="preserve">กรุงเทพมหานคร   </v>
          </cell>
          <cell r="N1442" t="str">
            <v>10150</v>
          </cell>
          <cell r="O1442" t="str">
            <v>0863576205</v>
          </cell>
          <cell r="P1442" t="str">
            <v>korrawan-boi@kconnectworldwide.com</v>
          </cell>
          <cell r="Q1442" t="str">
            <v>2017-10-16</v>
          </cell>
          <cell r="R1442" t="str">
            <v>2020-10-15</v>
          </cell>
          <cell r="S1442" t="str">
            <v>บริษัท หลิน ฟู้ด อินดัสเตรียล (ไทยแลนด์) จำกัด</v>
          </cell>
          <cell r="T1442" t="str">
            <v>48</v>
          </cell>
          <cell r="U1442" t="str">
            <v>เอกชัย76 แยก 2-5</v>
          </cell>
          <cell r="V1442" t="str">
            <v>-</v>
          </cell>
          <cell r="W1442" t="str">
            <v>-</v>
          </cell>
          <cell r="X1442" t="str">
            <v xml:space="preserve">บางบอน   </v>
          </cell>
          <cell r="Y1442" t="str">
            <v xml:space="preserve">บางบอน   </v>
          </cell>
          <cell r="Z1442" t="str">
            <v>กรุงเทพมหานคร</v>
          </cell>
        </row>
        <row r="1443">
          <cell r="A1443">
            <v>1132</v>
          </cell>
          <cell r="B1443" t="str">
            <v>Ref0500000079</v>
          </cell>
          <cell r="C1443" t="str">
            <v>บริษัท พีพี โฟรเซ่น โปรดักส์ จำกัด</v>
          </cell>
          <cell r="D1443" t="str">
            <v>ACFS47020600060</v>
          </cell>
          <cell r="E1443" t="str">
            <v>ออกใบอนุญาตแล้ว</v>
          </cell>
          <cell r="F1443">
            <v>105560082600</v>
          </cell>
          <cell r="G1443" t="str">
            <v>35</v>
          </cell>
          <cell r="H1443" t="str">
            <v>นาคนิวาส 42 แยก5-2</v>
          </cell>
          <cell r="I1443" t="str">
            <v>นาคนิวาส</v>
          </cell>
          <cell r="J1443" t="str">
            <v>-</v>
          </cell>
          <cell r="K1443" t="str">
            <v xml:space="preserve">ลาดพร้าว   </v>
          </cell>
          <cell r="L1443" t="str">
            <v xml:space="preserve">ลาดพร้าว   </v>
          </cell>
          <cell r="M1443" t="str">
            <v xml:space="preserve">กรุงเทพมหานคร   </v>
          </cell>
          <cell r="N1443" t="str">
            <v>10230</v>
          </cell>
          <cell r="O1443" t="str">
            <v>0822244808</v>
          </cell>
          <cell r="P1443" t="str">
            <v>yes_yespumiput@yahoo.com</v>
          </cell>
          <cell r="Q1443" t="str">
            <v>2017-10-24</v>
          </cell>
          <cell r="R1443" t="str">
            <v>2020-10-23</v>
          </cell>
          <cell r="S1443" t="str">
            <v>บริษัท พีพี โฟรเซ่น โปรดักส์ จำกัด</v>
          </cell>
          <cell r="T1443" t="str">
            <v>35</v>
          </cell>
          <cell r="U1443" t="str">
            <v>นาคนิวาส 42 แยก5-2</v>
          </cell>
          <cell r="V1443" t="str">
            <v>นาคนิวาส</v>
          </cell>
          <cell r="W1443" t="str">
            <v>-</v>
          </cell>
          <cell r="X1443" t="str">
            <v xml:space="preserve">ลาดพร้าว   </v>
          </cell>
          <cell r="Y1443" t="str">
            <v xml:space="preserve">ลาดพร้าว   </v>
          </cell>
          <cell r="Z1443" t="str">
            <v>กรุงเทพมหานคร</v>
          </cell>
        </row>
        <row r="1444">
          <cell r="A1444">
            <v>1133</v>
          </cell>
          <cell r="B1444" t="str">
            <v>Ref0500000080</v>
          </cell>
          <cell r="C1444" t="str">
            <v>บริษัท มิ่งวิไล อะโกร อิมพอร์ต เอ็กพอร์ต จำกัด</v>
          </cell>
          <cell r="D1444" t="str">
            <v>ACFS47020600061</v>
          </cell>
          <cell r="E1444" t="str">
            <v>ออกใบอนุญาตแล้ว</v>
          </cell>
          <cell r="F1444">
            <v>575559001002</v>
          </cell>
          <cell r="G1444" t="str">
            <v>55/4</v>
          </cell>
          <cell r="H1444" t="str">
            <v>-</v>
          </cell>
          <cell r="I1444" t="str">
            <v>-</v>
          </cell>
          <cell r="J1444" t="str">
            <v>13</v>
          </cell>
          <cell r="K1444" t="str">
            <v xml:space="preserve">รอบเวียง   </v>
          </cell>
          <cell r="L1444" t="str">
            <v xml:space="preserve">เมืองเชียงราย   </v>
          </cell>
          <cell r="M1444" t="str">
            <v xml:space="preserve">เชียงราย   </v>
          </cell>
          <cell r="N1444" t="str">
            <v>57000</v>
          </cell>
          <cell r="O1444" t="str">
            <v>092-636-6424</v>
          </cell>
          <cell r="P1444" t="str">
            <v>shipping01@able-logistics.co.th</v>
          </cell>
          <cell r="Q1444" t="str">
            <v>2017-11-10</v>
          </cell>
          <cell r="R1444" t="str">
            <v>2020-11-09</v>
          </cell>
          <cell r="S1444" t="str">
            <v>บริษัท มิ่งวิไล อะโกร อิมพอร์ต เอ็กพอร์ต จำกัด</v>
          </cell>
          <cell r="T1444" t="str">
            <v>55/4</v>
          </cell>
          <cell r="U1444" t="str">
            <v>-</v>
          </cell>
          <cell r="V1444" t="str">
            <v>-</v>
          </cell>
          <cell r="W1444" t="str">
            <v>13</v>
          </cell>
          <cell r="X1444" t="str">
            <v xml:space="preserve">รอบเวียง   </v>
          </cell>
          <cell r="Y1444" t="str">
            <v xml:space="preserve">เมืองเชียงราย   </v>
          </cell>
          <cell r="Z1444" t="str">
            <v>เชียงราย</v>
          </cell>
        </row>
        <row r="1445">
          <cell r="A1445">
            <v>1134</v>
          </cell>
          <cell r="B1445" t="str">
            <v>Ref0500000081</v>
          </cell>
          <cell r="C1445" t="str">
            <v>ห้างหุ้นส่วนจำกัด ที.เค.อินเตอร์ โปรดักส์</v>
          </cell>
          <cell r="D1445" t="str">
            <v>ACFS47020600062</v>
          </cell>
          <cell r="E1445" t="str">
            <v>ออกใบอนุญาตแล้ว</v>
          </cell>
          <cell r="F1445">
            <v>633555001455</v>
          </cell>
          <cell r="G1445" t="str">
            <v>347</v>
          </cell>
          <cell r="H1445" t="str">
            <v>-</v>
          </cell>
          <cell r="I1445" t="str">
            <v>-</v>
          </cell>
          <cell r="J1445" t="str">
            <v>1</v>
          </cell>
          <cell r="K1445" t="str">
            <v xml:space="preserve">ท่าสายลวด   </v>
          </cell>
          <cell r="L1445" t="str">
            <v xml:space="preserve">แม่สอด   </v>
          </cell>
          <cell r="M1445" t="str">
            <v xml:space="preserve">ตาก   </v>
          </cell>
          <cell r="N1445" t="str">
            <v>63110</v>
          </cell>
          <cell r="O1445" t="str">
            <v>055-563470</v>
          </cell>
          <cell r="P1445" t="str">
            <v>0816803839@acfs.go.th</v>
          </cell>
          <cell r="Q1445" t="str">
            <v>2017-12-12</v>
          </cell>
          <cell r="R1445" t="str">
            <v>2020-12-11</v>
          </cell>
          <cell r="S1445" t="str">
            <v>ห้างหุ้นส่วนจำกัด ที.เค.อินเตอร์ โปรดักส์</v>
          </cell>
          <cell r="T1445" t="str">
            <v>347</v>
          </cell>
          <cell r="U1445" t="str">
            <v>-</v>
          </cell>
          <cell r="V1445" t="str">
            <v>-</v>
          </cell>
          <cell r="W1445" t="str">
            <v>1</v>
          </cell>
          <cell r="X1445" t="str">
            <v xml:space="preserve">ท่าสายลวด   </v>
          </cell>
          <cell r="Y1445" t="str">
            <v xml:space="preserve">แม่สอด   </v>
          </cell>
          <cell r="Z1445" t="str">
            <v>ตาก</v>
          </cell>
        </row>
        <row r="1446">
          <cell r="A1446">
            <v>1135</v>
          </cell>
          <cell r="B1446" t="str">
            <v>Ref0500000082</v>
          </cell>
          <cell r="C1446" t="str">
            <v>บริษัท ไทย อะกริ ซัพพลาย จำกัด</v>
          </cell>
          <cell r="D1446" t="str">
            <v>ACFS47020600064</v>
          </cell>
          <cell r="E1446" t="str">
            <v>ออกใบอนุญาตแล้ว</v>
          </cell>
          <cell r="F1446">
            <v>105560020973</v>
          </cell>
          <cell r="G1446" t="str">
            <v>108/161</v>
          </cell>
          <cell r="H1446" t="str">
            <v>เคหะร่มเกล้า 15</v>
          </cell>
          <cell r="I1446" t="str">
            <v>-</v>
          </cell>
          <cell r="J1446" t="str">
            <v>-</v>
          </cell>
          <cell r="K1446" t="str">
            <v xml:space="preserve">คลองสองต้นนุ่น   </v>
          </cell>
          <cell r="L1446" t="str">
            <v xml:space="preserve">ลาดกระบัง   </v>
          </cell>
          <cell r="M1446" t="str">
            <v xml:space="preserve">กรุงเทพมหานคร   </v>
          </cell>
          <cell r="N1446" t="str">
            <v>10520</v>
          </cell>
          <cell r="O1446" t="str">
            <v>0-2003-6092</v>
          </cell>
          <cell r="P1446" t="str">
            <v>office.thaiagri@gmail.com</v>
          </cell>
          <cell r="Q1446" t="str">
            <v>2018-01-18</v>
          </cell>
          <cell r="R1446" t="str">
            <v>2021-01-17</v>
          </cell>
          <cell r="S1446" t="str">
            <v>บริษัท ตั้งยิ่งวัฒนา จำกัด</v>
          </cell>
          <cell r="T1446" t="str">
            <v>33/3</v>
          </cell>
          <cell r="U1446" t="str">
            <v>-</v>
          </cell>
          <cell r="V1446" t="str">
            <v>กิ่งแก้ว</v>
          </cell>
          <cell r="W1446" t="str">
            <v>5</v>
          </cell>
          <cell r="X1446" t="str">
            <v xml:space="preserve">ราชาเทวะ   </v>
          </cell>
          <cell r="Y1446" t="str">
            <v xml:space="preserve">บางพลี   </v>
          </cell>
          <cell r="Z1446" t="str">
            <v>สมุทรปราการ</v>
          </cell>
        </row>
        <row r="1447">
          <cell r="A1447">
            <v>1136</v>
          </cell>
          <cell r="B1447" t="str">
            <v>Ref0500000083</v>
          </cell>
          <cell r="C1447" t="str">
            <v>บริษัท ไทย-นิจิ อินดัสทรี จำกัด</v>
          </cell>
          <cell r="D1447" t="str">
            <v>ACFS47020600063</v>
          </cell>
          <cell r="E1447" t="str">
            <v>ออกใบอนุญาตแล้ว</v>
          </cell>
          <cell r="F1447">
            <v>505532001559</v>
          </cell>
          <cell r="G1447" t="str">
            <v>77</v>
          </cell>
          <cell r="H1447" t="str">
            <v>-</v>
          </cell>
          <cell r="I1447" t="str">
            <v>ซุปเปอร์ไฮเวย์ ชม.-ลป.</v>
          </cell>
          <cell r="J1447" t="str">
            <v>13</v>
          </cell>
          <cell r="K1447" t="str">
            <v xml:space="preserve">มะเขือแจ้   </v>
          </cell>
          <cell r="L1447" t="str">
            <v xml:space="preserve">เมืองลำพูน   </v>
          </cell>
          <cell r="M1447" t="str">
            <v xml:space="preserve">ลำพูน   </v>
          </cell>
          <cell r="N1447" t="str">
            <v>51000</v>
          </cell>
          <cell r="O1447" t="str">
            <v>053-581222</v>
          </cell>
          <cell r="P1447" t="str">
            <v>purchase@thai-nichi.com</v>
          </cell>
          <cell r="Q1447" t="str">
            <v>2018-01-16</v>
          </cell>
          <cell r="R1447" t="str">
            <v>2021-01-15</v>
          </cell>
          <cell r="S1447" t="str">
            <v>THAI-NICHI INDUSTRIES CO.,LTD</v>
          </cell>
          <cell r="T1447" t="str">
            <v xml:space="preserve">77 </v>
          </cell>
          <cell r="U1447" t="str">
            <v>-</v>
          </cell>
          <cell r="V1447" t="str">
            <v>ซุปเปอร์ไฮเวย์ ชม.-ลป.</v>
          </cell>
          <cell r="W1447" t="str">
            <v>13</v>
          </cell>
          <cell r="X1447" t="str">
            <v xml:space="preserve">มะเขือแจ้   </v>
          </cell>
          <cell r="Y1447" t="str">
            <v xml:space="preserve">เมืองลำพูน   </v>
          </cell>
          <cell r="Z1447" t="str">
            <v>ลำพูน</v>
          </cell>
        </row>
        <row r="1448">
          <cell r="A1448">
            <v>1137</v>
          </cell>
          <cell r="B1448" t="str">
            <v>Ref0500000085</v>
          </cell>
          <cell r="C1448" t="str">
            <v>บริษัท อินเตอร์เนชั่นแนล อากรี เทรดดิ้ง จำกัด</v>
          </cell>
          <cell r="D1448" t="str">
            <v>ACFS47020600065</v>
          </cell>
          <cell r="E1448" t="str">
            <v>ออกใบอนุญาตแล้ว</v>
          </cell>
          <cell r="F1448">
            <v>125560027218</v>
          </cell>
          <cell r="G1448" t="str">
            <v>39</v>
          </cell>
          <cell r="H1448" t="str">
            <v>-</v>
          </cell>
          <cell r="I1448" t="str">
            <v>เลียบคลองขุนศรี</v>
          </cell>
          <cell r="J1448" t="str">
            <v>5</v>
          </cell>
          <cell r="K1448" t="str">
            <v xml:space="preserve">ไทรใหญ่   </v>
          </cell>
          <cell r="L1448" t="str">
            <v xml:space="preserve">ไทรน้อย   </v>
          </cell>
          <cell r="M1448" t="str">
            <v xml:space="preserve">นนทบุรี   </v>
          </cell>
          <cell r="N1448" t="str">
            <v>11150</v>
          </cell>
          <cell r="O1448" t="str">
            <v>029855277,06-3202-6388</v>
          </cell>
          <cell r="P1448" t="str">
            <v>office.iat2017@gmail.com</v>
          </cell>
          <cell r="Q1448" t="str">
            <v>2018-02-27</v>
          </cell>
          <cell r="R1448" t="str">
            <v>2021-02-26</v>
          </cell>
          <cell r="S1448" t="str">
            <v>บริษัท ตั้งยิ่งวัฒนา จำกัด</v>
          </cell>
          <cell r="T1448" t="str">
            <v>33/3</v>
          </cell>
          <cell r="U1448" t="str">
            <v>-</v>
          </cell>
          <cell r="V1448" t="str">
            <v>กิ่งแก้ว</v>
          </cell>
          <cell r="W1448" t="str">
            <v>5</v>
          </cell>
          <cell r="X1448" t="str">
            <v xml:space="preserve">ราชาเทวะ   </v>
          </cell>
          <cell r="Y1448" t="str">
            <v xml:space="preserve">บางพลี   </v>
          </cell>
          <cell r="Z1448" t="str">
            <v>สมุทรปราการ</v>
          </cell>
        </row>
        <row r="1449">
          <cell r="A1449">
            <v>1138</v>
          </cell>
          <cell r="B1449" t="str">
            <v>Ref0500000086</v>
          </cell>
          <cell r="C1449" t="str">
            <v>บริษัท แอล.เค.อิมปอร์ตเอ็กซ์ปอร์ต จำกัด</v>
          </cell>
          <cell r="D1449" t="str">
            <v>ACFS47020600066</v>
          </cell>
          <cell r="E1449" t="str">
            <v>ออกใบอนุญาตแล้ว</v>
          </cell>
          <cell r="F1449">
            <v>105540086219</v>
          </cell>
          <cell r="G1449" t="str">
            <v>9</v>
          </cell>
          <cell r="H1449" t="str">
            <v>เจริญราษฎร์ 7 แยก 21</v>
          </cell>
          <cell r="I1449" t="str">
            <v>พระราม 3</v>
          </cell>
          <cell r="J1449" t="str">
            <v>-</v>
          </cell>
          <cell r="K1449" t="str">
            <v xml:space="preserve">บางโคล่   </v>
          </cell>
          <cell r="L1449" t="str">
            <v xml:space="preserve">บางคอแหลม   </v>
          </cell>
          <cell r="M1449" t="str">
            <v xml:space="preserve">กรุงเทพมหานคร   </v>
          </cell>
          <cell r="N1449" t="str">
            <v>10120</v>
          </cell>
          <cell r="O1449" t="str">
            <v>02-8494058</v>
          </cell>
          <cell r="P1449" t="str">
            <v>kritsada1991intawan@hotmail.com</v>
          </cell>
          <cell r="Q1449" t="str">
            <v>2018-03-28</v>
          </cell>
          <cell r="R1449" t="str">
            <v>2021-03-27</v>
          </cell>
          <cell r="S1449" t="str">
            <v>บริษัท แอล.เค.อิมปอร์ตเอ็กซ์ปอร์ต จำกัด</v>
          </cell>
          <cell r="T1449" t="str">
            <v>73</v>
          </cell>
          <cell r="U1449" t="str">
            <v>เทียนทะเล 30</v>
          </cell>
          <cell r="V1449" t="str">
            <v>บางขุนเทียน-ชายทะเล</v>
          </cell>
          <cell r="W1449" t="str">
            <v>-</v>
          </cell>
          <cell r="X1449" t="str">
            <v xml:space="preserve">แสมดำ   </v>
          </cell>
          <cell r="Y1449" t="str">
            <v xml:space="preserve">บางขุนเทียน   </v>
          </cell>
          <cell r="Z1449" t="str">
            <v>กรุงเทพมหานคร</v>
          </cell>
        </row>
        <row r="1450">
          <cell r="A1450">
            <v>1139</v>
          </cell>
          <cell r="B1450" t="str">
            <v>Ref0500000087</v>
          </cell>
          <cell r="C1450" t="str">
            <v>บริษัท ฟูจิไทย อินเตอร์เนชั่นแนล จำกัด</v>
          </cell>
          <cell r="D1450" t="str">
            <v>ACFS47020600067</v>
          </cell>
          <cell r="E1450" t="str">
            <v>ออกใบอนุญาตแล้ว</v>
          </cell>
          <cell r="F1450">
            <v>105558091214</v>
          </cell>
          <cell r="G1450" t="str">
            <v>1231-1241</v>
          </cell>
          <cell r="H1450" t="str">
            <v>-</v>
          </cell>
          <cell r="I1450" t="str">
            <v>ทรงวาด</v>
          </cell>
          <cell r="J1450" t="str">
            <v>-</v>
          </cell>
          <cell r="K1450" t="str">
            <v xml:space="preserve">สัมพันธวงศ์   </v>
          </cell>
          <cell r="L1450" t="str">
            <v xml:space="preserve">สัมพันธวงศ์   </v>
          </cell>
          <cell r="M1450" t="str">
            <v xml:space="preserve">กรุงเทพมหานคร   </v>
          </cell>
          <cell r="N1450" t="str">
            <v>10100</v>
          </cell>
          <cell r="O1450" t="str">
            <v>022948304</v>
          </cell>
          <cell r="P1450" t="str">
            <v>namkangimport@gmail.com</v>
          </cell>
          <cell r="Q1450" t="str">
            <v>2018-05-07</v>
          </cell>
          <cell r="R1450" t="str">
            <v>2021-05-06</v>
          </cell>
          <cell r="S1450" t="str">
            <v>ห้างหุ้นส่วนจำกัด ตงเทรดดิ้ง</v>
          </cell>
          <cell r="T1450" t="str">
            <v>99/5</v>
          </cell>
          <cell r="U1450" t="str">
            <v>-</v>
          </cell>
          <cell r="V1450" t="str">
            <v>-</v>
          </cell>
          <cell r="W1450" t="str">
            <v>9</v>
          </cell>
          <cell r="X1450" t="str">
            <v xml:space="preserve">คลองสอง   </v>
          </cell>
          <cell r="Y1450" t="str">
            <v xml:space="preserve">คลองหลวง   </v>
          </cell>
          <cell r="Z1450" t="str">
            <v>ปทุมธานี</v>
          </cell>
        </row>
        <row r="1451">
          <cell r="A1451">
            <v>1140</v>
          </cell>
          <cell r="B1451" t="str">
            <v>Ref0500000088</v>
          </cell>
          <cell r="C1451" t="str">
            <v>บริษัท ไทยไอยรา อิมพอร์ต เอ็กซ์พอร์ต จำกัด</v>
          </cell>
          <cell r="D1451" t="str">
            <v>ACFS47020600069</v>
          </cell>
          <cell r="E1451" t="str">
            <v>ออกใบอนุญาตแล้ว</v>
          </cell>
          <cell r="F1451">
            <v>135558005661</v>
          </cell>
          <cell r="G1451" t="str">
            <v>33/4</v>
          </cell>
          <cell r="H1451" t="str">
            <v>-</v>
          </cell>
          <cell r="I1451" t="str">
            <v>-</v>
          </cell>
          <cell r="J1451" t="str">
            <v>14</v>
          </cell>
          <cell r="K1451" t="str">
            <v xml:space="preserve">คลองหนึ่ง   </v>
          </cell>
          <cell r="L1451" t="str">
            <v xml:space="preserve">คลองหลวง   </v>
          </cell>
          <cell r="M1451" t="str">
            <v xml:space="preserve">ปทุมธานี   </v>
          </cell>
          <cell r="N1451" t="str">
            <v>12120</v>
          </cell>
          <cell r="O1451" t="str">
            <v>0969155993</v>
          </cell>
          <cell r="P1451" t="str">
            <v>wi_pa_wa_dee_@hotmail.com</v>
          </cell>
          <cell r="Q1451" t="str">
            <v>2018-07-04</v>
          </cell>
          <cell r="R1451" t="str">
            <v>2021-07-03</v>
          </cell>
          <cell r="S1451" t="str">
            <v>บริษัท ไทยไอยรา อิมพอร์ต เอ็กซ์พอร์ต จำกัด</v>
          </cell>
          <cell r="T1451" t="str">
            <v>33/4</v>
          </cell>
          <cell r="U1451" t="str">
            <v>-</v>
          </cell>
          <cell r="V1451" t="str">
            <v>-</v>
          </cell>
          <cell r="W1451" t="str">
            <v>14</v>
          </cell>
          <cell r="X1451" t="str">
            <v xml:space="preserve">คลองหนึ่ง   </v>
          </cell>
          <cell r="Y1451" t="str">
            <v xml:space="preserve">คลองหลวง   </v>
          </cell>
          <cell r="Z1451" t="str">
            <v>ปทุมธานี</v>
          </cell>
        </row>
        <row r="1452">
          <cell r="A1452">
            <v>1141</v>
          </cell>
          <cell r="B1452" t="str">
            <v>Ref0500000089</v>
          </cell>
          <cell r="C1452" t="str">
            <v>บริษัท สกาย ซัคเซซ โลจิสติกส์ จำกัด</v>
          </cell>
          <cell r="D1452" t="str">
            <v>ACFS47020600068</v>
          </cell>
          <cell r="E1452" t="str">
            <v>ออกใบอนุญาตแล้ว</v>
          </cell>
          <cell r="F1452">
            <v>205559019958</v>
          </cell>
          <cell r="G1452" t="str">
            <v>85/77</v>
          </cell>
          <cell r="H1452" t="str">
            <v>-</v>
          </cell>
          <cell r="I1452" t="str">
            <v>-</v>
          </cell>
          <cell r="J1452" t="str">
            <v>6</v>
          </cell>
          <cell r="K1452" t="str">
            <v xml:space="preserve">สัตหีบ   </v>
          </cell>
          <cell r="L1452" t="str">
            <v xml:space="preserve">สัตหีบ   </v>
          </cell>
          <cell r="M1452" t="str">
            <v xml:space="preserve">ชลบุรี   </v>
          </cell>
          <cell r="N1452" t="str">
            <v>20180</v>
          </cell>
          <cell r="O1452" t="str">
            <v>038-198754</v>
          </cell>
          <cell r="P1452" t="str">
            <v>kunjeabb@hotmail.com</v>
          </cell>
          <cell r="Q1452" t="str">
            <v>2018-07-04</v>
          </cell>
          <cell r="R1452" t="str">
            <v>2021-07-03</v>
          </cell>
          <cell r="S1452" t="str">
            <v>ห้างหุ้นส่วนจำกัด สนิทรุ่งเรือง</v>
          </cell>
          <cell r="T1452" t="str">
            <v>3268</v>
          </cell>
          <cell r="U1452" t="str">
            <v>-</v>
          </cell>
          <cell r="V1452" t="str">
            <v>-</v>
          </cell>
          <cell r="W1452" t="str">
            <v>-</v>
          </cell>
          <cell r="X1452" t="str">
            <v xml:space="preserve">คลองขวาง   </v>
          </cell>
          <cell r="Y1452" t="str">
            <v xml:space="preserve">ไทรน้อย   </v>
          </cell>
          <cell r="Z1452" t="str">
            <v>นนทบุรี</v>
          </cell>
        </row>
        <row r="1453">
          <cell r="A1453">
            <v>1142</v>
          </cell>
          <cell r="B1453" t="str">
            <v>Ref0500000092</v>
          </cell>
          <cell r="C1453" t="str">
            <v>บริษัท ดับเบิ้ล พี อิมพอร์ต แอนด์ เอ็กพอร์ต จำกัด</v>
          </cell>
          <cell r="D1453" t="str">
            <v>ACFS47020600072</v>
          </cell>
          <cell r="E1453" t="str">
            <v>ออกใบอนุญาตแล้ว</v>
          </cell>
          <cell r="F1453">
            <v>105561109153</v>
          </cell>
          <cell r="G1453" t="str">
            <v>29/37</v>
          </cell>
          <cell r="H1453" t="str">
            <v>จันทน์43 แยก26-1-1</v>
          </cell>
          <cell r="I1453" t="str">
            <v>-</v>
          </cell>
          <cell r="J1453" t="str">
            <v>-</v>
          </cell>
          <cell r="K1453" t="str">
            <v xml:space="preserve">บางโคล่   </v>
          </cell>
          <cell r="L1453" t="str">
            <v xml:space="preserve">บางคอแหลม   </v>
          </cell>
          <cell r="M1453" t="str">
            <v xml:space="preserve">กรุงเทพมหานคร   </v>
          </cell>
          <cell r="N1453" t="str">
            <v>10120</v>
          </cell>
          <cell r="O1453" t="str">
            <v>095-9560334</v>
          </cell>
          <cell r="P1453" t="str">
            <v>SRILAKORNLOGISTICS@HOTMAIL.COM</v>
          </cell>
          <cell r="Q1453" t="str">
            <v>2018-08-30</v>
          </cell>
          <cell r="R1453" t="str">
            <v>2021-08-29</v>
          </cell>
          <cell r="S1453" t="str">
            <v>ห้างหุ้นส่วนจำกัด สนิทรุ่งเรือง</v>
          </cell>
          <cell r="T1453" t="str">
            <v>3268</v>
          </cell>
          <cell r="U1453" t="str">
            <v>-</v>
          </cell>
          <cell r="V1453" t="str">
            <v>-</v>
          </cell>
          <cell r="W1453" t="str">
            <v>-</v>
          </cell>
          <cell r="X1453" t="str">
            <v xml:space="preserve">คลองขวาง   </v>
          </cell>
          <cell r="Y1453" t="str">
            <v xml:space="preserve">ไทรน้อย   </v>
          </cell>
          <cell r="Z1453" t="str">
            <v>นนทบุรี</v>
          </cell>
        </row>
        <row r="1454">
          <cell r="A1454">
            <v>1143</v>
          </cell>
          <cell r="B1454" t="str">
            <v>Ref0500000093</v>
          </cell>
          <cell r="C1454" t="str">
            <v>ห้างหุ้นส่วนจำกัด คิงเพาเวอไทย-ไชน่า</v>
          </cell>
          <cell r="D1454" t="str">
            <v>ACFS47020600071</v>
          </cell>
          <cell r="E1454" t="str">
            <v>ออกใบอนุญาตแล้ว</v>
          </cell>
          <cell r="F1454">
            <v>103549008511</v>
          </cell>
          <cell r="G1454" t="str">
            <v>172</v>
          </cell>
          <cell r="H1454" t="str">
            <v>-</v>
          </cell>
          <cell r="I1454" t="str">
            <v>เยาวพานิช</v>
          </cell>
          <cell r="J1454" t="str">
            <v>-</v>
          </cell>
          <cell r="K1454" t="str">
            <v xml:space="preserve">จักรวรรดิ   </v>
          </cell>
          <cell r="L1454" t="str">
            <v xml:space="preserve">สัมพันธวงศ์   </v>
          </cell>
          <cell r="M1454" t="str">
            <v xml:space="preserve">กรุงเทพมหานคร   </v>
          </cell>
          <cell r="N1454" t="str">
            <v>10100</v>
          </cell>
          <cell r="O1454" t="str">
            <v>02-0462454</v>
          </cell>
          <cell r="P1454" t="str">
            <v>sakol999@yahoo.com</v>
          </cell>
          <cell r="Q1454" t="str">
            <v>2018-08-29</v>
          </cell>
          <cell r="R1454" t="str">
            <v>2021-08-28</v>
          </cell>
          <cell r="S1454" t="str">
            <v>ห้างหุ้นส่วนจำกัด คิงเพาเวอไทย-ไชน่า</v>
          </cell>
          <cell r="T1454" t="str">
            <v>172</v>
          </cell>
          <cell r="U1454" t="str">
            <v>-</v>
          </cell>
          <cell r="V1454" t="str">
            <v>เยาวพานิช</v>
          </cell>
          <cell r="W1454" t="str">
            <v>-</v>
          </cell>
          <cell r="X1454" t="str">
            <v xml:space="preserve">จักรวรรดิ   </v>
          </cell>
          <cell r="Y1454" t="str">
            <v xml:space="preserve">สัมพันธวงศ์   </v>
          </cell>
          <cell r="Z1454" t="str">
            <v>กรุงเทพมหานคร</v>
          </cell>
        </row>
        <row r="1455">
          <cell r="A1455">
            <v>1144</v>
          </cell>
          <cell r="B1455" t="str">
            <v>Ref0500000094</v>
          </cell>
          <cell r="C1455" t="str">
            <v>บริษัท สกาย ชิปปิ้ง จำกัด</v>
          </cell>
          <cell r="D1455" t="str">
            <v>ACFS47020600070</v>
          </cell>
          <cell r="E1455" t="str">
            <v>ออกใบอนุญาตแล้ว</v>
          </cell>
          <cell r="F1455">
            <v>105561069283</v>
          </cell>
          <cell r="G1455" t="str">
            <v>103/2910</v>
          </cell>
          <cell r="H1455" t="str">
            <v>-</v>
          </cell>
          <cell r="I1455" t="str">
            <v>-</v>
          </cell>
          <cell r="J1455" t="str">
            <v>4</v>
          </cell>
          <cell r="K1455" t="str">
            <v xml:space="preserve">ลำต้อยติ่ง   </v>
          </cell>
          <cell r="L1455" t="str">
            <v xml:space="preserve">หนองจอก   </v>
          </cell>
          <cell r="M1455" t="str">
            <v xml:space="preserve">กรุงเทพมหานคร   </v>
          </cell>
          <cell r="N1455" t="str">
            <v>10530</v>
          </cell>
          <cell r="O1455" t="str">
            <v>0626656616</v>
          </cell>
          <cell r="P1455" t="str">
            <v>wipawadee9365@hotmail.com</v>
          </cell>
          <cell r="Q1455" t="str">
            <v>2018-08-30</v>
          </cell>
          <cell r="R1455" t="str">
            <v>2021-08-29</v>
          </cell>
          <cell r="S1455" t="str">
            <v>บริษัท สกาย ชิปปิ้ง จำกัด</v>
          </cell>
          <cell r="T1455" t="str">
            <v>103/2910</v>
          </cell>
          <cell r="U1455" t="str">
            <v>-</v>
          </cell>
          <cell r="V1455" t="str">
            <v>-</v>
          </cell>
          <cell r="W1455" t="str">
            <v>4</v>
          </cell>
          <cell r="X1455" t="str">
            <v xml:space="preserve">ลำต้อยติ่ง   </v>
          </cell>
          <cell r="Y1455" t="str">
            <v xml:space="preserve">หนองจอก   </v>
          </cell>
          <cell r="Z1455" t="str">
            <v>กรุงเทพมหานคร</v>
          </cell>
        </row>
        <row r="1456">
          <cell r="A1456">
            <v>1145</v>
          </cell>
          <cell r="B1456" t="str">
            <v>Ref0500000095</v>
          </cell>
          <cell r="C1456" t="str">
            <v>บริษัท 338 อินเตอร์เทรด จำกัด</v>
          </cell>
          <cell r="D1456" t="str">
            <v>ACFS10040600001</v>
          </cell>
          <cell r="E1456" t="str">
            <v>ออกใบอนุญาตแล้ว</v>
          </cell>
          <cell r="F1456">
            <v>135554012492</v>
          </cell>
          <cell r="G1456" t="str">
            <v>33/10</v>
          </cell>
          <cell r="H1456" t="str">
            <v>-</v>
          </cell>
          <cell r="I1456" t="str">
            <v>-</v>
          </cell>
          <cell r="J1456" t="str">
            <v>11</v>
          </cell>
          <cell r="K1456" t="str">
            <v xml:space="preserve">คลองสอง   </v>
          </cell>
          <cell r="L1456" t="str">
            <v xml:space="preserve">คลองหลวง   </v>
          </cell>
          <cell r="M1456" t="str">
            <v xml:space="preserve">ปทุมธานี   </v>
          </cell>
          <cell r="N1456" t="str">
            <v>12120</v>
          </cell>
          <cell r="O1456" t="str">
            <v>02-9083366</v>
          </cell>
          <cell r="P1456" t="str">
            <v>intertrade_338@hotmail.co.th</v>
          </cell>
          <cell r="Q1456" t="str">
            <v>2018-11-02</v>
          </cell>
          <cell r="R1456" t="str">
            <v>2021-11-01</v>
          </cell>
          <cell r="S1456" t="str">
            <v>บริษัท 338 อินเตอร์เทรด จำกัด</v>
          </cell>
          <cell r="T1456" t="str">
            <v>33/10</v>
          </cell>
          <cell r="U1456" t="str">
            <v>-</v>
          </cell>
          <cell r="V1456" t="str">
            <v>-</v>
          </cell>
          <cell r="W1456" t="str">
            <v>11</v>
          </cell>
          <cell r="X1456" t="str">
            <v xml:space="preserve">คลองสอง   </v>
          </cell>
          <cell r="Y1456" t="str">
            <v xml:space="preserve">คลองหลวง   </v>
          </cell>
          <cell r="Z1456" t="str">
            <v>ปทุมธานี</v>
          </cell>
        </row>
        <row r="1457">
          <cell r="A1457" t="e">
            <v>#N/A</v>
          </cell>
          <cell r="B1457" t="str">
            <v>Ref0500000096</v>
          </cell>
          <cell r="C1457" t="str">
            <v>บริษัท หลิน ฟู้ด อินดัสเตรียล(ไทยแลนด์) จำกัด</v>
          </cell>
          <cell r="D1457" t="str">
            <v>NULL</v>
          </cell>
          <cell r="E1457" t="str">
            <v>ยกเลิกคำขอแล้ว</v>
          </cell>
          <cell r="F1457">
            <v>105559175756</v>
          </cell>
          <cell r="G1457" t="str">
            <v>48</v>
          </cell>
          <cell r="H1457" t="str">
            <v>เอกชัย76 แยก2-5</v>
          </cell>
          <cell r="I1457" t="str">
            <v>-</v>
          </cell>
          <cell r="J1457" t="str">
            <v>-</v>
          </cell>
          <cell r="K1457" t="str">
            <v xml:space="preserve">บางบอน   </v>
          </cell>
          <cell r="L1457" t="str">
            <v xml:space="preserve">บางบอน   </v>
          </cell>
          <cell r="M1457" t="str">
            <v xml:space="preserve">กรุงเทพมหานคร   </v>
          </cell>
          <cell r="N1457" t="str">
            <v>10150</v>
          </cell>
          <cell r="O1457" t="str">
            <v>0972891532,0946632646</v>
          </cell>
          <cell r="P1457" t="str">
            <v>document_pass@passlogistics.com</v>
          </cell>
          <cell r="Q1457" t="str">
            <v>NULL</v>
          </cell>
          <cell r="R1457" t="str">
            <v>NULL</v>
          </cell>
          <cell r="S1457" t="str">
            <v>บริษัท หลิน ฟู้ด อินดัสเตรียล (ไทยแลนด์) จำกัด</v>
          </cell>
          <cell r="T1457" t="str">
            <v>48</v>
          </cell>
          <cell r="U1457" t="str">
            <v>เอกชัย 76 แยก 2-5</v>
          </cell>
          <cell r="X1457" t="str">
            <v xml:space="preserve">บางบอน   </v>
          </cell>
          <cell r="Y1457" t="str">
            <v xml:space="preserve">บางบอน   </v>
          </cell>
          <cell r="Z1457" t="str">
            <v>กรุงเทพมหานคร</v>
          </cell>
        </row>
        <row r="1458">
          <cell r="A1458" t="e">
            <v>#N/A</v>
          </cell>
          <cell r="B1458" t="str">
            <v>Ref0500000097</v>
          </cell>
          <cell r="C1458" t="str">
            <v>บริษัท หลิน ฟู้ด อินดัสเตรียล(ไทยแลนด์) จำกัด</v>
          </cell>
          <cell r="D1458" t="str">
            <v>NULL</v>
          </cell>
          <cell r="E1458" t="str">
            <v>ยกเลิกคำขอแล้ว</v>
          </cell>
          <cell r="F1458">
            <v>105559175756</v>
          </cell>
          <cell r="G1458" t="str">
            <v>48</v>
          </cell>
          <cell r="H1458" t="str">
            <v>เอกชัย76 แยก2-5</v>
          </cell>
          <cell r="I1458" t="str">
            <v>-</v>
          </cell>
          <cell r="J1458" t="str">
            <v>-</v>
          </cell>
          <cell r="K1458" t="str">
            <v xml:space="preserve">บางบอน   </v>
          </cell>
          <cell r="L1458" t="str">
            <v xml:space="preserve">บางบอน   </v>
          </cell>
          <cell r="M1458" t="str">
            <v xml:space="preserve">กรุงเทพมหานคร   </v>
          </cell>
          <cell r="N1458" t="str">
            <v>10150</v>
          </cell>
          <cell r="O1458" t="str">
            <v>0972891532,0946632646</v>
          </cell>
          <cell r="P1458" t="str">
            <v>document_pass@passlogistics.com</v>
          </cell>
          <cell r="Q1458" t="str">
            <v>NULL</v>
          </cell>
          <cell r="R1458" t="str">
            <v>NULL</v>
          </cell>
          <cell r="S1458" t="str">
            <v>บริษัท หลิน ฟู้ด อินดัสเตรียล (ไทยแลนด์) จำกัด</v>
          </cell>
          <cell r="T1458" t="str">
            <v>48</v>
          </cell>
          <cell r="U1458" t="str">
            <v>เอกชัย 76 แยก 2-5</v>
          </cell>
          <cell r="X1458" t="str">
            <v xml:space="preserve">บางบอน   </v>
          </cell>
          <cell r="Y1458" t="str">
            <v xml:space="preserve">บางบอน   </v>
          </cell>
          <cell r="Z1458" t="str">
            <v>กรุงเทพมหานคร</v>
          </cell>
        </row>
        <row r="1459">
          <cell r="A1459">
            <v>1146</v>
          </cell>
          <cell r="B1459" t="str">
            <v>Ref0500000098</v>
          </cell>
          <cell r="C1459" t="str">
            <v>บริษัท อะโกรครอปส์ ไทย จำกัด</v>
          </cell>
          <cell r="D1459" t="str">
            <v>ACFS47020600073</v>
          </cell>
          <cell r="E1459" t="str">
            <v>ออกใบอนุญาตแล้ว</v>
          </cell>
          <cell r="F1459">
            <v>105559104271</v>
          </cell>
          <cell r="G1459" t="str">
            <v>89/21 หมู่บ้านเดอะ พาลาซเซตโต้ คลองหลวง</v>
          </cell>
          <cell r="H1459" t="str">
            <v>-</v>
          </cell>
          <cell r="I1459" t="str">
            <v>-</v>
          </cell>
          <cell r="J1459" t="str">
            <v>6</v>
          </cell>
          <cell r="K1459" t="str">
            <v xml:space="preserve">คลองสาม   </v>
          </cell>
          <cell r="L1459" t="str">
            <v xml:space="preserve">คลองหลวง   </v>
          </cell>
          <cell r="M1459" t="str">
            <v xml:space="preserve">ปทุมธานี   </v>
          </cell>
          <cell r="N1459" t="str">
            <v>12120</v>
          </cell>
          <cell r="O1459" t="str">
            <v>081-8851189</v>
          </cell>
          <cell r="P1459" t="str">
            <v>apple_xo1@hotmail.com</v>
          </cell>
          <cell r="Q1459" t="str">
            <v>2018-11-22</v>
          </cell>
          <cell r="R1459" t="str">
            <v>2021-11-21</v>
          </cell>
          <cell r="S1459" t="str">
            <v>บริษัท จีเอซี โทรีเซน โลจิสติคส์</v>
          </cell>
          <cell r="T1459" t="str">
            <v>700/888</v>
          </cell>
          <cell r="U1459" t="str">
            <v>-</v>
          </cell>
          <cell r="V1459" t="str">
            <v>-</v>
          </cell>
          <cell r="W1459" t="str">
            <v>1</v>
          </cell>
          <cell r="X1459" t="str">
            <v xml:space="preserve">พานทอง   </v>
          </cell>
          <cell r="Y1459" t="str">
            <v xml:space="preserve">พานทอง   </v>
          </cell>
          <cell r="Z1459" t="str">
            <v>ชลบุรี</v>
          </cell>
        </row>
        <row r="1460">
          <cell r="A1460">
            <v>1147</v>
          </cell>
          <cell r="B1460" t="str">
            <v>Ref0500000099</v>
          </cell>
          <cell r="C1460" t="str">
            <v>บริษัท ว่านไท่ อินเตอร์เนชั่นแนล เทรดดิ้ง จำกัด</v>
          </cell>
          <cell r="D1460" t="str">
            <v>ACFS47020600074</v>
          </cell>
          <cell r="E1460" t="str">
            <v>ออกใบอนุญาตแล้ว</v>
          </cell>
          <cell r="F1460">
            <v>735559001809</v>
          </cell>
          <cell r="G1460" t="str">
            <v>41/8</v>
          </cell>
          <cell r="H1460" t="str">
            <v>-</v>
          </cell>
          <cell r="I1460" t="str">
            <v>-</v>
          </cell>
          <cell r="J1460" t="str">
            <v>12</v>
          </cell>
          <cell r="K1460" t="str">
            <v xml:space="preserve">ไร่ขิง   </v>
          </cell>
          <cell r="L1460" t="str">
            <v xml:space="preserve">สามพราน   </v>
          </cell>
          <cell r="M1460" t="str">
            <v xml:space="preserve">นครปฐม   </v>
          </cell>
          <cell r="N1460" t="str">
            <v>73210</v>
          </cell>
          <cell r="O1460" t="str">
            <v>087-508 5431</v>
          </cell>
          <cell r="P1460" t="str">
            <v>honest-shp@hotmail.com</v>
          </cell>
          <cell r="Q1460" t="str">
            <v>2018-12-11</v>
          </cell>
          <cell r="R1460" t="str">
            <v>2021-12-10</v>
          </cell>
          <cell r="S1460" t="str">
            <v>บริษัท ว่านไท่ อินเตอร์เนชั่นแนล เทรดดิ้ง จำกัด</v>
          </cell>
          <cell r="T1460" t="str">
            <v>33/22</v>
          </cell>
          <cell r="U1460" t="str">
            <v>-</v>
          </cell>
          <cell r="V1460" t="str">
            <v>-</v>
          </cell>
          <cell r="W1460" t="str">
            <v>12</v>
          </cell>
          <cell r="X1460" t="str">
            <v xml:space="preserve">ไร่ขิง   </v>
          </cell>
          <cell r="Y1460" t="str">
            <v xml:space="preserve">สามพราน   </v>
          </cell>
          <cell r="Z1460" t="str">
            <v>นครปฐม</v>
          </cell>
        </row>
        <row r="1461">
          <cell r="A1461">
            <v>1148</v>
          </cell>
          <cell r="B1461" t="str">
            <v>Ref0500000100</v>
          </cell>
          <cell r="C1461" t="str">
            <v>บริษัท วิมาตา ซุปเปอร์สโตร์ จำกัด</v>
          </cell>
          <cell r="D1461" t="str">
            <v>ACFS47020600075</v>
          </cell>
          <cell r="E1461" t="str">
            <v>ออกใบอนุญาตแล้ว</v>
          </cell>
          <cell r="F1461">
            <v>635560000919</v>
          </cell>
          <cell r="G1461" t="str">
            <v>714</v>
          </cell>
          <cell r="H1461" t="str">
            <v>-</v>
          </cell>
          <cell r="I1461" t="str">
            <v>-</v>
          </cell>
          <cell r="J1461" t="str">
            <v>1</v>
          </cell>
          <cell r="K1461" t="str">
            <v xml:space="preserve">ท่าสายลวด   </v>
          </cell>
          <cell r="L1461" t="str">
            <v xml:space="preserve">แม่สอด   </v>
          </cell>
          <cell r="M1461" t="str">
            <v xml:space="preserve">ตาก   </v>
          </cell>
          <cell r="N1461" t="str">
            <v>63110</v>
          </cell>
          <cell r="O1461" t="str">
            <v>0867506729</v>
          </cell>
          <cell r="P1461" t="str">
            <v>woranuch@iplussupplies.com</v>
          </cell>
          <cell r="Q1461" t="str">
            <v>2018-12-12</v>
          </cell>
          <cell r="R1461" t="str">
            <v>2021-12-11</v>
          </cell>
          <cell r="S1461" t="str">
            <v>บริษัท วิมาตา ซุปเปอร์สโตร์ จำกัด</v>
          </cell>
          <cell r="T1461" t="str">
            <v>714</v>
          </cell>
          <cell r="U1461" t="str">
            <v>-</v>
          </cell>
          <cell r="V1461" t="str">
            <v>-</v>
          </cell>
          <cell r="W1461" t="str">
            <v>1</v>
          </cell>
          <cell r="X1461" t="str">
            <v xml:space="preserve">ท่าสายลวด   </v>
          </cell>
          <cell r="Y1461" t="str">
            <v xml:space="preserve">แม่สอด   </v>
          </cell>
          <cell r="Z1461" t="str">
            <v>ตาก</v>
          </cell>
        </row>
        <row r="1462">
          <cell r="A1462">
            <v>1151</v>
          </cell>
          <cell r="B1462" t="str">
            <v>Ref0500000101</v>
          </cell>
          <cell r="C1462" t="str">
            <v>ห้างหุ้นส่วนจำกัด เสรีบราเดอร์ส</v>
          </cell>
          <cell r="D1462" t="str">
            <v>ACFS47020600077</v>
          </cell>
          <cell r="E1462" t="str">
            <v>ออกใบอนุญาตแล้ว</v>
          </cell>
          <cell r="F1462">
            <v>103503000258</v>
          </cell>
          <cell r="G1462" t="str">
            <v>43,43/1,43/5,43/6,43/7</v>
          </cell>
          <cell r="H1462" t="str">
            <v>ไกร</v>
          </cell>
          <cell r="I1462" t="str">
            <v>ราชวงศ์</v>
          </cell>
          <cell r="J1462" t="str">
            <v>-</v>
          </cell>
          <cell r="K1462" t="str">
            <v xml:space="preserve">จักรวรรดิ   </v>
          </cell>
          <cell r="L1462" t="str">
            <v xml:space="preserve">สัมพันธวงศ์   </v>
          </cell>
          <cell r="M1462" t="str">
            <v xml:space="preserve">กรุงเทพมหานคร   </v>
          </cell>
          <cell r="N1462" t="str">
            <v>10100</v>
          </cell>
          <cell r="O1462" t="str">
            <v>0873759292</v>
          </cell>
          <cell r="P1462" t="str">
            <v>tsj47.1971@gmail.com</v>
          </cell>
          <cell r="Q1462" t="str">
            <v>2019-01-04</v>
          </cell>
          <cell r="R1462" t="str">
            <v>2022-01-03</v>
          </cell>
          <cell r="S1462" t="str">
            <v>บริษัทเกษมกิจรุ่งเรือง(2008)จำกัด</v>
          </cell>
          <cell r="T1462" t="str">
            <v>56/7-8</v>
          </cell>
          <cell r="U1462" t="str">
            <v>ไร่ขิง</v>
          </cell>
          <cell r="V1462" t="str">
            <v>-</v>
          </cell>
          <cell r="W1462" t="str">
            <v>12</v>
          </cell>
          <cell r="X1462" t="str">
            <v xml:space="preserve">ไร่ขิง   </v>
          </cell>
          <cell r="Y1462" t="str">
            <v xml:space="preserve">สามพราน   </v>
          </cell>
          <cell r="Z1462" t="str">
            <v>นครปฐม</v>
          </cell>
        </row>
        <row r="1463">
          <cell r="A1463">
            <v>1149</v>
          </cell>
          <cell r="B1463" t="str">
            <v>Ref0500000102</v>
          </cell>
          <cell r="C1463" t="str">
            <v>บริษัท นิวส์ เวิลด์ โลจิสติกส์ จำกัด</v>
          </cell>
          <cell r="D1463" t="str">
            <v>ACFS47020600076</v>
          </cell>
          <cell r="E1463" t="str">
            <v>ออกใบอนุญาตแล้ว</v>
          </cell>
          <cell r="F1463">
            <v>205552004025</v>
          </cell>
          <cell r="G1463" t="str">
            <v>17</v>
          </cell>
          <cell r="H1463" t="str">
            <v>-</v>
          </cell>
          <cell r="I1463" t="str">
            <v>-</v>
          </cell>
          <cell r="J1463" t="str">
            <v>10</v>
          </cell>
          <cell r="K1463" t="str">
            <v xml:space="preserve">ทุ่งสุขลา   </v>
          </cell>
          <cell r="L1463" t="str">
            <v xml:space="preserve">ศรีราชา   </v>
          </cell>
          <cell r="M1463" t="str">
            <v xml:space="preserve">ชลบุรี   </v>
          </cell>
          <cell r="N1463" t="str">
            <v>20230</v>
          </cell>
          <cell r="O1463" t="str">
            <v>0816506506</v>
          </cell>
          <cell r="P1463" t="str">
            <v>new_poon@hotmail.com</v>
          </cell>
          <cell r="Q1463" t="str">
            <v>2019-01-04</v>
          </cell>
          <cell r="R1463" t="str">
            <v>2022-01-03</v>
          </cell>
          <cell r="S1463" t="str">
            <v>ห้องเย็นบางพระ</v>
          </cell>
          <cell r="T1463" t="str">
            <v>137/18</v>
          </cell>
          <cell r="U1463" t="str">
            <v>-</v>
          </cell>
          <cell r="V1463" t="str">
            <v>-</v>
          </cell>
          <cell r="W1463" t="str">
            <v>4</v>
          </cell>
          <cell r="X1463" t="str">
            <v xml:space="preserve">บางพระ   </v>
          </cell>
          <cell r="Y1463" t="str">
            <v xml:space="preserve">ศรีราชา   </v>
          </cell>
          <cell r="Z1463" t="str">
            <v>ชลบุรี</v>
          </cell>
        </row>
        <row r="1464">
          <cell r="A1464">
            <v>1152</v>
          </cell>
          <cell r="B1464" t="str">
            <v>Ref0500000103</v>
          </cell>
          <cell r="C1464" t="str">
            <v>บริษัท ไทยกู๊ดลัค อินเตอร์เทรด จำกัด</v>
          </cell>
          <cell r="D1464" t="str">
            <v>ACFS47020600078</v>
          </cell>
          <cell r="E1464" t="str">
            <v>ออกใบอนุญาตแล้ว</v>
          </cell>
          <cell r="F1464">
            <v>575550000216</v>
          </cell>
          <cell r="G1464" t="str">
            <v>194</v>
          </cell>
          <cell r="H1464" t="str">
            <v>-</v>
          </cell>
          <cell r="I1464" t="str">
            <v>-</v>
          </cell>
          <cell r="J1464" t="str">
            <v>9</v>
          </cell>
          <cell r="K1464" t="str">
            <v xml:space="preserve">เวียง   </v>
          </cell>
          <cell r="L1464" t="str">
            <v xml:space="preserve">เชียงแสน   </v>
          </cell>
          <cell r="M1464" t="str">
            <v xml:space="preserve">เชียงราย   </v>
          </cell>
          <cell r="N1464" t="str">
            <v>57150</v>
          </cell>
          <cell r="O1464" t="str">
            <v>053777146</v>
          </cell>
          <cell r="P1464" t="str">
            <v>tgoodluck@hotmail.com</v>
          </cell>
          <cell r="Q1464" t="str">
            <v>2019-02-01</v>
          </cell>
          <cell r="R1464" t="str">
            <v>2022-01-31</v>
          </cell>
          <cell r="S1464" t="str">
            <v>บริษัท ไทยกู๊ดลัค อินเตอร์เทรด จำกัด</v>
          </cell>
          <cell r="T1464" t="str">
            <v>194</v>
          </cell>
          <cell r="U1464" t="str">
            <v>-</v>
          </cell>
          <cell r="V1464" t="str">
            <v>-</v>
          </cell>
          <cell r="W1464" t="str">
            <v>9</v>
          </cell>
          <cell r="X1464" t="str">
            <v xml:space="preserve">เวียง   </v>
          </cell>
          <cell r="Y1464" t="str">
            <v xml:space="preserve">เชียงแสน   </v>
          </cell>
          <cell r="Z1464" t="str">
            <v>เชียงราย</v>
          </cell>
        </row>
        <row r="1465">
          <cell r="A1465">
            <v>1150</v>
          </cell>
          <cell r="B1465" t="str">
            <v>Ref0500000104</v>
          </cell>
          <cell r="C1465" t="str">
            <v>บริษัท แสงทิพย์เจริญ จำกัด</v>
          </cell>
          <cell r="D1465" t="str">
            <v>ACFS47020600079</v>
          </cell>
          <cell r="E1465" t="str">
            <v>ออกใบอนุญาตแล้ว</v>
          </cell>
          <cell r="F1465">
            <v>635562000029</v>
          </cell>
          <cell r="G1465" t="str">
            <v>704</v>
          </cell>
          <cell r="H1465" t="str">
            <v>-</v>
          </cell>
          <cell r="I1465" t="str">
            <v>-</v>
          </cell>
          <cell r="J1465" t="str">
            <v>1</v>
          </cell>
          <cell r="K1465" t="str">
            <v xml:space="preserve">ท่าสายลวด   </v>
          </cell>
          <cell r="L1465" t="str">
            <v xml:space="preserve">แม่สอด   </v>
          </cell>
          <cell r="M1465" t="str">
            <v xml:space="preserve">ตาก   </v>
          </cell>
          <cell r="N1465" t="str">
            <v>63110</v>
          </cell>
          <cell r="O1465" t="str">
            <v>055563641</v>
          </cell>
          <cell r="P1465" t="str">
            <v>chatchai.stj@hotmail.com</v>
          </cell>
          <cell r="Q1465" t="str">
            <v>2019-02-11</v>
          </cell>
          <cell r="R1465" t="str">
            <v>2022-02-10</v>
          </cell>
          <cell r="S1465" t="str">
            <v>บริษัท แสงทิพย์เจริญ จำกัด</v>
          </cell>
          <cell r="T1465" t="str">
            <v>704</v>
          </cell>
          <cell r="U1465" t="str">
            <v>-</v>
          </cell>
          <cell r="V1465" t="str">
            <v>-</v>
          </cell>
          <cell r="W1465" t="str">
            <v>1</v>
          </cell>
          <cell r="X1465" t="str">
            <v xml:space="preserve">ท่าสายลวด   </v>
          </cell>
          <cell r="Y1465" t="str">
            <v xml:space="preserve">แม่สอด   </v>
          </cell>
          <cell r="Z1465" t="str">
            <v>ตาก</v>
          </cell>
        </row>
        <row r="1466">
          <cell r="A1466">
            <v>1153</v>
          </cell>
          <cell r="B1466" t="str">
            <v>Ref0500000105</v>
          </cell>
          <cell r="C1466" t="str">
            <v>ห้างหุ้นส่วนจำกัด อาร์ แอนด์ ดี ปาทาน การค้า</v>
          </cell>
          <cell r="D1466" t="str">
            <v>ACFS47020600080</v>
          </cell>
          <cell r="E1466" t="str">
            <v>ออกใบอนุญาตแล้ว</v>
          </cell>
          <cell r="F1466">
            <v>823559000061</v>
          </cell>
          <cell r="G1466" t="str">
            <v>18</v>
          </cell>
          <cell r="H1466" t="str">
            <v>-</v>
          </cell>
          <cell r="I1466" t="str">
            <v>-</v>
          </cell>
          <cell r="J1466" t="str">
            <v>8</v>
          </cell>
          <cell r="K1466" t="str">
            <v xml:space="preserve">นาเตย   </v>
          </cell>
          <cell r="L1466" t="str">
            <v xml:space="preserve">ท้ายเหมือง   </v>
          </cell>
          <cell r="M1466" t="str">
            <v xml:space="preserve">พังงา   </v>
          </cell>
          <cell r="N1466" t="str">
            <v>82120</v>
          </cell>
          <cell r="O1466" t="str">
            <v>023318367</v>
          </cell>
          <cell r="P1466" t="str">
            <v>center@phattanasetshipping.co.th</v>
          </cell>
          <cell r="Q1466" t="str">
            <v>2019-04-25</v>
          </cell>
          <cell r="R1466" t="str">
            <v>2022-04-24</v>
          </cell>
          <cell r="S1466" t="str">
            <v>ห้างหุ้นส่วนจำกัด อาร์ แอนด์ ดี ปาทาน การค้า</v>
          </cell>
          <cell r="T1466" t="str">
            <v>18</v>
          </cell>
          <cell r="U1466" t="str">
            <v>-</v>
          </cell>
          <cell r="V1466" t="str">
            <v>-</v>
          </cell>
          <cell r="W1466" t="str">
            <v>8</v>
          </cell>
          <cell r="X1466" t="str">
            <v xml:space="preserve">นาเตย   </v>
          </cell>
          <cell r="Y1466" t="str">
            <v xml:space="preserve">ท้ายเหมือง   </v>
          </cell>
          <cell r="Z1466" t="str">
            <v>พังงา</v>
          </cell>
        </row>
        <row r="1467">
          <cell r="A1467" t="e">
            <v>#N/A</v>
          </cell>
          <cell r="B1467" t="str">
            <v>Ref0500000106</v>
          </cell>
          <cell r="C1467" t="str">
            <v>บริษัท ฮอกไกโด ฟู้ด แอนด์ เบฟเวอเรจ จำกัด</v>
          </cell>
          <cell r="D1467" t="str">
            <v>NULL</v>
          </cell>
          <cell r="E1467" t="str">
            <v>เอกสารไม่ครบถ้วน</v>
          </cell>
          <cell r="F1467">
            <v>105561040463</v>
          </cell>
          <cell r="G1467" t="str">
            <v>1065</v>
          </cell>
          <cell r="I1467" t="str">
            <v>ศรีนครินทร์</v>
          </cell>
          <cell r="K1467" t="str">
            <v xml:space="preserve">สวนหลวง   </v>
          </cell>
          <cell r="L1467" t="str">
            <v xml:space="preserve">สวนหลวง   </v>
          </cell>
          <cell r="M1467" t="str">
            <v xml:space="preserve">กรุงเทพมหานคร   </v>
          </cell>
          <cell r="N1467" t="str">
            <v>10250</v>
          </cell>
          <cell r="O1467" t="str">
            <v>023202288 ต่อ 317, 0850</v>
          </cell>
          <cell r="P1467" t="str">
            <v>kaevalin@sherwood.co.th</v>
          </cell>
          <cell r="Q1467" t="str">
            <v>NULL</v>
          </cell>
          <cell r="R1467" t="str">
            <v>NULL</v>
          </cell>
          <cell r="S1467" t="str">
            <v>บริษัท ฮอกไกโด ฟู้ด แอนด์ เบฟเวอเรจ จำกัด</v>
          </cell>
          <cell r="T1467" t="str">
            <v>195/5 หมู่10</v>
          </cell>
          <cell r="V1467" t="str">
            <v xml:space="preserve">ถนนสุวรรณศร </v>
          </cell>
          <cell r="X1467" t="str">
            <v xml:space="preserve">ดงขี้เหล็ก   </v>
          </cell>
          <cell r="Y1467" t="str">
            <v xml:space="preserve">เมืองปราจีนบุรี   </v>
          </cell>
          <cell r="Z1467" t="str">
            <v>ปราจีนบุรี</v>
          </cell>
        </row>
        <row r="1468">
          <cell r="A1468">
            <v>1154</v>
          </cell>
          <cell r="B1468" t="str">
            <v>Ref0100000904</v>
          </cell>
          <cell r="C1468" t="str">
            <v>นางวิลาวรรณ์ รุ่งเรืองพัชรกุล</v>
          </cell>
          <cell r="D1468" t="str">
            <v>ACFS10040200217</v>
          </cell>
          <cell r="E1468" t="str">
            <v>ออกใบอนุญาตแล้ว</v>
          </cell>
          <cell r="F1468">
            <v>3630100651614</v>
          </cell>
          <cell r="Q1468">
            <v>43686</v>
          </cell>
          <cell r="R1468">
            <v>44781</v>
          </cell>
        </row>
        <row r="1469">
          <cell r="A1469">
            <v>1200</v>
          </cell>
          <cell r="B1469" t="str">
            <v>Ref0100000903</v>
          </cell>
          <cell r="C1469" t="str">
            <v xml:space="preserve"> บริษัท ไท่หยวน ฟรุ๊ต จำกัด</v>
          </cell>
          <cell r="D1469" t="str">
            <v>ACFS10040200219</v>
          </cell>
          <cell r="E1469" t="str">
            <v>ออกใบอนุญาตแล้ว</v>
          </cell>
          <cell r="F1469">
            <v>225561001581</v>
          </cell>
          <cell r="Q1469">
            <v>43690</v>
          </cell>
          <cell r="R1469">
            <v>44785</v>
          </cell>
        </row>
        <row r="1470">
          <cell r="A1470">
            <v>1155</v>
          </cell>
          <cell r="B1470" t="str">
            <v>Ref0100000902</v>
          </cell>
          <cell r="C1470" t="str">
            <v>นายปิยะพันธ์ สุรินทร์</v>
          </cell>
          <cell r="D1470" t="str">
            <v>ACFS10040200214</v>
          </cell>
          <cell r="E1470" t="str">
            <v>ออกใบอนุญาตแล้ว</v>
          </cell>
          <cell r="F1470">
            <v>1509900386551</v>
          </cell>
          <cell r="Q1470">
            <v>43685</v>
          </cell>
          <cell r="R1470">
            <v>44780</v>
          </cell>
        </row>
        <row r="1471">
          <cell r="A1471">
            <v>1156</v>
          </cell>
          <cell r="B1471" t="str">
            <v>Ref0100000901</v>
          </cell>
          <cell r="C1471" t="str">
            <v>นายไพรรัตน์ สุรินทร์</v>
          </cell>
          <cell r="D1471" t="str">
            <v>ACFS10040200216</v>
          </cell>
          <cell r="E1471" t="str">
            <v>ออกใบอนุญาตแล้ว</v>
          </cell>
          <cell r="F1471">
            <v>3510600036219</v>
          </cell>
          <cell r="Q1471">
            <v>43686</v>
          </cell>
          <cell r="R1471">
            <v>44781</v>
          </cell>
        </row>
        <row r="1472">
          <cell r="A1472">
            <v>1157</v>
          </cell>
          <cell r="B1472" t="str">
            <v>Ref0100000900</v>
          </cell>
          <cell r="C1472" t="str">
            <v>นางสุนิสา ขาวอ่อน</v>
          </cell>
          <cell r="D1472" t="str">
            <v>ACFS10040200213</v>
          </cell>
          <cell r="E1472" t="str">
            <v>ออกใบอนุญาตแล้ว</v>
          </cell>
          <cell r="F1472">
            <v>3510600036502</v>
          </cell>
          <cell r="Q1472">
            <v>43685</v>
          </cell>
          <cell r="R1472">
            <v>44780</v>
          </cell>
        </row>
        <row r="1473">
          <cell r="A1473">
            <v>1158</v>
          </cell>
          <cell r="B1473" t="str">
            <v>Ref0100000899</v>
          </cell>
          <cell r="C1473" t="str">
            <v>นายสุวิชา จินาวงค์</v>
          </cell>
          <cell r="D1473" t="str">
            <v>ACFS10040200215</v>
          </cell>
          <cell r="E1473" t="str">
            <v>ออกใบอนุญาตแล้ว</v>
          </cell>
          <cell r="F1473">
            <v>3500200119435</v>
          </cell>
          <cell r="Q1473">
            <v>43684</v>
          </cell>
          <cell r="R1473">
            <v>44779</v>
          </cell>
        </row>
        <row r="1474">
          <cell r="A1474">
            <v>1159</v>
          </cell>
          <cell r="B1474" t="str">
            <v>Ref0100000898</v>
          </cell>
          <cell r="C1474" t="str">
            <v>นายประวิทย์ วิริยา</v>
          </cell>
          <cell r="D1474" t="str">
            <v>ACFS10040200211</v>
          </cell>
          <cell r="E1474" t="str">
            <v>ออกใบอนุญาตแล้ว</v>
          </cell>
          <cell r="F1474">
            <v>3500200383931</v>
          </cell>
          <cell r="Q1474">
            <v>43684</v>
          </cell>
          <cell r="R1474">
            <v>44779</v>
          </cell>
        </row>
        <row r="1475">
          <cell r="A1475" t="e">
            <v>#N/A</v>
          </cell>
          <cell r="B1475" t="str">
            <v>Ref0100000897</v>
          </cell>
          <cell r="C1475" t="str">
            <v>นางสาวจัสมิน ปทุมราช</v>
          </cell>
          <cell r="E1475" t="str">
            <v>อยู่ระหว่างการตรวจสอบ</v>
          </cell>
          <cell r="F1475">
            <v>8810151836530</v>
          </cell>
        </row>
        <row r="1476">
          <cell r="A1476" t="e">
            <v>#N/A</v>
          </cell>
          <cell r="B1476" t="str">
            <v>Ref0100000896</v>
          </cell>
          <cell r="C1476" t="str">
            <v>นายชัชวาลย์ รอดคำวงศ์</v>
          </cell>
          <cell r="E1476" t="str">
            <v>เอกสารไม่ครบถ้วน</v>
          </cell>
          <cell r="F1476">
            <v>4200100012575</v>
          </cell>
        </row>
        <row r="1477">
          <cell r="A1477">
            <v>1160</v>
          </cell>
          <cell r="B1477" t="str">
            <v>Ref0100000895</v>
          </cell>
          <cell r="C1477" t="str">
            <v>บริษัท อิ๋งไท้ เทรดดิ้ง จำกัด</v>
          </cell>
          <cell r="D1477" t="str">
            <v>ACFS10040200212</v>
          </cell>
          <cell r="E1477" t="str">
            <v>ออกใบอนุญาตแล้ว</v>
          </cell>
          <cell r="F1477">
            <v>225557000397</v>
          </cell>
          <cell r="Q1477">
            <v>43682</v>
          </cell>
          <cell r="R1477">
            <v>44777</v>
          </cell>
        </row>
        <row r="1478">
          <cell r="A1478">
            <v>1201</v>
          </cell>
          <cell r="B1478" t="str">
            <v>Ref0100000894</v>
          </cell>
          <cell r="C1478" t="str">
            <v>บริษัท หง ทง ไท จำกัด</v>
          </cell>
          <cell r="D1478" t="str">
            <v>ACFS10040200218</v>
          </cell>
          <cell r="E1478" t="str">
            <v>ออกใบอนุญาตแล้ว</v>
          </cell>
          <cell r="F1478">
            <v>105555110480</v>
          </cell>
          <cell r="Q1478">
            <v>43690</v>
          </cell>
          <cell r="R1478">
            <v>44785</v>
          </cell>
        </row>
        <row r="1479">
          <cell r="A1479" t="e">
            <v>#N/A</v>
          </cell>
          <cell r="B1479" t="str">
            <v>Ref0100000893</v>
          </cell>
          <cell r="C1479" t="str">
            <v>บริษัท อิ๋งไท้ เทรดดิ้ง จำกัด</v>
          </cell>
          <cell r="E1479" t="str">
            <v>ยกเลิกคำขอแล้ว</v>
          </cell>
          <cell r="F1479">
            <v>225557000397</v>
          </cell>
        </row>
        <row r="1480">
          <cell r="A1480">
            <v>1161</v>
          </cell>
          <cell r="B1480" t="str">
            <v>Ref0100000892</v>
          </cell>
          <cell r="C1480" t="str">
            <v>บริษัท แมรี่ แอน แดรี่ โปรดักส์ จำกัด</v>
          </cell>
          <cell r="D1480" t="str">
            <v>ACFS64010200195</v>
          </cell>
          <cell r="E1480" t="str">
            <v>ออกใบอนุญาตแล้ว</v>
          </cell>
          <cell r="F1480">
            <v>105542091554</v>
          </cell>
          <cell r="Q1480">
            <v>43683</v>
          </cell>
          <cell r="R1480">
            <v>44778</v>
          </cell>
        </row>
        <row r="1481">
          <cell r="A1481" t="e">
            <v>#N/A</v>
          </cell>
          <cell r="B1481" t="str">
            <v>Ref0100000891</v>
          </cell>
          <cell r="C1481" t="str">
            <v>บริษัท อิ๋งไท้ เทรดดิ้ง จำกัด</v>
          </cell>
          <cell r="E1481" t="str">
            <v>ยกเลิกคำขอแล้ว</v>
          </cell>
          <cell r="F1481">
            <v>225557000397</v>
          </cell>
        </row>
        <row r="1482">
          <cell r="A1482" t="e">
            <v>#N/A</v>
          </cell>
          <cell r="B1482" t="str">
            <v>Ref0100000890</v>
          </cell>
          <cell r="C1482" t="str">
            <v>บริษัท แมรี่ แอน แดรี่ โปรดักส์ จำกัด</v>
          </cell>
          <cell r="E1482" t="str">
            <v>เอกสารไม่ครบถ้วน</v>
          </cell>
          <cell r="F1482">
            <v>105542091554</v>
          </cell>
        </row>
        <row r="1483">
          <cell r="A1483">
            <v>1162</v>
          </cell>
          <cell r="B1483" t="str">
            <v>Ref0100000889</v>
          </cell>
          <cell r="C1483" t="str">
            <v>ห้างหุ้นส่วนจำกัด เอส.เค.ฟรุ๊ต</v>
          </cell>
          <cell r="D1483" t="str">
            <v>ACFS10040200209</v>
          </cell>
          <cell r="E1483" t="str">
            <v>ออกใบอนุญาตแล้ว</v>
          </cell>
          <cell r="F1483">
            <v>223561000795</v>
          </cell>
          <cell r="Q1483">
            <v>43668</v>
          </cell>
          <cell r="R1483">
            <v>44763</v>
          </cell>
        </row>
        <row r="1484">
          <cell r="A1484" t="e">
            <v>#N/A</v>
          </cell>
          <cell r="B1484" t="str">
            <v>Ref0100000888</v>
          </cell>
          <cell r="C1484" t="str">
            <v>บริษัท ทดสอบ จำกัดมหาชน</v>
          </cell>
          <cell r="E1484" t="str">
            <v>ยกเลิกคำขอแล้ว</v>
          </cell>
          <cell r="F1484">
            <v>1529900064988</v>
          </cell>
        </row>
        <row r="1485">
          <cell r="A1485" t="e">
            <v>#N/A</v>
          </cell>
          <cell r="B1485" t="str">
            <v>Ref0100000887</v>
          </cell>
          <cell r="C1485" t="str">
            <v>นายสามารถ เจษฎาวงศ์เลิศ</v>
          </cell>
          <cell r="E1485" t="str">
            <v>เอกสารไม่ครบถ้วน</v>
          </cell>
          <cell r="F1485">
            <v>3100902279771</v>
          </cell>
        </row>
        <row r="1486">
          <cell r="A1486" t="e">
            <v>#N/A</v>
          </cell>
          <cell r="B1486" t="str">
            <v>Ref0100000886</v>
          </cell>
          <cell r="C1486" t="str">
            <v>ายสันติภาพ ปูแด</v>
          </cell>
          <cell r="E1486" t="str">
            <v>เอกสารไม่ครบถ้วน</v>
          </cell>
          <cell r="F1486">
            <v>3100902279771</v>
          </cell>
        </row>
        <row r="1487">
          <cell r="A1487">
            <v>1163</v>
          </cell>
          <cell r="B1487" t="str">
            <v>Ref0100000884</v>
          </cell>
          <cell r="C1487" t="str">
            <v>นายสันติภาพ ปูแดง</v>
          </cell>
          <cell r="D1487" t="str">
            <v>ACFS10040200208</v>
          </cell>
          <cell r="E1487" t="str">
            <v>ออกใบอนุญาตแล้ว</v>
          </cell>
          <cell r="F1487">
            <v>1509900710502</v>
          </cell>
          <cell r="Q1487">
            <v>43668</v>
          </cell>
          <cell r="R1487">
            <v>44763</v>
          </cell>
        </row>
        <row r="1488">
          <cell r="A1488">
            <v>1164</v>
          </cell>
          <cell r="B1488" t="str">
            <v>Ref0100000883</v>
          </cell>
          <cell r="C1488" t="str">
            <v>ห้างหุ้นส่วนจำกัด พีพี ฟรุ๊ต อิมพอร์ต แอนด์ เอ็กซ์พอร์ต</v>
          </cell>
          <cell r="D1488" t="str">
            <v>ACFS10040200210</v>
          </cell>
          <cell r="E1488" t="str">
            <v>ออกใบอนุญาตแล้ว</v>
          </cell>
          <cell r="F1488">
            <v>103554070130</v>
          </cell>
          <cell r="Q1488">
            <v>43671</v>
          </cell>
          <cell r="R1488">
            <v>44766</v>
          </cell>
        </row>
        <row r="1489">
          <cell r="A1489">
            <v>1165</v>
          </cell>
          <cell r="B1489" t="str">
            <v>Ref0100000882</v>
          </cell>
          <cell r="C1489" t="str">
            <v>นางสาวกรกช ศิริชัยยงบุญ</v>
          </cell>
          <cell r="D1489" t="str">
            <v>ACFS10040200207</v>
          </cell>
          <cell r="E1489" t="str">
            <v>ออกใบอนุญาตแล้ว</v>
          </cell>
          <cell r="F1489">
            <v>3101300069779</v>
          </cell>
          <cell r="Q1489">
            <v>43664</v>
          </cell>
          <cell r="R1489">
            <v>44759</v>
          </cell>
        </row>
        <row r="1490">
          <cell r="A1490">
            <v>1166</v>
          </cell>
          <cell r="B1490" t="str">
            <v>Ref0100000881</v>
          </cell>
          <cell r="C1490" t="str">
            <v>บริษัท คริสตัล ฮาร์เวสท์ จำกัด</v>
          </cell>
          <cell r="D1490" t="str">
            <v>ACFS90460200088</v>
          </cell>
          <cell r="E1490" t="str">
            <v>ออกใบอนุญาตแล้ว</v>
          </cell>
          <cell r="F1490">
            <v>135561001972</v>
          </cell>
          <cell r="Q1490">
            <v>43657</v>
          </cell>
          <cell r="R1490">
            <v>44752</v>
          </cell>
        </row>
        <row r="1491">
          <cell r="A1491">
            <v>1167</v>
          </cell>
          <cell r="B1491" t="str">
            <v>Ref0100000880</v>
          </cell>
          <cell r="C1491" t="str">
            <v>นางศรีทอง ปัญญะ</v>
          </cell>
          <cell r="D1491" t="str">
            <v>ACFS10040200206</v>
          </cell>
          <cell r="E1491" t="str">
            <v>ออกใบอนุญาตแล้ว</v>
          </cell>
          <cell r="F1491">
            <v>3510600730301</v>
          </cell>
        </row>
        <row r="1492">
          <cell r="A1492">
            <v>1168</v>
          </cell>
          <cell r="B1492" t="str">
            <v>Ref0100000879</v>
          </cell>
          <cell r="C1492" t="str">
            <v>นางฐิติชา ศรีคำฝั้น</v>
          </cell>
          <cell r="D1492" t="str">
            <v>ACFS10040200205</v>
          </cell>
          <cell r="E1492" t="str">
            <v>ออกใบอนุญาตแล้ว</v>
          </cell>
          <cell r="F1492">
            <v>3571100068953</v>
          </cell>
          <cell r="Q1492">
            <v>43655</v>
          </cell>
          <cell r="R1492">
            <v>44750</v>
          </cell>
        </row>
        <row r="1493">
          <cell r="A1493">
            <v>1169</v>
          </cell>
          <cell r="B1493" t="str">
            <v>Ref0100000878</v>
          </cell>
          <cell r="C1493" t="str">
            <v>บริษัท ท็อป อะควาคัลเจอร์ เทคโนโลยี จำกัด</v>
          </cell>
          <cell r="D1493" t="str">
            <v>ACFS74320200072</v>
          </cell>
          <cell r="E1493" t="str">
            <v>ออกใบอนุญาตแล้ว</v>
          </cell>
          <cell r="F1493">
            <v>245559001820</v>
          </cell>
        </row>
        <row r="1494">
          <cell r="A1494">
            <v>1170</v>
          </cell>
          <cell r="B1494" t="str">
            <v>Ref0100000877</v>
          </cell>
          <cell r="C1494" t="str">
            <v>นายนพพร สุภาเวียง</v>
          </cell>
          <cell r="D1494" t="str">
            <v>ACFS10040200203</v>
          </cell>
          <cell r="E1494" t="str">
            <v>ออกใบอนุญาตแล้ว</v>
          </cell>
          <cell r="F1494">
            <v>3501200764285</v>
          </cell>
          <cell r="Q1494">
            <v>43654</v>
          </cell>
          <cell r="R1494">
            <v>44749</v>
          </cell>
        </row>
        <row r="1495">
          <cell r="A1495" t="e">
            <v>#N/A</v>
          </cell>
          <cell r="B1495" t="str">
            <v>Ref0100000876</v>
          </cell>
          <cell r="C1495" t="str">
            <v>บริษัท ท็อป อะควาคัลเจอร์ เทคโนโลยี จำกัด</v>
          </cell>
          <cell r="E1495" t="str">
            <v>ยกเลิกคำขอแล้ว</v>
          </cell>
          <cell r="F1495">
            <v>245559001820</v>
          </cell>
        </row>
        <row r="1496">
          <cell r="A1496">
            <v>1171</v>
          </cell>
          <cell r="B1496" t="str">
            <v>Ref0100000875</v>
          </cell>
          <cell r="C1496" t="str">
            <v>นายสมบัติ ผ่องจำปา</v>
          </cell>
          <cell r="D1496" t="str">
            <v>ACFS10040200204</v>
          </cell>
          <cell r="E1496" t="str">
            <v>ออกใบอนุญาตแล้ว</v>
          </cell>
          <cell r="F1496">
            <v>3730600393486</v>
          </cell>
          <cell r="Q1496">
            <v>43655</v>
          </cell>
          <cell r="R1496">
            <v>44750</v>
          </cell>
        </row>
        <row r="1497">
          <cell r="A1497">
            <v>1172</v>
          </cell>
          <cell r="B1497" t="str">
            <v>Ref0100000874</v>
          </cell>
          <cell r="C1497" t="str">
            <v>นายไพโรจน์ กันธรรม</v>
          </cell>
          <cell r="D1497" t="str">
            <v>ACFS10040200202</v>
          </cell>
          <cell r="E1497" t="str">
            <v>ออกใบอนุญาตแล้ว</v>
          </cell>
          <cell r="F1497">
            <v>3510600410889</v>
          </cell>
          <cell r="Q1497">
            <v>43654</v>
          </cell>
          <cell r="R1497">
            <v>44749</v>
          </cell>
        </row>
        <row r="1498">
          <cell r="A1498">
            <v>1173</v>
          </cell>
          <cell r="B1498" t="str">
            <v>Ref0100000873</v>
          </cell>
          <cell r="C1498" t="str">
            <v>บริษัท โอเค เฟรชฟรุ๊ตส์ (ประเทศไทย) จำกัด</v>
          </cell>
          <cell r="D1498" t="str">
            <v>ACFS10040200201</v>
          </cell>
          <cell r="E1498" t="str">
            <v>ออกใบอนุญาตแล้ว</v>
          </cell>
          <cell r="F1498">
            <v>505562000682</v>
          </cell>
          <cell r="Q1498">
            <v>43637</v>
          </cell>
          <cell r="R1498">
            <v>44732</v>
          </cell>
        </row>
        <row r="1499">
          <cell r="A1499" t="e">
            <v>#N/A</v>
          </cell>
          <cell r="B1499" t="str">
            <v>Ref0100000872</v>
          </cell>
          <cell r="C1499" t="str">
            <v>บริษัท โอเค เฟรชฟรุ๊ตส์ (ประเทศไทย) จำกัด</v>
          </cell>
          <cell r="E1499" t="str">
            <v>ยกเลิกคำขอแล้ว</v>
          </cell>
          <cell r="F1499">
            <v>505562000682</v>
          </cell>
        </row>
        <row r="1500">
          <cell r="A1500">
            <v>1174</v>
          </cell>
          <cell r="B1500" t="str">
            <v>Ref0100000871</v>
          </cell>
          <cell r="C1500" t="str">
            <v>นายวิเชียร ชุมกาศ</v>
          </cell>
          <cell r="D1500" t="str">
            <v>ACFS10040200200</v>
          </cell>
          <cell r="E1500" t="str">
            <v>ออกใบอนุญาตแล้ว</v>
          </cell>
          <cell r="F1500">
            <v>3510300387237</v>
          </cell>
          <cell r="Q1500">
            <v>43633</v>
          </cell>
          <cell r="R1500">
            <v>44728</v>
          </cell>
        </row>
        <row r="1501">
          <cell r="A1501">
            <v>1175</v>
          </cell>
          <cell r="B1501" t="str">
            <v>Ref0100000870</v>
          </cell>
          <cell r="C1501" t="str">
            <v>บริษัท สุพรรณ ฟรุต จำกัด</v>
          </cell>
          <cell r="D1501" t="str">
            <v>ACFS10040200199</v>
          </cell>
          <cell r="E1501" t="str">
            <v>ออกใบอนุญาตแล้ว</v>
          </cell>
          <cell r="F1501">
            <v>515562000011</v>
          </cell>
          <cell r="Q1501">
            <v>43629</v>
          </cell>
          <cell r="R1501">
            <v>44724</v>
          </cell>
        </row>
        <row r="1502">
          <cell r="A1502">
            <v>1176</v>
          </cell>
          <cell r="B1502" t="str">
            <v>Ref0100000869</v>
          </cell>
          <cell r="C1502" t="str">
            <v>บริษัท ซันเทคไทย อินเตอร์เทรดดิ้ง จำกัด</v>
          </cell>
          <cell r="D1502" t="str">
            <v>ACFS90460200087</v>
          </cell>
          <cell r="E1502" t="str">
            <v>ออกใบอนุญาตแล้ว</v>
          </cell>
          <cell r="F1502">
            <v>105543036689</v>
          </cell>
          <cell r="Q1502">
            <v>43635</v>
          </cell>
          <cell r="R1502">
            <v>44730</v>
          </cell>
        </row>
        <row r="1503">
          <cell r="A1503">
            <v>1177</v>
          </cell>
          <cell r="B1503" t="str">
            <v>Ref0100000868</v>
          </cell>
          <cell r="C1503" t="str">
            <v>นายณัฐวุฒิ จอมพันธ์</v>
          </cell>
          <cell r="D1503" t="str">
            <v>ACFS10040200198</v>
          </cell>
          <cell r="E1503" t="str">
            <v>ออกใบอนุญาตแล้ว</v>
          </cell>
          <cell r="F1503">
            <v>1510100209274</v>
          </cell>
          <cell r="Q1503">
            <v>43627</v>
          </cell>
          <cell r="R1503">
            <v>44722</v>
          </cell>
        </row>
        <row r="1504">
          <cell r="A1504">
            <v>1178</v>
          </cell>
          <cell r="B1504" t="str">
            <v>Ref0300000645</v>
          </cell>
          <cell r="C1504" t="str">
            <v>บริษัท นัจมุส จำกัด</v>
          </cell>
          <cell r="D1504" t="str">
            <v>ACFS90460400145</v>
          </cell>
          <cell r="E1504" t="str">
            <v>ออกใบอนุญาตแล้ว</v>
          </cell>
          <cell r="F1504">
            <v>505548003289</v>
          </cell>
          <cell r="Q1504">
            <v>43690</v>
          </cell>
          <cell r="R1504">
            <v>44785</v>
          </cell>
        </row>
        <row r="1505">
          <cell r="A1505">
            <v>1179</v>
          </cell>
          <cell r="B1505" t="str">
            <v>Ref0500000108</v>
          </cell>
          <cell r="C1505" t="str">
            <v>ห้างหุ้นส่วนจำกัด เซลล์ ออลล์ คอร์ปอเรชั่น</v>
          </cell>
          <cell r="D1505" t="str">
            <v>ACFS47020600082</v>
          </cell>
          <cell r="E1505" t="str">
            <v>ออกใบอนุญาตแล้ว</v>
          </cell>
          <cell r="F1505">
            <v>673548000848</v>
          </cell>
        </row>
        <row r="1506">
          <cell r="A1506">
            <v>1202</v>
          </cell>
          <cell r="B1506" t="str">
            <v>Ref0300000644</v>
          </cell>
          <cell r="C1506" t="str">
            <v xml:space="preserve"> บริษัท ไท่หยวน ฟรุ๊ต จำกัด</v>
          </cell>
          <cell r="D1506" t="str">
            <v>ACFS10040400325</v>
          </cell>
          <cell r="E1506" t="str">
            <v>ออกใบอนุญาตแล้ว</v>
          </cell>
          <cell r="F1506">
            <v>225561001581</v>
          </cell>
          <cell r="Q1506">
            <v>43690</v>
          </cell>
          <cell r="R1506">
            <v>44785</v>
          </cell>
        </row>
        <row r="1507">
          <cell r="A1507" t="e">
            <v>#N/A</v>
          </cell>
          <cell r="B1507" t="str">
            <v>Ref0500000107</v>
          </cell>
          <cell r="C1507" t="str">
            <v>บริษัท ทดสอบครั้งที่ 1 จำกัด</v>
          </cell>
          <cell r="E1507" t="str">
            <v>ผ่านการอนุมัติ</v>
          </cell>
          <cell r="F1507">
            <v>1909800078487</v>
          </cell>
        </row>
        <row r="1508">
          <cell r="A1508">
            <v>1180</v>
          </cell>
          <cell r="B1508" t="str">
            <v>Ref0300000643</v>
          </cell>
          <cell r="C1508" t="str">
            <v>นางวิลาวรรณ์ รุ่งเรืองพัชรกุล</v>
          </cell>
          <cell r="D1508" t="str">
            <v>ACFS10040400323</v>
          </cell>
          <cell r="E1508" t="str">
            <v>ออกใบอนุญาตแล้ว</v>
          </cell>
          <cell r="F1508">
            <v>3630100651614</v>
          </cell>
          <cell r="Q1508">
            <v>43690</v>
          </cell>
          <cell r="R1508">
            <v>44785</v>
          </cell>
        </row>
        <row r="1509">
          <cell r="A1509" t="e">
            <v>#N/A</v>
          </cell>
          <cell r="B1509" t="str">
            <v>Ref0300000642</v>
          </cell>
          <cell r="C1509" t="str">
            <v>ห้างหุ้นส่วนจำกัด เอส ที บี เอเยนซี่</v>
          </cell>
          <cell r="E1509" t="str">
            <v>เอกสารไม่ครบถ้วน</v>
          </cell>
          <cell r="F1509">
            <v>503551002199</v>
          </cell>
        </row>
        <row r="1510">
          <cell r="A1510" t="e">
            <v>#N/A</v>
          </cell>
          <cell r="B1510" t="str">
            <v>Ref0300000641</v>
          </cell>
          <cell r="C1510" t="str">
            <v>นางสาวจัสมิน ปทุมราช</v>
          </cell>
          <cell r="E1510" t="str">
            <v>เอกสารไม่ครบถ้วน</v>
          </cell>
          <cell r="F1510">
            <v>8810151836530</v>
          </cell>
        </row>
        <row r="1511">
          <cell r="A1511" t="e">
            <v>#N/A</v>
          </cell>
          <cell r="B1511" t="str">
            <v>Ref0300000640</v>
          </cell>
          <cell r="C1511" t="str">
            <v>Ace Star International Trading Co., Ltd.</v>
          </cell>
          <cell r="E1511" t="str">
            <v>ยกเลิกคำขอแล้ว</v>
          </cell>
          <cell r="F1511">
            <v>105559035458</v>
          </cell>
        </row>
        <row r="1512">
          <cell r="A1512">
            <v>1181</v>
          </cell>
          <cell r="B1512" t="str">
            <v>Ref0300000639</v>
          </cell>
          <cell r="C1512" t="str">
            <v>บริษัท หลิง ไท่ เฉียง จำกัด</v>
          </cell>
          <cell r="D1512" t="str">
            <v>ACFS10040400322</v>
          </cell>
          <cell r="E1512" t="str">
            <v>ออกใบอนุญาตแล้ว</v>
          </cell>
          <cell r="F1512">
            <v>505557011884</v>
          </cell>
          <cell r="Q1512">
            <v>43679</v>
          </cell>
          <cell r="R1512">
            <v>44774</v>
          </cell>
        </row>
        <row r="1513">
          <cell r="A1513">
            <v>1182</v>
          </cell>
          <cell r="B1513" t="str">
            <v>Ref0300000638</v>
          </cell>
          <cell r="C1513" t="str">
            <v>บริษัท หง ทง ไท จำกัด</v>
          </cell>
          <cell r="D1513" t="str">
            <v>ACFS10040400324</v>
          </cell>
          <cell r="E1513" t="str">
            <v>ออกใบอนุญาตแล้ว</v>
          </cell>
          <cell r="F1513">
            <v>105555110480</v>
          </cell>
          <cell r="Q1513">
            <v>43690</v>
          </cell>
          <cell r="R1513">
            <v>44785</v>
          </cell>
        </row>
        <row r="1514">
          <cell r="A1514">
            <v>1183</v>
          </cell>
          <cell r="B1514" t="str">
            <v>Ref0300000637</v>
          </cell>
          <cell r="C1514" t="str">
            <v>บริษัท กรีนโฮส จำกัด</v>
          </cell>
          <cell r="D1514" t="str">
            <v>ACFS10040400321</v>
          </cell>
          <cell r="E1514" t="str">
            <v>ออกใบอนุญาตแล้ว</v>
          </cell>
          <cell r="F1514">
            <v>515561001171</v>
          </cell>
          <cell r="Q1514">
            <v>43679</v>
          </cell>
          <cell r="R1514">
            <v>44774</v>
          </cell>
        </row>
        <row r="1515">
          <cell r="A1515">
            <v>1184</v>
          </cell>
          <cell r="B1515" t="str">
            <v>Ref0300000636</v>
          </cell>
          <cell r="C1515" t="str">
            <v>บริษัท เหอลี่ อินเตอร์เนชั่นแนล จำกัด</v>
          </cell>
          <cell r="D1515" t="str">
            <v>ACFS90460400144</v>
          </cell>
          <cell r="E1515" t="str">
            <v>ออกใบอนุญาตแล้ว</v>
          </cell>
          <cell r="F1515">
            <v>515552000418</v>
          </cell>
          <cell r="Q1515">
            <v>43679</v>
          </cell>
          <cell r="R1515">
            <v>44774</v>
          </cell>
        </row>
        <row r="1516">
          <cell r="A1516" t="e">
            <v>#N/A</v>
          </cell>
          <cell r="B1516" t="str">
            <v>Ref0300000635</v>
          </cell>
          <cell r="C1516" t="str">
            <v>บริษัท จีแอนด์เอ ไทยฟรุ๊ต จำกัด</v>
          </cell>
          <cell r="E1516" t="str">
            <v>ผ่านการอนุมัติ</v>
          </cell>
          <cell r="F1516">
            <v>865559000127</v>
          </cell>
        </row>
        <row r="1517">
          <cell r="A1517">
            <v>1185</v>
          </cell>
          <cell r="B1517" t="str">
            <v>Ref0300000634</v>
          </cell>
          <cell r="C1517" t="str">
            <v>บริษัท ดี เอส อินเตอร์เนชั่ลแนล โลจิสติกส์ จำกัด</v>
          </cell>
          <cell r="D1517" t="str">
            <v>ACFS10040400320</v>
          </cell>
          <cell r="E1517" t="str">
            <v>ออกใบอนุญาตแล้ว</v>
          </cell>
          <cell r="F1517">
            <v>135561007521</v>
          </cell>
          <cell r="Q1517">
            <v>43676</v>
          </cell>
          <cell r="R1517">
            <v>44771</v>
          </cell>
        </row>
        <row r="1518">
          <cell r="A1518">
            <v>1186</v>
          </cell>
          <cell r="B1518" t="str">
            <v>Ref0300000633</v>
          </cell>
          <cell r="C1518" t="str">
            <v>บริษัท จง หยวน ฟรุ๊ต จำกัด</v>
          </cell>
          <cell r="D1518" t="str">
            <v>ACFS10040400319</v>
          </cell>
          <cell r="E1518" t="str">
            <v>ออกใบอนุญาตแล้ว</v>
          </cell>
          <cell r="F1518">
            <v>105556093392</v>
          </cell>
          <cell r="Q1518">
            <v>43672</v>
          </cell>
          <cell r="R1518">
            <v>44768</v>
          </cell>
        </row>
        <row r="1519">
          <cell r="A1519" t="e">
            <v>#N/A</v>
          </cell>
          <cell r="B1519" t="str">
            <v>Ref0300000632</v>
          </cell>
          <cell r="C1519" t="str">
            <v>Ace Star International Trading Co., Ltd.</v>
          </cell>
          <cell r="E1519" t="str">
            <v>ยกเลิกคำขอแล้ว</v>
          </cell>
          <cell r="F1519">
            <v>105559035458</v>
          </cell>
        </row>
        <row r="1520">
          <cell r="A1520">
            <v>1187</v>
          </cell>
          <cell r="B1520" t="str">
            <v>Ref0300000631</v>
          </cell>
          <cell r="C1520" t="str">
            <v>บริษัท 3 ดี ออร์คิด แอนด์ อีทีซี จำกัด</v>
          </cell>
          <cell r="D1520" t="str">
            <v>ACFS10040400318</v>
          </cell>
          <cell r="E1520" t="str">
            <v>ออกใบอนุญาตแล้ว</v>
          </cell>
          <cell r="F1520">
            <v>745537000982</v>
          </cell>
          <cell r="Q1520">
            <v>43664</v>
          </cell>
          <cell r="R1520">
            <v>44760</v>
          </cell>
        </row>
        <row r="1521">
          <cell r="A1521" t="e">
            <v>#N/A</v>
          </cell>
          <cell r="B1521" t="str">
            <v>Ref0300000630</v>
          </cell>
          <cell r="C1521" t="str">
            <v>นายสันติภาพ ปูแดง</v>
          </cell>
          <cell r="E1521" t="str">
            <v>ผ่านการอนุมัติ</v>
          </cell>
          <cell r="F1521">
            <v>1509900710502</v>
          </cell>
        </row>
        <row r="1522">
          <cell r="A1522">
            <v>1188</v>
          </cell>
          <cell r="B1522" t="str">
            <v>Ref0300000629</v>
          </cell>
          <cell r="C1522" t="str">
            <v>บริษัท ไชน์โฟร์ท จำกัด</v>
          </cell>
          <cell r="D1522" t="str">
            <v>ACFS10040400317</v>
          </cell>
          <cell r="E1522" t="str">
            <v>ออกใบอนุญาตแล้ว</v>
          </cell>
          <cell r="F1522">
            <v>105533128114</v>
          </cell>
          <cell r="Q1522">
            <v>43664</v>
          </cell>
          <cell r="R1522">
            <v>44759</v>
          </cell>
        </row>
        <row r="1523">
          <cell r="A1523">
            <v>1189</v>
          </cell>
          <cell r="B1523" t="str">
            <v>Ref0300000628</v>
          </cell>
          <cell r="C1523" t="str">
            <v>ห้างหุ้นส่วนจำกัด เอ.เอ.เอ. บิสซิเนส เทรดดิ้ง กรุ๊ป</v>
          </cell>
          <cell r="D1523" t="str">
            <v>ACFS10040400315</v>
          </cell>
          <cell r="E1523" t="str">
            <v>ออกใบอนุญาตแล้ว</v>
          </cell>
          <cell r="F1523">
            <v>103558019767</v>
          </cell>
          <cell r="Q1523">
            <v>43657</v>
          </cell>
          <cell r="R1523">
            <v>44752</v>
          </cell>
        </row>
        <row r="1524">
          <cell r="A1524" t="e">
            <v>#N/A</v>
          </cell>
          <cell r="B1524" t="str">
            <v>Ref0300000627</v>
          </cell>
          <cell r="C1524" t="str">
            <v>ห้างหุ้นส่วนจำกัด เอ.เอ.เอ. บิสซิเนส เทรดดิ้ง กรุ๊ป</v>
          </cell>
          <cell r="E1524" t="str">
            <v>ยกเลิกคำขอแล้ว</v>
          </cell>
          <cell r="F1524">
            <v>103558019767</v>
          </cell>
        </row>
        <row r="1525">
          <cell r="A1525">
            <v>1190</v>
          </cell>
          <cell r="B1525" t="str">
            <v>Ref0300000626</v>
          </cell>
          <cell r="C1525" t="str">
            <v>นางฐิติชา ศรีคำฝั้น</v>
          </cell>
          <cell r="D1525" t="str">
            <v>ACFS10040400314</v>
          </cell>
          <cell r="E1525" t="str">
            <v>ออกใบอนุญาตแล้ว</v>
          </cell>
          <cell r="F1525">
            <v>3571100068953</v>
          </cell>
          <cell r="Q1525">
            <v>43657</v>
          </cell>
          <cell r="R1525">
            <v>44752</v>
          </cell>
        </row>
        <row r="1526">
          <cell r="A1526">
            <v>1191</v>
          </cell>
          <cell r="B1526" t="str">
            <v>Ref0300000625</v>
          </cell>
          <cell r="C1526" t="str">
            <v>บริษัท ท๊อปฟรุ๊ตอิมปอร์ตแอนด์เอ๊กซ์ปอร์ต จำกัด</v>
          </cell>
          <cell r="D1526" t="str">
            <v>ACFS90460400143</v>
          </cell>
          <cell r="E1526" t="str">
            <v>ออกใบอนุญาตแล้ว</v>
          </cell>
          <cell r="F1526">
            <v>105558194242</v>
          </cell>
          <cell r="Q1526">
            <v>43654</v>
          </cell>
          <cell r="R1526">
            <v>44749</v>
          </cell>
        </row>
        <row r="1527">
          <cell r="A1527">
            <v>1192</v>
          </cell>
          <cell r="B1527" t="str">
            <v>Ref0300000624</v>
          </cell>
          <cell r="C1527" t="str">
            <v>บริษัท ดีที เฟรชฟรุท เอ็กซ์พอร์ต จำกัด</v>
          </cell>
          <cell r="D1527" t="str">
            <v>ACFS10040400312</v>
          </cell>
          <cell r="E1527" t="str">
            <v>ออกใบอนุญาตแล้ว</v>
          </cell>
          <cell r="F1527">
            <v>105561032371</v>
          </cell>
          <cell r="Q1527">
            <v>43654</v>
          </cell>
          <cell r="R1527">
            <v>44749</v>
          </cell>
        </row>
        <row r="1528">
          <cell r="A1528">
            <v>1193</v>
          </cell>
          <cell r="B1528" t="str">
            <v>Ref0300000623</v>
          </cell>
          <cell r="C1528" t="str">
            <v>บริษัท แคนแมน กรุ๊ป จำกัด</v>
          </cell>
          <cell r="D1528" t="str">
            <v>ACFS10040400313</v>
          </cell>
          <cell r="E1528" t="str">
            <v>ออกใบอนุญาตแล้ว</v>
          </cell>
          <cell r="F1528">
            <v>105554006051</v>
          </cell>
          <cell r="Q1528">
            <v>43654</v>
          </cell>
          <cell r="R1528">
            <v>44749</v>
          </cell>
        </row>
        <row r="1529">
          <cell r="A1529">
            <v>1194</v>
          </cell>
          <cell r="B1529" t="str">
            <v>Ref0300000622</v>
          </cell>
          <cell r="C1529" t="str">
            <v>บริษัท นอติลุส อินเตอร์เทรด (2549) จำกัด</v>
          </cell>
          <cell r="D1529" t="str">
            <v>ACFS10040400316</v>
          </cell>
          <cell r="E1529" t="str">
            <v>ออกใบอนุญาตแล้ว</v>
          </cell>
          <cell r="F1529">
            <v>105556149860</v>
          </cell>
          <cell r="Q1529">
            <v>43658</v>
          </cell>
          <cell r="R1529">
            <v>44753</v>
          </cell>
        </row>
        <row r="1530">
          <cell r="A1530" t="e">
            <v>#N/A</v>
          </cell>
          <cell r="B1530" t="str">
            <v>Ref0300000621</v>
          </cell>
          <cell r="C1530" t="str">
            <v>บริษัท ทดสอบครั้งที่ 1 จำกัด</v>
          </cell>
          <cell r="E1530" t="str">
            <v>เอกสารไม่ครบถ้วน</v>
          </cell>
          <cell r="F1530">
            <v>1909800078487</v>
          </cell>
        </row>
        <row r="1531">
          <cell r="A1531">
            <v>1195</v>
          </cell>
          <cell r="B1531" t="str">
            <v>Ref0300000620</v>
          </cell>
          <cell r="C1531" t="str">
            <v>บริษัท โอเค เฟรชฟรุ๊ตส์ (ประเทศไทย) จำกัด</v>
          </cell>
          <cell r="D1531" t="str">
            <v>ACFS10040400310</v>
          </cell>
          <cell r="E1531" t="str">
            <v>ออกใบอนุญาตแล้ว</v>
          </cell>
          <cell r="F1531">
            <v>505562000682</v>
          </cell>
          <cell r="Q1531">
            <v>43637</v>
          </cell>
          <cell r="R1531">
            <v>44732</v>
          </cell>
        </row>
        <row r="1532">
          <cell r="A1532" t="e">
            <v>#N/A</v>
          </cell>
          <cell r="B1532" t="str">
            <v>Ref0300000619</v>
          </cell>
          <cell r="C1532" t="str">
            <v>บริษัท โอเค เฟรชฟรุ๊ตส์ (ประเทศไทย) จำกัด</v>
          </cell>
          <cell r="E1532" t="str">
            <v>ยกเลิกคำขอแล้ว</v>
          </cell>
          <cell r="F1532">
            <v>505562000682</v>
          </cell>
        </row>
        <row r="1533">
          <cell r="A1533">
            <v>1196</v>
          </cell>
          <cell r="B1533" t="str">
            <v>Ref0300000618</v>
          </cell>
          <cell r="C1533" t="str">
            <v>บริษัท รอยัล 88 จำกัด</v>
          </cell>
          <cell r="D1533" t="str">
            <v>ACFS10040400311</v>
          </cell>
          <cell r="E1533" t="str">
            <v>ออกใบอนุญาตแล้ว</v>
          </cell>
          <cell r="F1533">
            <v>505557005655</v>
          </cell>
          <cell r="Q1533">
            <v>43649</v>
          </cell>
          <cell r="R1533">
            <v>44744</v>
          </cell>
        </row>
        <row r="1534">
          <cell r="A1534">
            <v>1197</v>
          </cell>
          <cell r="B1534" t="str">
            <v>Ref0300000617</v>
          </cell>
          <cell r="C1534" t="str">
            <v>บริษัท วายวายเอส โลจิสติกส์ (ประเทศไทย) จำกัด</v>
          </cell>
          <cell r="D1534" t="str">
            <v>ACFS10040400308</v>
          </cell>
          <cell r="E1534" t="str">
            <v>ออกใบอนุญาตแล้ว</v>
          </cell>
          <cell r="F1534">
            <v>125557004873</v>
          </cell>
          <cell r="Q1534">
            <v>43629</v>
          </cell>
          <cell r="R1534">
            <v>44724</v>
          </cell>
        </row>
        <row r="1535">
          <cell r="A1535">
            <v>1198</v>
          </cell>
          <cell r="B1535" t="str">
            <v>Ref0300000616</v>
          </cell>
          <cell r="C1535" t="str">
            <v>บริษัท ม่านกู่หวาง ฟู๊ด จำกัด</v>
          </cell>
          <cell r="D1535" t="str">
            <v>ACFS90460400142</v>
          </cell>
          <cell r="E1535" t="str">
            <v>ออกใบอนุญาตแล้ว</v>
          </cell>
          <cell r="F1535">
            <v>905562000379</v>
          </cell>
          <cell r="Q1535">
            <v>43634</v>
          </cell>
          <cell r="R1535">
            <v>44729</v>
          </cell>
        </row>
        <row r="1536">
          <cell r="A1536">
            <v>1199</v>
          </cell>
          <cell r="B1536" t="str">
            <v>Ref0300000615</v>
          </cell>
          <cell r="C1536" t="str">
            <v>บริษัท ยิบาง อินเตอร์เทรด จำกัด</v>
          </cell>
          <cell r="D1536" t="str">
            <v>ACFS10040400309</v>
          </cell>
          <cell r="E1536" t="str">
            <v>ออกใบอนุญาตแล้ว</v>
          </cell>
          <cell r="F1536">
            <v>515562000062</v>
          </cell>
          <cell r="Q1536">
            <v>43630</v>
          </cell>
          <cell r="R1536">
            <v>44725</v>
          </cell>
        </row>
      </sheetData>
      <sheetData sheetId="1"/>
      <sheetData sheetId="2"/>
      <sheetData sheetId="3"/>
      <sheetData sheetId="4">
        <row r="1">
          <cell r="A1">
            <v>1004</v>
          </cell>
          <cell r="B1" t="str">
            <v>มกษ. 1004-2557</v>
          </cell>
        </row>
        <row r="2">
          <cell r="A2">
            <v>4702</v>
          </cell>
          <cell r="B2" t="str">
            <v>มกษ. 4702-2557</v>
          </cell>
        </row>
        <row r="3">
          <cell r="A3">
            <v>9046</v>
          </cell>
          <cell r="B3" t="str">
            <v>มกษ. 9046-2560</v>
          </cell>
        </row>
        <row r="4">
          <cell r="A4">
            <v>6401</v>
          </cell>
          <cell r="B4" t="str">
            <v>มกษ. 6401-2558</v>
          </cell>
        </row>
        <row r="5">
          <cell r="A5">
            <v>7432</v>
          </cell>
          <cell r="B5" t="str">
            <v>มกษ. 7432-2558</v>
          </cell>
        </row>
        <row r="6">
          <cell r="A6">
            <v>2507</v>
          </cell>
          <cell r="B6" t="str">
            <v>มกษ. 2507-2559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80"/>
  <sheetViews>
    <sheetView tabSelected="1" topLeftCell="A1260" workbookViewId="0">
      <selection activeCell="B1279" sqref="B1279"/>
    </sheetView>
  </sheetViews>
  <sheetFormatPr defaultColWidth="14.42578125" defaultRowHeight="15" customHeight="1"/>
  <cols>
    <col min="1" max="1" width="18.5703125" style="4" customWidth="1"/>
    <col min="2" max="2" width="69.140625" customWidth="1"/>
    <col min="3" max="3" width="19.5703125" style="4" customWidth="1"/>
    <col min="4" max="4" width="24.7109375" style="4" customWidth="1"/>
    <col min="5" max="5" width="30.140625" style="4" customWidth="1"/>
    <col min="6" max="6" width="24.140625" style="4" customWidth="1"/>
    <col min="7" max="7" width="39.28515625" style="4" customWidth="1"/>
    <col min="8" max="8" width="67.85546875" style="4" customWidth="1"/>
    <col min="9" max="9" width="21.42578125" style="34" customWidth="1"/>
    <col min="10" max="10" width="24.5703125" style="4" customWidth="1"/>
    <col min="11" max="11" width="26.42578125" style="4" bestFit="1" customWidth="1"/>
    <col min="12" max="12" width="25" style="4" customWidth="1"/>
    <col min="13" max="13" width="27.28515625" style="4" bestFit="1" customWidth="1"/>
  </cols>
  <sheetData>
    <row r="1" spans="1:13" s="4" customFormat="1" ht="15" customHeight="1">
      <c r="A1" s="15" t="s">
        <v>398</v>
      </c>
      <c r="B1" s="15" t="s">
        <v>399</v>
      </c>
      <c r="C1" s="15" t="s">
        <v>402</v>
      </c>
      <c r="D1" s="19" t="s">
        <v>401</v>
      </c>
      <c r="E1" s="19" t="s">
        <v>401</v>
      </c>
      <c r="F1" s="19" t="s">
        <v>398</v>
      </c>
      <c r="G1" s="19" t="s">
        <v>402</v>
      </c>
      <c r="H1" s="19" t="s">
        <v>401</v>
      </c>
      <c r="I1" s="30" t="s">
        <v>398</v>
      </c>
      <c r="J1" s="19" t="s">
        <v>400</v>
      </c>
      <c r="K1" s="19" t="s">
        <v>401</v>
      </c>
      <c r="L1" s="19" t="s">
        <v>400</v>
      </c>
      <c r="M1" s="19" t="s">
        <v>400</v>
      </c>
    </row>
    <row r="2" spans="1:13" s="17" customFormat="1">
      <c r="A2" s="11" t="s">
        <v>0</v>
      </c>
      <c r="B2" s="12" t="s">
        <v>1</v>
      </c>
      <c r="C2" s="18" t="s">
        <v>2</v>
      </c>
      <c r="D2" s="11" t="s">
        <v>3</v>
      </c>
      <c r="E2" s="11" t="s">
        <v>4</v>
      </c>
      <c r="F2" s="11" t="s">
        <v>5</v>
      </c>
      <c r="G2" s="20" t="s">
        <v>397</v>
      </c>
      <c r="H2" s="11" t="s">
        <v>6</v>
      </c>
      <c r="I2" s="31" t="s">
        <v>7</v>
      </c>
      <c r="J2" s="14" t="s">
        <v>396</v>
      </c>
      <c r="K2" s="11" t="s">
        <v>8</v>
      </c>
      <c r="L2" s="13" t="s">
        <v>10</v>
      </c>
      <c r="M2" s="13" t="s">
        <v>9</v>
      </c>
    </row>
    <row r="3" spans="1:13">
      <c r="A3" s="21" t="str">
        <f>MID([1]!Addcert[[#This Row],[ref]],4,2)&amp;"-"&amp;RIGHT([1]!Addcert[[#This Row],[ref]],3)</f>
        <v>01-002</v>
      </c>
      <c r="B3" s="21" t="str">
        <f>INDEX([1]champ04062019!$A$3:$Z$2000,MATCH([1]!Addcert[[#This Row],[ref]],[1]champ04062019!$B$3:$B$2000,0),3)</f>
        <v>นางจุรี ภาวนา</v>
      </c>
      <c r="C3" s="21" t="str">
        <f>INDEX([1]champ04062019!$A$3:$Z$2000,MATCH([1]!Addcert[[#This Row],[ref]],[1]champ04062019!$B$3:$B$2000,0),4)</f>
        <v>ACFS10040200087</v>
      </c>
      <c r="D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" s="21" t="str">
        <f>INDEX([1]champ04062019!$A$3:$Z$2000,MATCH([1]!Addcert[[#This Row],[ref]],[1]champ04062019!$B$3:$B$2000,0),5)</f>
        <v>ออกใบอนุญาตแล้ว</v>
      </c>
      <c r="F3" s="23">
        <f>--INDEX([1]champ04062019!$A$3:$Z$2000,MATCH([1]!Addcert[[#This Row],[ref]],[1]champ04062019!$B$3:$B$2000,0),18)</f>
        <v>43588</v>
      </c>
      <c r="G3" s="25" t="s">
        <v>15</v>
      </c>
      <c r="H3" s="26" t="s">
        <v>21</v>
      </c>
      <c r="I3" s="32">
        <v>43688</v>
      </c>
      <c r="J3" s="35">
        <f>--INDEX([1]champ04062019!$A$3:$Z$2000,MATCH([1]!Addcert[[#This Row],[ref]],[1]champ04062019!$B$3:$B$2000,0),6)</f>
        <v>3630300049292</v>
      </c>
      <c r="K3" s="21" t="str">
        <f>VLOOKUP(VALUE(MID([1]!Addcert[[#This Row],[License]],5,4)),[1]มาตรฐาน!$A$1:$B$6,2,FALSE)</f>
        <v>มกษ. 1004-2557</v>
      </c>
      <c r="L3" s="21" t="str">
        <f>INDEX([1]champ04062019!$A$3:$Z$2000,MATCH([1]!Addcert[[#This Row],[ref]],[1]champ04062019!$B$3:$B$2000,0),26)</f>
        <v>ตาก</v>
      </c>
      <c r="M3" s="16" t="s">
        <v>464</v>
      </c>
    </row>
    <row r="4" spans="1:13">
      <c r="A4" s="22" t="str">
        <f>MID([1]!Addcert[[#This Row],[ref]],4,2)&amp;"-"&amp;RIGHT([1]!Addcert[[#This Row],[ref]],3)</f>
        <v>01-003</v>
      </c>
      <c r="B4" s="22" t="str">
        <f>INDEX([1]champ04062019!$A$3:$Z$2000,MATCH([1]!Addcert[[#This Row],[ref]],[1]champ04062019!$B$3:$B$2000,0),3)</f>
        <v>บริษัท ริชฟิลด์ เฟรช ฟรุท จำกัด</v>
      </c>
      <c r="C4" s="22" t="str">
        <f>INDEX([1]champ04062019!$A$3:$Z$2000,MATCH([1]!Addcert[[#This Row],[ref]],[1]champ04062019!$B$3:$B$2000,0),4)</f>
        <v>ACFS10040200065</v>
      </c>
      <c r="D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" s="22" t="str">
        <f>INDEX([1]champ04062019!$A$3:$Z$2000,MATCH([1]!Addcert[[#This Row],[ref]],[1]champ04062019!$B$3:$B$2000,0),5)</f>
        <v>ออกใบอนุญาตแล้ว</v>
      </c>
      <c r="F4" s="24">
        <f>--INDEX([1]champ04062019!$A$3:$Z$2000,MATCH([1]!Addcert[[#This Row],[ref]],[1]champ04062019!$B$3:$B$2000,0),18)</f>
        <v>44684</v>
      </c>
      <c r="G4" s="27" t="s">
        <v>17</v>
      </c>
      <c r="H4" s="28" t="s">
        <v>21</v>
      </c>
      <c r="I4" s="33">
        <v>43533</v>
      </c>
      <c r="J4" s="36">
        <f>--INDEX([1]champ04062019!$A$3:$Z$2000,MATCH([1]!Addcert[[#This Row],[ref]],[1]champ04062019!$B$3:$B$2000,0),6)</f>
        <v>105543075676</v>
      </c>
      <c r="K4" s="22" t="str">
        <f>VLOOKUP(VALUE(MID([1]!Addcert[[#This Row],[License]],5,4)),[1]มาตรฐาน!$A$1:$B$6,2,FALSE)</f>
        <v>มกษ. 1004-2557</v>
      </c>
      <c r="L4" s="22" t="str">
        <f>INDEX([1]champ04062019!$A$3:$Z$2000,MATCH([1]!Addcert[[#This Row],[ref]],[1]champ04062019!$B$3:$B$2000,0),26)</f>
        <v>ตาก</v>
      </c>
      <c r="M4" s="5" t="s">
        <v>464</v>
      </c>
    </row>
    <row r="5" spans="1:13">
      <c r="A5" s="21" t="str">
        <f>MID([1]!Addcert[[#This Row],[ref]],4,2)&amp;"-"&amp;RIGHT([1]!Addcert[[#This Row],[ref]],3)</f>
        <v>01-005</v>
      </c>
      <c r="B5" s="21" t="str">
        <f>INDEX([1]champ04062019!$A$3:$Z$2000,MATCH([1]!Addcert[[#This Row],[ref]],[1]champ04062019!$B$3:$B$2000,0),3)</f>
        <v>นางวิลาวรรณ์ รุ่งเรืองพัชรกุล</v>
      </c>
      <c r="C5" s="21" t="str">
        <f>INDEX([1]champ04062019!$A$3:$Z$2000,MATCH([1]!Addcert[[#This Row],[ref]],[1]champ04062019!$B$3:$B$2000,0),4)</f>
        <v>ACFS10040200116</v>
      </c>
      <c r="D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" s="21" t="str">
        <f>INDEX([1]champ04062019!$A$3:$Z$2000,MATCH([1]!Addcert[[#This Row],[ref]],[1]champ04062019!$B$3:$B$2000,0),5)</f>
        <v>ออกใบอนุญาตแล้ว</v>
      </c>
      <c r="F5" s="23">
        <f>--INDEX([1]champ04062019!$A$3:$Z$2000,MATCH([1]!Addcert[[#This Row],[ref]],[1]champ04062019!$B$3:$B$2000,0),18)</f>
        <v>43588</v>
      </c>
      <c r="G5" s="25" t="s">
        <v>18</v>
      </c>
      <c r="H5" s="26" t="s">
        <v>16</v>
      </c>
      <c r="I5" s="32">
        <v>43778</v>
      </c>
      <c r="J5" s="35">
        <f>--INDEX([1]champ04062019!$A$3:$Z$2000,MATCH([1]!Addcert[[#This Row],[ref]],[1]champ04062019!$B$3:$B$2000,0),6)</f>
        <v>3630100651614</v>
      </c>
      <c r="K5" s="21" t="str">
        <f>VLOOKUP(VALUE(MID([1]!Addcert[[#This Row],[License]],5,4)),[1]มาตรฐาน!$A$1:$B$6,2,FALSE)</f>
        <v>มกษ. 1004-2557</v>
      </c>
      <c r="L5" s="21" t="str">
        <f>INDEX([1]champ04062019!$A$3:$Z$2000,MATCH([1]!Addcert[[#This Row],[ref]],[1]champ04062019!$B$3:$B$2000,0),26)</f>
        <v>ตาก</v>
      </c>
      <c r="M5" s="2" t="s">
        <v>464</v>
      </c>
    </row>
    <row r="6" spans="1:13">
      <c r="A6" s="22" t="str">
        <f>MID([1]!Addcert[[#This Row],[ref]],4,2)&amp;"-"&amp;RIGHT([1]!Addcert[[#This Row],[ref]],3)</f>
        <v>01-008</v>
      </c>
      <c r="B6" s="22" t="str">
        <f>INDEX([1]champ04062019!$A$3:$Z$2000,MATCH([1]!Addcert[[#This Row],[ref]],[1]champ04062019!$B$3:$B$2000,0),3)</f>
        <v>นายวิเชียร อ้วนวรรณา</v>
      </c>
      <c r="C6" s="22" t="str">
        <f>INDEX([1]champ04062019!$A$3:$Z$2000,MATCH([1]!Addcert[[#This Row],[ref]],[1]champ04062019!$B$3:$B$2000,0),4)</f>
        <v>ACFS10040200018</v>
      </c>
      <c r="D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" s="22" t="str">
        <f>INDEX([1]champ04062019!$A$3:$Z$2000,MATCH([1]!Addcert[[#This Row],[ref]],[1]champ04062019!$B$3:$B$2000,0),5)</f>
        <v>ออกใบอนุญาตแล้ว</v>
      </c>
      <c r="F6" s="24">
        <f>--INDEX([1]champ04062019!$A$3:$Z$2000,MATCH([1]!Addcert[[#This Row],[ref]],[1]champ04062019!$B$3:$B$2000,0),18)</f>
        <v>44684</v>
      </c>
      <c r="G6" s="27" t="s">
        <v>19</v>
      </c>
      <c r="H6" s="28" t="s">
        <v>21</v>
      </c>
      <c r="I6" s="33">
        <v>43533</v>
      </c>
      <c r="J6" s="36">
        <f>--INDEX([1]champ04062019!$A$3:$Z$2000,MATCH([1]!Addcert[[#This Row],[ref]],[1]champ04062019!$B$3:$B$2000,0),6)</f>
        <v>3510100226281</v>
      </c>
      <c r="K6" s="22" t="str">
        <f>VLOOKUP(VALUE(MID([1]!Addcert[[#This Row],[License]],5,4)),[1]มาตรฐาน!$A$1:$B$6,2,FALSE)</f>
        <v>มกษ. 1004-2557</v>
      </c>
      <c r="L6" s="22" t="str">
        <f>INDEX([1]champ04062019!$A$3:$Z$2000,MATCH([1]!Addcert[[#This Row],[ref]],[1]champ04062019!$B$3:$B$2000,0),26)</f>
        <v>ลำพูน</v>
      </c>
      <c r="M6" s="5" t="s">
        <v>464</v>
      </c>
    </row>
    <row r="7" spans="1:13">
      <c r="A7" s="21" t="str">
        <f>MID([1]!Addcert[[#This Row],[ref]],4,2)&amp;"-"&amp;RIGHT([1]!Addcert[[#This Row],[ref]],3)</f>
        <v>01-009</v>
      </c>
      <c r="B7" s="21" t="str">
        <f>INDEX([1]champ04062019!$A$3:$Z$2000,MATCH([1]!Addcert[[#This Row],[ref]],[1]champ04062019!$B$3:$B$2000,0),3)</f>
        <v>นายมาโนช ไชยสุวรรณ์</v>
      </c>
      <c r="C7" s="21" t="str">
        <f>INDEX([1]champ04062019!$A$3:$Z$2000,MATCH([1]!Addcert[[#This Row],[ref]],[1]champ04062019!$B$3:$B$2000,0),4)</f>
        <v>ACFS10040200057</v>
      </c>
      <c r="D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7" s="21" t="str">
        <f>INDEX([1]champ04062019!$A$3:$Z$2000,MATCH([1]!Addcert[[#This Row],[ref]],[1]champ04062019!$B$3:$B$2000,0),5)</f>
        <v>ออกใบอนุญาตแล้ว</v>
      </c>
      <c r="F7" s="23">
        <f>--INDEX([1]champ04062019!$A$3:$Z$2000,MATCH([1]!Addcert[[#This Row],[ref]],[1]champ04062019!$B$3:$B$2000,0),18)</f>
        <v>44684</v>
      </c>
      <c r="G7" s="25"/>
      <c r="H7" s="26" t="s">
        <v>16</v>
      </c>
      <c r="I7" s="32">
        <v>43703</v>
      </c>
      <c r="J7" s="35">
        <f>--INDEX([1]champ04062019!$A$3:$Z$2000,MATCH([1]!Addcert[[#This Row],[ref]],[1]champ04062019!$B$3:$B$2000,0),6)</f>
        <v>3969800010382</v>
      </c>
      <c r="K7" s="21" t="str">
        <f>VLOOKUP(VALUE(MID([1]!Addcert[[#This Row],[License]],5,4)),[1]มาตรฐาน!$A$1:$B$6,2,FALSE)</f>
        <v>มกษ. 1004-2557</v>
      </c>
      <c r="L7" s="21" t="str">
        <f>INDEX([1]champ04062019!$A$3:$Z$2000,MATCH([1]!Addcert[[#This Row],[ref]],[1]champ04062019!$B$3:$B$2000,0),26)</f>
        <v>ลำพูน</v>
      </c>
      <c r="M7" s="2" t="s">
        <v>465</v>
      </c>
    </row>
    <row r="8" spans="1:13">
      <c r="A8" s="22" t="str">
        <f>MID([1]!Addcert[[#This Row],[ref]],4,2)&amp;"-"&amp;RIGHT([1]!Addcert[[#This Row],[ref]],3)</f>
        <v>01-010</v>
      </c>
      <c r="B8" s="22" t="str">
        <f>INDEX([1]champ04062019!$A$3:$Z$2000,MATCH([1]!Addcert[[#This Row],[ref]],[1]champ04062019!$B$3:$B$2000,0),3)</f>
        <v>บริษัท พรีเมี่ยมฟรุ๊ต 2014 จำกัด</v>
      </c>
      <c r="C8" s="22" t="str">
        <f>INDEX([1]champ04062019!$A$3:$Z$2000,MATCH([1]!Addcert[[#This Row],[ref]],[1]champ04062019!$B$3:$B$2000,0),4)</f>
        <v>ACFS10040200059</v>
      </c>
      <c r="D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8" s="22" t="str">
        <f>INDEX([1]champ04062019!$A$3:$Z$2000,MATCH([1]!Addcert[[#This Row],[ref]],[1]champ04062019!$B$3:$B$2000,0),5)</f>
        <v>ออกใบอนุญาตแล้ว</v>
      </c>
      <c r="F8" s="24">
        <f>--INDEX([1]champ04062019!$A$3:$Z$2000,MATCH([1]!Addcert[[#This Row],[ref]],[1]champ04062019!$B$3:$B$2000,0),18)</f>
        <v>43588</v>
      </c>
      <c r="G8" s="27"/>
      <c r="H8" s="28" t="s">
        <v>16</v>
      </c>
      <c r="I8" s="33">
        <v>43703</v>
      </c>
      <c r="J8" s="36">
        <f>--INDEX([1]champ04062019!$A$3:$Z$2000,MATCH([1]!Addcert[[#This Row],[ref]],[1]champ04062019!$B$3:$B$2000,0),6)</f>
        <v>515557000190</v>
      </c>
      <c r="K8" s="22" t="str">
        <f>VLOOKUP(VALUE(MID([1]!Addcert[[#This Row],[License]],5,4)),[1]มาตรฐาน!$A$1:$B$6,2,FALSE)</f>
        <v>มกษ. 1004-2557</v>
      </c>
      <c r="L8" s="22" t="str">
        <f>INDEX([1]champ04062019!$A$3:$Z$2000,MATCH([1]!Addcert[[#This Row],[ref]],[1]champ04062019!$B$3:$B$2000,0),26)</f>
        <v>ลำพูน</v>
      </c>
      <c r="M8" s="9" t="s">
        <v>465</v>
      </c>
    </row>
    <row r="9" spans="1:13">
      <c r="A9" s="21" t="str">
        <f>MID([1]!Addcert[[#This Row],[ref]],4,2)&amp;"-"&amp;RIGHT([1]!Addcert[[#This Row],[ref]],3)</f>
        <v>01-011</v>
      </c>
      <c r="B9" s="21" t="str">
        <f>INDEX([1]champ04062019!$A$3:$Z$2000,MATCH([1]!Addcert[[#This Row],[ref]],[1]champ04062019!$B$3:$B$2000,0),3)</f>
        <v>บริษัท ไต๋ ฟู้ด จำกัด</v>
      </c>
      <c r="C9" s="21" t="str">
        <f>INDEX([1]champ04062019!$A$3:$Z$2000,MATCH([1]!Addcert[[#This Row],[ref]],[1]champ04062019!$B$3:$B$2000,0),4)</f>
        <v>ACFS10040200003</v>
      </c>
      <c r="D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9" s="21" t="str">
        <f>INDEX([1]champ04062019!$A$3:$Z$2000,MATCH([1]!Addcert[[#This Row],[ref]],[1]champ04062019!$B$3:$B$2000,0),5)</f>
        <v>ออกใบอนุญาตแล้ว</v>
      </c>
      <c r="F9" s="23">
        <f>--INDEX([1]champ04062019!$A$3:$Z$2000,MATCH([1]!Addcert[[#This Row],[ref]],[1]champ04062019!$B$3:$B$2000,0),18)</f>
        <v>44684</v>
      </c>
      <c r="G9" s="25" t="s">
        <v>20</v>
      </c>
      <c r="H9" s="26" t="s">
        <v>21</v>
      </c>
      <c r="I9" s="32">
        <v>43295</v>
      </c>
      <c r="J9" s="35">
        <f>--INDEX([1]champ04062019!$A$3:$Z$2000,MATCH([1]!Addcert[[#This Row],[ref]],[1]champ04062019!$B$3:$B$2000,0),6)</f>
        <v>215549003099</v>
      </c>
      <c r="K9" s="21" t="str">
        <f>VLOOKUP(VALUE(MID([1]!Addcert[[#This Row],[License]],5,4)),[1]มาตรฐาน!$A$1:$B$6,2,FALSE)</f>
        <v>มกษ. 1004-2557</v>
      </c>
      <c r="L9" s="21" t="str">
        <f>INDEX([1]champ04062019!$A$3:$Z$2000,MATCH([1]!Addcert[[#This Row],[ref]],[1]champ04062019!$B$3:$B$2000,0),26)</f>
        <v>ลำพูน</v>
      </c>
      <c r="M9" s="2" t="s">
        <v>465</v>
      </c>
    </row>
    <row r="10" spans="1:13">
      <c r="A10" s="22" t="str">
        <f>MID([1]!Addcert[[#This Row],[ref]],4,2)&amp;"-"&amp;RIGHT([1]!Addcert[[#This Row],[ref]],3)</f>
        <v>01-012</v>
      </c>
      <c r="B10" s="22" t="str">
        <f>INDEX([1]champ04062019!$A$3:$Z$2000,MATCH([1]!Addcert[[#This Row],[ref]],[1]champ04062019!$B$3:$B$2000,0),3)</f>
        <v>ห้างหุ้นส่วนจำกัด เค เค เค เฟรชฟรุ๊ต เชียงใหม่</v>
      </c>
      <c r="C10" s="22" t="str">
        <f>INDEX([1]champ04062019!$A$3:$Z$2000,MATCH([1]!Addcert[[#This Row],[ref]],[1]champ04062019!$B$3:$B$2000,0),4)</f>
        <v>ACFS10040200043</v>
      </c>
      <c r="D1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0" s="22" t="str">
        <f>INDEX([1]champ04062019!$A$3:$Z$2000,MATCH([1]!Addcert[[#This Row],[ref]],[1]champ04062019!$B$3:$B$2000,0),5)</f>
        <v>ออกใบอนุญาตแล้ว</v>
      </c>
      <c r="F10" s="24">
        <f>--INDEX([1]champ04062019!$A$3:$Z$2000,MATCH([1]!Addcert[[#This Row],[ref]],[1]champ04062019!$B$3:$B$2000,0),18)</f>
        <v>44684</v>
      </c>
      <c r="G10" s="27" t="s">
        <v>22</v>
      </c>
      <c r="H10" s="28" t="s">
        <v>16</v>
      </c>
      <c r="I10" s="33">
        <v>43703</v>
      </c>
      <c r="J10" s="36">
        <f>--INDEX([1]champ04062019!$A$3:$Z$2000,MATCH([1]!Addcert[[#This Row],[ref]],[1]champ04062019!$B$3:$B$2000,0),6)</f>
        <v>503548003872</v>
      </c>
      <c r="K10" s="22" t="str">
        <f>VLOOKUP(VALUE(MID([1]!Addcert[[#This Row],[License]],5,4)),[1]มาตรฐาน!$A$1:$B$6,2,FALSE)</f>
        <v>มกษ. 1004-2557</v>
      </c>
      <c r="L10" s="22" t="str">
        <f>INDEX([1]champ04062019!$A$3:$Z$2000,MATCH([1]!Addcert[[#This Row],[ref]],[1]champ04062019!$B$3:$B$2000,0),26)</f>
        <v>เชียงใหม่</v>
      </c>
      <c r="M10" s="5" t="s">
        <v>465</v>
      </c>
    </row>
    <row r="11" spans="1:13">
      <c r="A11" s="21" t="str">
        <f>MID([1]!Addcert[[#This Row],[ref]],4,2)&amp;"-"&amp;RIGHT([1]!Addcert[[#This Row],[ref]],3)</f>
        <v>01-013</v>
      </c>
      <c r="B11" s="21" t="str">
        <f>INDEX([1]champ04062019!$A$3:$Z$2000,MATCH([1]!Addcert[[#This Row],[ref]],[1]champ04062019!$B$3:$B$2000,0),3)</f>
        <v>บริษัท เอฟยูทีการเกษตร จำกัด</v>
      </c>
      <c r="C11" s="21" t="str">
        <f>INDEX([1]champ04062019!$A$3:$Z$2000,MATCH([1]!Addcert[[#This Row],[ref]],[1]champ04062019!$B$3:$B$2000,0),4)</f>
        <v>ACFS10040200041</v>
      </c>
      <c r="D1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" s="21" t="str">
        <f>INDEX([1]champ04062019!$A$3:$Z$2000,MATCH([1]!Addcert[[#This Row],[ref]],[1]champ04062019!$B$3:$B$2000,0),5)</f>
        <v>ออกใบอนุญาตแล้ว</v>
      </c>
      <c r="F11" s="23">
        <f>--INDEX([1]champ04062019!$A$3:$Z$2000,MATCH([1]!Addcert[[#This Row],[ref]],[1]champ04062019!$B$3:$B$2000,0),18)</f>
        <v>43588</v>
      </c>
      <c r="G11" s="25"/>
      <c r="H11" s="26" t="s">
        <v>16</v>
      </c>
      <c r="I11" s="32">
        <v>43732</v>
      </c>
      <c r="J11" s="35">
        <f>--INDEX([1]champ04062019!$A$3:$Z$2000,MATCH([1]!Addcert[[#This Row],[ref]],[1]champ04062019!$B$3:$B$2000,0),6)</f>
        <v>505554007011</v>
      </c>
      <c r="K11" s="21" t="str">
        <f>VLOOKUP(VALUE(MID([1]!Addcert[[#This Row],[License]],5,4)),[1]มาตรฐาน!$A$1:$B$6,2,FALSE)</f>
        <v>มกษ. 1004-2557</v>
      </c>
      <c r="L11" s="21" t="str">
        <f>INDEX([1]champ04062019!$A$3:$Z$2000,MATCH([1]!Addcert[[#This Row],[ref]],[1]champ04062019!$B$3:$B$2000,0),26)</f>
        <v>ลำพูน</v>
      </c>
      <c r="M11" s="2" t="s">
        <v>465</v>
      </c>
    </row>
    <row r="12" spans="1:13">
      <c r="A12" s="22" t="str">
        <f>MID([1]!Addcert[[#This Row],[ref]],4,2)&amp;"-"&amp;RIGHT([1]!Addcert[[#This Row],[ref]],3)</f>
        <v>01-014</v>
      </c>
      <c r="B12" s="22" t="str">
        <f>INDEX([1]champ04062019!$A$3:$Z$2000,MATCH([1]!Addcert[[#This Row],[ref]],[1]champ04062019!$B$3:$B$2000,0),3)</f>
        <v>บริษัท กัว ฮั่น อิง อินเตอร์เนชั่นแนล จำกัด</v>
      </c>
      <c r="C12" s="22" t="str">
        <f>INDEX([1]champ04062019!$A$3:$Z$2000,MATCH([1]!Addcert[[#This Row],[ref]],[1]champ04062019!$B$3:$B$2000,0),4)</f>
        <v>ACFS10040200045</v>
      </c>
      <c r="D1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" s="22" t="str">
        <f>INDEX([1]champ04062019!$A$3:$Z$2000,MATCH([1]!Addcert[[#This Row],[ref]],[1]champ04062019!$B$3:$B$2000,0),5)</f>
        <v>ออกใบอนุญาตแล้ว</v>
      </c>
      <c r="F12" s="24">
        <f>--INDEX([1]champ04062019!$A$3:$Z$2000,MATCH([1]!Addcert[[#This Row],[ref]],[1]champ04062019!$B$3:$B$2000,0),18)</f>
        <v>43588</v>
      </c>
      <c r="G12" s="27"/>
      <c r="H12" s="28"/>
      <c r="I12" s="33"/>
      <c r="J12" s="36">
        <f>--INDEX([1]champ04062019!$A$3:$Z$2000,MATCH([1]!Addcert[[#This Row],[ref]],[1]champ04062019!$B$3:$B$2000,0),6)</f>
        <v>505554006146</v>
      </c>
      <c r="K12" s="22" t="str">
        <f>VLOOKUP(VALUE(MID([1]!Addcert[[#This Row],[License]],5,4)),[1]มาตรฐาน!$A$1:$B$6,2,FALSE)</f>
        <v>มกษ. 1004-2557</v>
      </c>
      <c r="L12" s="22" t="str">
        <f>INDEX([1]champ04062019!$A$3:$Z$2000,MATCH([1]!Addcert[[#This Row],[ref]],[1]champ04062019!$B$3:$B$2000,0),26)</f>
        <v>เชียงใหม่</v>
      </c>
      <c r="M12" s="5" t="s">
        <v>465</v>
      </c>
    </row>
    <row r="13" spans="1:13">
      <c r="A13" s="21" t="str">
        <f>MID([1]!Addcert[[#This Row],[ref]],4,2)&amp;"-"&amp;RIGHT([1]!Addcert[[#This Row],[ref]],3)</f>
        <v>01-015</v>
      </c>
      <c r="B13" s="21" t="str">
        <f>INDEX([1]champ04062019!$A$3:$Z$2000,MATCH([1]!Addcert[[#This Row],[ref]],[1]champ04062019!$B$3:$B$2000,0),3)</f>
        <v>บริษัท เค.ที.พี.อินเตอร์ เฟรช ฟรุ๊ต จำกัด</v>
      </c>
      <c r="C13" s="21" t="str">
        <f>INDEX([1]champ04062019!$A$3:$Z$2000,MATCH([1]!Addcert[[#This Row],[ref]],[1]champ04062019!$B$3:$B$2000,0),4)</f>
        <v>ACFS10040200088</v>
      </c>
      <c r="D1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3" s="21" t="str">
        <f>INDEX([1]champ04062019!$A$3:$Z$2000,MATCH([1]!Addcert[[#This Row],[ref]],[1]champ04062019!$B$3:$B$2000,0),5)</f>
        <v>ออกใบอนุญาตแล้ว</v>
      </c>
      <c r="F13" s="23">
        <f>--INDEX([1]champ04062019!$A$3:$Z$2000,MATCH([1]!Addcert[[#This Row],[ref]],[1]champ04062019!$B$3:$B$2000,0),18)</f>
        <v>43588</v>
      </c>
      <c r="G13" s="25"/>
      <c r="H13" s="26" t="s">
        <v>16</v>
      </c>
      <c r="I13" s="32">
        <v>43732</v>
      </c>
      <c r="J13" s="35">
        <f>--INDEX([1]champ04062019!$A$3:$Z$2000,MATCH([1]!Addcert[[#This Row],[ref]],[1]champ04062019!$B$3:$B$2000,0),6)</f>
        <v>505557003083</v>
      </c>
      <c r="K13" s="21" t="str">
        <f>VLOOKUP(VALUE(MID([1]!Addcert[[#This Row],[License]],5,4)),[1]มาตรฐาน!$A$1:$B$6,2,FALSE)</f>
        <v>มกษ. 1004-2557</v>
      </c>
      <c r="L13" s="21" t="str">
        <f>INDEX([1]champ04062019!$A$3:$Z$2000,MATCH([1]!Addcert[[#This Row],[ref]],[1]champ04062019!$B$3:$B$2000,0),26)</f>
        <v>เชียงใหม่</v>
      </c>
      <c r="M13" s="2" t="s">
        <v>465</v>
      </c>
    </row>
    <row r="14" spans="1:13">
      <c r="A14" s="22" t="str">
        <f>MID([1]!Addcert[[#This Row],[ref]],4,2)&amp;"-"&amp;RIGHT([1]!Addcert[[#This Row],[ref]],3)</f>
        <v>01-016</v>
      </c>
      <c r="B14" s="22" t="str">
        <f>INDEX([1]champ04062019!$A$3:$Z$2000,MATCH([1]!Addcert[[#This Row],[ref]],[1]champ04062019!$B$3:$B$2000,0),3)</f>
        <v>นายจักร์กฤษณ์ จันทะวัน</v>
      </c>
      <c r="C14" s="22" t="str">
        <f>INDEX([1]champ04062019!$A$3:$Z$2000,MATCH([1]!Addcert[[#This Row],[ref]],[1]champ04062019!$B$3:$B$2000,0),4)</f>
        <v>ACFS10040200047</v>
      </c>
      <c r="D1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4" s="22" t="str">
        <f>INDEX([1]champ04062019!$A$3:$Z$2000,MATCH([1]!Addcert[[#This Row],[ref]],[1]champ04062019!$B$3:$B$2000,0),5)</f>
        <v>ออกใบอนุญาตแล้ว</v>
      </c>
      <c r="F14" s="24">
        <f>--INDEX([1]champ04062019!$A$3:$Z$2000,MATCH([1]!Addcert[[#This Row],[ref]],[1]champ04062019!$B$3:$B$2000,0),18)</f>
        <v>44684</v>
      </c>
      <c r="G14" s="27"/>
      <c r="H14" s="28" t="s">
        <v>16</v>
      </c>
      <c r="I14" s="33">
        <v>43732</v>
      </c>
      <c r="J14" s="36">
        <f>--INDEX([1]champ04062019!$A$3:$Z$2000,MATCH([1]!Addcert[[#This Row],[ref]],[1]champ04062019!$B$3:$B$2000,0),6)</f>
        <v>3510600654591</v>
      </c>
      <c r="K14" s="22" t="str">
        <f>VLOOKUP(VALUE(MID([1]!Addcert[[#This Row],[License]],5,4)),[1]มาตรฐาน!$A$1:$B$6,2,FALSE)</f>
        <v>มกษ. 1004-2557</v>
      </c>
      <c r="L14" s="22" t="str">
        <f>INDEX([1]champ04062019!$A$3:$Z$2000,MATCH([1]!Addcert[[#This Row],[ref]],[1]champ04062019!$B$3:$B$2000,0),26)</f>
        <v>ลำพูน</v>
      </c>
      <c r="M14" s="5" t="s">
        <v>465</v>
      </c>
    </row>
    <row r="15" spans="1:13">
      <c r="A15" s="21" t="str">
        <f>MID([1]!Addcert[[#This Row],[ref]],4,2)&amp;"-"&amp;RIGHT([1]!Addcert[[#This Row],[ref]],3)</f>
        <v>01-017</v>
      </c>
      <c r="B15" s="21" t="str">
        <f>INDEX([1]champ04062019!$A$3:$Z$2000,MATCH([1]!Addcert[[#This Row],[ref]],[1]champ04062019!$B$3:$B$2000,0),3)</f>
        <v>นายสุชาติ เอี่ยมวิถีวนิช</v>
      </c>
      <c r="C15" s="21" t="str">
        <f>INDEX([1]champ04062019!$A$3:$Z$2000,MATCH([1]!Addcert[[#This Row],[ref]],[1]champ04062019!$B$3:$B$2000,0),4)</f>
        <v>ACFS10040200038</v>
      </c>
      <c r="D1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5" s="21" t="str">
        <f>INDEX([1]champ04062019!$A$3:$Z$2000,MATCH([1]!Addcert[[#This Row],[ref]],[1]champ04062019!$B$3:$B$2000,0),5)</f>
        <v>ออกใบอนุญาตแล้ว</v>
      </c>
      <c r="F15" s="23">
        <f>--INDEX([1]champ04062019!$A$3:$Z$2000,MATCH([1]!Addcert[[#This Row],[ref]],[1]champ04062019!$B$3:$B$2000,0),18)</f>
        <v>43588</v>
      </c>
      <c r="G15" s="25" t="s">
        <v>403</v>
      </c>
      <c r="H15" s="26" t="s">
        <v>209</v>
      </c>
      <c r="I15" s="32">
        <v>44318</v>
      </c>
      <c r="J15" s="35">
        <f>--INDEX([1]champ04062019!$A$3:$Z$2000,MATCH([1]!Addcert[[#This Row],[ref]],[1]champ04062019!$B$3:$B$2000,0),6)</f>
        <v>3730100923303</v>
      </c>
      <c r="K15" s="21" t="str">
        <f>VLOOKUP(VALUE(MID([1]!Addcert[[#This Row],[License]],5,4)),[1]มาตรฐาน!$A$1:$B$6,2,FALSE)</f>
        <v>มกษ. 1004-2557</v>
      </c>
      <c r="L15" s="21" t="str">
        <f>INDEX([1]champ04062019!$A$3:$Z$2000,MATCH([1]!Addcert[[#This Row],[ref]],[1]champ04062019!$B$3:$B$2000,0),26)</f>
        <v>ลำพูน</v>
      </c>
      <c r="M15" s="2" t="s">
        <v>465</v>
      </c>
    </row>
    <row r="16" spans="1:13">
      <c r="A16" s="22" t="str">
        <f>MID([1]!Addcert[[#This Row],[ref]],4,2)&amp;"-"&amp;RIGHT([1]!Addcert[[#This Row],[ref]],3)</f>
        <v>01-018</v>
      </c>
      <c r="B16" s="22" t="str">
        <f>INDEX([1]champ04062019!$A$3:$Z$2000,MATCH([1]!Addcert[[#This Row],[ref]],[1]champ04062019!$B$3:$B$2000,0),3)</f>
        <v>นายทวีศักดิ์ สงวนเรือง</v>
      </c>
      <c r="C16" s="22" t="str">
        <f>INDEX([1]champ04062019!$A$3:$Z$2000,MATCH([1]!Addcert[[#This Row],[ref]],[1]champ04062019!$B$3:$B$2000,0),4)</f>
        <v>ACFS10040200026</v>
      </c>
      <c r="D1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6" s="22" t="str">
        <f>INDEX([1]champ04062019!$A$3:$Z$2000,MATCH([1]!Addcert[[#This Row],[ref]],[1]champ04062019!$B$3:$B$2000,0),5)</f>
        <v>ออกใบอนุญาตแล้ว</v>
      </c>
      <c r="F16" s="24">
        <f>--INDEX([1]champ04062019!$A$3:$Z$2000,MATCH([1]!Addcert[[#This Row],[ref]],[1]champ04062019!$B$3:$B$2000,0),18)</f>
        <v>44684</v>
      </c>
      <c r="G16" s="27"/>
      <c r="H16" s="28"/>
      <c r="I16" s="33"/>
      <c r="J16" s="36">
        <f>--INDEX([1]champ04062019!$A$3:$Z$2000,MATCH([1]!Addcert[[#This Row],[ref]],[1]champ04062019!$B$3:$B$2000,0),6)</f>
        <v>3102200564477</v>
      </c>
      <c r="K16" s="22" t="str">
        <f>VLOOKUP(VALUE(MID([1]!Addcert[[#This Row],[License]],5,4)),[1]มาตรฐาน!$A$1:$B$6,2,FALSE)</f>
        <v>มกษ. 1004-2557</v>
      </c>
      <c r="L16" s="22" t="str">
        <f>INDEX([1]champ04062019!$A$3:$Z$2000,MATCH([1]!Addcert[[#This Row],[ref]],[1]champ04062019!$B$3:$B$2000,0),26)</f>
        <v>ลำพูน</v>
      </c>
      <c r="M16" s="5" t="s">
        <v>465</v>
      </c>
    </row>
    <row r="17" spans="1:13">
      <c r="A17" s="21" t="str">
        <f>MID([1]!Addcert[[#This Row],[ref]],4,2)&amp;"-"&amp;RIGHT([1]!Addcert[[#This Row],[ref]],3)</f>
        <v>01-019</v>
      </c>
      <c r="B17" s="21" t="str">
        <f>INDEX([1]champ04062019!$A$3:$Z$2000,MATCH([1]!Addcert[[#This Row],[ref]],[1]champ04062019!$B$3:$B$2000,0),3)</f>
        <v>นายสมบูรณ์ ลิ่มบุญพา</v>
      </c>
      <c r="C17" s="21" t="str">
        <f>INDEX([1]champ04062019!$A$3:$Z$2000,MATCH([1]!Addcert[[#This Row],[ref]],[1]champ04062019!$B$3:$B$2000,0),4)</f>
        <v>ACFS10040200028</v>
      </c>
      <c r="D1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7" s="21" t="str">
        <f>INDEX([1]champ04062019!$A$3:$Z$2000,MATCH([1]!Addcert[[#This Row],[ref]],[1]champ04062019!$B$3:$B$2000,0),5)</f>
        <v>ออกใบอนุญาตแล้ว</v>
      </c>
      <c r="F17" s="23">
        <f>--INDEX([1]champ04062019!$A$3:$Z$2000,MATCH([1]!Addcert[[#This Row],[ref]],[1]champ04062019!$B$3:$B$2000,0),18)</f>
        <v>44684</v>
      </c>
      <c r="G17" s="25"/>
      <c r="H17" s="26" t="s">
        <v>21</v>
      </c>
      <c r="I17" s="32">
        <v>43337</v>
      </c>
      <c r="J17" s="35">
        <f>--INDEX([1]champ04062019!$A$3:$Z$2000,MATCH([1]!Addcert[[#This Row],[ref]],[1]champ04062019!$B$3:$B$2000,0),6)</f>
        <v>3969800179140</v>
      </c>
      <c r="K17" s="21" t="str">
        <f>VLOOKUP(VALUE(MID([1]!Addcert[[#This Row],[License]],5,4)),[1]มาตรฐาน!$A$1:$B$6,2,FALSE)</f>
        <v>มกษ. 1004-2557</v>
      </c>
      <c r="L17" s="21" t="str">
        <f>INDEX([1]champ04062019!$A$3:$Z$2000,MATCH([1]!Addcert[[#This Row],[ref]],[1]champ04062019!$B$3:$B$2000,0),26)</f>
        <v>ลำพูน</v>
      </c>
      <c r="M17" s="2" t="s">
        <v>465</v>
      </c>
    </row>
    <row r="18" spans="1:13">
      <c r="A18" s="22" t="str">
        <f>MID([1]!Addcert[[#This Row],[ref]],4,2)&amp;"-"&amp;RIGHT([1]!Addcert[[#This Row],[ref]],3)</f>
        <v>01-020</v>
      </c>
      <c r="B18" s="22" t="str">
        <f>INDEX([1]champ04062019!$A$3:$Z$2000,MATCH([1]!Addcert[[#This Row],[ref]],[1]champ04062019!$B$3:$B$2000,0),3)</f>
        <v>นางสาวปิยวรรณ์ คมขำ</v>
      </c>
      <c r="C18" s="22" t="str">
        <f>INDEX([1]champ04062019!$A$3:$Z$2000,MATCH([1]!Addcert[[#This Row],[ref]],[1]champ04062019!$B$3:$B$2000,0),4)</f>
        <v>ACFS10040200090</v>
      </c>
      <c r="D1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8" s="22" t="str">
        <f>INDEX([1]champ04062019!$A$3:$Z$2000,MATCH([1]!Addcert[[#This Row],[ref]],[1]champ04062019!$B$3:$B$2000,0),5)</f>
        <v>ออกใบอนุญาตแล้ว</v>
      </c>
      <c r="F18" s="24">
        <f>--INDEX([1]champ04062019!$A$3:$Z$2000,MATCH([1]!Addcert[[#This Row],[ref]],[1]champ04062019!$B$3:$B$2000,0),18)</f>
        <v>43588</v>
      </c>
      <c r="G18" s="27" t="s">
        <v>23</v>
      </c>
      <c r="H18" s="28" t="s">
        <v>21</v>
      </c>
      <c r="I18" s="33">
        <v>43337</v>
      </c>
      <c r="J18" s="36">
        <f>--INDEX([1]champ04062019!$A$3:$Z$2000,MATCH([1]!Addcert[[#This Row],[ref]],[1]champ04062019!$B$3:$B$2000,0),6)</f>
        <v>1509901056601</v>
      </c>
      <c r="K18" s="22" t="str">
        <f>VLOOKUP(VALUE(MID([1]!Addcert[[#This Row],[License]],5,4)),[1]มาตรฐาน!$A$1:$B$6,2,FALSE)</f>
        <v>มกษ. 1004-2557</v>
      </c>
      <c r="L18" s="22" t="str">
        <f>INDEX([1]champ04062019!$A$3:$Z$2000,MATCH([1]!Addcert[[#This Row],[ref]],[1]champ04062019!$B$3:$B$2000,0),26)</f>
        <v>เชียงใหม่</v>
      </c>
      <c r="M18" s="5" t="s">
        <v>465</v>
      </c>
    </row>
    <row r="19" spans="1:13">
      <c r="A19" s="21" t="str">
        <f>MID([1]!Addcert[[#This Row],[ref]],4,2)&amp;"-"&amp;RIGHT([1]!Addcert[[#This Row],[ref]],3)</f>
        <v>01-021</v>
      </c>
      <c r="B19" s="21" t="str">
        <f>INDEX([1]champ04062019!$A$3:$Z$2000,MATCH([1]!Addcert[[#This Row],[ref]],[1]champ04062019!$B$3:$B$2000,0),3)</f>
        <v>นายณัฐพล พรหมมณี</v>
      </c>
      <c r="C19" s="21" t="str">
        <f>INDEX([1]champ04062019!$A$3:$Z$2000,MATCH([1]!Addcert[[#This Row],[ref]],[1]champ04062019!$B$3:$B$2000,0),4)</f>
        <v>ACFS10040200016</v>
      </c>
      <c r="D1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9" s="21" t="str">
        <f>INDEX([1]champ04062019!$A$3:$Z$2000,MATCH([1]!Addcert[[#This Row],[ref]],[1]champ04062019!$B$3:$B$2000,0),5)</f>
        <v>ออกใบอนุญาตแล้ว</v>
      </c>
      <c r="F19" s="23">
        <f>--INDEX([1]champ04062019!$A$3:$Z$2000,MATCH([1]!Addcert[[#This Row],[ref]],[1]champ04062019!$B$3:$B$2000,0),18)</f>
        <v>44684</v>
      </c>
      <c r="G19" s="25" t="s">
        <v>24</v>
      </c>
      <c r="H19" s="26" t="s">
        <v>21</v>
      </c>
      <c r="I19" s="32">
        <v>43427</v>
      </c>
      <c r="J19" s="35">
        <f>--INDEX([1]champ04062019!$A$3:$Z$2000,MATCH([1]!Addcert[[#This Row],[ref]],[1]champ04062019!$B$3:$B$2000,0),6)</f>
        <v>1509900302064</v>
      </c>
      <c r="K19" s="21" t="str">
        <f>VLOOKUP(VALUE(MID([1]!Addcert[[#This Row],[License]],5,4)),[1]มาตรฐาน!$A$1:$B$6,2,FALSE)</f>
        <v>มกษ. 1004-2557</v>
      </c>
      <c r="L19" s="21" t="str">
        <f>INDEX([1]champ04062019!$A$3:$Z$2000,MATCH([1]!Addcert[[#This Row],[ref]],[1]champ04062019!$B$3:$B$2000,0),26)</f>
        <v>ลำพูน</v>
      </c>
      <c r="M19" s="2" t="s">
        <v>465</v>
      </c>
    </row>
    <row r="20" spans="1:13">
      <c r="A20" s="22" t="str">
        <f>MID([1]!Addcert[[#This Row],[ref]],4,2)&amp;"-"&amp;RIGHT([1]!Addcert[[#This Row],[ref]],3)</f>
        <v>01-022</v>
      </c>
      <c r="B20" s="22" t="str">
        <f>INDEX([1]champ04062019!$A$3:$Z$2000,MATCH([1]!Addcert[[#This Row],[ref]],[1]champ04062019!$B$3:$B$2000,0),3)</f>
        <v>สหกรณ์การเกษตรประตูป่า จำกัด</v>
      </c>
      <c r="C20" s="22" t="str">
        <f>INDEX([1]champ04062019!$A$3:$Z$2000,MATCH([1]!Addcert[[#This Row],[ref]],[1]champ04062019!$B$3:$B$2000,0),4)</f>
        <v>ACFS10040200021</v>
      </c>
      <c r="D2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0" s="22" t="str">
        <f>INDEX([1]champ04062019!$A$3:$Z$2000,MATCH([1]!Addcert[[#This Row],[ref]],[1]champ04062019!$B$3:$B$2000,0),5)</f>
        <v>ออกใบอนุญาตแล้ว</v>
      </c>
      <c r="F20" s="24">
        <f>--INDEX([1]champ04062019!$A$3:$Z$2000,MATCH([1]!Addcert[[#This Row],[ref]],[1]champ04062019!$B$3:$B$2000,0),18)</f>
        <v>44684</v>
      </c>
      <c r="G20" s="27" t="s">
        <v>25</v>
      </c>
      <c r="H20" s="28" t="s">
        <v>21</v>
      </c>
      <c r="I20" s="33">
        <v>43539</v>
      </c>
      <c r="J20" s="36">
        <f>--INDEX([1]champ04062019!$A$3:$Z$2000,MATCH([1]!Addcert[[#This Row],[ref]],[1]champ04062019!$B$3:$B$2000,0),6)</f>
        <v>3510100319629</v>
      </c>
      <c r="K20" s="22" t="str">
        <f>VLOOKUP(VALUE(MID([1]!Addcert[[#This Row],[License]],5,4)),[1]มาตรฐาน!$A$1:$B$6,2,FALSE)</f>
        <v>มกษ. 1004-2557</v>
      </c>
      <c r="L20" s="22" t="str">
        <f>INDEX([1]champ04062019!$A$3:$Z$2000,MATCH([1]!Addcert[[#This Row],[ref]],[1]champ04062019!$B$3:$B$2000,0),26)</f>
        <v>ลำพูน</v>
      </c>
      <c r="M20" s="5" t="s">
        <v>465</v>
      </c>
    </row>
    <row r="21" spans="1:13">
      <c r="A21" s="21" t="str">
        <f>MID([1]!Addcert[[#This Row],[ref]],4,2)&amp;"-"&amp;RIGHT([1]!Addcert[[#This Row],[ref]],3)</f>
        <v>01-023</v>
      </c>
      <c r="B21" s="21" t="str">
        <f>INDEX([1]champ04062019!$A$3:$Z$2000,MATCH([1]!Addcert[[#This Row],[ref]],[1]champ04062019!$B$3:$B$2000,0),3)</f>
        <v>บริษัท ไทย อกริ ฟู้ดส์ จำกัด (มหาชน)</v>
      </c>
      <c r="C21" s="21" t="str">
        <f>INDEX([1]champ04062019!$A$3:$Z$2000,MATCH([1]!Addcert[[#This Row],[ref]],[1]champ04062019!$B$3:$B$2000,0),4)</f>
        <v>ACFS10040200050</v>
      </c>
      <c r="D2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1" s="21" t="str">
        <f>INDEX([1]champ04062019!$A$3:$Z$2000,MATCH([1]!Addcert[[#This Row],[ref]],[1]champ04062019!$B$3:$B$2000,0),5)</f>
        <v>ออกใบอนุญาตแล้ว</v>
      </c>
      <c r="F21" s="23">
        <f>--INDEX([1]champ04062019!$A$3:$Z$2000,MATCH([1]!Addcert[[#This Row],[ref]],[1]champ04062019!$B$3:$B$2000,0),18)</f>
        <v>44684</v>
      </c>
      <c r="G21" s="25" t="s">
        <v>26</v>
      </c>
      <c r="H21" s="26" t="s">
        <v>21</v>
      </c>
      <c r="I21" s="32">
        <v>43337</v>
      </c>
      <c r="J21" s="35">
        <f>--INDEX([1]champ04062019!$A$3:$Z$2000,MATCH([1]!Addcert[[#This Row],[ref]],[1]champ04062019!$B$3:$B$2000,0),6)</f>
        <v>107537001439</v>
      </c>
      <c r="K21" s="21" t="str">
        <f>VLOOKUP(VALUE(MID([1]!Addcert[[#This Row],[License]],5,4)),[1]มาตรฐาน!$A$1:$B$6,2,FALSE)</f>
        <v>มกษ. 1004-2557</v>
      </c>
      <c r="L21" s="21" t="str">
        <f>INDEX([1]champ04062019!$A$3:$Z$2000,MATCH([1]!Addcert[[#This Row],[ref]],[1]champ04062019!$B$3:$B$2000,0),26)</f>
        <v>ลำพูน</v>
      </c>
      <c r="M21" s="2" t="s">
        <v>465</v>
      </c>
    </row>
    <row r="22" spans="1:13">
      <c r="A22" s="22" t="str">
        <f>MID([1]!Addcert[[#This Row],[ref]],4,2)&amp;"-"&amp;RIGHT([1]!Addcert[[#This Row],[ref]],3)</f>
        <v>01-024</v>
      </c>
      <c r="B22" s="22" t="str">
        <f>INDEX([1]champ04062019!$A$3:$Z$2000,MATCH([1]!Addcert[[#This Row],[ref]],[1]champ04062019!$B$3:$B$2000,0),3)</f>
        <v>ห้างหุ้นส่วนจำกัด พีพี ฟรุ๊ต อิมพอร์ต แอนด์ เอ็กซ์พอร์ต</v>
      </c>
      <c r="C22" s="22" t="str">
        <f>INDEX([1]champ04062019!$A$3:$Z$2000,MATCH([1]!Addcert[[#This Row],[ref]],[1]champ04062019!$B$3:$B$2000,0),4)</f>
        <v>ACFS10040200014</v>
      </c>
      <c r="D2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2" s="22" t="str">
        <f>INDEX([1]champ04062019!$A$3:$Z$2000,MATCH([1]!Addcert[[#This Row],[ref]],[1]champ04062019!$B$3:$B$2000,0),5)</f>
        <v>ออกใบอนุญาตแล้ว</v>
      </c>
      <c r="F22" s="24">
        <f>--INDEX([1]champ04062019!$A$3:$Z$2000,MATCH([1]!Addcert[[#This Row],[ref]],[1]champ04062019!$B$3:$B$2000,0),18)</f>
        <v>43588</v>
      </c>
      <c r="G22" s="27" t="s">
        <v>27</v>
      </c>
      <c r="H22" s="28" t="s">
        <v>16</v>
      </c>
      <c r="I22" s="33">
        <v>43969</v>
      </c>
      <c r="J22" s="36">
        <f>--INDEX([1]champ04062019!$A$3:$Z$2000,MATCH([1]!Addcert[[#This Row],[ref]],[1]champ04062019!$B$3:$B$2000,0),6)</f>
        <v>103554070130</v>
      </c>
      <c r="K22" s="22" t="str">
        <f>VLOOKUP(VALUE(MID([1]!Addcert[[#This Row],[License]],5,4)),[1]มาตรฐาน!$A$1:$B$6,2,FALSE)</f>
        <v>มกษ. 1004-2557</v>
      </c>
      <c r="L22" s="22" t="str">
        <f>INDEX([1]champ04062019!$A$3:$Z$2000,MATCH([1]!Addcert[[#This Row],[ref]],[1]champ04062019!$B$3:$B$2000,0),26)</f>
        <v>ลำพูน</v>
      </c>
      <c r="M22" s="5" t="s">
        <v>465</v>
      </c>
    </row>
    <row r="23" spans="1:13">
      <c r="A23" s="21" t="str">
        <f>MID([1]!Addcert[[#This Row],[ref]],4,2)&amp;"-"&amp;RIGHT([1]!Addcert[[#This Row],[ref]],3)</f>
        <v>01-025</v>
      </c>
      <c r="B23" s="21" t="str">
        <f>INDEX([1]champ04062019!$A$3:$Z$2000,MATCH([1]!Addcert[[#This Row],[ref]],[1]champ04062019!$B$3:$B$2000,0),3)</f>
        <v>บริษัท ไท่ หลง เฟรช ฟรูท จำกัด</v>
      </c>
      <c r="C23" s="21" t="str">
        <f>INDEX([1]champ04062019!$A$3:$Z$2000,MATCH([1]!Addcert[[#This Row],[ref]],[1]champ04062019!$B$3:$B$2000,0),4)</f>
        <v>ACFS10040200034</v>
      </c>
      <c r="D2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3" s="21" t="str">
        <f>INDEX([1]champ04062019!$A$3:$Z$2000,MATCH([1]!Addcert[[#This Row],[ref]],[1]champ04062019!$B$3:$B$2000,0),5)</f>
        <v>ยกเลิกใบอนุญาตแบบถาวร</v>
      </c>
      <c r="F23" s="23">
        <f>--INDEX([1]champ04062019!$A$3:$Z$2000,MATCH([1]!Addcert[[#This Row],[ref]],[1]champ04062019!$B$3:$B$2000,0),18)</f>
        <v>43588</v>
      </c>
      <c r="G23" s="25"/>
      <c r="H23" s="26"/>
      <c r="I23" s="32"/>
      <c r="J23" s="35">
        <f>--INDEX([1]champ04062019!$A$3:$Z$2000,MATCH([1]!Addcert[[#This Row],[ref]],[1]champ04062019!$B$3:$B$2000,0),6)</f>
        <v>505556008880</v>
      </c>
      <c r="K23" s="21" t="str">
        <f>VLOOKUP(VALUE(MID([1]!Addcert[[#This Row],[License]],5,4)),[1]มาตรฐาน!$A$1:$B$6,2,FALSE)</f>
        <v>มกษ. 1004-2557</v>
      </c>
      <c r="L23" s="21" t="str">
        <f>INDEX([1]champ04062019!$A$3:$Z$2000,MATCH([1]!Addcert[[#This Row],[ref]],[1]champ04062019!$B$3:$B$2000,0),26)</f>
        <v>ลำพูน</v>
      </c>
      <c r="M23" s="2" t="s">
        <v>465</v>
      </c>
    </row>
    <row r="24" spans="1:13">
      <c r="A24" s="22" t="str">
        <f>MID([1]!Addcert[[#This Row],[ref]],4,2)&amp;"-"&amp;RIGHT([1]!Addcert[[#This Row],[ref]],3)</f>
        <v>01-026</v>
      </c>
      <c r="B24" s="22" t="str">
        <f>INDEX([1]champ04062019!$A$3:$Z$2000,MATCH([1]!Addcert[[#This Row],[ref]],[1]champ04062019!$B$3:$B$2000,0),3)</f>
        <v>นายมงคล แซ่หยาง</v>
      </c>
      <c r="C24" s="22" t="str">
        <f>INDEX([1]champ04062019!$A$3:$Z$2000,MATCH([1]!Addcert[[#This Row],[ref]],[1]champ04062019!$B$3:$B$2000,0),4)</f>
        <v>ACFS10040200037</v>
      </c>
      <c r="D2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4" s="22" t="str">
        <f>INDEX([1]champ04062019!$A$3:$Z$2000,MATCH([1]!Addcert[[#This Row],[ref]],[1]champ04062019!$B$3:$B$2000,0),5)</f>
        <v>ออกใบอนุญาตแล้ว</v>
      </c>
      <c r="F24" s="24">
        <f>--INDEX([1]champ04062019!$A$3:$Z$2000,MATCH([1]!Addcert[[#This Row],[ref]],[1]champ04062019!$B$3:$B$2000,0),18)</f>
        <v>44684</v>
      </c>
      <c r="G24" s="27"/>
      <c r="H24" s="28" t="s">
        <v>21</v>
      </c>
      <c r="I24" s="33">
        <v>43134</v>
      </c>
      <c r="J24" s="36">
        <f>--INDEX([1]champ04062019!$A$3:$Z$2000,MATCH([1]!Addcert[[#This Row],[ref]],[1]champ04062019!$B$3:$B$2000,0),6)</f>
        <v>8500987000358</v>
      </c>
      <c r="K24" s="22" t="str">
        <f>VLOOKUP(VALUE(MID([1]!Addcert[[#This Row],[License]],5,4)),[1]มาตรฐาน!$A$1:$B$6,2,FALSE)</f>
        <v>มกษ. 1004-2557</v>
      </c>
      <c r="L24" s="22" t="str">
        <f>INDEX([1]champ04062019!$A$3:$Z$2000,MATCH([1]!Addcert[[#This Row],[ref]],[1]champ04062019!$B$3:$B$2000,0),26)</f>
        <v>ลำพูน</v>
      </c>
      <c r="M24" s="5" t="s">
        <v>465</v>
      </c>
    </row>
    <row r="25" spans="1:13">
      <c r="A25" s="21" t="str">
        <f>MID([1]!Addcert[[#This Row],[ref]],4,2)&amp;"-"&amp;RIGHT([1]!Addcert[[#This Row],[ref]],3)</f>
        <v>01-027</v>
      </c>
      <c r="B25" s="21" t="str">
        <f>INDEX([1]champ04062019!$A$3:$Z$2000,MATCH([1]!Addcert[[#This Row],[ref]],[1]champ04062019!$B$3:$B$2000,0),3)</f>
        <v>นายสุพรรณ ปูแดง</v>
      </c>
      <c r="C25" s="21" t="str">
        <f>INDEX([1]champ04062019!$A$3:$Z$2000,MATCH([1]!Addcert[[#This Row],[ref]],[1]champ04062019!$B$3:$B$2000,0),4)</f>
        <v>ACFS10040200040</v>
      </c>
      <c r="D2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5" s="21" t="str">
        <f>INDEX([1]champ04062019!$A$3:$Z$2000,MATCH([1]!Addcert[[#This Row],[ref]],[1]champ04062019!$B$3:$B$2000,0),5)</f>
        <v>ออกใบอนุญาตแล้ว</v>
      </c>
      <c r="F25" s="23">
        <f>--INDEX([1]champ04062019!$A$3:$Z$2000,MATCH([1]!Addcert[[#This Row],[ref]],[1]champ04062019!$B$3:$B$2000,0),18)</f>
        <v>44684</v>
      </c>
      <c r="G25" s="25" t="s">
        <v>28</v>
      </c>
      <c r="H25" s="26" t="s">
        <v>21</v>
      </c>
      <c r="I25" s="32">
        <v>43337</v>
      </c>
      <c r="J25" s="35">
        <f>--INDEX([1]champ04062019!$A$3:$Z$2000,MATCH([1]!Addcert[[#This Row],[ref]],[1]champ04062019!$B$3:$B$2000,0),6)</f>
        <v>3510600642569</v>
      </c>
      <c r="K25" s="21" t="str">
        <f>VLOOKUP(VALUE(MID([1]!Addcert[[#This Row],[License]],5,4)),[1]มาตรฐาน!$A$1:$B$6,2,FALSE)</f>
        <v>มกษ. 1004-2557</v>
      </c>
      <c r="L25" s="21" t="str">
        <f>INDEX([1]champ04062019!$A$3:$Z$2000,MATCH([1]!Addcert[[#This Row],[ref]],[1]champ04062019!$B$3:$B$2000,0),26)</f>
        <v>ลำพูน</v>
      </c>
      <c r="M25" s="2" t="s">
        <v>465</v>
      </c>
    </row>
    <row r="26" spans="1:13">
      <c r="A26" s="22" t="str">
        <f>MID([1]!Addcert[[#This Row],[ref]],4,2)&amp;"-"&amp;RIGHT([1]!Addcert[[#This Row],[ref]],3)</f>
        <v>01-028</v>
      </c>
      <c r="B26" s="22" t="str">
        <f>INDEX([1]champ04062019!$A$3:$Z$2000,MATCH([1]!Addcert[[#This Row],[ref]],[1]champ04062019!$B$3:$B$2000,0),3)</f>
        <v>นายเจษฎา ปูแดง</v>
      </c>
      <c r="C26" s="22" t="str">
        <f>INDEX([1]champ04062019!$A$3:$Z$2000,MATCH([1]!Addcert[[#This Row],[ref]],[1]champ04062019!$B$3:$B$2000,0),4)</f>
        <v>ACFS10040200042</v>
      </c>
      <c r="D2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6" s="22" t="str">
        <f>INDEX([1]champ04062019!$A$3:$Z$2000,MATCH([1]!Addcert[[#This Row],[ref]],[1]champ04062019!$B$3:$B$2000,0),5)</f>
        <v>ออกใบอนุญาตแล้ว</v>
      </c>
      <c r="F26" s="24">
        <f>--INDEX([1]champ04062019!$A$3:$Z$2000,MATCH([1]!Addcert[[#This Row],[ref]],[1]champ04062019!$B$3:$B$2000,0),18)</f>
        <v>43588</v>
      </c>
      <c r="G26" s="27" t="s">
        <v>404</v>
      </c>
      <c r="H26" s="28" t="s">
        <v>209</v>
      </c>
      <c r="I26" s="33">
        <v>44185</v>
      </c>
      <c r="J26" s="36">
        <f>--INDEX([1]champ04062019!$A$3:$Z$2000,MATCH([1]!Addcert[[#This Row],[ref]],[1]champ04062019!$B$3:$B$2000,0),6)</f>
        <v>1509901716113</v>
      </c>
      <c r="K26" s="22" t="str">
        <f>VLOOKUP(VALUE(MID([1]!Addcert[[#This Row],[License]],5,4)),[1]มาตรฐาน!$A$1:$B$6,2,FALSE)</f>
        <v>มกษ. 1004-2557</v>
      </c>
      <c r="L26" s="22" t="str">
        <f>INDEX([1]champ04062019!$A$3:$Z$2000,MATCH([1]!Addcert[[#This Row],[ref]],[1]champ04062019!$B$3:$B$2000,0),26)</f>
        <v>ลำพูน</v>
      </c>
      <c r="M26" s="5" t="s">
        <v>465</v>
      </c>
    </row>
    <row r="27" spans="1:13">
      <c r="A27" s="21" t="str">
        <f>MID([1]!Addcert[[#This Row],[ref]],4,2)&amp;"-"&amp;RIGHT([1]!Addcert[[#This Row],[ref]],3)</f>
        <v>01-029</v>
      </c>
      <c r="B27" s="21" t="str">
        <f>INDEX([1]champ04062019!$A$3:$Z$2000,MATCH([1]!Addcert[[#This Row],[ref]],[1]champ04062019!$B$3:$B$2000,0),3)</f>
        <v>นายทวี สมบูรณ์กิตติกุล</v>
      </c>
      <c r="C27" s="21" t="str">
        <f>INDEX([1]champ04062019!$A$3:$Z$2000,MATCH([1]!Addcert[[#This Row],[ref]],[1]champ04062019!$B$3:$B$2000,0),4)</f>
        <v>ACFS10040200031</v>
      </c>
      <c r="D2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7" s="21" t="str">
        <f>INDEX([1]champ04062019!$A$3:$Z$2000,MATCH([1]!Addcert[[#This Row],[ref]],[1]champ04062019!$B$3:$B$2000,0),5)</f>
        <v>ออกใบอนุญาตแล้ว</v>
      </c>
      <c r="F27" s="23">
        <f>--INDEX([1]champ04062019!$A$3:$Z$2000,MATCH([1]!Addcert[[#This Row],[ref]],[1]champ04062019!$B$3:$B$2000,0),18)</f>
        <v>44684</v>
      </c>
      <c r="G27" s="25" t="s">
        <v>29</v>
      </c>
      <c r="H27" s="26" t="s">
        <v>21</v>
      </c>
      <c r="I27" s="32">
        <v>43061</v>
      </c>
      <c r="J27" s="35">
        <f>--INDEX([1]champ04062019!$A$3:$Z$2000,MATCH([1]!Addcert[[#This Row],[ref]],[1]champ04062019!$B$3:$B$2000,0),6)</f>
        <v>3501500179531</v>
      </c>
      <c r="K27" s="21" t="str">
        <f>VLOOKUP(VALUE(MID([1]!Addcert[[#This Row],[License]],5,4)),[1]มาตรฐาน!$A$1:$B$6,2,FALSE)</f>
        <v>มกษ. 1004-2557</v>
      </c>
      <c r="L27" s="21" t="str">
        <f>INDEX([1]champ04062019!$A$3:$Z$2000,MATCH([1]!Addcert[[#This Row],[ref]],[1]champ04062019!$B$3:$B$2000,0),26)</f>
        <v>ลำพูน</v>
      </c>
      <c r="M27" s="2" t="s">
        <v>465</v>
      </c>
    </row>
    <row r="28" spans="1:13">
      <c r="A28" s="22" t="str">
        <f>MID([1]!Addcert[[#This Row],[ref]],4,2)&amp;"-"&amp;RIGHT([1]!Addcert[[#This Row],[ref]],3)</f>
        <v>01-030</v>
      </c>
      <c r="B28" s="22" t="str">
        <f>INDEX([1]champ04062019!$A$3:$Z$2000,MATCH([1]!Addcert[[#This Row],[ref]],[1]champ04062019!$B$3:$B$2000,0),3)</f>
        <v>นายทวีศักดิ์  ไชยเสน</v>
      </c>
      <c r="C28" s="22" t="str">
        <f>INDEX([1]champ04062019!$A$3:$Z$2000,MATCH([1]!Addcert[[#This Row],[ref]],[1]champ04062019!$B$3:$B$2000,0),4)</f>
        <v>ACFS10040200023</v>
      </c>
      <c r="D2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8" s="22" t="str">
        <f>INDEX([1]champ04062019!$A$3:$Z$2000,MATCH([1]!Addcert[[#This Row],[ref]],[1]champ04062019!$B$3:$B$2000,0),5)</f>
        <v>ออกใบอนุญาตแล้ว</v>
      </c>
      <c r="F28" s="24">
        <f>--INDEX([1]champ04062019!$A$3:$Z$2000,MATCH([1]!Addcert[[#This Row],[ref]],[1]champ04062019!$B$3:$B$2000,0),18)</f>
        <v>43588</v>
      </c>
      <c r="G28" s="27"/>
      <c r="H28" s="28" t="s">
        <v>16</v>
      </c>
      <c r="I28" s="33">
        <v>43703</v>
      </c>
      <c r="J28" s="36">
        <f>--INDEX([1]champ04062019!$A$3:$Z$2000,MATCH([1]!Addcert[[#This Row],[ref]],[1]champ04062019!$B$3:$B$2000,0),6)</f>
        <v>3510600644341</v>
      </c>
      <c r="K28" s="22" t="str">
        <f>VLOOKUP(VALUE(MID([1]!Addcert[[#This Row],[License]],5,4)),[1]มาตรฐาน!$A$1:$B$6,2,FALSE)</f>
        <v>มกษ. 1004-2557</v>
      </c>
      <c r="L28" s="22" t="str">
        <f>INDEX([1]champ04062019!$A$3:$Z$2000,MATCH([1]!Addcert[[#This Row],[ref]],[1]champ04062019!$B$3:$B$2000,0),26)</f>
        <v>ลำพูน</v>
      </c>
      <c r="M28" s="5" t="s">
        <v>465</v>
      </c>
    </row>
    <row r="29" spans="1:13">
      <c r="A29" s="21" t="str">
        <f>MID([1]!Addcert[[#This Row],[ref]],4,2)&amp;"-"&amp;RIGHT([1]!Addcert[[#This Row],[ref]],3)</f>
        <v>01-031</v>
      </c>
      <c r="B29" s="21" t="str">
        <f>INDEX([1]champ04062019!$A$3:$Z$2000,MATCH([1]!Addcert[[#This Row],[ref]],[1]champ04062019!$B$3:$B$2000,0),3)</f>
        <v>นายณัฐวัฒน์ จินาติ</v>
      </c>
      <c r="C29" s="21" t="str">
        <f>INDEX([1]champ04062019!$A$3:$Z$2000,MATCH([1]!Addcert[[#This Row],[ref]],[1]champ04062019!$B$3:$B$2000,0),4)</f>
        <v>ACFS10040200074</v>
      </c>
      <c r="D2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9" s="21" t="str">
        <f>INDEX([1]champ04062019!$A$3:$Z$2000,MATCH([1]!Addcert[[#This Row],[ref]],[1]champ04062019!$B$3:$B$2000,0),5)</f>
        <v>ออกใบอนุญาตแล้ว</v>
      </c>
      <c r="F29" s="23">
        <f>--INDEX([1]champ04062019!$A$3:$Z$2000,MATCH([1]!Addcert[[#This Row],[ref]],[1]champ04062019!$B$3:$B$2000,0),18)</f>
        <v>44684</v>
      </c>
      <c r="G29" s="25" t="s">
        <v>405</v>
      </c>
      <c r="H29" s="26" t="s">
        <v>209</v>
      </c>
      <c r="I29" s="32">
        <v>44318</v>
      </c>
      <c r="J29" s="35">
        <f>--INDEX([1]champ04062019!$A$3:$Z$2000,MATCH([1]!Addcert[[#This Row],[ref]],[1]champ04062019!$B$3:$B$2000,0),6)</f>
        <v>3100602668968</v>
      </c>
      <c r="K29" s="21" t="str">
        <f>VLOOKUP(VALUE(MID([1]!Addcert[[#This Row],[License]],5,4)),[1]มาตรฐาน!$A$1:$B$6,2,FALSE)</f>
        <v>มกษ. 1004-2557</v>
      </c>
      <c r="L29" s="21" t="str">
        <f>INDEX([1]champ04062019!$A$3:$Z$2000,MATCH([1]!Addcert[[#This Row],[ref]],[1]champ04062019!$B$3:$B$2000,0),26)</f>
        <v>ลำพูน</v>
      </c>
      <c r="M29" s="2" t="s">
        <v>465</v>
      </c>
    </row>
    <row r="30" spans="1:13">
      <c r="A30" s="22" t="str">
        <f>MID([1]!Addcert[[#This Row],[ref]],4,2)&amp;"-"&amp;RIGHT([1]!Addcert[[#This Row],[ref]],3)</f>
        <v>01-032</v>
      </c>
      <c r="B30" s="22" t="str">
        <f>INDEX([1]champ04062019!$A$3:$Z$2000,MATCH([1]!Addcert[[#This Row],[ref]],[1]champ04062019!$B$3:$B$2000,0),3)</f>
        <v>นายวัชรวีร์ สมบูรณ์กิตติกุล</v>
      </c>
      <c r="C30" s="22" t="str">
        <f>INDEX([1]champ04062019!$A$3:$Z$2000,MATCH([1]!Addcert[[#This Row],[ref]],[1]champ04062019!$B$3:$B$2000,0),4)</f>
        <v>ACFS10040200096</v>
      </c>
      <c r="D3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0" s="22" t="str">
        <f>INDEX([1]champ04062019!$A$3:$Z$2000,MATCH([1]!Addcert[[#This Row],[ref]],[1]champ04062019!$B$3:$B$2000,0),5)</f>
        <v>ออกใบอนุญาตแล้ว</v>
      </c>
      <c r="F30" s="24">
        <f>--INDEX([1]champ04062019!$A$3:$Z$2000,MATCH([1]!Addcert[[#This Row],[ref]],[1]champ04062019!$B$3:$B$2000,0),18)</f>
        <v>43588</v>
      </c>
      <c r="G30" s="27"/>
      <c r="H30" s="28" t="s">
        <v>16</v>
      </c>
      <c r="I30" s="33">
        <v>43732</v>
      </c>
      <c r="J30" s="36">
        <f>--INDEX([1]champ04062019!$A$3:$Z$2000,MATCH([1]!Addcert[[#This Row],[ref]],[1]champ04062019!$B$3:$B$2000,0),6)</f>
        <v>1509900679362</v>
      </c>
      <c r="K30" s="22" t="str">
        <f>VLOOKUP(VALUE(MID([1]!Addcert[[#This Row],[License]],5,4)),[1]มาตรฐาน!$A$1:$B$6,2,FALSE)</f>
        <v>มกษ. 1004-2557</v>
      </c>
      <c r="L30" s="22" t="str">
        <f>INDEX([1]champ04062019!$A$3:$Z$2000,MATCH([1]!Addcert[[#This Row],[ref]],[1]champ04062019!$B$3:$B$2000,0),26)</f>
        <v>ตาก</v>
      </c>
      <c r="M30" s="5" t="s">
        <v>465</v>
      </c>
    </row>
    <row r="31" spans="1:13">
      <c r="A31" s="21" t="str">
        <f>MID([1]!Addcert[[#This Row],[ref]],4,2)&amp;"-"&amp;RIGHT([1]!Addcert[[#This Row],[ref]],3)</f>
        <v>01-033</v>
      </c>
      <c r="B31" s="21" t="str">
        <f>INDEX([1]champ04062019!$A$3:$Z$2000,MATCH([1]!Addcert[[#This Row],[ref]],[1]champ04062019!$B$3:$B$2000,0),3)</f>
        <v>นายวิเชษฐ์ จอมพันธ์</v>
      </c>
      <c r="C31" s="21" t="str">
        <f>INDEX([1]champ04062019!$A$3:$Z$2000,MATCH([1]!Addcert[[#This Row],[ref]],[1]champ04062019!$B$3:$B$2000,0),4)</f>
        <v>ACFS10040200044</v>
      </c>
      <c r="D3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1" s="21" t="str">
        <f>INDEX([1]champ04062019!$A$3:$Z$2000,MATCH([1]!Addcert[[#This Row],[ref]],[1]champ04062019!$B$3:$B$2000,0),5)</f>
        <v>ออกใบอนุญาตแล้ว</v>
      </c>
      <c r="F31" s="23">
        <f>--INDEX([1]champ04062019!$A$3:$Z$2000,MATCH([1]!Addcert[[#This Row],[ref]],[1]champ04062019!$B$3:$B$2000,0),18)</f>
        <v>44684</v>
      </c>
      <c r="G31" s="25" t="s">
        <v>30</v>
      </c>
      <c r="H31" s="26" t="s">
        <v>21</v>
      </c>
      <c r="I31" s="32">
        <v>43024</v>
      </c>
      <c r="J31" s="35">
        <f>--INDEX([1]champ04062019!$A$3:$Z$2000,MATCH([1]!Addcert[[#This Row],[ref]],[1]champ04062019!$B$3:$B$2000,0),6)</f>
        <v>1510100030703</v>
      </c>
      <c r="K31" s="21" t="str">
        <f>VLOOKUP(VALUE(MID([1]!Addcert[[#This Row],[License]],5,4)),[1]มาตรฐาน!$A$1:$B$6,2,FALSE)</f>
        <v>มกษ. 1004-2557</v>
      </c>
      <c r="L31" s="21" t="str">
        <f>INDEX([1]champ04062019!$A$3:$Z$2000,MATCH([1]!Addcert[[#This Row],[ref]],[1]champ04062019!$B$3:$B$2000,0),26)</f>
        <v>ลำพูน</v>
      </c>
      <c r="M31" s="2" t="s">
        <v>464</v>
      </c>
    </row>
    <row r="32" spans="1:13">
      <c r="A32" s="22" t="str">
        <f>MID([1]!Addcert[[#This Row],[ref]],4,2)&amp;"-"&amp;RIGHT([1]!Addcert[[#This Row],[ref]],3)</f>
        <v>01-035</v>
      </c>
      <c r="B32" s="22" t="str">
        <f>INDEX([1]champ04062019!$A$3:$Z$2000,MATCH([1]!Addcert[[#This Row],[ref]],[1]champ04062019!$B$3:$B$2000,0),3)</f>
        <v>นางสาวอินทรา สุจริตจันทร์</v>
      </c>
      <c r="C32" s="22" t="str">
        <f>INDEX([1]champ04062019!$A$3:$Z$2000,MATCH([1]!Addcert[[#This Row],[ref]],[1]champ04062019!$B$3:$B$2000,0),4)</f>
        <v>ACFS10040200075</v>
      </c>
      <c r="D3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2" s="22" t="str">
        <f>INDEX([1]champ04062019!$A$3:$Z$2000,MATCH([1]!Addcert[[#This Row],[ref]],[1]champ04062019!$B$3:$B$2000,0),5)</f>
        <v>ยกเลิกใบอนุญาตแบบถาวร</v>
      </c>
      <c r="F32" s="24">
        <f>--INDEX([1]champ04062019!$A$3:$Z$2000,MATCH([1]!Addcert[[#This Row],[ref]],[1]champ04062019!$B$3:$B$2000,0),18)</f>
        <v>43588</v>
      </c>
      <c r="G32" s="27" t="s">
        <v>406</v>
      </c>
      <c r="H32" s="28" t="s">
        <v>209</v>
      </c>
      <c r="I32" s="33">
        <v>44265</v>
      </c>
      <c r="J32" s="36">
        <f>--INDEX([1]champ04062019!$A$3:$Z$2000,MATCH([1]!Addcert[[#This Row],[ref]],[1]champ04062019!$B$3:$B$2000,0),6)</f>
        <v>4509900004491</v>
      </c>
      <c r="K32" s="22" t="str">
        <f>VLOOKUP(VALUE(MID([1]!Addcert[[#This Row],[License]],5,4)),[1]มาตรฐาน!$A$1:$B$6,2,FALSE)</f>
        <v>มกษ. 1004-2557</v>
      </c>
      <c r="L32" s="22" t="str">
        <f>INDEX([1]champ04062019!$A$3:$Z$2000,MATCH([1]!Addcert[[#This Row],[ref]],[1]champ04062019!$B$3:$B$2000,0),26)</f>
        <v>ลำพูน</v>
      </c>
      <c r="M32" s="5" t="s">
        <v>465</v>
      </c>
    </row>
    <row r="33" spans="1:13">
      <c r="A33" s="21" t="str">
        <f>MID([1]!Addcert[[#This Row],[ref]],4,2)&amp;"-"&amp;RIGHT([1]!Addcert[[#This Row],[ref]],3)</f>
        <v>01-036</v>
      </c>
      <c r="B33" s="21" t="str">
        <f>INDEX([1]champ04062019!$A$3:$Z$2000,MATCH([1]!Addcert[[#This Row],[ref]],[1]champ04062019!$B$3:$B$2000,0),3)</f>
        <v>บริษัท อินทรา อินเตอร์ฟรุ๊ต จำกัด</v>
      </c>
      <c r="C33" s="21" t="str">
        <f>INDEX([1]champ04062019!$A$3:$Z$2000,MATCH([1]!Addcert[[#This Row],[ref]],[1]champ04062019!$B$3:$B$2000,0),4)</f>
        <v>ACFS10040200052</v>
      </c>
      <c r="D3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3" s="21" t="str">
        <f>INDEX([1]champ04062019!$A$3:$Z$2000,MATCH([1]!Addcert[[#This Row],[ref]],[1]champ04062019!$B$3:$B$2000,0),5)</f>
        <v>ออกใบอนุญาตแล้ว</v>
      </c>
      <c r="F33" s="23">
        <f>--INDEX([1]champ04062019!$A$3:$Z$2000,MATCH([1]!Addcert[[#This Row],[ref]],[1]champ04062019!$B$3:$B$2000,0),18)</f>
        <v>43588</v>
      </c>
      <c r="G33" s="25" t="s">
        <v>31</v>
      </c>
      <c r="H33" s="26" t="s">
        <v>21</v>
      </c>
      <c r="I33" s="32">
        <v>43364</v>
      </c>
      <c r="J33" s="35">
        <f>--INDEX([1]champ04062019!$A$3:$Z$2000,MATCH([1]!Addcert[[#This Row],[ref]],[1]champ04062019!$B$3:$B$2000,0),6)</f>
        <v>515558000061</v>
      </c>
      <c r="K33" s="21" t="str">
        <f>VLOOKUP(VALUE(MID([1]!Addcert[[#This Row],[License]],5,4)),[1]มาตรฐาน!$A$1:$B$6,2,FALSE)</f>
        <v>มกษ. 1004-2557</v>
      </c>
      <c r="L33" s="21" t="str">
        <f>INDEX([1]champ04062019!$A$3:$Z$2000,MATCH([1]!Addcert[[#This Row],[ref]],[1]champ04062019!$B$3:$B$2000,0),26)</f>
        <v>ลำพูน</v>
      </c>
      <c r="M33" s="2" t="s">
        <v>465</v>
      </c>
    </row>
    <row r="34" spans="1:13">
      <c r="A34" s="22" t="str">
        <f>MID([1]!Addcert[[#This Row],[ref]],4,2)&amp;"-"&amp;RIGHT([1]!Addcert[[#This Row],[ref]],3)</f>
        <v>01-037</v>
      </c>
      <c r="B34" s="22" t="str">
        <f>INDEX([1]champ04062019!$A$3:$Z$2000,MATCH([1]!Addcert[[#This Row],[ref]],[1]champ04062019!$B$3:$B$2000,0),3)</f>
        <v>บริษัท ไชน โปรดักส์ จำกัด</v>
      </c>
      <c r="C34" s="22" t="str">
        <f>INDEX([1]champ04062019!$A$3:$Z$2000,MATCH([1]!Addcert[[#This Row],[ref]],[1]champ04062019!$B$3:$B$2000,0),4)</f>
        <v>ACFS10040200122</v>
      </c>
      <c r="D3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4" s="22" t="str">
        <f>INDEX([1]champ04062019!$A$3:$Z$2000,MATCH([1]!Addcert[[#This Row],[ref]],[1]champ04062019!$B$3:$B$2000,0),5)</f>
        <v>ออกใบอนุญาตแล้ว</v>
      </c>
      <c r="F34" s="24">
        <f>--INDEX([1]champ04062019!$A$3:$Z$2000,MATCH([1]!Addcert[[#This Row],[ref]],[1]champ04062019!$B$3:$B$2000,0),18)</f>
        <v>43588</v>
      </c>
      <c r="G34" s="27"/>
      <c r="H34" s="28"/>
      <c r="I34" s="33"/>
      <c r="J34" s="36">
        <f>--INDEX([1]champ04062019!$A$3:$Z$2000,MATCH([1]!Addcert[[#This Row],[ref]],[1]champ04062019!$B$3:$B$2000,0),6)</f>
        <v>105548072225</v>
      </c>
      <c r="K34" s="22" t="str">
        <f>VLOOKUP(VALUE(MID([1]!Addcert[[#This Row],[License]],5,4)),[1]มาตรฐาน!$A$1:$B$6,2,FALSE)</f>
        <v>มกษ. 1004-2557</v>
      </c>
      <c r="L34" s="22" t="str">
        <f>INDEX([1]champ04062019!$A$3:$Z$2000,MATCH([1]!Addcert[[#This Row],[ref]],[1]champ04062019!$B$3:$B$2000,0),26)</f>
        <v>เชียงใหม่</v>
      </c>
      <c r="M34" s="5" t="s">
        <v>465</v>
      </c>
    </row>
    <row r="35" spans="1:13">
      <c r="A35" s="21" t="str">
        <f>MID([1]!Addcert[[#This Row],[ref]],4,2)&amp;"-"&amp;RIGHT([1]!Addcert[[#This Row],[ref]],3)</f>
        <v>01-038</v>
      </c>
      <c r="B35" s="21" t="str">
        <f>INDEX([1]champ04062019!$A$3:$Z$2000,MATCH([1]!Addcert[[#This Row],[ref]],[1]champ04062019!$B$3:$B$2000,0),3)</f>
        <v>บริษัท ฮะเฮง อินเตอร์เฟรช จำกัด</v>
      </c>
      <c r="C35" s="21" t="str">
        <f>INDEX([1]champ04062019!$A$3:$Z$2000,MATCH([1]!Addcert[[#This Row],[ref]],[1]champ04062019!$B$3:$B$2000,0),4)</f>
        <v>ACFS10040200017</v>
      </c>
      <c r="D3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5" s="21" t="str">
        <f>INDEX([1]champ04062019!$A$3:$Z$2000,MATCH([1]!Addcert[[#This Row],[ref]],[1]champ04062019!$B$3:$B$2000,0),5)</f>
        <v>ออกใบอนุญาตแล้ว</v>
      </c>
      <c r="F35" s="23">
        <f>--INDEX([1]champ04062019!$A$3:$Z$2000,MATCH([1]!Addcert[[#This Row],[ref]],[1]champ04062019!$B$3:$B$2000,0),18)</f>
        <v>44684</v>
      </c>
      <c r="G35" s="25"/>
      <c r="H35" s="26"/>
      <c r="I35" s="32"/>
      <c r="J35" s="35">
        <f>--INDEX([1]champ04062019!$A$3:$Z$2000,MATCH([1]!Addcert[[#This Row],[ref]],[1]champ04062019!$B$3:$B$2000,0),6)</f>
        <v>505545004225</v>
      </c>
      <c r="K35" s="21" t="str">
        <f>VLOOKUP(VALUE(MID([1]!Addcert[[#This Row],[License]],5,4)),[1]มาตรฐาน!$A$1:$B$6,2,FALSE)</f>
        <v>มกษ. 1004-2557</v>
      </c>
      <c r="L35" s="21" t="str">
        <f>INDEX([1]champ04062019!$A$3:$Z$2000,MATCH([1]!Addcert[[#This Row],[ref]],[1]champ04062019!$B$3:$B$2000,0),26)</f>
        <v>ลำพูน</v>
      </c>
      <c r="M35" s="2" t="s">
        <v>465</v>
      </c>
    </row>
    <row r="36" spans="1:13">
      <c r="A36" s="22" t="str">
        <f>MID([1]!Addcert[[#This Row],[ref]],4,2)&amp;"-"&amp;RIGHT([1]!Addcert[[#This Row],[ref]],3)</f>
        <v>01-039</v>
      </c>
      <c r="B36" s="22" t="str">
        <f>INDEX([1]champ04062019!$A$3:$Z$2000,MATCH([1]!Addcert[[#This Row],[ref]],[1]champ04062019!$B$3:$B$2000,0),3)</f>
        <v>นายสุวิทย์ ใจคำ</v>
      </c>
      <c r="C36" s="22" t="str">
        <f>INDEX([1]champ04062019!$A$3:$Z$2000,MATCH([1]!Addcert[[#This Row],[ref]],[1]champ04062019!$B$3:$B$2000,0),4)</f>
        <v>ACFS10040200115</v>
      </c>
      <c r="D3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6" s="22" t="str">
        <f>INDEX([1]champ04062019!$A$3:$Z$2000,MATCH([1]!Addcert[[#This Row],[ref]],[1]champ04062019!$B$3:$B$2000,0),5)</f>
        <v>ออกใบอนุญาตแล้ว</v>
      </c>
      <c r="F36" s="24">
        <f>--INDEX([1]champ04062019!$A$3:$Z$2000,MATCH([1]!Addcert[[#This Row],[ref]],[1]champ04062019!$B$3:$B$2000,0),18)</f>
        <v>43588</v>
      </c>
      <c r="G36" s="27" t="s">
        <v>32</v>
      </c>
      <c r="H36" s="28" t="s">
        <v>21</v>
      </c>
      <c r="I36" s="33">
        <v>43134</v>
      </c>
      <c r="J36" s="36">
        <f>--INDEX([1]champ04062019!$A$3:$Z$2000,MATCH([1]!Addcert[[#This Row],[ref]],[1]champ04062019!$B$3:$B$2000,0),6)</f>
        <v>3502000038115</v>
      </c>
      <c r="K36" s="22" t="str">
        <f>VLOOKUP(VALUE(MID([1]!Addcert[[#This Row],[License]],5,4)),[1]มาตรฐาน!$A$1:$B$6,2,FALSE)</f>
        <v>มกษ. 1004-2557</v>
      </c>
      <c r="L36" s="22" t="str">
        <f>INDEX([1]champ04062019!$A$3:$Z$2000,MATCH([1]!Addcert[[#This Row],[ref]],[1]champ04062019!$B$3:$B$2000,0),26)</f>
        <v>จันทบุรี</v>
      </c>
      <c r="M36" s="5" t="s">
        <v>465</v>
      </c>
    </row>
    <row r="37" spans="1:13">
      <c r="A37" s="21" t="str">
        <f>MID([1]!Addcert[[#This Row],[ref]],4,2)&amp;"-"&amp;RIGHT([1]!Addcert[[#This Row],[ref]],3)</f>
        <v>01-040</v>
      </c>
      <c r="B37" s="21" t="str">
        <f>INDEX([1]champ04062019!$A$3:$Z$2000,MATCH([1]!Addcert[[#This Row],[ref]],[1]champ04062019!$B$3:$B$2000,0),3)</f>
        <v>นายสมบัติ พรหมมา</v>
      </c>
      <c r="C37" s="21" t="str">
        <f>INDEX([1]champ04062019!$A$3:$Z$2000,MATCH([1]!Addcert[[#This Row],[ref]],[1]champ04062019!$B$3:$B$2000,0),4)</f>
        <v>ACFS10040200114</v>
      </c>
      <c r="D3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7" s="21" t="str">
        <f>INDEX([1]champ04062019!$A$3:$Z$2000,MATCH([1]!Addcert[[#This Row],[ref]],[1]champ04062019!$B$3:$B$2000,0),5)</f>
        <v>ออกใบอนุญาตแล้ว</v>
      </c>
      <c r="F37" s="23">
        <f>--INDEX([1]champ04062019!$A$3:$Z$2000,MATCH([1]!Addcert[[#This Row],[ref]],[1]champ04062019!$B$3:$B$2000,0),18)</f>
        <v>43588</v>
      </c>
      <c r="G37" s="25" t="s">
        <v>33</v>
      </c>
      <c r="H37" s="26" t="s">
        <v>21</v>
      </c>
      <c r="I37" s="32">
        <v>43168</v>
      </c>
      <c r="J37" s="35">
        <f>--INDEX([1]champ04062019!$A$3:$Z$2000,MATCH([1]!Addcert[[#This Row],[ref]],[1]champ04062019!$B$3:$B$2000,0),6)</f>
        <v>3510600441211</v>
      </c>
      <c r="K37" s="21" t="str">
        <f>VLOOKUP(VALUE(MID([1]!Addcert[[#This Row],[License]],5,4)),[1]มาตรฐาน!$A$1:$B$6,2,FALSE)</f>
        <v>มกษ. 1004-2557</v>
      </c>
      <c r="L37" s="21" t="str">
        <f>INDEX([1]champ04062019!$A$3:$Z$2000,MATCH([1]!Addcert[[#This Row],[ref]],[1]champ04062019!$B$3:$B$2000,0),26)</f>
        <v>ลำพูน</v>
      </c>
      <c r="M37" s="2" t="s">
        <v>466</v>
      </c>
    </row>
    <row r="38" spans="1:13">
      <c r="A38" s="22" t="str">
        <f>MID([1]!Addcert[[#This Row],[ref]],4,2)&amp;"-"&amp;RIGHT([1]!Addcert[[#This Row],[ref]],3)</f>
        <v>01-041</v>
      </c>
      <c r="B38" s="22" t="str">
        <f>INDEX([1]champ04062019!$A$3:$Z$2000,MATCH([1]!Addcert[[#This Row],[ref]],[1]champ04062019!$B$3:$B$2000,0),3)</f>
        <v>บริษัท หยวน เซิ่ง เฟรช จำกัด</v>
      </c>
      <c r="C38" s="22" t="str">
        <f>INDEX([1]champ04062019!$A$3:$Z$2000,MATCH([1]!Addcert[[#This Row],[ref]],[1]champ04062019!$B$3:$B$2000,0),4)</f>
        <v>ACFS10040200113</v>
      </c>
      <c r="D3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8" s="22" t="str">
        <f>INDEX([1]champ04062019!$A$3:$Z$2000,MATCH([1]!Addcert[[#This Row],[ref]],[1]champ04062019!$B$3:$B$2000,0),5)</f>
        <v>ออกใบอนุญาตแล้ว</v>
      </c>
      <c r="F38" s="24">
        <f>--INDEX([1]champ04062019!$A$3:$Z$2000,MATCH([1]!Addcert[[#This Row],[ref]],[1]champ04062019!$B$3:$B$2000,0),18)</f>
        <v>44684</v>
      </c>
      <c r="G38" s="27" t="s">
        <v>34</v>
      </c>
      <c r="H38" s="28" t="s">
        <v>21</v>
      </c>
      <c r="I38" s="33">
        <v>43134</v>
      </c>
      <c r="J38" s="36">
        <f>--INDEX([1]champ04062019!$A$3:$Z$2000,MATCH([1]!Addcert[[#This Row],[ref]],[1]champ04062019!$B$3:$B$2000,0),6)</f>
        <v>515547000162</v>
      </c>
      <c r="K38" s="22" t="str">
        <f>VLOOKUP(VALUE(MID([1]!Addcert[[#This Row],[License]],5,4)),[1]มาตรฐาน!$A$1:$B$6,2,FALSE)</f>
        <v>มกษ. 1004-2557</v>
      </c>
      <c r="L38" s="22" t="str">
        <f>INDEX([1]champ04062019!$A$3:$Z$2000,MATCH([1]!Addcert[[#This Row],[ref]],[1]champ04062019!$B$3:$B$2000,0),26)</f>
        <v>เชียงใหม่</v>
      </c>
      <c r="M38" s="5" t="s">
        <v>465</v>
      </c>
    </row>
    <row r="39" spans="1:13">
      <c r="A39" s="21" t="str">
        <f>MID([1]!Addcert[[#This Row],[ref]],4,2)&amp;"-"&amp;RIGHT([1]!Addcert[[#This Row],[ref]],3)</f>
        <v>01-042</v>
      </c>
      <c r="B39" s="21" t="str">
        <f>INDEX([1]champ04062019!$A$3:$Z$2000,MATCH([1]!Addcert[[#This Row],[ref]],[1]champ04062019!$B$3:$B$2000,0),3)</f>
        <v>บริษัท หยวน เซิ่ง เฟรช จำกัด</v>
      </c>
      <c r="C39" s="21" t="str">
        <f>INDEX([1]champ04062019!$A$3:$Z$2000,MATCH([1]!Addcert[[#This Row],[ref]],[1]champ04062019!$B$3:$B$2000,0),4)</f>
        <v>ACFS10040200112</v>
      </c>
      <c r="D3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9" s="21" t="str">
        <f>INDEX([1]champ04062019!$A$3:$Z$2000,MATCH([1]!Addcert[[#This Row],[ref]],[1]champ04062019!$B$3:$B$2000,0),5)</f>
        <v>ออกใบอนุญาตแล้ว</v>
      </c>
      <c r="F39" s="23">
        <f>--INDEX([1]champ04062019!$A$3:$Z$2000,MATCH([1]!Addcert[[#This Row],[ref]],[1]champ04062019!$B$3:$B$2000,0),18)</f>
        <v>44684</v>
      </c>
      <c r="G39" s="25"/>
      <c r="H39" s="26" t="s">
        <v>21</v>
      </c>
      <c r="I39" s="32">
        <v>43703</v>
      </c>
      <c r="J39" s="35">
        <f>--INDEX([1]champ04062019!$A$3:$Z$2000,MATCH([1]!Addcert[[#This Row],[ref]],[1]champ04062019!$B$3:$B$2000,0),6)</f>
        <v>515547000162</v>
      </c>
      <c r="K39" s="21" t="str">
        <f>VLOOKUP(VALUE(MID([1]!Addcert[[#This Row],[License]],5,4)),[1]มาตรฐาน!$A$1:$B$6,2,FALSE)</f>
        <v>มกษ. 1004-2557</v>
      </c>
      <c r="L39" s="21" t="str">
        <f>INDEX([1]champ04062019!$A$3:$Z$2000,MATCH([1]!Addcert[[#This Row],[ref]],[1]champ04062019!$B$3:$B$2000,0),26)</f>
        <v>กำแพงเพชร</v>
      </c>
      <c r="M39" s="2" t="s">
        <v>465</v>
      </c>
    </row>
    <row r="40" spans="1:13">
      <c r="A40" s="22" t="str">
        <f>MID([1]!Addcert[[#This Row],[ref]],4,2)&amp;"-"&amp;RIGHT([1]!Addcert[[#This Row],[ref]],3)</f>
        <v>01-043</v>
      </c>
      <c r="B40" s="22" t="str">
        <f>INDEX([1]champ04062019!$A$3:$Z$2000,MATCH([1]!Addcert[[#This Row],[ref]],[1]champ04062019!$B$3:$B$2000,0),3)</f>
        <v>บริษัท ฟรุ้ตมาสเตอร์ จำกัด</v>
      </c>
      <c r="C40" s="22" t="str">
        <f>INDEX([1]champ04062019!$A$3:$Z$2000,MATCH([1]!Addcert[[#This Row],[ref]],[1]champ04062019!$B$3:$B$2000,0),4)</f>
        <v>ACFS10040200111</v>
      </c>
      <c r="D4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0" s="22" t="str">
        <f>INDEX([1]champ04062019!$A$3:$Z$2000,MATCH([1]!Addcert[[#This Row],[ref]],[1]champ04062019!$B$3:$B$2000,0),5)</f>
        <v>ออกใบอนุญาตแล้ว</v>
      </c>
      <c r="F40" s="24">
        <f>--INDEX([1]champ04062019!$A$3:$Z$2000,MATCH([1]!Addcert[[#This Row],[ref]],[1]champ04062019!$B$3:$B$2000,0),18)</f>
        <v>43588</v>
      </c>
      <c r="G40" s="27" t="s">
        <v>35</v>
      </c>
      <c r="H40" s="28" t="s">
        <v>21</v>
      </c>
      <c r="I40" s="33">
        <v>43688</v>
      </c>
      <c r="J40" s="36">
        <f>--INDEX([1]champ04062019!$A$3:$Z$2000,MATCH([1]!Addcert[[#This Row],[ref]],[1]champ04062019!$B$3:$B$2000,0),6)</f>
        <v>505552000230</v>
      </c>
      <c r="K40" s="22" t="str">
        <f>VLOOKUP(VALUE(MID([1]!Addcert[[#This Row],[License]],5,4)),[1]มาตรฐาน!$A$1:$B$6,2,FALSE)</f>
        <v>มกษ. 1004-2557</v>
      </c>
      <c r="L40" s="22" t="str">
        <f>INDEX([1]champ04062019!$A$3:$Z$2000,MATCH([1]!Addcert[[#This Row],[ref]],[1]champ04062019!$B$3:$B$2000,0),26)</f>
        <v>เชียงใหม่</v>
      </c>
      <c r="M40" s="5" t="s">
        <v>467</v>
      </c>
    </row>
    <row r="41" spans="1:13">
      <c r="A41" s="21" t="str">
        <f>MID([1]!Addcert[[#This Row],[ref]],4,2)&amp;"-"&amp;RIGHT([1]!Addcert[[#This Row],[ref]],3)</f>
        <v>01-044</v>
      </c>
      <c r="B41" s="21" t="str">
        <f>INDEX([1]champ04062019!$A$3:$Z$2000,MATCH([1]!Addcert[[#This Row],[ref]],[1]champ04062019!$B$3:$B$2000,0),3)</f>
        <v>บริษัท ฟรุ้ตมาสเตอร์ จำกัด</v>
      </c>
      <c r="C41" s="21" t="str">
        <f>INDEX([1]champ04062019!$A$3:$Z$2000,MATCH([1]!Addcert[[#This Row],[ref]],[1]champ04062019!$B$3:$B$2000,0),4)</f>
        <v>ACFS10040200110</v>
      </c>
      <c r="D4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1" s="21" t="str">
        <f>INDEX([1]champ04062019!$A$3:$Z$2000,MATCH([1]!Addcert[[#This Row],[ref]],[1]champ04062019!$B$3:$B$2000,0),5)</f>
        <v>ออกใบอนุญาตแล้ว</v>
      </c>
      <c r="F41" s="23">
        <f>--INDEX([1]champ04062019!$A$3:$Z$2000,MATCH([1]!Addcert[[#This Row],[ref]],[1]champ04062019!$B$3:$B$2000,0),18)</f>
        <v>43588</v>
      </c>
      <c r="G41" s="25"/>
      <c r="H41" s="26" t="s">
        <v>21</v>
      </c>
      <c r="I41" s="32">
        <v>43134</v>
      </c>
      <c r="J41" s="35">
        <f>--INDEX([1]champ04062019!$A$3:$Z$2000,MATCH([1]!Addcert[[#This Row],[ref]],[1]champ04062019!$B$3:$B$2000,0),6)</f>
        <v>505552000230</v>
      </c>
      <c r="K41" s="21" t="str">
        <f>VLOOKUP(VALUE(MID([1]!Addcert[[#This Row],[License]],5,4)),[1]มาตรฐาน!$A$1:$B$6,2,FALSE)</f>
        <v>มกษ. 1004-2557</v>
      </c>
      <c r="L41" s="21" t="str">
        <f>INDEX([1]champ04062019!$A$3:$Z$2000,MATCH([1]!Addcert[[#This Row],[ref]],[1]champ04062019!$B$3:$B$2000,0),26)</f>
        <v>ตาก</v>
      </c>
      <c r="M41" s="10" t="s">
        <v>465</v>
      </c>
    </row>
    <row r="42" spans="1:13">
      <c r="A42" s="22" t="str">
        <f>MID([1]!Addcert[[#This Row],[ref]],4,2)&amp;"-"&amp;RIGHT([1]!Addcert[[#This Row],[ref]],3)</f>
        <v>01-045</v>
      </c>
      <c r="B42" s="22" t="str">
        <f>INDEX([1]champ04062019!$A$3:$Z$2000,MATCH([1]!Addcert[[#This Row],[ref]],[1]champ04062019!$B$3:$B$2000,0),3)</f>
        <v>บริษัท ฟรุ้ตมาสเตอร์ จำกัด</v>
      </c>
      <c r="C42" s="22" t="str">
        <f>INDEX([1]champ04062019!$A$3:$Z$2000,MATCH([1]!Addcert[[#This Row],[ref]],[1]champ04062019!$B$3:$B$2000,0),4)</f>
        <v>ACFS10040200109</v>
      </c>
      <c r="D4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2" s="22" t="str">
        <f>INDEX([1]champ04062019!$A$3:$Z$2000,MATCH([1]!Addcert[[#This Row],[ref]],[1]champ04062019!$B$3:$B$2000,0),5)</f>
        <v>ออกใบอนุญาตแล้ว</v>
      </c>
      <c r="F42" s="24">
        <f>--INDEX([1]champ04062019!$A$3:$Z$2000,MATCH([1]!Addcert[[#This Row],[ref]],[1]champ04062019!$B$3:$B$2000,0),18)</f>
        <v>43588</v>
      </c>
      <c r="G42" s="27" t="s">
        <v>36</v>
      </c>
      <c r="H42" s="28" t="s">
        <v>21</v>
      </c>
      <c r="I42" s="33">
        <v>43512</v>
      </c>
      <c r="J42" s="36">
        <f>--INDEX([1]champ04062019!$A$3:$Z$2000,MATCH([1]!Addcert[[#This Row],[ref]],[1]champ04062019!$B$3:$B$2000,0),6)</f>
        <v>505552000230</v>
      </c>
      <c r="K42" s="22" t="str">
        <f>VLOOKUP(VALUE(MID([1]!Addcert[[#This Row],[License]],5,4)),[1]มาตรฐาน!$A$1:$B$6,2,FALSE)</f>
        <v>มกษ. 1004-2557</v>
      </c>
      <c r="L42" s="22" t="str">
        <f>INDEX([1]champ04062019!$A$3:$Z$2000,MATCH([1]!Addcert[[#This Row],[ref]],[1]champ04062019!$B$3:$B$2000,0),26)</f>
        <v>กำแพงเพชร</v>
      </c>
      <c r="M42" s="5" t="s">
        <v>464</v>
      </c>
    </row>
    <row r="43" spans="1:13">
      <c r="A43" s="21" t="str">
        <f>MID([1]!Addcert[[#This Row],[ref]],4,2)&amp;"-"&amp;RIGHT([1]!Addcert[[#This Row],[ref]],3)</f>
        <v>01-046</v>
      </c>
      <c r="B43" s="21" t="str">
        <f>INDEX([1]champ04062019!$A$3:$Z$2000,MATCH([1]!Addcert[[#This Row],[ref]],[1]champ04062019!$B$3:$B$2000,0),3)</f>
        <v>บริษัท มาตาโปรดักส์ จำกัด</v>
      </c>
      <c r="C43" s="21" t="str">
        <f>INDEX([1]champ04062019!$A$3:$Z$2000,MATCH([1]!Addcert[[#This Row],[ref]],[1]champ04062019!$B$3:$B$2000,0),4)</f>
        <v>ACFS10040200108</v>
      </c>
      <c r="D4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3" s="21" t="str">
        <f>INDEX([1]champ04062019!$A$3:$Z$2000,MATCH([1]!Addcert[[#This Row],[ref]],[1]champ04062019!$B$3:$B$2000,0),5)</f>
        <v>ออกใบอนุญาตแล้ว</v>
      </c>
      <c r="F43" s="23">
        <f>--INDEX([1]champ04062019!$A$3:$Z$2000,MATCH([1]!Addcert[[#This Row],[ref]],[1]champ04062019!$B$3:$B$2000,0),18)</f>
        <v>44684</v>
      </c>
      <c r="G43" s="25" t="s">
        <v>37</v>
      </c>
      <c r="H43" s="26" t="s">
        <v>21</v>
      </c>
      <c r="I43" s="32">
        <v>43688</v>
      </c>
      <c r="J43" s="35">
        <f>--INDEX([1]champ04062019!$A$3:$Z$2000,MATCH([1]!Addcert[[#This Row],[ref]],[1]champ04062019!$B$3:$B$2000,0),6)</f>
        <v>505557005833</v>
      </c>
      <c r="K43" s="21" t="str">
        <f>VLOOKUP(VALUE(MID([1]!Addcert[[#This Row],[License]],5,4)),[1]มาตรฐาน!$A$1:$B$6,2,FALSE)</f>
        <v>มกษ. 1004-2557</v>
      </c>
      <c r="L43" s="21" t="str">
        <f>INDEX([1]champ04062019!$A$3:$Z$2000,MATCH([1]!Addcert[[#This Row],[ref]],[1]champ04062019!$B$3:$B$2000,0),26)</f>
        <v>เชียงใหม่</v>
      </c>
      <c r="M43" s="2" t="s">
        <v>467</v>
      </c>
    </row>
    <row r="44" spans="1:13">
      <c r="A44" s="22" t="str">
        <f>MID([1]!Addcert[[#This Row],[ref]],4,2)&amp;"-"&amp;RIGHT([1]!Addcert[[#This Row],[ref]],3)</f>
        <v>01-047</v>
      </c>
      <c r="B44" s="22" t="str">
        <f>INDEX([1]champ04062019!$A$3:$Z$2000,MATCH([1]!Addcert[[#This Row],[ref]],[1]champ04062019!$B$3:$B$2000,0),3)</f>
        <v>บริษัท รุ่งเจริญพืชผล จำกัด</v>
      </c>
      <c r="C44" s="22" t="str">
        <f>INDEX([1]champ04062019!$A$3:$Z$2000,MATCH([1]!Addcert[[#This Row],[ref]],[1]champ04062019!$B$3:$B$2000,0),4)</f>
        <v>ACFS10040200013</v>
      </c>
      <c r="D4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4" s="22" t="str">
        <f>INDEX([1]champ04062019!$A$3:$Z$2000,MATCH([1]!Addcert[[#This Row],[ref]],[1]champ04062019!$B$3:$B$2000,0),5)</f>
        <v>ออกใบอนุญาตแล้ว</v>
      </c>
      <c r="F44" s="24">
        <f>--INDEX([1]champ04062019!$A$3:$Z$2000,MATCH([1]!Addcert[[#This Row],[ref]],[1]champ04062019!$B$3:$B$2000,0),18)</f>
        <v>44684</v>
      </c>
      <c r="G44" s="27" t="s">
        <v>38</v>
      </c>
      <c r="H44" s="28" t="s">
        <v>21</v>
      </c>
      <c r="I44" s="33">
        <v>43620</v>
      </c>
      <c r="J44" s="36">
        <f>--INDEX([1]champ04062019!$A$3:$Z$2000,MATCH([1]!Addcert[[#This Row],[ref]],[1]champ04062019!$B$3:$B$2000,0),6)</f>
        <v>105534111118</v>
      </c>
      <c r="K44" s="22" t="str">
        <f>VLOOKUP(VALUE(MID([1]!Addcert[[#This Row],[License]],5,4)),[1]มาตรฐาน!$A$1:$B$6,2,FALSE)</f>
        <v>มกษ. 1004-2557</v>
      </c>
      <c r="L44" s="22" t="str">
        <f>INDEX([1]champ04062019!$A$3:$Z$2000,MATCH([1]!Addcert[[#This Row],[ref]],[1]champ04062019!$B$3:$B$2000,0),26)</f>
        <v>เชียงใหม่</v>
      </c>
      <c r="M44" s="5" t="s">
        <v>465</v>
      </c>
    </row>
    <row r="45" spans="1:13">
      <c r="A45" s="21" t="str">
        <f>MID([1]!Addcert[[#This Row],[ref]],4,2)&amp;"-"&amp;RIGHT([1]!Addcert[[#This Row],[ref]],3)</f>
        <v>01-048</v>
      </c>
      <c r="B45" s="21" t="str">
        <f>INDEX([1]champ04062019!$A$3:$Z$2000,MATCH([1]!Addcert[[#This Row],[ref]],[1]champ04062019!$B$3:$B$2000,0),3)</f>
        <v>นายสัญชัย ปุรณะชัยคีรี</v>
      </c>
      <c r="C45" s="21" t="str">
        <f>INDEX([1]champ04062019!$A$3:$Z$2000,MATCH([1]!Addcert[[#This Row],[ref]],[1]champ04062019!$B$3:$B$2000,0),4)</f>
        <v>ACFS10040200123</v>
      </c>
      <c r="D4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5" s="21" t="str">
        <f>INDEX([1]champ04062019!$A$3:$Z$2000,MATCH([1]!Addcert[[#This Row],[ref]],[1]champ04062019!$B$3:$B$2000,0),5)</f>
        <v>ออกใบอนุญาตแล้ว</v>
      </c>
      <c r="F45" s="23">
        <f>--INDEX([1]champ04062019!$A$3:$Z$2000,MATCH([1]!Addcert[[#This Row],[ref]],[1]champ04062019!$B$3:$B$2000,0),18)</f>
        <v>43588</v>
      </c>
      <c r="G45" s="25" t="s">
        <v>39</v>
      </c>
      <c r="H45" s="26" t="s">
        <v>21</v>
      </c>
      <c r="I45" s="32">
        <v>43246</v>
      </c>
      <c r="J45" s="35">
        <f>--INDEX([1]champ04062019!$A$3:$Z$2000,MATCH([1]!Addcert[[#This Row],[ref]],[1]champ04062019!$B$3:$B$2000,0),6)</f>
        <v>3101600231610</v>
      </c>
      <c r="K45" s="21" t="str">
        <f>VLOOKUP(VALUE(MID([1]!Addcert[[#This Row],[License]],5,4)),[1]มาตรฐาน!$A$1:$B$6,2,FALSE)</f>
        <v>มกษ. 1004-2557</v>
      </c>
      <c r="L45" s="21" t="str">
        <f>INDEX([1]champ04062019!$A$3:$Z$2000,MATCH([1]!Addcert[[#This Row],[ref]],[1]champ04062019!$B$3:$B$2000,0),26)</f>
        <v>เชียงราย</v>
      </c>
      <c r="M45" s="2" t="s">
        <v>465</v>
      </c>
    </row>
    <row r="46" spans="1:13">
      <c r="A46" s="22" t="str">
        <f>MID([1]!Addcert[[#This Row],[ref]],4,2)&amp;"-"&amp;RIGHT([1]!Addcert[[#This Row],[ref]],3)</f>
        <v>01-049</v>
      </c>
      <c r="B46" s="22" t="str">
        <f>INDEX([1]champ04062019!$A$3:$Z$2000,MATCH([1]!Addcert[[#This Row],[ref]],[1]champ04062019!$B$3:$B$2000,0),3)</f>
        <v>นางสาวรัตนา ปุรณะชัยคีรี</v>
      </c>
      <c r="C46" s="22" t="str">
        <f>INDEX([1]champ04062019!$A$3:$Z$2000,MATCH([1]!Addcert[[#This Row],[ref]],[1]champ04062019!$B$3:$B$2000,0),4)</f>
        <v>ACFS10040200078</v>
      </c>
      <c r="D4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6" s="22" t="str">
        <f>INDEX([1]champ04062019!$A$3:$Z$2000,MATCH([1]!Addcert[[#This Row],[ref]],[1]champ04062019!$B$3:$B$2000,0),5)</f>
        <v>ออกใบอนุญาตแล้ว</v>
      </c>
      <c r="F46" s="24">
        <f>--INDEX([1]champ04062019!$A$3:$Z$2000,MATCH([1]!Addcert[[#This Row],[ref]],[1]champ04062019!$B$3:$B$2000,0),18)</f>
        <v>43588</v>
      </c>
      <c r="G46" s="27"/>
      <c r="H46" s="28"/>
      <c r="I46" s="33"/>
      <c r="J46" s="36">
        <f>--INDEX([1]champ04062019!$A$3:$Z$2000,MATCH([1]!Addcert[[#This Row],[ref]],[1]champ04062019!$B$3:$B$2000,0),6)</f>
        <v>3101600231636</v>
      </c>
      <c r="K46" s="22" t="str">
        <f>VLOOKUP(VALUE(MID([1]!Addcert[[#This Row],[License]],5,4)),[1]มาตรฐาน!$A$1:$B$6,2,FALSE)</f>
        <v>มกษ. 1004-2557</v>
      </c>
      <c r="L46" s="22" t="str">
        <f>INDEX([1]champ04062019!$A$3:$Z$2000,MATCH([1]!Addcert[[#This Row],[ref]],[1]champ04062019!$B$3:$B$2000,0),26)</f>
        <v>เชียงใหม่</v>
      </c>
      <c r="M46" s="5" t="s">
        <v>465</v>
      </c>
    </row>
    <row r="47" spans="1:13">
      <c r="A47" s="21" t="str">
        <f>MID([1]!Addcert[[#This Row],[ref]],4,2)&amp;"-"&amp;RIGHT([1]!Addcert[[#This Row],[ref]],3)</f>
        <v>01-050</v>
      </c>
      <c r="B47" s="21" t="str">
        <f>INDEX([1]champ04062019!$A$3:$Z$2000,MATCH([1]!Addcert[[#This Row],[ref]],[1]champ04062019!$B$3:$B$2000,0),3)</f>
        <v>นายสุวิชา จินาวงค์</v>
      </c>
      <c r="C47" s="21" t="str">
        <f>INDEX([1]champ04062019!$A$3:$Z$2000,MATCH([1]!Addcert[[#This Row],[ref]],[1]champ04062019!$B$3:$B$2000,0),4)</f>
        <v>ACFS10040200107</v>
      </c>
      <c r="D4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7" s="21" t="str">
        <f>INDEX([1]champ04062019!$A$3:$Z$2000,MATCH([1]!Addcert[[#This Row],[ref]],[1]champ04062019!$B$3:$B$2000,0),5)</f>
        <v>ออกใบอนุญาตแล้ว</v>
      </c>
      <c r="F47" s="23">
        <f>--INDEX([1]champ04062019!$A$3:$Z$2000,MATCH([1]!Addcert[[#This Row],[ref]],[1]champ04062019!$B$3:$B$2000,0),18)</f>
        <v>43588</v>
      </c>
      <c r="G47" s="25"/>
      <c r="H47" s="26" t="s">
        <v>21</v>
      </c>
      <c r="I47" s="32">
        <v>43539</v>
      </c>
      <c r="J47" s="35">
        <f>--INDEX([1]champ04062019!$A$3:$Z$2000,MATCH([1]!Addcert[[#This Row],[ref]],[1]champ04062019!$B$3:$B$2000,0),6)</f>
        <v>3500200119435</v>
      </c>
      <c r="K47" s="21" t="str">
        <f>VLOOKUP(VALUE(MID([1]!Addcert[[#This Row],[License]],5,4)),[1]มาตรฐาน!$A$1:$B$6,2,FALSE)</f>
        <v>มกษ. 1004-2557</v>
      </c>
      <c r="L47" s="21" t="str">
        <f>INDEX([1]champ04062019!$A$3:$Z$2000,MATCH([1]!Addcert[[#This Row],[ref]],[1]champ04062019!$B$3:$B$2000,0),26)</f>
        <v>เชียงใหม่</v>
      </c>
      <c r="M47" s="2" t="s">
        <v>465</v>
      </c>
    </row>
    <row r="48" spans="1:13">
      <c r="A48" s="22" t="str">
        <f>MID([1]!Addcert[[#This Row],[ref]],4,2)&amp;"-"&amp;RIGHT([1]!Addcert[[#This Row],[ref]],3)</f>
        <v>01-051</v>
      </c>
      <c r="B48" s="22" t="str">
        <f>INDEX([1]champ04062019!$A$3:$Z$2000,MATCH([1]!Addcert[[#This Row],[ref]],[1]champ04062019!$B$3:$B$2000,0),3)</f>
        <v>ห้างหุ้นส่วนจำกัด แอล.เอฟ ไทยฟรุต</v>
      </c>
      <c r="C48" s="22" t="str">
        <f>INDEX([1]champ04062019!$A$3:$Z$2000,MATCH([1]!Addcert[[#This Row],[ref]],[1]champ04062019!$B$3:$B$2000,0),4)</f>
        <v>ACFS10040200019</v>
      </c>
      <c r="D4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8" s="22" t="str">
        <f>INDEX([1]champ04062019!$A$3:$Z$2000,MATCH([1]!Addcert[[#This Row],[ref]],[1]champ04062019!$B$3:$B$2000,0),5)</f>
        <v>ออกใบอนุญาตแล้ว</v>
      </c>
      <c r="F48" s="24">
        <f>--INDEX([1]champ04062019!$A$3:$Z$2000,MATCH([1]!Addcert[[#This Row],[ref]],[1]champ04062019!$B$3:$B$2000,0),18)</f>
        <v>43588</v>
      </c>
      <c r="G48" s="27"/>
      <c r="H48" s="28"/>
      <c r="I48" s="33"/>
      <c r="J48" s="36">
        <f>--INDEX([1]champ04062019!$A$3:$Z$2000,MATCH([1]!Addcert[[#This Row],[ref]],[1]champ04062019!$B$3:$B$2000,0),6)</f>
        <v>503552002435</v>
      </c>
      <c r="K48" s="22" t="str">
        <f>VLOOKUP(VALUE(MID([1]!Addcert[[#This Row],[License]],5,4)),[1]มาตรฐาน!$A$1:$B$6,2,FALSE)</f>
        <v>มกษ. 1004-2557</v>
      </c>
      <c r="L48" s="22" t="str">
        <f>INDEX([1]champ04062019!$A$3:$Z$2000,MATCH([1]!Addcert[[#This Row],[ref]],[1]champ04062019!$B$3:$B$2000,0),26)</f>
        <v>เชียงใหม่</v>
      </c>
      <c r="M48" s="5" t="s">
        <v>465</v>
      </c>
    </row>
    <row r="49" spans="1:13">
      <c r="A49" s="21" t="str">
        <f>MID([1]!Addcert[[#This Row],[ref]],4,2)&amp;"-"&amp;RIGHT([1]!Addcert[[#This Row],[ref]],3)</f>
        <v>01-052</v>
      </c>
      <c r="B49" s="21" t="str">
        <f>INDEX([1]champ04062019!$A$3:$Z$2000,MATCH([1]!Addcert[[#This Row],[ref]],[1]champ04062019!$B$3:$B$2000,0),3)</f>
        <v>นายนพพร สุภาเวียง</v>
      </c>
      <c r="C49" s="21" t="str">
        <f>INDEX([1]champ04062019!$A$3:$Z$2000,MATCH([1]!Addcert[[#This Row],[ref]],[1]champ04062019!$B$3:$B$2000,0),4)</f>
        <v>ACFS10040200106</v>
      </c>
      <c r="D4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9" s="21" t="str">
        <f>INDEX([1]champ04062019!$A$3:$Z$2000,MATCH([1]!Addcert[[#This Row],[ref]],[1]champ04062019!$B$3:$B$2000,0),5)</f>
        <v>ออกใบอนุญาตแล้ว</v>
      </c>
      <c r="F49" s="23">
        <f>--INDEX([1]champ04062019!$A$3:$Z$2000,MATCH([1]!Addcert[[#This Row],[ref]],[1]champ04062019!$B$3:$B$2000,0),18)</f>
        <v>43588</v>
      </c>
      <c r="G49" s="25"/>
      <c r="H49" s="26"/>
      <c r="I49" s="32"/>
      <c r="J49" s="35">
        <f>--INDEX([1]champ04062019!$A$3:$Z$2000,MATCH([1]!Addcert[[#This Row],[ref]],[1]champ04062019!$B$3:$B$2000,0),6)</f>
        <v>3501200764285</v>
      </c>
      <c r="K49" s="21" t="str">
        <f>VLOOKUP(VALUE(MID([1]!Addcert[[#This Row],[License]],5,4)),[1]มาตรฐาน!$A$1:$B$6,2,FALSE)</f>
        <v>มกษ. 1004-2557</v>
      </c>
      <c r="L49" s="21" t="str">
        <f>INDEX([1]champ04062019!$A$3:$Z$2000,MATCH([1]!Addcert[[#This Row],[ref]],[1]champ04062019!$B$3:$B$2000,0),26)</f>
        <v>เชียงใหม่</v>
      </c>
      <c r="M49" s="2" t="s">
        <v>465</v>
      </c>
    </row>
    <row r="50" spans="1:13">
      <c r="A50" s="22" t="str">
        <f>MID([1]!Addcert[[#This Row],[ref]],4,2)&amp;"-"&amp;RIGHT([1]!Addcert[[#This Row],[ref]],3)</f>
        <v>01-053</v>
      </c>
      <c r="B50" s="22" t="str">
        <f>INDEX([1]champ04062019!$A$3:$Z$2000,MATCH([1]!Addcert[[#This Row],[ref]],[1]champ04062019!$B$3:$B$2000,0),3)</f>
        <v>บริษัท ไทย เอซี อินเตอร์เฟรช จำกัด</v>
      </c>
      <c r="C50" s="22" t="str">
        <f>INDEX([1]champ04062019!$A$3:$Z$2000,MATCH([1]!Addcert[[#This Row],[ref]],[1]champ04062019!$B$3:$B$2000,0),4)</f>
        <v>ACFS10040200008</v>
      </c>
      <c r="D5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0" s="22" t="str">
        <f>INDEX([1]champ04062019!$A$3:$Z$2000,MATCH([1]!Addcert[[#This Row],[ref]],[1]champ04062019!$B$3:$B$2000,0),5)</f>
        <v>ออกใบอนุญาตแล้ว</v>
      </c>
      <c r="F50" s="24">
        <f>--INDEX([1]champ04062019!$A$3:$Z$2000,MATCH([1]!Addcert[[#This Row],[ref]],[1]champ04062019!$B$3:$B$2000,0),18)</f>
        <v>44684</v>
      </c>
      <c r="G50" s="27" t="s">
        <v>40</v>
      </c>
      <c r="H50" s="28" t="s">
        <v>21</v>
      </c>
      <c r="I50" s="33">
        <v>43134</v>
      </c>
      <c r="J50" s="36">
        <f>--INDEX([1]champ04062019!$A$3:$Z$2000,MATCH([1]!Addcert[[#This Row],[ref]],[1]champ04062019!$B$3:$B$2000,0),6)</f>
        <v>505552005819</v>
      </c>
      <c r="K50" s="22" t="str">
        <f>VLOOKUP(VALUE(MID([1]!Addcert[[#This Row],[License]],5,4)),[1]มาตรฐาน!$A$1:$B$6,2,FALSE)</f>
        <v>มกษ. 1004-2557</v>
      </c>
      <c r="L50" s="22" t="str">
        <f>INDEX([1]champ04062019!$A$3:$Z$2000,MATCH([1]!Addcert[[#This Row],[ref]],[1]champ04062019!$B$3:$B$2000,0),26)</f>
        <v>ลำพูน</v>
      </c>
      <c r="M50" s="5" t="s">
        <v>465</v>
      </c>
    </row>
    <row r="51" spans="1:13">
      <c r="A51" s="21" t="str">
        <f>MID([1]!Addcert[[#This Row],[ref]],4,2)&amp;"-"&amp;RIGHT([1]!Addcert[[#This Row],[ref]],3)</f>
        <v>01-054</v>
      </c>
      <c r="B51" s="21" t="str">
        <f>INDEX([1]champ04062019!$A$3:$Z$2000,MATCH([1]!Addcert[[#This Row],[ref]],[1]champ04062019!$B$3:$B$2000,0),3)</f>
        <v>นายณัฐวุฒิ กิจเฟื่องฟู</v>
      </c>
      <c r="C51" s="21" t="str">
        <f>INDEX([1]champ04062019!$A$3:$Z$2000,MATCH([1]!Addcert[[#This Row],[ref]],[1]champ04062019!$B$3:$B$2000,0),4)</f>
        <v>ACFS10040200105</v>
      </c>
      <c r="D5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1" s="21" t="str">
        <f>INDEX([1]champ04062019!$A$3:$Z$2000,MATCH([1]!Addcert[[#This Row],[ref]],[1]champ04062019!$B$3:$B$2000,0),5)</f>
        <v>ออกใบอนุญาตแล้ว</v>
      </c>
      <c r="F51" s="23">
        <f>--INDEX([1]champ04062019!$A$3:$Z$2000,MATCH([1]!Addcert[[#This Row],[ref]],[1]champ04062019!$B$3:$B$2000,0),18)</f>
        <v>43588</v>
      </c>
      <c r="G51" s="29" t="s">
        <v>407</v>
      </c>
      <c r="H51" s="26" t="s">
        <v>209</v>
      </c>
      <c r="I51" s="32">
        <v>43868</v>
      </c>
      <c r="J51" s="35">
        <f>--INDEX([1]champ04062019!$A$3:$Z$2000,MATCH([1]!Addcert[[#This Row],[ref]],[1]champ04062019!$B$3:$B$2000,0),6)</f>
        <v>3501500260878</v>
      </c>
      <c r="K51" s="21" t="str">
        <f>VLOOKUP(VALUE(MID([1]!Addcert[[#This Row],[License]],5,4)),[1]มาตรฐาน!$A$1:$B$6,2,FALSE)</f>
        <v>มกษ. 1004-2557</v>
      </c>
      <c r="L51" s="21" t="str">
        <f>INDEX([1]champ04062019!$A$3:$Z$2000,MATCH([1]!Addcert[[#This Row],[ref]],[1]champ04062019!$B$3:$B$2000,0),26)</f>
        <v>เชียงใหม่</v>
      </c>
      <c r="M51" s="2" t="s">
        <v>465</v>
      </c>
    </row>
    <row r="52" spans="1:13">
      <c r="A52" s="22" t="str">
        <f>MID([1]!Addcert[[#This Row],[ref]],4,2)&amp;"-"&amp;RIGHT([1]!Addcert[[#This Row],[ref]],3)</f>
        <v>01-055</v>
      </c>
      <c r="B52" s="22" t="str">
        <f>INDEX([1]champ04062019!$A$3:$Z$2000,MATCH([1]!Addcert[[#This Row],[ref]],[1]champ04062019!$B$3:$B$2000,0),3)</f>
        <v>นายวรัช เชาว์พาณิชย์เจริญ</v>
      </c>
      <c r="C52" s="22" t="str">
        <f>INDEX([1]champ04062019!$A$3:$Z$2000,MATCH([1]!Addcert[[#This Row],[ref]],[1]champ04062019!$B$3:$B$2000,0),4)</f>
        <v>ACFS10040200104</v>
      </c>
      <c r="D5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2" s="22" t="str">
        <f>INDEX([1]champ04062019!$A$3:$Z$2000,MATCH([1]!Addcert[[#This Row],[ref]],[1]champ04062019!$B$3:$B$2000,0),5)</f>
        <v>ออกใบอนุญาตแล้ว</v>
      </c>
      <c r="F52" s="24">
        <f>--INDEX([1]champ04062019!$A$3:$Z$2000,MATCH([1]!Addcert[[#This Row],[ref]],[1]champ04062019!$B$3:$B$2000,0),18)</f>
        <v>43588</v>
      </c>
      <c r="G52" s="27"/>
      <c r="H52" s="28" t="s">
        <v>21</v>
      </c>
      <c r="I52" s="33">
        <v>43686</v>
      </c>
      <c r="J52" s="36">
        <f>--INDEX([1]champ04062019!$A$3:$Z$2000,MATCH([1]!Addcert[[#This Row],[ref]],[1]champ04062019!$B$3:$B$2000,0),6)</f>
        <v>3959800126844</v>
      </c>
      <c r="K52" s="22" t="str">
        <f>VLOOKUP(VALUE(MID([1]!Addcert[[#This Row],[License]],5,4)),[1]มาตรฐาน!$A$1:$B$6,2,FALSE)</f>
        <v>มกษ. 1004-2557</v>
      </c>
      <c r="L52" s="22" t="str">
        <f>INDEX([1]champ04062019!$A$3:$Z$2000,MATCH([1]!Addcert[[#This Row],[ref]],[1]champ04062019!$B$3:$B$2000,0),26)</f>
        <v>ลำพูน</v>
      </c>
      <c r="M52" s="5" t="s">
        <v>465</v>
      </c>
    </row>
    <row r="53" spans="1:13">
      <c r="A53" s="21" t="str">
        <f>MID([1]!Addcert[[#This Row],[ref]],4,2)&amp;"-"&amp;RIGHT([1]!Addcert[[#This Row],[ref]],3)</f>
        <v>01-056</v>
      </c>
      <c r="B53" s="21" t="str">
        <f>INDEX([1]champ04062019!$A$3:$Z$2000,MATCH([1]!Addcert[[#This Row],[ref]],[1]champ04062019!$B$3:$B$2000,0),3)</f>
        <v>นางสาวจิราวรรณ อิ่มแสง</v>
      </c>
      <c r="C53" s="21" t="str">
        <f>INDEX([1]champ04062019!$A$3:$Z$2000,MATCH([1]!Addcert[[#This Row],[ref]],[1]champ04062019!$B$3:$B$2000,0),4)</f>
        <v>ACFS10040200103</v>
      </c>
      <c r="D5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3" s="21" t="str">
        <f>INDEX([1]champ04062019!$A$3:$Z$2000,MATCH([1]!Addcert[[#This Row],[ref]],[1]champ04062019!$B$3:$B$2000,0),5)</f>
        <v>ออกใบอนุญาตแล้ว</v>
      </c>
      <c r="F53" s="23">
        <f>--INDEX([1]champ04062019!$A$3:$Z$2000,MATCH([1]!Addcert[[#This Row],[ref]],[1]champ04062019!$B$3:$B$2000,0),18)</f>
        <v>43588</v>
      </c>
      <c r="G53" s="25"/>
      <c r="H53" s="26"/>
      <c r="I53" s="32"/>
      <c r="J53" s="35">
        <f>--INDEX([1]champ04062019!$A$3:$Z$2000,MATCH([1]!Addcert[[#This Row],[ref]],[1]champ04062019!$B$3:$B$2000,0),6)</f>
        <v>1639900094088</v>
      </c>
      <c r="K53" s="21" t="str">
        <f>VLOOKUP(VALUE(MID([1]!Addcert[[#This Row],[License]],5,4)),[1]มาตรฐาน!$A$1:$B$6,2,FALSE)</f>
        <v>มกษ. 1004-2557</v>
      </c>
      <c r="L53" s="21" t="str">
        <f>INDEX([1]champ04062019!$A$3:$Z$2000,MATCH([1]!Addcert[[#This Row],[ref]],[1]champ04062019!$B$3:$B$2000,0),26)</f>
        <v>ตาก</v>
      </c>
      <c r="M53" s="2" t="s">
        <v>465</v>
      </c>
    </row>
    <row r="54" spans="1:13">
      <c r="A54" s="22" t="str">
        <f>MID([1]!Addcert[[#This Row],[ref]],4,2)&amp;"-"&amp;RIGHT([1]!Addcert[[#This Row],[ref]],3)</f>
        <v>01-057</v>
      </c>
      <c r="B54" s="22" t="str">
        <f>INDEX([1]champ04062019!$A$3:$Z$2000,MATCH([1]!Addcert[[#This Row],[ref]],[1]champ04062019!$B$3:$B$2000,0),3)</f>
        <v>บริษัท ไชน่า จิงกว่อหยวน อิมพอร์ต เอ็กซ์พอร์ต (ไทยแลนด์) จำกัด</v>
      </c>
      <c r="C54" s="22" t="str">
        <f>INDEX([1]champ04062019!$A$3:$Z$2000,MATCH([1]!Addcert[[#This Row],[ref]],[1]champ04062019!$B$3:$B$2000,0),4)</f>
        <v>ACFS10040200102</v>
      </c>
      <c r="D5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4" s="22" t="str">
        <f>INDEX([1]champ04062019!$A$3:$Z$2000,MATCH([1]!Addcert[[#This Row],[ref]],[1]champ04062019!$B$3:$B$2000,0),5)</f>
        <v>ออกใบอนุญาตแล้ว</v>
      </c>
      <c r="F54" s="24">
        <f>--INDEX([1]champ04062019!$A$3:$Z$2000,MATCH([1]!Addcert[[#This Row],[ref]],[1]champ04062019!$B$3:$B$2000,0),18)</f>
        <v>43588</v>
      </c>
      <c r="G54" s="27"/>
      <c r="H54" s="28"/>
      <c r="I54" s="33"/>
      <c r="J54" s="36">
        <f>--INDEX([1]champ04062019!$A$3:$Z$2000,MATCH([1]!Addcert[[#This Row],[ref]],[1]champ04062019!$B$3:$B$2000,0),6)</f>
        <v>105555147456</v>
      </c>
      <c r="K54" s="22" t="str">
        <f>VLOOKUP(VALUE(MID([1]!Addcert[[#This Row],[License]],5,4)),[1]มาตรฐาน!$A$1:$B$6,2,FALSE)</f>
        <v>มกษ. 1004-2557</v>
      </c>
      <c r="L54" s="22" t="str">
        <f>INDEX([1]champ04062019!$A$3:$Z$2000,MATCH([1]!Addcert[[#This Row],[ref]],[1]champ04062019!$B$3:$B$2000,0),26)</f>
        <v>พะเยา</v>
      </c>
      <c r="M54" s="5" t="s">
        <v>464</v>
      </c>
    </row>
    <row r="55" spans="1:13">
      <c r="A55" s="21" t="str">
        <f>MID([1]!Addcert[[#This Row],[ref]],4,2)&amp;"-"&amp;RIGHT([1]!Addcert[[#This Row],[ref]],3)</f>
        <v>01-058</v>
      </c>
      <c r="B55" s="21" t="str">
        <f>INDEX([1]champ04062019!$A$3:$Z$2000,MATCH([1]!Addcert[[#This Row],[ref]],[1]champ04062019!$B$3:$B$2000,0),3)</f>
        <v>นายกฤษฎา ปูแดง</v>
      </c>
      <c r="C55" s="21" t="str">
        <f>INDEX([1]champ04062019!$A$3:$Z$2000,MATCH([1]!Addcert[[#This Row],[ref]],[1]champ04062019!$B$3:$B$2000,0),4)</f>
        <v>ACFS10040200015</v>
      </c>
      <c r="D5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5" s="21" t="str">
        <f>INDEX([1]champ04062019!$A$3:$Z$2000,MATCH([1]!Addcert[[#This Row],[ref]],[1]champ04062019!$B$3:$B$2000,0),5)</f>
        <v>ออกใบอนุญาตแล้ว</v>
      </c>
      <c r="F55" s="23">
        <f>--INDEX([1]champ04062019!$A$3:$Z$2000,MATCH([1]!Addcert[[#This Row],[ref]],[1]champ04062019!$B$3:$B$2000,0),18)</f>
        <v>44684</v>
      </c>
      <c r="G55" s="25"/>
      <c r="H55" s="26"/>
      <c r="I55" s="32"/>
      <c r="J55" s="35">
        <f>--INDEX([1]champ04062019!$A$3:$Z$2000,MATCH([1]!Addcert[[#This Row],[ref]],[1]champ04062019!$B$3:$B$2000,0),6)</f>
        <v>3510600642585</v>
      </c>
      <c r="K55" s="21" t="str">
        <f>VLOOKUP(VALUE(MID([1]!Addcert[[#This Row],[License]],5,4)),[1]มาตรฐาน!$A$1:$B$6,2,FALSE)</f>
        <v>มกษ. 1004-2557</v>
      </c>
      <c r="L55" s="21" t="str">
        <f>INDEX([1]champ04062019!$A$3:$Z$2000,MATCH([1]!Addcert[[#This Row],[ref]],[1]champ04062019!$B$3:$B$2000,0),26)</f>
        <v>ลำพูน</v>
      </c>
      <c r="M55" s="2" t="s">
        <v>465</v>
      </c>
    </row>
    <row r="56" spans="1:13">
      <c r="A56" s="22" t="str">
        <f>MID([1]!Addcert[[#This Row],[ref]],4,2)&amp;"-"&amp;RIGHT([1]!Addcert[[#This Row],[ref]],3)</f>
        <v>01-059</v>
      </c>
      <c r="B56" s="22" t="str">
        <f>INDEX([1]champ04062019!$A$3:$Z$2000,MATCH([1]!Addcert[[#This Row],[ref]],[1]champ04062019!$B$3:$B$2000,0),3)</f>
        <v>นายศักดิ์ชัย เหล่ามานะเจริญ</v>
      </c>
      <c r="C56" s="22" t="str">
        <f>INDEX([1]champ04062019!$A$3:$Z$2000,MATCH([1]!Addcert[[#This Row],[ref]],[1]champ04062019!$B$3:$B$2000,0),4)</f>
        <v>ACFS10040200101</v>
      </c>
      <c r="D5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6" s="22" t="str">
        <f>INDEX([1]champ04062019!$A$3:$Z$2000,MATCH([1]!Addcert[[#This Row],[ref]],[1]champ04062019!$B$3:$B$2000,0),5)</f>
        <v>ออกใบอนุญาตแล้ว</v>
      </c>
      <c r="F56" s="24">
        <f>--INDEX([1]champ04062019!$A$3:$Z$2000,MATCH([1]!Addcert[[#This Row],[ref]],[1]champ04062019!$B$3:$B$2000,0),18)</f>
        <v>43588</v>
      </c>
      <c r="G56" s="27" t="s">
        <v>41</v>
      </c>
      <c r="H56" s="28" t="s">
        <v>21</v>
      </c>
      <c r="I56" s="33">
        <v>43061</v>
      </c>
      <c r="J56" s="36">
        <f>--INDEX([1]champ04062019!$A$3:$Z$2000,MATCH([1]!Addcert[[#This Row],[ref]],[1]champ04062019!$B$3:$B$2000,0),6)</f>
        <v>3100100145047</v>
      </c>
      <c r="K56" s="22" t="str">
        <f>VLOOKUP(VALUE(MID([1]!Addcert[[#This Row],[License]],5,4)),[1]มาตรฐาน!$A$1:$B$6,2,FALSE)</f>
        <v>มกษ. 1004-2557</v>
      </c>
      <c r="L56" s="22" t="str">
        <f>INDEX([1]champ04062019!$A$3:$Z$2000,MATCH([1]!Addcert[[#This Row],[ref]],[1]champ04062019!$B$3:$B$2000,0),26)</f>
        <v>เชียงใหม่</v>
      </c>
      <c r="M56" s="5" t="s">
        <v>465</v>
      </c>
    </row>
    <row r="57" spans="1:13">
      <c r="A57" s="21" t="str">
        <f>MID([1]!Addcert[[#This Row],[ref]],4,2)&amp;"-"&amp;RIGHT([1]!Addcert[[#This Row],[ref]],3)</f>
        <v>01-060</v>
      </c>
      <c r="B57" s="21" t="str">
        <f>INDEX([1]champ04062019!$A$3:$Z$2000,MATCH([1]!Addcert[[#This Row],[ref]],[1]champ04062019!$B$3:$B$2000,0),3)</f>
        <v>นายอุบล ปิ่นทอง</v>
      </c>
      <c r="C57" s="21" t="str">
        <f>INDEX([1]champ04062019!$A$3:$Z$2000,MATCH([1]!Addcert[[#This Row],[ref]],[1]champ04062019!$B$3:$B$2000,0),4)</f>
        <v>ACFS10040200020</v>
      </c>
      <c r="D5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7" s="21" t="str">
        <f>INDEX([1]champ04062019!$A$3:$Z$2000,MATCH([1]!Addcert[[#This Row],[ref]],[1]champ04062019!$B$3:$B$2000,0),5)</f>
        <v>ออกใบอนุญาตแล้ว</v>
      </c>
      <c r="F57" s="23">
        <f>--INDEX([1]champ04062019!$A$3:$Z$2000,MATCH([1]!Addcert[[#This Row],[ref]],[1]champ04062019!$B$3:$B$2000,0),18)</f>
        <v>44684</v>
      </c>
      <c r="G57" s="25"/>
      <c r="H57" s="26" t="s">
        <v>21</v>
      </c>
      <c r="I57" s="32">
        <v>43134</v>
      </c>
      <c r="J57" s="35">
        <f>--INDEX([1]champ04062019!$A$3:$Z$2000,MATCH([1]!Addcert[[#This Row],[ref]],[1]champ04062019!$B$3:$B$2000,0),6)</f>
        <v>3510600473945</v>
      </c>
      <c r="K57" s="21" t="str">
        <f>VLOOKUP(VALUE(MID([1]!Addcert[[#This Row],[License]],5,4)),[1]มาตรฐาน!$A$1:$B$6,2,FALSE)</f>
        <v>มกษ. 1004-2557</v>
      </c>
      <c r="L57" s="21" t="str">
        <f>INDEX([1]champ04062019!$A$3:$Z$2000,MATCH([1]!Addcert[[#This Row],[ref]],[1]champ04062019!$B$3:$B$2000,0),26)</f>
        <v>ลำพูน</v>
      </c>
      <c r="M57" s="2" t="s">
        <v>465</v>
      </c>
    </row>
    <row r="58" spans="1:13">
      <c r="A58" s="22" t="str">
        <f>MID([1]!Addcert[[#This Row],[ref]],4,2)&amp;"-"&amp;RIGHT([1]!Addcert[[#This Row],[ref]],3)</f>
        <v>01-061</v>
      </c>
      <c r="B58" s="22" t="str">
        <f>INDEX([1]champ04062019!$A$3:$Z$2000,MATCH([1]!Addcert[[#This Row],[ref]],[1]champ04062019!$B$3:$B$2000,0),3)</f>
        <v>บริษัท เขมธร จำกัด</v>
      </c>
      <c r="C58" s="22" t="str">
        <f>INDEX([1]champ04062019!$A$3:$Z$2000,MATCH([1]!Addcert[[#This Row],[ref]],[1]champ04062019!$B$3:$B$2000,0),4)</f>
        <v>ACFS10040200032</v>
      </c>
      <c r="D5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8" s="22" t="str">
        <f>INDEX([1]champ04062019!$A$3:$Z$2000,MATCH([1]!Addcert[[#This Row],[ref]],[1]champ04062019!$B$3:$B$2000,0),5)</f>
        <v>ออกใบอนุญาตแล้ว</v>
      </c>
      <c r="F58" s="24">
        <f>--INDEX([1]champ04062019!$A$3:$Z$2000,MATCH([1]!Addcert[[#This Row],[ref]],[1]champ04062019!$B$3:$B$2000,0),18)</f>
        <v>44684</v>
      </c>
      <c r="G58" s="27" t="s">
        <v>42</v>
      </c>
      <c r="H58" s="28" t="s">
        <v>21</v>
      </c>
      <c r="I58" s="33">
        <v>43134</v>
      </c>
      <c r="J58" s="36">
        <f>--INDEX([1]champ04062019!$A$3:$Z$2000,MATCH([1]!Addcert[[#This Row],[ref]],[1]champ04062019!$B$3:$B$2000,0),6)</f>
        <v>105534034598</v>
      </c>
      <c r="K58" s="22" t="str">
        <f>VLOOKUP(VALUE(MID([1]!Addcert[[#This Row],[License]],5,4)),[1]มาตรฐาน!$A$1:$B$6,2,FALSE)</f>
        <v>มกษ. 1004-2557</v>
      </c>
      <c r="L58" s="22" t="str">
        <f>INDEX([1]champ04062019!$A$3:$Z$2000,MATCH([1]!Addcert[[#This Row],[ref]],[1]champ04062019!$B$3:$B$2000,0),26)</f>
        <v>เชียงใหม่</v>
      </c>
      <c r="M58" s="5" t="s">
        <v>465</v>
      </c>
    </row>
    <row r="59" spans="1:13">
      <c r="A59" s="21" t="str">
        <f>MID([1]!Addcert[[#This Row],[ref]],4,2)&amp;"-"&amp;RIGHT([1]!Addcert[[#This Row],[ref]],3)</f>
        <v>01-062</v>
      </c>
      <c r="B59" s="21" t="str">
        <f>INDEX([1]champ04062019!$A$3:$Z$2000,MATCH([1]!Addcert[[#This Row],[ref]],[1]champ04062019!$B$3:$B$2000,0),3)</f>
        <v>นายชูชาติ ปิงชัย</v>
      </c>
      <c r="C59" s="21" t="str">
        <f>INDEX([1]champ04062019!$A$3:$Z$2000,MATCH([1]!Addcert[[#This Row],[ref]],[1]champ04062019!$B$3:$B$2000,0),4)</f>
        <v>ACFS10040200024</v>
      </c>
      <c r="D5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9" s="21" t="str">
        <f>INDEX([1]champ04062019!$A$3:$Z$2000,MATCH([1]!Addcert[[#This Row],[ref]],[1]champ04062019!$B$3:$B$2000,0),5)</f>
        <v>ออกใบอนุญาตแล้ว</v>
      </c>
      <c r="F59" s="23">
        <f>--INDEX([1]champ04062019!$A$3:$Z$2000,MATCH([1]!Addcert[[#This Row],[ref]],[1]champ04062019!$B$3:$B$2000,0),18)</f>
        <v>44684</v>
      </c>
      <c r="G59" s="25" t="s">
        <v>43</v>
      </c>
      <c r="H59" s="26" t="s">
        <v>21</v>
      </c>
      <c r="I59" s="32">
        <v>43517</v>
      </c>
      <c r="J59" s="35">
        <f>--INDEX([1]champ04062019!$A$3:$Z$2000,MATCH([1]!Addcert[[#This Row],[ref]],[1]champ04062019!$B$3:$B$2000,0),6)</f>
        <v>3510101222891</v>
      </c>
      <c r="K59" s="21" t="str">
        <f>VLOOKUP(VALUE(MID([1]!Addcert[[#This Row],[License]],5,4)),[1]มาตรฐาน!$A$1:$B$6,2,FALSE)</f>
        <v>มกษ. 1004-2557</v>
      </c>
      <c r="L59" s="21" t="str">
        <f>INDEX([1]champ04062019!$A$3:$Z$2000,MATCH([1]!Addcert[[#This Row],[ref]],[1]champ04062019!$B$3:$B$2000,0),26)</f>
        <v>เชียงใหม่</v>
      </c>
      <c r="M59" s="2" t="s">
        <v>465</v>
      </c>
    </row>
    <row r="60" spans="1:13">
      <c r="A60" s="22" t="str">
        <f>MID([1]!Addcert[[#This Row],[ref]],4,2)&amp;"-"&amp;RIGHT([1]!Addcert[[#This Row],[ref]],3)</f>
        <v>01-063</v>
      </c>
      <c r="B60" s="22" t="str">
        <f>INDEX([1]champ04062019!$A$3:$Z$2000,MATCH([1]!Addcert[[#This Row],[ref]],[1]champ04062019!$B$3:$B$2000,0),3)</f>
        <v>นางสาวอำไพพรรณ จันทร์แก้ว</v>
      </c>
      <c r="C60" s="22" t="str">
        <f>INDEX([1]champ04062019!$A$3:$Z$2000,MATCH([1]!Addcert[[#This Row],[ref]],[1]champ04062019!$B$3:$B$2000,0),4)</f>
        <v>ACFS10040200033</v>
      </c>
      <c r="D6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0" s="22" t="str">
        <f>INDEX([1]champ04062019!$A$3:$Z$2000,MATCH([1]!Addcert[[#This Row],[ref]],[1]champ04062019!$B$3:$B$2000,0),5)</f>
        <v>ออกใบอนุญาตแล้ว</v>
      </c>
      <c r="F60" s="24">
        <f>--INDEX([1]champ04062019!$A$3:$Z$2000,MATCH([1]!Addcert[[#This Row],[ref]],[1]champ04062019!$B$3:$B$2000,0),18)</f>
        <v>44684</v>
      </c>
      <c r="G60" s="27"/>
      <c r="H60" s="28"/>
      <c r="I60" s="33"/>
      <c r="J60" s="36">
        <f>--INDEX([1]champ04062019!$A$3:$Z$2000,MATCH([1]!Addcert[[#This Row],[ref]],[1]champ04062019!$B$3:$B$2000,0),6)</f>
        <v>3501200150511</v>
      </c>
      <c r="K60" s="22" t="str">
        <f>VLOOKUP(VALUE(MID([1]!Addcert[[#This Row],[License]],5,4)),[1]มาตรฐาน!$A$1:$B$6,2,FALSE)</f>
        <v>มกษ. 1004-2557</v>
      </c>
      <c r="L60" s="22" t="str">
        <f>INDEX([1]champ04062019!$A$3:$Z$2000,MATCH([1]!Addcert[[#This Row],[ref]],[1]champ04062019!$B$3:$B$2000,0),26)</f>
        <v>เชียงใหม่</v>
      </c>
      <c r="M60" s="5" t="s">
        <v>465</v>
      </c>
    </row>
    <row r="61" spans="1:13">
      <c r="A61" s="21" t="str">
        <f>MID([1]!Addcert[[#This Row],[ref]],4,2)&amp;"-"&amp;RIGHT([1]!Addcert[[#This Row],[ref]],3)</f>
        <v>01-064</v>
      </c>
      <c r="B61" s="21" t="str">
        <f>INDEX([1]champ04062019!$A$3:$Z$2000,MATCH([1]!Addcert[[#This Row],[ref]],[1]champ04062019!$B$3:$B$2000,0),3)</f>
        <v>นายประวิทย์ วิริยา</v>
      </c>
      <c r="C61" s="21" t="str">
        <f>INDEX([1]champ04062019!$A$3:$Z$2000,MATCH([1]!Addcert[[#This Row],[ref]],[1]champ04062019!$B$3:$B$2000,0),4)</f>
        <v>ACFS10040200025</v>
      </c>
      <c r="D6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1" s="21" t="str">
        <f>INDEX([1]champ04062019!$A$3:$Z$2000,MATCH([1]!Addcert[[#This Row],[ref]],[1]champ04062019!$B$3:$B$2000,0),5)</f>
        <v>ออกใบอนุญาตแล้ว</v>
      </c>
      <c r="F61" s="23">
        <f>--INDEX([1]champ04062019!$A$3:$Z$2000,MATCH([1]!Addcert[[#This Row],[ref]],[1]champ04062019!$B$3:$B$2000,0),18)</f>
        <v>43588</v>
      </c>
      <c r="G61" s="25" t="s">
        <v>44</v>
      </c>
      <c r="H61" s="26" t="s">
        <v>21</v>
      </c>
      <c r="I61" s="32">
        <v>43298</v>
      </c>
      <c r="J61" s="35">
        <f>--INDEX([1]champ04062019!$A$3:$Z$2000,MATCH([1]!Addcert[[#This Row],[ref]],[1]champ04062019!$B$3:$B$2000,0),6)</f>
        <v>3500200383931</v>
      </c>
      <c r="K61" s="21" t="str">
        <f>VLOOKUP(VALUE(MID([1]!Addcert[[#This Row],[License]],5,4)),[1]มาตรฐาน!$A$1:$B$6,2,FALSE)</f>
        <v>มกษ. 1004-2557</v>
      </c>
      <c r="L61" s="21" t="str">
        <f>INDEX([1]champ04062019!$A$3:$Z$2000,MATCH([1]!Addcert[[#This Row],[ref]],[1]champ04062019!$B$3:$B$2000,0),26)</f>
        <v>เชียงใหม่</v>
      </c>
      <c r="M61" s="2" t="s">
        <v>465</v>
      </c>
    </row>
    <row r="62" spans="1:13">
      <c r="A62" s="22" t="str">
        <f>MID([1]!Addcert[[#This Row],[ref]],4,2)&amp;"-"&amp;RIGHT([1]!Addcert[[#This Row],[ref]],3)</f>
        <v>01-065</v>
      </c>
      <c r="B62" s="22" t="str">
        <f>INDEX([1]champ04062019!$A$3:$Z$2000,MATCH([1]!Addcert[[#This Row],[ref]],[1]champ04062019!$B$3:$B$2000,0),3)</f>
        <v>นางสาวเสาวลักษณ์ กิจเฟื่องฟู</v>
      </c>
      <c r="C62" s="22" t="str">
        <f>INDEX([1]champ04062019!$A$3:$Z$2000,MATCH([1]!Addcert[[#This Row],[ref]],[1]champ04062019!$B$3:$B$2000,0),4)</f>
        <v>ACFS10040200091</v>
      </c>
      <c r="D6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2" s="22" t="str">
        <f>INDEX([1]champ04062019!$A$3:$Z$2000,MATCH([1]!Addcert[[#This Row],[ref]],[1]champ04062019!$B$3:$B$2000,0),5)</f>
        <v>ออกใบอนุญาตแล้ว</v>
      </c>
      <c r="F62" s="24">
        <f>--INDEX([1]champ04062019!$A$3:$Z$2000,MATCH([1]!Addcert[[#This Row],[ref]],[1]champ04062019!$B$3:$B$2000,0),18)</f>
        <v>43588</v>
      </c>
      <c r="G62" s="27"/>
      <c r="H62" s="28" t="s">
        <v>21</v>
      </c>
      <c r="I62" s="33">
        <v>43686</v>
      </c>
      <c r="J62" s="36">
        <f>--INDEX([1]champ04062019!$A$3:$Z$2000,MATCH([1]!Addcert[[#This Row],[ref]],[1]champ04062019!$B$3:$B$2000,0),6)</f>
        <v>3501500260860</v>
      </c>
      <c r="K62" s="22" t="str">
        <f>VLOOKUP(VALUE(MID([1]!Addcert[[#This Row],[License]],5,4)),[1]มาตรฐาน!$A$1:$B$6,2,FALSE)</f>
        <v>มกษ. 1004-2557</v>
      </c>
      <c r="L62" s="22" t="str">
        <f>INDEX([1]champ04062019!$A$3:$Z$2000,MATCH([1]!Addcert[[#This Row],[ref]],[1]champ04062019!$B$3:$B$2000,0),26)</f>
        <v>เชียงใหม่</v>
      </c>
      <c r="M62" s="5" t="s">
        <v>465</v>
      </c>
    </row>
    <row r="63" spans="1:13">
      <c r="A63" s="21" t="str">
        <f>MID([1]!Addcert[[#This Row],[ref]],4,2)&amp;"-"&amp;RIGHT([1]!Addcert[[#This Row],[ref]],3)</f>
        <v>01-066</v>
      </c>
      <c r="B63" s="21" t="str">
        <f>INDEX([1]champ04062019!$A$3:$Z$2000,MATCH([1]!Addcert[[#This Row],[ref]],[1]champ04062019!$B$3:$B$2000,0),3)</f>
        <v>นายชานนท์ อินทนนท์</v>
      </c>
      <c r="C63" s="21" t="str">
        <f>INDEX([1]champ04062019!$A$3:$Z$2000,MATCH([1]!Addcert[[#This Row],[ref]],[1]champ04062019!$B$3:$B$2000,0),4)</f>
        <v>ACFS10040200022</v>
      </c>
      <c r="D6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3" s="21" t="str">
        <f>INDEX([1]champ04062019!$A$3:$Z$2000,MATCH([1]!Addcert[[#This Row],[ref]],[1]champ04062019!$B$3:$B$2000,0),5)</f>
        <v>ออกใบอนุญาตแล้ว</v>
      </c>
      <c r="F63" s="23">
        <f>--INDEX([1]champ04062019!$A$3:$Z$2000,MATCH([1]!Addcert[[#This Row],[ref]],[1]champ04062019!$B$3:$B$2000,0),18)</f>
        <v>44684</v>
      </c>
      <c r="G63" s="25"/>
      <c r="H63" s="26" t="s">
        <v>21</v>
      </c>
      <c r="I63" s="32">
        <v>43686</v>
      </c>
      <c r="J63" s="35">
        <f>--INDEX([1]champ04062019!$A$3:$Z$2000,MATCH([1]!Addcert[[#This Row],[ref]],[1]champ04062019!$B$3:$B$2000,0),6)</f>
        <v>3510600639436</v>
      </c>
      <c r="K63" s="21" t="str">
        <f>VLOOKUP(VALUE(MID([1]!Addcert[[#This Row],[License]],5,4)),[1]มาตรฐาน!$A$1:$B$6,2,FALSE)</f>
        <v>มกษ. 1004-2557</v>
      </c>
      <c r="L63" s="21" t="str">
        <f>INDEX([1]champ04062019!$A$3:$Z$2000,MATCH([1]!Addcert[[#This Row],[ref]],[1]champ04062019!$B$3:$B$2000,0),26)</f>
        <v>ลำพูน</v>
      </c>
      <c r="M63" s="2" t="s">
        <v>465</v>
      </c>
    </row>
    <row r="64" spans="1:13">
      <c r="A64" s="22" t="str">
        <f>MID([1]!Addcert[[#This Row],[ref]],4,2)&amp;"-"&amp;RIGHT([1]!Addcert[[#This Row],[ref]],3)</f>
        <v>01-067</v>
      </c>
      <c r="B64" s="22" t="str">
        <f>INDEX([1]champ04062019!$A$3:$Z$2000,MATCH([1]!Addcert[[#This Row],[ref]],[1]champ04062019!$B$3:$B$2000,0),3)</f>
        <v>นายไพรรัตน์ สุรินทร์</v>
      </c>
      <c r="C64" s="22" t="str">
        <f>INDEX([1]champ04062019!$A$3:$Z$2000,MATCH([1]!Addcert[[#This Row],[ref]],[1]champ04062019!$B$3:$B$2000,0),4)</f>
        <v>ACFS10040200029</v>
      </c>
      <c r="D6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4" s="22" t="str">
        <f>INDEX([1]champ04062019!$A$3:$Z$2000,MATCH([1]!Addcert[[#This Row],[ref]],[1]champ04062019!$B$3:$B$2000,0),5)</f>
        <v>ออกใบอนุญาตแล้ว</v>
      </c>
      <c r="F64" s="24">
        <f>--INDEX([1]champ04062019!$A$3:$Z$2000,MATCH([1]!Addcert[[#This Row],[ref]],[1]champ04062019!$B$3:$B$2000,0),18)</f>
        <v>43588</v>
      </c>
      <c r="G64" s="27" t="s">
        <v>408</v>
      </c>
      <c r="H64" s="28" t="s">
        <v>209</v>
      </c>
      <c r="I64" s="33">
        <v>44318</v>
      </c>
      <c r="J64" s="36">
        <f>--INDEX([1]champ04062019!$A$3:$Z$2000,MATCH([1]!Addcert[[#This Row],[ref]],[1]champ04062019!$B$3:$B$2000,0),6)</f>
        <v>3510600036219</v>
      </c>
      <c r="K64" s="22" t="str">
        <f>VLOOKUP(VALUE(MID([1]!Addcert[[#This Row],[License]],5,4)),[1]มาตรฐาน!$A$1:$B$6,2,FALSE)</f>
        <v>มกษ. 1004-2557</v>
      </c>
      <c r="L64" s="22" t="str">
        <f>INDEX([1]champ04062019!$A$3:$Z$2000,MATCH([1]!Addcert[[#This Row],[ref]],[1]champ04062019!$B$3:$B$2000,0),26)</f>
        <v>ลำพูน</v>
      </c>
      <c r="M64" s="5" t="s">
        <v>465</v>
      </c>
    </row>
    <row r="65" spans="1:13">
      <c r="A65" s="21" t="str">
        <f>MID([1]!Addcert[[#This Row],[ref]],4,2)&amp;"-"&amp;RIGHT([1]!Addcert[[#This Row],[ref]],3)</f>
        <v>01-068</v>
      </c>
      <c r="B65" s="21" t="str">
        <f>INDEX([1]champ04062019!$A$3:$Z$2000,MATCH([1]!Addcert[[#This Row],[ref]],[1]champ04062019!$B$3:$B$2000,0),3)</f>
        <v>นางนุช แก้วสุนันท์</v>
      </c>
      <c r="C65" s="21" t="str">
        <f>INDEX([1]champ04062019!$A$3:$Z$2000,MATCH([1]!Addcert[[#This Row],[ref]],[1]champ04062019!$B$3:$B$2000,0),4)</f>
        <v>ACFS10040200027</v>
      </c>
      <c r="D6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5" s="21" t="str">
        <f>INDEX([1]champ04062019!$A$3:$Z$2000,MATCH([1]!Addcert[[#This Row],[ref]],[1]champ04062019!$B$3:$B$2000,0),5)</f>
        <v>ออกใบอนุญาตแล้ว</v>
      </c>
      <c r="F65" s="23">
        <f>--INDEX([1]champ04062019!$A$3:$Z$2000,MATCH([1]!Addcert[[#This Row],[ref]],[1]champ04062019!$B$3:$B$2000,0),18)</f>
        <v>44684</v>
      </c>
      <c r="G65" s="25" t="s">
        <v>45</v>
      </c>
      <c r="H65" s="26" t="s">
        <v>21</v>
      </c>
      <c r="I65" s="32">
        <v>43473</v>
      </c>
      <c r="J65" s="35">
        <f>--INDEX([1]champ04062019!$A$3:$Z$2000,MATCH([1]!Addcert[[#This Row],[ref]],[1]champ04062019!$B$3:$B$2000,0),6)</f>
        <v>3510600801837</v>
      </c>
      <c r="K65" s="21" t="str">
        <f>VLOOKUP(VALUE(MID([1]!Addcert[[#This Row],[License]],5,4)),[1]มาตรฐาน!$A$1:$B$6,2,FALSE)</f>
        <v>มกษ. 1004-2557</v>
      </c>
      <c r="L65" s="21" t="str">
        <f>INDEX([1]champ04062019!$A$3:$Z$2000,MATCH([1]!Addcert[[#This Row],[ref]],[1]champ04062019!$B$3:$B$2000,0),26)</f>
        <v>ลำพูน</v>
      </c>
      <c r="M65" s="2" t="s">
        <v>465</v>
      </c>
    </row>
    <row r="66" spans="1:13">
      <c r="A66" s="22" t="str">
        <f>MID([1]!Addcert[[#This Row],[ref]],4,2)&amp;"-"&amp;RIGHT([1]!Addcert[[#This Row],[ref]],3)</f>
        <v>01-069</v>
      </c>
      <c r="B66" s="22" t="str">
        <f>INDEX([1]champ04062019!$A$3:$Z$2000,MATCH([1]!Addcert[[#This Row],[ref]],[1]champ04062019!$B$3:$B$2000,0),3)</f>
        <v>บริษัท โอเค อินเตอร์เฟรช (ประเทศไทย) จำกัด</v>
      </c>
      <c r="C66" s="22" t="str">
        <f>INDEX([1]champ04062019!$A$3:$Z$2000,MATCH([1]!Addcert[[#This Row],[ref]],[1]champ04062019!$B$3:$B$2000,0),4)</f>
        <v>ACFS10040200036</v>
      </c>
      <c r="D6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6" s="22" t="str">
        <f>INDEX([1]champ04062019!$A$3:$Z$2000,MATCH([1]!Addcert[[#This Row],[ref]],[1]champ04062019!$B$3:$B$2000,0),5)</f>
        <v>ออกใบอนุญาตแล้ว</v>
      </c>
      <c r="F66" s="24">
        <f>--INDEX([1]champ04062019!$A$3:$Z$2000,MATCH([1]!Addcert[[#This Row],[ref]],[1]champ04062019!$B$3:$B$2000,0),18)</f>
        <v>44684</v>
      </c>
      <c r="G66" s="27" t="s">
        <v>409</v>
      </c>
      <c r="H66" s="28" t="s">
        <v>209</v>
      </c>
      <c r="I66" s="33">
        <v>44276</v>
      </c>
      <c r="J66" s="36">
        <f>--INDEX([1]champ04062019!$A$3:$Z$2000,MATCH([1]!Addcert[[#This Row],[ref]],[1]champ04062019!$B$3:$B$2000,0),6)</f>
        <v>505546002986</v>
      </c>
      <c r="K66" s="22" t="str">
        <f>VLOOKUP(VALUE(MID([1]!Addcert[[#This Row],[License]],5,4)),[1]มาตรฐาน!$A$1:$B$6,2,FALSE)</f>
        <v>มกษ. 1004-2557</v>
      </c>
      <c r="L66" s="22" t="str">
        <f>INDEX([1]champ04062019!$A$3:$Z$2000,MATCH([1]!Addcert[[#This Row],[ref]],[1]champ04062019!$B$3:$B$2000,0),26)</f>
        <v>เชียงใหม่</v>
      </c>
      <c r="M66" s="5" t="s">
        <v>465</v>
      </c>
    </row>
    <row r="67" spans="1:13">
      <c r="A67" s="21" t="str">
        <f>MID([1]!Addcert[[#This Row],[ref]],4,2)&amp;"-"&amp;RIGHT([1]!Addcert[[#This Row],[ref]],3)</f>
        <v>01-070</v>
      </c>
      <c r="B67" s="21" t="str">
        <f>INDEX([1]champ04062019!$A$3:$Z$2000,MATCH([1]!Addcert[[#This Row],[ref]],[1]champ04062019!$B$3:$B$2000,0),3)</f>
        <v>บริษัท โอเค อินเตอร์เฟรช (ประเทศไทย) จำกัด</v>
      </c>
      <c r="C67" s="21" t="str">
        <f>INDEX([1]champ04062019!$A$3:$Z$2000,MATCH([1]!Addcert[[#This Row],[ref]],[1]champ04062019!$B$3:$B$2000,0),4)</f>
        <v>ACFS10040200035</v>
      </c>
      <c r="D6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7" s="21" t="str">
        <f>INDEX([1]champ04062019!$A$3:$Z$2000,MATCH([1]!Addcert[[#This Row],[ref]],[1]champ04062019!$B$3:$B$2000,0),5)</f>
        <v>ออกใบอนุญาตแล้ว</v>
      </c>
      <c r="F67" s="23">
        <f>--INDEX([1]champ04062019!$A$3:$Z$2000,MATCH([1]!Addcert[[#This Row],[ref]],[1]champ04062019!$B$3:$B$2000,0),18)</f>
        <v>44684</v>
      </c>
      <c r="G67" s="25" t="s">
        <v>46</v>
      </c>
      <c r="H67" s="26" t="s">
        <v>21</v>
      </c>
      <c r="I67" s="32">
        <v>43540</v>
      </c>
      <c r="J67" s="35">
        <f>--INDEX([1]champ04062019!$A$3:$Z$2000,MATCH([1]!Addcert[[#This Row],[ref]],[1]champ04062019!$B$3:$B$2000,0),6)</f>
        <v>505546002986</v>
      </c>
      <c r="K67" s="21" t="str">
        <f>VLOOKUP(VALUE(MID([1]!Addcert[[#This Row],[License]],5,4)),[1]มาตรฐาน!$A$1:$B$6,2,FALSE)</f>
        <v>มกษ. 1004-2557</v>
      </c>
      <c r="L67" s="21" t="str">
        <f>INDEX([1]champ04062019!$A$3:$Z$2000,MATCH([1]!Addcert[[#This Row],[ref]],[1]champ04062019!$B$3:$B$2000,0),26)</f>
        <v>จันทบุรี</v>
      </c>
      <c r="M67" s="2" t="s">
        <v>465</v>
      </c>
    </row>
    <row r="68" spans="1:13">
      <c r="A68" s="22" t="str">
        <f>MID([1]!Addcert[[#This Row],[ref]],4,2)&amp;"-"&amp;RIGHT([1]!Addcert[[#This Row],[ref]],3)</f>
        <v>01-072</v>
      </c>
      <c r="B68" s="22" t="str">
        <f>INDEX([1]champ04062019!$A$3:$Z$2000,MATCH([1]!Addcert[[#This Row],[ref]],[1]champ04062019!$B$3:$B$2000,0),3)</f>
        <v>บริษัท ฟ้าเจริญพร เอ็นเตอร์ไพรส์ จำกัด</v>
      </c>
      <c r="C68" s="22" t="str">
        <f>INDEX([1]champ04062019!$A$3:$Z$2000,MATCH([1]!Addcert[[#This Row],[ref]],[1]champ04062019!$B$3:$B$2000,0),4)</f>
        <v>ACFS10040200066</v>
      </c>
      <c r="D6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8" s="22" t="str">
        <f>INDEX([1]champ04062019!$A$3:$Z$2000,MATCH([1]!Addcert[[#This Row],[ref]],[1]champ04062019!$B$3:$B$2000,0),5)</f>
        <v>ออกใบอนุญาตแล้ว</v>
      </c>
      <c r="F68" s="24">
        <f>--INDEX([1]champ04062019!$A$3:$Z$2000,MATCH([1]!Addcert[[#This Row],[ref]],[1]champ04062019!$B$3:$B$2000,0),18)</f>
        <v>44684</v>
      </c>
      <c r="G68" s="27" t="s">
        <v>47</v>
      </c>
      <c r="H68" s="28" t="s">
        <v>21</v>
      </c>
      <c r="I68" s="33">
        <v>43168</v>
      </c>
      <c r="J68" s="36">
        <f>--INDEX([1]champ04062019!$A$3:$Z$2000,MATCH([1]!Addcert[[#This Row],[ref]],[1]champ04062019!$B$3:$B$2000,0),6)</f>
        <v>105537023481</v>
      </c>
      <c r="K68" s="22" t="str">
        <f>VLOOKUP(VALUE(MID([1]!Addcert[[#This Row],[License]],5,4)),[1]มาตรฐาน!$A$1:$B$6,2,FALSE)</f>
        <v>มกษ. 1004-2557</v>
      </c>
      <c r="L68" s="22" t="str">
        <f>INDEX([1]champ04062019!$A$3:$Z$2000,MATCH([1]!Addcert[[#This Row],[ref]],[1]champ04062019!$B$3:$B$2000,0),26)</f>
        <v>จันทบุรี</v>
      </c>
      <c r="M68" s="5" t="s">
        <v>466</v>
      </c>
    </row>
    <row r="69" spans="1:13">
      <c r="A69" s="21" t="str">
        <f>MID([1]!Addcert[[#This Row],[ref]],4,2)&amp;"-"&amp;RIGHT([1]!Addcert[[#This Row],[ref]],3)</f>
        <v>01-073</v>
      </c>
      <c r="B69" s="21" t="str">
        <f>INDEX([1]champ04062019!$A$3:$Z$2000,MATCH([1]!Addcert[[#This Row],[ref]],[1]champ04062019!$B$3:$B$2000,0),3)</f>
        <v>บริษัท หงษ์จิ่ว ไท้จง เม๊ายี่ จำกัด</v>
      </c>
      <c r="C69" s="21" t="str">
        <f>INDEX([1]champ04062019!$A$3:$Z$2000,MATCH([1]!Addcert[[#This Row],[ref]],[1]champ04062019!$B$3:$B$2000,0),4)</f>
        <v>ACFS10040200067</v>
      </c>
      <c r="D6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9" s="21" t="str">
        <f>INDEX([1]champ04062019!$A$3:$Z$2000,MATCH([1]!Addcert[[#This Row],[ref]],[1]champ04062019!$B$3:$B$2000,0),5)</f>
        <v>ยกเลิกใบอนุญาตแบบถาวร</v>
      </c>
      <c r="F69" s="23">
        <f>--INDEX([1]champ04062019!$A$3:$Z$2000,MATCH([1]!Addcert[[#This Row],[ref]],[1]champ04062019!$B$3:$B$2000,0),18)</f>
        <v>43588</v>
      </c>
      <c r="G69" s="25" t="s">
        <v>410</v>
      </c>
      <c r="H69" s="26" t="s">
        <v>14</v>
      </c>
      <c r="I69" s="32">
        <v>44310</v>
      </c>
      <c r="J69" s="35">
        <f>--INDEX([1]champ04062019!$A$3:$Z$2000,MATCH([1]!Addcert[[#This Row],[ref]],[1]champ04062019!$B$3:$B$2000,0),6)</f>
        <v>225555001027</v>
      </c>
      <c r="K69" s="21" t="str">
        <f>VLOOKUP(VALUE(MID([1]!Addcert[[#This Row],[License]],5,4)),[1]มาตรฐาน!$A$1:$B$6,2,FALSE)</f>
        <v>มกษ. 1004-2557</v>
      </c>
      <c r="L69" s="21" t="str">
        <f>INDEX([1]champ04062019!$A$3:$Z$2000,MATCH([1]!Addcert[[#This Row],[ref]],[1]champ04062019!$B$3:$B$2000,0),26)</f>
        <v>จันทบุรี</v>
      </c>
      <c r="M69" s="2" t="s">
        <v>466</v>
      </c>
    </row>
    <row r="70" spans="1:13">
      <c r="A70" s="22" t="str">
        <f>MID([1]!Addcert[[#This Row],[ref]],4,2)&amp;"-"&amp;RIGHT([1]!Addcert[[#This Row],[ref]],3)</f>
        <v>01-074</v>
      </c>
      <c r="B70" s="22" t="str">
        <f>INDEX([1]champ04062019!$A$3:$Z$2000,MATCH([1]!Addcert[[#This Row],[ref]],[1]champ04062019!$B$3:$B$2000,0),3)</f>
        <v>นางสาวชนกมณฐ์ วิริยะพานิชภักดี</v>
      </c>
      <c r="C70" s="22" t="str">
        <f>INDEX([1]champ04062019!$A$3:$Z$2000,MATCH([1]!Addcert[[#This Row],[ref]],[1]champ04062019!$B$3:$B$2000,0),4)</f>
        <v>ACFS10040200094</v>
      </c>
      <c r="D7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70" s="22" t="str">
        <f>INDEX([1]champ04062019!$A$3:$Z$2000,MATCH([1]!Addcert[[#This Row],[ref]],[1]champ04062019!$B$3:$B$2000,0),5)</f>
        <v>ออกใบอนุญาตแล้ว</v>
      </c>
      <c r="F70" s="24">
        <f>--INDEX([1]champ04062019!$A$3:$Z$2000,MATCH([1]!Addcert[[#This Row],[ref]],[1]champ04062019!$B$3:$B$2000,0),18)</f>
        <v>44684</v>
      </c>
      <c r="G70" s="27" t="s">
        <v>48</v>
      </c>
      <c r="H70" s="28" t="s">
        <v>21</v>
      </c>
      <c r="I70" s="33">
        <v>43049</v>
      </c>
      <c r="J70" s="36">
        <f>--INDEX([1]champ04062019!$A$3:$Z$2000,MATCH([1]!Addcert[[#This Row],[ref]],[1]champ04062019!$B$3:$B$2000,0),6)</f>
        <v>3501900443350</v>
      </c>
      <c r="K70" s="22" t="str">
        <f>VLOOKUP(VALUE(MID([1]!Addcert[[#This Row],[License]],5,4)),[1]มาตรฐาน!$A$1:$B$6,2,FALSE)</f>
        <v>มกษ. 1004-2557</v>
      </c>
      <c r="L70" s="22" t="str">
        <f>INDEX([1]champ04062019!$A$3:$Z$2000,MATCH([1]!Addcert[[#This Row],[ref]],[1]champ04062019!$B$3:$B$2000,0),26)</f>
        <v>จันทบุรี</v>
      </c>
      <c r="M70" s="5" t="s">
        <v>466</v>
      </c>
    </row>
    <row r="71" spans="1:13">
      <c r="A71" s="21" t="str">
        <f>MID([1]!Addcert[[#This Row],[ref]],4,2)&amp;"-"&amp;RIGHT([1]!Addcert[[#This Row],[ref]],3)</f>
        <v>01-075</v>
      </c>
      <c r="B71" s="21" t="str">
        <f>INDEX([1]champ04062019!$A$3:$Z$2000,MATCH([1]!Addcert[[#This Row],[ref]],[1]champ04062019!$B$3:$B$2000,0),3)</f>
        <v>บริษัท หง ทง ไท จำกัด</v>
      </c>
      <c r="C71" s="21" t="str">
        <f>INDEX([1]champ04062019!$A$3:$Z$2000,MATCH([1]!Addcert[[#This Row],[ref]],[1]champ04062019!$B$3:$B$2000,0),4)</f>
        <v>ACFS10040200068</v>
      </c>
      <c r="D7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71" s="21" t="str">
        <f>INDEX([1]champ04062019!$A$3:$Z$2000,MATCH([1]!Addcert[[#This Row],[ref]],[1]champ04062019!$B$3:$B$2000,0),5)</f>
        <v>ออกใบอนุญาตแล้ว</v>
      </c>
      <c r="F71" s="23">
        <f>--INDEX([1]champ04062019!$A$3:$Z$2000,MATCH([1]!Addcert[[#This Row],[ref]],[1]champ04062019!$B$3:$B$2000,0),18)</f>
        <v>43588</v>
      </c>
      <c r="G71" s="25" t="s">
        <v>49</v>
      </c>
      <c r="H71" s="26" t="s">
        <v>21</v>
      </c>
      <c r="I71" s="32">
        <v>43042</v>
      </c>
      <c r="J71" s="35">
        <f>--INDEX([1]champ04062019!$A$3:$Z$2000,MATCH([1]!Addcert[[#This Row],[ref]],[1]champ04062019!$B$3:$B$2000,0),6)</f>
        <v>105555110480</v>
      </c>
      <c r="K71" s="21" t="str">
        <f>VLOOKUP(VALUE(MID([1]!Addcert[[#This Row],[License]],5,4)),[1]มาตรฐาน!$A$1:$B$6,2,FALSE)</f>
        <v>มกษ. 1004-2557</v>
      </c>
      <c r="L71" s="21" t="str">
        <f>INDEX([1]champ04062019!$A$3:$Z$2000,MATCH([1]!Addcert[[#This Row],[ref]],[1]champ04062019!$B$3:$B$2000,0),26)</f>
        <v>จันทบุรี</v>
      </c>
      <c r="M71" s="2" t="s">
        <v>466</v>
      </c>
    </row>
    <row r="72" spans="1:13">
      <c r="A72" s="22" t="str">
        <f>MID([1]!Addcert[[#This Row],[ref]],4,2)&amp;"-"&amp;RIGHT([1]!Addcert[[#This Row],[ref]],3)</f>
        <v>01-077</v>
      </c>
      <c r="B72" s="22" t="str">
        <f>INDEX([1]champ04062019!$A$3:$Z$2000,MATCH([1]!Addcert[[#This Row],[ref]],[1]champ04062019!$B$3:$B$2000,0),3)</f>
        <v>บริษัท ไต๋ ฟู้ด จำกัด</v>
      </c>
      <c r="C72" s="22" t="str">
        <f>INDEX([1]champ04062019!$A$3:$Z$2000,MATCH([1]!Addcert[[#This Row],[ref]],[1]champ04062019!$B$3:$B$2000,0),4)</f>
        <v>ACFS10040200004</v>
      </c>
      <c r="D7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72" s="22" t="str">
        <f>INDEX([1]champ04062019!$A$3:$Z$2000,MATCH([1]!Addcert[[#This Row],[ref]],[1]champ04062019!$B$3:$B$2000,0),5)</f>
        <v>ออกใบอนุญาตแล้ว</v>
      </c>
      <c r="F72" s="24">
        <f>--INDEX([1]champ04062019!$A$3:$Z$2000,MATCH([1]!Addcert[[#This Row],[ref]],[1]champ04062019!$B$3:$B$2000,0),18)</f>
        <v>44684</v>
      </c>
      <c r="G72" s="27" t="s">
        <v>50</v>
      </c>
      <c r="H72" s="28" t="s">
        <v>21</v>
      </c>
      <c r="I72" s="33">
        <v>43127</v>
      </c>
      <c r="J72" s="36">
        <f>--INDEX([1]champ04062019!$A$3:$Z$2000,MATCH([1]!Addcert[[#This Row],[ref]],[1]champ04062019!$B$3:$B$2000,0),6)</f>
        <v>215549003099</v>
      </c>
      <c r="K72" s="22" t="str">
        <f>VLOOKUP(VALUE(MID([1]!Addcert[[#This Row],[License]],5,4)),[1]มาตรฐาน!$A$1:$B$6,2,FALSE)</f>
        <v>มกษ. 1004-2557</v>
      </c>
      <c r="L72" s="22" t="str">
        <f>INDEX([1]champ04062019!$A$3:$Z$2000,MATCH([1]!Addcert[[#This Row],[ref]],[1]champ04062019!$B$3:$B$2000,0),26)</f>
        <v>ระยอง</v>
      </c>
      <c r="M72" s="5" t="s">
        <v>466</v>
      </c>
    </row>
    <row r="73" spans="1:13">
      <c r="A73" s="21" t="str">
        <f>MID([1]!Addcert[[#This Row],[ref]],4,2)&amp;"-"&amp;RIGHT([1]!Addcert[[#This Row],[ref]],3)</f>
        <v>01-078</v>
      </c>
      <c r="B73" s="21" t="str">
        <f>INDEX([1]champ04062019!$A$3:$Z$2000,MATCH([1]!Addcert[[#This Row],[ref]],[1]champ04062019!$B$3:$B$2000,0),3)</f>
        <v>นายประพล ศิรินภารัตน์</v>
      </c>
      <c r="C73" s="21" t="str">
        <f>INDEX([1]champ04062019!$A$3:$Z$2000,MATCH([1]!Addcert[[#This Row],[ref]],[1]champ04062019!$B$3:$B$2000,0),4)</f>
        <v>ACFS10040200001</v>
      </c>
      <c r="D7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73" s="21" t="str">
        <f>INDEX([1]champ04062019!$A$3:$Z$2000,MATCH([1]!Addcert[[#This Row],[ref]],[1]champ04062019!$B$3:$B$2000,0),5)</f>
        <v>ออกใบอนุญาตแล้ว</v>
      </c>
      <c r="F73" s="23">
        <f>--INDEX([1]champ04062019!$A$3:$Z$2000,MATCH([1]!Addcert[[#This Row],[ref]],[1]champ04062019!$B$3:$B$2000,0),18)</f>
        <v>44684</v>
      </c>
      <c r="G73" s="25"/>
      <c r="H73" s="26" t="s">
        <v>16</v>
      </c>
      <c r="I73" s="32">
        <v>43703</v>
      </c>
      <c r="J73" s="35">
        <f>--INDEX([1]champ04062019!$A$3:$Z$2000,MATCH([1]!Addcert[[#This Row],[ref]],[1]champ04062019!$B$3:$B$2000,0),6)</f>
        <v>3220100448782</v>
      </c>
      <c r="K73" s="21" t="str">
        <f>VLOOKUP(VALUE(MID([1]!Addcert[[#This Row],[License]],5,4)),[1]มาตรฐาน!$A$1:$B$6,2,FALSE)</f>
        <v>มกษ. 1004-2557</v>
      </c>
      <c r="L73" s="21" t="str">
        <f>INDEX([1]champ04062019!$A$3:$Z$2000,MATCH([1]!Addcert[[#This Row],[ref]],[1]champ04062019!$B$3:$B$2000,0),26)</f>
        <v>จันทบุรี</v>
      </c>
      <c r="M73" s="2" t="s">
        <v>466</v>
      </c>
    </row>
    <row r="74" spans="1:13">
      <c r="A74" s="22" t="str">
        <f>MID([1]!Addcert[[#This Row],[ref]],4,2)&amp;"-"&amp;RIGHT([1]!Addcert[[#This Row],[ref]],3)</f>
        <v>01-079</v>
      </c>
      <c r="B74" s="22" t="str">
        <f>INDEX([1]champ04062019!$A$3:$Z$2000,MATCH([1]!Addcert[[#This Row],[ref]],[1]champ04062019!$B$3:$B$2000,0),3)</f>
        <v>บริษัท อินเตอร์เฟรช จำกัด</v>
      </c>
      <c r="C74" s="22" t="str">
        <f>INDEX([1]champ04062019!$A$3:$Z$2000,MATCH([1]!Addcert[[#This Row],[ref]],[1]champ04062019!$B$3:$B$2000,0),4)</f>
        <v>ACFS10040200007</v>
      </c>
      <c r="D7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74" s="22" t="str">
        <f>INDEX([1]champ04062019!$A$3:$Z$2000,MATCH([1]!Addcert[[#This Row],[ref]],[1]champ04062019!$B$3:$B$2000,0),5)</f>
        <v>ออกใบอนุญาตแล้ว</v>
      </c>
      <c r="F74" s="24">
        <f>--INDEX([1]champ04062019!$A$3:$Z$2000,MATCH([1]!Addcert[[#This Row],[ref]],[1]champ04062019!$B$3:$B$2000,0),18)</f>
        <v>44684</v>
      </c>
      <c r="G74" s="27" t="s">
        <v>51</v>
      </c>
      <c r="H74" s="28" t="s">
        <v>16</v>
      </c>
      <c r="I74" s="33">
        <v>43769</v>
      </c>
      <c r="J74" s="36">
        <f>--INDEX([1]champ04062019!$A$3:$Z$2000,MATCH([1]!Addcert[[#This Row],[ref]],[1]champ04062019!$B$3:$B$2000,0),6)</f>
        <v>105537138301</v>
      </c>
      <c r="K74" s="22" t="str">
        <f>VLOOKUP(VALUE(MID([1]!Addcert[[#This Row],[License]],5,4)),[1]มาตรฐาน!$A$1:$B$6,2,FALSE)</f>
        <v>มกษ. 1004-2557</v>
      </c>
      <c r="L74" s="22" t="str">
        <f>INDEX([1]champ04062019!$A$3:$Z$2000,MATCH([1]!Addcert[[#This Row],[ref]],[1]champ04062019!$B$3:$B$2000,0),26)</f>
        <v>จันทบุรี</v>
      </c>
      <c r="M74" s="5" t="s">
        <v>466</v>
      </c>
    </row>
    <row r="75" spans="1:13">
      <c r="A75" s="21" t="str">
        <f>MID([1]!Addcert[[#This Row],[ref]],4,2)&amp;"-"&amp;RIGHT([1]!Addcert[[#This Row],[ref]],3)</f>
        <v>01-080</v>
      </c>
      <c r="B75" s="21" t="str">
        <f>INDEX([1]champ04062019!$A$3:$Z$2000,MATCH([1]!Addcert[[#This Row],[ref]],[1]champ04062019!$B$3:$B$2000,0),3)</f>
        <v>บริษัท อินเตอร์เฟรช จำกัด</v>
      </c>
      <c r="C75" s="21" t="str">
        <f>INDEX([1]champ04062019!$A$3:$Z$2000,MATCH([1]!Addcert[[#This Row],[ref]],[1]champ04062019!$B$3:$B$2000,0),4)</f>
        <v>ACFS10040200006</v>
      </c>
      <c r="D7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75" s="21" t="str">
        <f>INDEX([1]champ04062019!$A$3:$Z$2000,MATCH([1]!Addcert[[#This Row],[ref]],[1]champ04062019!$B$3:$B$2000,0),5)</f>
        <v>ออกใบอนุญาตแล้ว</v>
      </c>
      <c r="F75" s="23">
        <f>--INDEX([1]champ04062019!$A$3:$Z$2000,MATCH([1]!Addcert[[#This Row],[ref]],[1]champ04062019!$B$3:$B$2000,0),18)</f>
        <v>44684</v>
      </c>
      <c r="G75" s="25" t="s">
        <v>52</v>
      </c>
      <c r="H75" s="26" t="s">
        <v>16</v>
      </c>
      <c r="I75" s="32">
        <v>43769</v>
      </c>
      <c r="J75" s="35">
        <f>--INDEX([1]champ04062019!$A$3:$Z$2000,MATCH([1]!Addcert[[#This Row],[ref]],[1]champ04062019!$B$3:$B$2000,0),6)</f>
        <v>105537138301</v>
      </c>
      <c r="K75" s="21" t="str">
        <f>VLOOKUP(VALUE(MID([1]!Addcert[[#This Row],[License]],5,4)),[1]มาตรฐาน!$A$1:$B$6,2,FALSE)</f>
        <v>มกษ. 1004-2557</v>
      </c>
      <c r="L75" s="21" t="str">
        <f>INDEX([1]champ04062019!$A$3:$Z$2000,MATCH([1]!Addcert[[#This Row],[ref]],[1]champ04062019!$B$3:$B$2000,0),26)</f>
        <v>เชียงใหม่</v>
      </c>
      <c r="M75" s="2" t="s">
        <v>466</v>
      </c>
    </row>
    <row r="76" spans="1:13">
      <c r="A76" s="22" t="str">
        <f>MID([1]!Addcert[[#This Row],[ref]],4,2)&amp;"-"&amp;RIGHT([1]!Addcert[[#This Row],[ref]],3)</f>
        <v>01-081</v>
      </c>
      <c r="B76" s="22" t="str">
        <f>INDEX([1]champ04062019!$A$3:$Z$2000,MATCH([1]!Addcert[[#This Row],[ref]],[1]champ04062019!$B$3:$B$2000,0),3)</f>
        <v>นายศุภกิจ แซ่หม่อ</v>
      </c>
      <c r="C76" s="22" t="str">
        <f>INDEX([1]champ04062019!$A$3:$Z$2000,MATCH([1]!Addcert[[#This Row],[ref]],[1]champ04062019!$B$3:$B$2000,0),4)</f>
        <v>ACFS10040200002</v>
      </c>
      <c r="D7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76" s="22" t="str">
        <f>INDEX([1]champ04062019!$A$3:$Z$2000,MATCH([1]!Addcert[[#This Row],[ref]],[1]champ04062019!$B$3:$B$2000,0),5)</f>
        <v>ออกใบอนุญาตแล้ว</v>
      </c>
      <c r="F76" s="24">
        <f>--INDEX([1]champ04062019!$A$3:$Z$2000,MATCH([1]!Addcert[[#This Row],[ref]],[1]champ04062019!$B$3:$B$2000,0),18)</f>
        <v>43588</v>
      </c>
      <c r="G76" s="27" t="s">
        <v>53</v>
      </c>
      <c r="H76" s="28" t="s">
        <v>21</v>
      </c>
      <c r="I76" s="33">
        <v>43134</v>
      </c>
      <c r="J76" s="36">
        <f>--INDEX([1]champ04062019!$A$3:$Z$2000,MATCH([1]!Addcert[[#This Row],[ref]],[1]champ04062019!$B$3:$B$2000,0),6)</f>
        <v>8501077000112</v>
      </c>
      <c r="K76" s="22" t="str">
        <f>VLOOKUP(VALUE(MID([1]!Addcert[[#This Row],[License]],5,4)),[1]มาตรฐาน!$A$1:$B$6,2,FALSE)</f>
        <v>มกษ. 1004-2557</v>
      </c>
      <c r="L76" s="22" t="str">
        <f>INDEX([1]champ04062019!$A$3:$Z$2000,MATCH([1]!Addcert[[#This Row],[ref]],[1]champ04062019!$B$3:$B$2000,0),26)</f>
        <v>จันทบุรี</v>
      </c>
      <c r="M76" s="5" t="s">
        <v>465</v>
      </c>
    </row>
    <row r="77" spans="1:13">
      <c r="A77" s="21" t="str">
        <f>MID([1]!Addcert[[#This Row],[ref]],4,2)&amp;"-"&amp;RIGHT([1]!Addcert[[#This Row],[ref]],3)</f>
        <v>01-082</v>
      </c>
      <c r="B77" s="21" t="str">
        <f>INDEX([1]champ04062019!$A$3:$Z$2000,MATCH([1]!Addcert[[#This Row],[ref]],[1]champ04062019!$B$3:$B$2000,0),3)</f>
        <v>นางสาวชนกมณฐ์ วิริยะพานิชภักดี</v>
      </c>
      <c r="C77" s="21" t="str">
        <f>INDEX([1]champ04062019!$A$3:$Z$2000,MATCH([1]!Addcert[[#This Row],[ref]],[1]champ04062019!$B$3:$B$2000,0),4)</f>
        <v>ACFS10040200005</v>
      </c>
      <c r="D7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77" s="21" t="str">
        <f>INDEX([1]champ04062019!$A$3:$Z$2000,MATCH([1]!Addcert[[#This Row],[ref]],[1]champ04062019!$B$3:$B$2000,0),5)</f>
        <v>ออกใบอนุญาตแล้ว</v>
      </c>
      <c r="F77" s="23">
        <f>--INDEX([1]champ04062019!$A$3:$Z$2000,MATCH([1]!Addcert[[#This Row],[ref]],[1]champ04062019!$B$3:$B$2000,0),18)</f>
        <v>44684</v>
      </c>
      <c r="G77" s="25" t="s">
        <v>54</v>
      </c>
      <c r="H77" s="26" t="s">
        <v>21</v>
      </c>
      <c r="I77" s="32">
        <v>43103</v>
      </c>
      <c r="J77" s="35">
        <f>--INDEX([1]champ04062019!$A$3:$Z$2000,MATCH([1]!Addcert[[#This Row],[ref]],[1]champ04062019!$B$3:$B$2000,0),6)</f>
        <v>3501900443350</v>
      </c>
      <c r="K77" s="21" t="str">
        <f>VLOOKUP(VALUE(MID([1]!Addcert[[#This Row],[License]],5,4)),[1]มาตรฐาน!$A$1:$B$6,2,FALSE)</f>
        <v>มกษ. 1004-2557</v>
      </c>
      <c r="L77" s="21" t="str">
        <f>INDEX([1]champ04062019!$A$3:$Z$2000,MATCH([1]!Addcert[[#This Row],[ref]],[1]champ04062019!$B$3:$B$2000,0),26)</f>
        <v>เชียงใหม่</v>
      </c>
      <c r="M77" s="2" t="s">
        <v>466</v>
      </c>
    </row>
    <row r="78" spans="1:13">
      <c r="A78" s="22" t="str">
        <f>MID([1]!Addcert[[#This Row],[ref]],4,2)&amp;"-"&amp;RIGHT([1]!Addcert[[#This Row],[ref]],3)</f>
        <v>01-083</v>
      </c>
      <c r="B78" s="22" t="str">
        <f>INDEX([1]champ04062019!$A$3:$Z$2000,MATCH([1]!Addcert[[#This Row],[ref]],[1]champ04062019!$B$3:$B$2000,0),3)</f>
        <v>นายสามารถ เจษฎาวงศ์เลิศ</v>
      </c>
      <c r="C78" s="22" t="str">
        <f>INDEX([1]champ04062019!$A$3:$Z$2000,MATCH([1]!Addcert[[#This Row],[ref]],[1]champ04062019!$B$3:$B$2000,0),4)</f>
        <v>ACFS10040200121</v>
      </c>
      <c r="D7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78" s="22" t="str">
        <f>INDEX([1]champ04062019!$A$3:$Z$2000,MATCH([1]!Addcert[[#This Row],[ref]],[1]champ04062019!$B$3:$B$2000,0),5)</f>
        <v>ออกใบอนุญาตแล้ว</v>
      </c>
      <c r="F78" s="24">
        <f>--INDEX([1]champ04062019!$A$3:$Z$2000,MATCH([1]!Addcert[[#This Row],[ref]],[1]champ04062019!$B$3:$B$2000,0),18)</f>
        <v>43588</v>
      </c>
      <c r="G78" s="27" t="s">
        <v>49</v>
      </c>
      <c r="H78" s="28" t="s">
        <v>16</v>
      </c>
      <c r="I78" s="33">
        <v>43732</v>
      </c>
      <c r="J78" s="36">
        <f>--INDEX([1]champ04062019!$A$3:$Z$2000,MATCH([1]!Addcert[[#This Row],[ref]],[1]champ04062019!$B$3:$B$2000,0),6)</f>
        <v>3100902279771</v>
      </c>
      <c r="K78" s="22" t="str">
        <f>VLOOKUP(VALUE(MID([1]!Addcert[[#This Row],[License]],5,4)),[1]มาตรฐาน!$A$1:$B$6,2,FALSE)</f>
        <v>มกษ. 1004-2557</v>
      </c>
      <c r="L78" s="22" t="str">
        <f>INDEX([1]champ04062019!$A$3:$Z$2000,MATCH([1]!Addcert[[#This Row],[ref]],[1]champ04062019!$B$3:$B$2000,0),26)</f>
        <v>จันทบุรี</v>
      </c>
      <c r="M78" s="5" t="s">
        <v>465</v>
      </c>
    </row>
    <row r="79" spans="1:13">
      <c r="A79" s="21" t="str">
        <f>MID([1]!Addcert[[#This Row],[ref]],4,2)&amp;"-"&amp;RIGHT([1]!Addcert[[#This Row],[ref]],3)</f>
        <v>01-084</v>
      </c>
      <c r="B79" s="21" t="str">
        <f>INDEX([1]champ04062019!$A$3:$Z$2000,MATCH([1]!Addcert[[#This Row],[ref]],[1]champ04062019!$B$3:$B$2000,0),3)</f>
        <v>นางสาวผ่องจิต สุภาเวียง</v>
      </c>
      <c r="C79" s="21" t="str">
        <f>INDEX([1]champ04062019!$A$3:$Z$2000,MATCH([1]!Addcert[[#This Row],[ref]],[1]champ04062019!$B$3:$B$2000,0),4)</f>
        <v>ACFS10040200100</v>
      </c>
      <c r="D7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79" s="21" t="str">
        <f>INDEX([1]champ04062019!$A$3:$Z$2000,MATCH([1]!Addcert[[#This Row],[ref]],[1]champ04062019!$B$3:$B$2000,0),5)</f>
        <v>ออกใบอนุญาตแล้ว</v>
      </c>
      <c r="F79" s="23">
        <f>--INDEX([1]champ04062019!$A$3:$Z$2000,MATCH([1]!Addcert[[#This Row],[ref]],[1]champ04062019!$B$3:$B$2000,0),18)</f>
        <v>44684</v>
      </c>
      <c r="G79" s="25"/>
      <c r="H79" s="26"/>
      <c r="I79" s="32"/>
      <c r="J79" s="35">
        <f>--INDEX([1]champ04062019!$A$3:$Z$2000,MATCH([1]!Addcert[[#This Row],[ref]],[1]champ04062019!$B$3:$B$2000,0),6)</f>
        <v>3501200764277</v>
      </c>
      <c r="K79" s="21" t="str">
        <f>VLOOKUP(VALUE(MID([1]!Addcert[[#This Row],[License]],5,4)),[1]มาตรฐาน!$A$1:$B$6,2,FALSE)</f>
        <v>มกษ. 1004-2557</v>
      </c>
      <c r="L79" s="21" t="str">
        <f>INDEX([1]champ04062019!$A$3:$Z$2000,MATCH([1]!Addcert[[#This Row],[ref]],[1]champ04062019!$B$3:$B$2000,0),26)</f>
        <v>จันทบุรี</v>
      </c>
      <c r="M79" s="2" t="s">
        <v>466</v>
      </c>
    </row>
    <row r="80" spans="1:13">
      <c r="A80" s="22" t="str">
        <f>MID([1]!Addcert[[#This Row],[ref]],4,2)&amp;"-"&amp;RIGHT([1]!Addcert[[#This Row],[ref]],3)</f>
        <v>01-085</v>
      </c>
      <c r="B80" s="22" t="str">
        <f>INDEX([1]champ04062019!$A$3:$Z$2000,MATCH([1]!Addcert[[#This Row],[ref]],[1]champ04062019!$B$3:$B$2000,0),3)</f>
        <v>บริษัท ตองแปด ผักผลไม้ จำกัด</v>
      </c>
      <c r="C80" s="22" t="str">
        <f>INDEX([1]champ04062019!$A$3:$Z$2000,MATCH([1]!Addcert[[#This Row],[ref]],[1]champ04062019!$B$3:$B$2000,0),4)</f>
        <v>ACFS10040200086</v>
      </c>
      <c r="D8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80" s="22" t="str">
        <f>INDEX([1]champ04062019!$A$3:$Z$2000,MATCH([1]!Addcert[[#This Row],[ref]],[1]champ04062019!$B$3:$B$2000,0),5)</f>
        <v>ออกใบอนุญาตแล้ว</v>
      </c>
      <c r="F80" s="24">
        <f>--INDEX([1]champ04062019!$A$3:$Z$2000,MATCH([1]!Addcert[[#This Row],[ref]],[1]champ04062019!$B$3:$B$2000,0),18)</f>
        <v>44684</v>
      </c>
      <c r="G80" s="27" t="s">
        <v>55</v>
      </c>
      <c r="H80" s="28" t="s">
        <v>21</v>
      </c>
      <c r="I80" s="33">
        <v>43042</v>
      </c>
      <c r="J80" s="36">
        <f>--INDEX([1]champ04062019!$A$3:$Z$2000,MATCH([1]!Addcert[[#This Row],[ref]],[1]champ04062019!$B$3:$B$2000,0),6)</f>
        <v>105545031579</v>
      </c>
      <c r="K80" s="22" t="str">
        <f>VLOOKUP(VALUE(MID([1]!Addcert[[#This Row],[License]],5,4)),[1]มาตรฐาน!$A$1:$B$6,2,FALSE)</f>
        <v>มกษ. 1004-2557</v>
      </c>
      <c r="L80" s="22" t="str">
        <f>INDEX([1]champ04062019!$A$3:$Z$2000,MATCH([1]!Addcert[[#This Row],[ref]],[1]champ04062019!$B$3:$B$2000,0),26)</f>
        <v>เชียงใหม่</v>
      </c>
      <c r="M80" s="5" t="s">
        <v>466</v>
      </c>
    </row>
    <row r="81" spans="1:13">
      <c r="A81" s="21" t="str">
        <f>MID([1]!Addcert[[#This Row],[ref]],4,2)&amp;"-"&amp;RIGHT([1]!Addcert[[#This Row],[ref]],3)</f>
        <v>01-086</v>
      </c>
      <c r="B81" s="21" t="str">
        <f>INDEX([1]champ04062019!$A$3:$Z$2000,MATCH([1]!Addcert[[#This Row],[ref]],[1]champ04062019!$B$3:$B$2000,0),3)</f>
        <v>บริษัท ตองแปด ผักผลไม้ จำกัด</v>
      </c>
      <c r="C81" s="21" t="str">
        <f>INDEX([1]champ04062019!$A$3:$Z$2000,MATCH([1]!Addcert[[#This Row],[ref]],[1]champ04062019!$B$3:$B$2000,0),4)</f>
        <v>ACFS10040200085</v>
      </c>
      <c r="D8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81" s="21" t="str">
        <f>INDEX([1]champ04062019!$A$3:$Z$2000,MATCH([1]!Addcert[[#This Row],[ref]],[1]champ04062019!$B$3:$B$2000,0),5)</f>
        <v>ออกใบอนุญาตแล้ว</v>
      </c>
      <c r="F81" s="23">
        <f>--INDEX([1]champ04062019!$A$3:$Z$2000,MATCH([1]!Addcert[[#This Row],[ref]],[1]champ04062019!$B$3:$B$2000,0),18)</f>
        <v>44684</v>
      </c>
      <c r="G81" s="25"/>
      <c r="H81" s="26"/>
      <c r="I81" s="32"/>
      <c r="J81" s="35">
        <f>--INDEX([1]champ04062019!$A$3:$Z$2000,MATCH([1]!Addcert[[#This Row],[ref]],[1]champ04062019!$B$3:$B$2000,0),6)</f>
        <v>105545031579</v>
      </c>
      <c r="K81" s="21" t="str">
        <f>VLOOKUP(VALUE(MID([1]!Addcert[[#This Row],[License]],5,4)),[1]มาตรฐาน!$A$1:$B$6,2,FALSE)</f>
        <v>มกษ. 1004-2557</v>
      </c>
      <c r="L81" s="21" t="str">
        <f>INDEX([1]champ04062019!$A$3:$Z$2000,MATCH([1]!Addcert[[#This Row],[ref]],[1]champ04062019!$B$3:$B$2000,0),26)</f>
        <v>ลำพูน</v>
      </c>
      <c r="M81" s="2" t="s">
        <v>465</v>
      </c>
    </row>
    <row r="82" spans="1:13">
      <c r="A82" s="22" t="str">
        <f>MID([1]!Addcert[[#This Row],[ref]],4,2)&amp;"-"&amp;RIGHT([1]!Addcert[[#This Row],[ref]],3)</f>
        <v>01-087</v>
      </c>
      <c r="B82" s="22" t="str">
        <f>INDEX([1]champ04062019!$A$3:$Z$2000,MATCH([1]!Addcert[[#This Row],[ref]],[1]champ04062019!$B$3:$B$2000,0),3)</f>
        <v>นายสุเทพ ฤทธิ์ประดิษฐ์โชค</v>
      </c>
      <c r="C82" s="22" t="str">
        <f>INDEX([1]champ04062019!$A$3:$Z$2000,MATCH([1]!Addcert[[#This Row],[ref]],[1]champ04062019!$B$3:$B$2000,0),4)</f>
        <v>ACFS10040200061</v>
      </c>
      <c r="D8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82" s="22" t="str">
        <f>INDEX([1]champ04062019!$A$3:$Z$2000,MATCH([1]!Addcert[[#This Row],[ref]],[1]champ04062019!$B$3:$B$2000,0),5)</f>
        <v>ออกใบอนุญาตแล้ว</v>
      </c>
      <c r="F82" s="24">
        <f>--INDEX([1]champ04062019!$A$3:$Z$2000,MATCH([1]!Addcert[[#This Row],[ref]],[1]champ04062019!$B$3:$B$2000,0),18)</f>
        <v>43588</v>
      </c>
      <c r="G82" s="27"/>
      <c r="H82" s="28"/>
      <c r="I82" s="33"/>
      <c r="J82" s="36">
        <f>--INDEX([1]champ04062019!$A$3:$Z$2000,MATCH([1]!Addcert[[#This Row],[ref]],[1]champ04062019!$B$3:$B$2000,0),6)</f>
        <v>3100203438926</v>
      </c>
      <c r="K82" s="22" t="str">
        <f>VLOOKUP(VALUE(MID([1]!Addcert[[#This Row],[License]],5,4)),[1]มาตรฐาน!$A$1:$B$6,2,FALSE)</f>
        <v>มกษ. 1004-2557</v>
      </c>
      <c r="L82" s="22" t="str">
        <f>INDEX([1]champ04062019!$A$3:$Z$2000,MATCH([1]!Addcert[[#This Row],[ref]],[1]champ04062019!$B$3:$B$2000,0),26)</f>
        <v>จันทบุรี</v>
      </c>
      <c r="M82" s="5" t="s">
        <v>465</v>
      </c>
    </row>
    <row r="83" spans="1:13">
      <c r="A83" s="21" t="str">
        <f>MID([1]!Addcert[[#This Row],[ref]],4,2)&amp;"-"&amp;RIGHT([1]!Addcert[[#This Row],[ref]],3)</f>
        <v>01-088</v>
      </c>
      <c r="B83" s="21" t="str">
        <f>INDEX([1]champ04062019!$A$3:$Z$2000,MATCH([1]!Addcert[[#This Row],[ref]],[1]champ04062019!$B$3:$B$2000,0),3)</f>
        <v>นางสาวอมิตา สะเภาเงิน</v>
      </c>
      <c r="C83" s="21" t="str">
        <f>INDEX([1]champ04062019!$A$3:$Z$2000,MATCH([1]!Addcert[[#This Row],[ref]],[1]champ04062019!$B$3:$B$2000,0),4)</f>
        <v>ACFS10040200009</v>
      </c>
      <c r="D8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83" s="21" t="str">
        <f>INDEX([1]champ04062019!$A$3:$Z$2000,MATCH([1]!Addcert[[#This Row],[ref]],[1]champ04062019!$B$3:$B$2000,0),5)</f>
        <v>ออกใบอนุญาตแล้ว</v>
      </c>
      <c r="F83" s="23">
        <f>--INDEX([1]champ04062019!$A$3:$Z$2000,MATCH([1]!Addcert[[#This Row],[ref]],[1]champ04062019!$B$3:$B$2000,0),18)</f>
        <v>44684</v>
      </c>
      <c r="G83" s="25" t="s">
        <v>56</v>
      </c>
      <c r="H83" s="26" t="s">
        <v>21</v>
      </c>
      <c r="I83" s="32">
        <v>43168</v>
      </c>
      <c r="J83" s="35">
        <f>--INDEX([1]champ04062019!$A$3:$Z$2000,MATCH([1]!Addcert[[#This Row],[ref]],[1]champ04062019!$B$3:$B$2000,0),6)</f>
        <v>5220700005209</v>
      </c>
      <c r="K83" s="21" t="str">
        <f>VLOOKUP(VALUE(MID([1]!Addcert[[#This Row],[License]],5,4)),[1]มาตรฐาน!$A$1:$B$6,2,FALSE)</f>
        <v>มกษ. 1004-2557</v>
      </c>
      <c r="L83" s="21" t="str">
        <f>INDEX([1]champ04062019!$A$3:$Z$2000,MATCH([1]!Addcert[[#This Row],[ref]],[1]champ04062019!$B$3:$B$2000,0),26)</f>
        <v>จันทบุรี</v>
      </c>
      <c r="M83" s="2" t="s">
        <v>466</v>
      </c>
    </row>
    <row r="84" spans="1:13">
      <c r="A84" s="22" t="str">
        <f>MID([1]!Addcert[[#This Row],[ref]],4,2)&amp;"-"&amp;RIGHT([1]!Addcert[[#This Row],[ref]],3)</f>
        <v>01-089</v>
      </c>
      <c r="B84" s="22" t="str">
        <f>INDEX([1]champ04062019!$A$3:$Z$2000,MATCH([1]!Addcert[[#This Row],[ref]],[1]champ04062019!$B$3:$B$2000,0),3)</f>
        <v>บริษัทไชน่า จิงกว่อหยวน อิมพอร์ต เอ็กซ์พอร์ต (ไทยแลนด์) จำกัด</v>
      </c>
      <c r="C84" s="22" t="str">
        <f>INDEX([1]champ04062019!$A$3:$Z$2000,MATCH([1]!Addcert[[#This Row],[ref]],[1]champ04062019!$B$3:$B$2000,0),4)</f>
        <v>ACFS10040200099</v>
      </c>
      <c r="D8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84" s="22" t="str">
        <f>INDEX([1]champ04062019!$A$3:$Z$2000,MATCH([1]!Addcert[[#This Row],[ref]],[1]champ04062019!$B$3:$B$2000,0),5)</f>
        <v>ออกใบอนุญาตแล้ว</v>
      </c>
      <c r="F84" s="24">
        <f>--INDEX([1]champ04062019!$A$3:$Z$2000,MATCH([1]!Addcert[[#This Row],[ref]],[1]champ04062019!$B$3:$B$2000,0),18)</f>
        <v>44684</v>
      </c>
      <c r="G84" s="27" t="s">
        <v>57</v>
      </c>
      <c r="H84" s="28" t="s">
        <v>21</v>
      </c>
      <c r="I84" s="33">
        <v>43168</v>
      </c>
      <c r="J84" s="36">
        <f>--INDEX([1]champ04062019!$A$3:$Z$2000,MATCH([1]!Addcert[[#This Row],[ref]],[1]champ04062019!$B$3:$B$2000,0),6)</f>
        <v>105555147456</v>
      </c>
      <c r="K84" s="22" t="str">
        <f>VLOOKUP(VALUE(MID([1]!Addcert[[#This Row],[License]],5,4)),[1]มาตรฐาน!$A$1:$B$6,2,FALSE)</f>
        <v>มกษ. 1004-2557</v>
      </c>
      <c r="L84" s="22" t="str">
        <f>INDEX([1]champ04062019!$A$3:$Z$2000,MATCH([1]!Addcert[[#This Row],[ref]],[1]champ04062019!$B$3:$B$2000,0),26)</f>
        <v>จันทบุรี</v>
      </c>
      <c r="M84" s="5" t="s">
        <v>466</v>
      </c>
    </row>
    <row r="85" spans="1:13">
      <c r="A85" s="21" t="str">
        <f>MID([1]!Addcert[[#This Row],[ref]],4,2)&amp;"-"&amp;RIGHT([1]!Addcert[[#This Row],[ref]],3)</f>
        <v>01-090</v>
      </c>
      <c r="B85" s="21" t="str">
        <f>INDEX([1]champ04062019!$A$3:$Z$2000,MATCH([1]!Addcert[[#This Row],[ref]],[1]champ04062019!$B$3:$B$2000,0),3)</f>
        <v>ห้างหุ้นส่วนจำกัด สุริยาจันทร์ทราทิพย์</v>
      </c>
      <c r="C85" s="21" t="str">
        <f>INDEX([1]champ04062019!$A$3:$Z$2000,MATCH([1]!Addcert[[#This Row],[ref]],[1]champ04062019!$B$3:$B$2000,0),4)</f>
        <v>ACFS10040200048</v>
      </c>
      <c r="D8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85" s="21" t="str">
        <f>INDEX([1]champ04062019!$A$3:$Z$2000,MATCH([1]!Addcert[[#This Row],[ref]],[1]champ04062019!$B$3:$B$2000,0),5)</f>
        <v>ออกใบอนุญาตแล้ว</v>
      </c>
      <c r="F85" s="23">
        <f>--INDEX([1]champ04062019!$A$3:$Z$2000,MATCH([1]!Addcert[[#This Row],[ref]],[1]champ04062019!$B$3:$B$2000,0),18)</f>
        <v>44684</v>
      </c>
      <c r="G85" s="25" t="s">
        <v>58</v>
      </c>
      <c r="H85" s="26" t="s">
        <v>21</v>
      </c>
      <c r="I85" s="32">
        <v>43042</v>
      </c>
      <c r="J85" s="35">
        <f>--INDEX([1]champ04062019!$A$3:$Z$2000,MATCH([1]!Addcert[[#This Row],[ref]],[1]champ04062019!$B$3:$B$2000,0),6)</f>
        <v>503540001871</v>
      </c>
      <c r="K85" s="21" t="str">
        <f>VLOOKUP(VALUE(MID([1]!Addcert[[#This Row],[License]],5,4)),[1]มาตรฐาน!$A$1:$B$6,2,FALSE)</f>
        <v>มกษ. 1004-2557</v>
      </c>
      <c r="L85" s="21" t="str">
        <f>INDEX([1]champ04062019!$A$3:$Z$2000,MATCH([1]!Addcert[[#This Row],[ref]],[1]champ04062019!$B$3:$B$2000,0),26)</f>
        <v>เชียงใหม่</v>
      </c>
      <c r="M85" s="2" t="s">
        <v>466</v>
      </c>
    </row>
    <row r="86" spans="1:13">
      <c r="A86" s="22" t="str">
        <f>MID([1]!Addcert[[#This Row],[ref]],4,2)&amp;"-"&amp;RIGHT([1]!Addcert[[#This Row],[ref]],3)</f>
        <v>01-091</v>
      </c>
      <c r="B86" s="22" t="str">
        <f>INDEX([1]champ04062019!$A$3:$Z$2000,MATCH([1]!Addcert[[#This Row],[ref]],[1]champ04062019!$B$3:$B$2000,0),3)</f>
        <v>ห้างหุ้นส่วนจำกัด สุริยา ไทยฟรุ๊ท</v>
      </c>
      <c r="C86" s="22" t="str">
        <f>INDEX([1]champ04062019!$A$3:$Z$2000,MATCH([1]!Addcert[[#This Row],[ref]],[1]champ04062019!$B$3:$B$2000,0),4)</f>
        <v>ACFS10040200046</v>
      </c>
      <c r="D8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86" s="22" t="str">
        <f>INDEX([1]champ04062019!$A$3:$Z$2000,MATCH([1]!Addcert[[#This Row],[ref]],[1]champ04062019!$B$3:$B$2000,0),5)</f>
        <v>ออกใบอนุญาตแล้ว</v>
      </c>
      <c r="F86" s="24">
        <f>--INDEX([1]champ04062019!$A$3:$Z$2000,MATCH([1]!Addcert[[#This Row],[ref]],[1]champ04062019!$B$3:$B$2000,0),18)</f>
        <v>43588</v>
      </c>
      <c r="G86" s="27"/>
      <c r="H86" s="28"/>
      <c r="I86" s="33"/>
      <c r="J86" s="36">
        <f>--INDEX([1]champ04062019!$A$3:$Z$2000,MATCH([1]!Addcert[[#This Row],[ref]],[1]champ04062019!$B$3:$B$2000,0),6)</f>
        <v>503540001871</v>
      </c>
      <c r="K86" s="22" t="str">
        <f>VLOOKUP(VALUE(MID([1]!Addcert[[#This Row],[License]],5,4)),[1]มาตรฐาน!$A$1:$B$6,2,FALSE)</f>
        <v>มกษ. 1004-2557</v>
      </c>
      <c r="L86" s="22" t="str">
        <f>INDEX([1]champ04062019!$A$3:$Z$2000,MATCH([1]!Addcert[[#This Row],[ref]],[1]champ04062019!$B$3:$B$2000,0),26)</f>
        <v>จันทบุรี</v>
      </c>
      <c r="M86" s="5" t="s">
        <v>465</v>
      </c>
    </row>
    <row r="87" spans="1:13">
      <c r="A87" s="21" t="str">
        <f>MID([1]!Addcert[[#This Row],[ref]],4,2)&amp;"-"&amp;RIGHT([1]!Addcert[[#This Row],[ref]],3)</f>
        <v>01-092</v>
      </c>
      <c r="B87" s="21" t="str">
        <f>INDEX([1]champ04062019!$A$3:$Z$2000,MATCH([1]!Addcert[[#This Row],[ref]],[1]champ04062019!$B$3:$B$2000,0),3)</f>
        <v>นางจีราภรณ์ ดวงวะนา</v>
      </c>
      <c r="C87" s="21" t="str">
        <f>INDEX([1]champ04062019!$A$3:$Z$2000,MATCH([1]!Addcert[[#This Row],[ref]],[1]champ04062019!$B$3:$B$2000,0),4)</f>
        <v>ACFS10040200049</v>
      </c>
      <c r="D8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87" s="21" t="str">
        <f>INDEX([1]champ04062019!$A$3:$Z$2000,MATCH([1]!Addcert[[#This Row],[ref]],[1]champ04062019!$B$3:$B$2000,0),5)</f>
        <v>ออกใบอนุญาตแล้ว</v>
      </c>
      <c r="F87" s="23">
        <f>--INDEX([1]champ04062019!$A$3:$Z$2000,MATCH([1]!Addcert[[#This Row],[ref]],[1]champ04062019!$B$3:$B$2000,0),18)</f>
        <v>44684</v>
      </c>
      <c r="G87" s="25"/>
      <c r="H87" s="26"/>
      <c r="I87" s="32"/>
      <c r="J87" s="35">
        <f>--INDEX([1]champ04062019!$A$3:$Z$2000,MATCH([1]!Addcert[[#This Row],[ref]],[1]champ04062019!$B$3:$B$2000,0),6)</f>
        <v>3501900379163</v>
      </c>
      <c r="K87" s="21" t="str">
        <f>VLOOKUP(VALUE(MID([1]!Addcert[[#This Row],[License]],5,4)),[1]มาตรฐาน!$A$1:$B$6,2,FALSE)</f>
        <v>มกษ. 1004-2557</v>
      </c>
      <c r="L87" s="21" t="str">
        <f>INDEX([1]champ04062019!$A$3:$Z$2000,MATCH([1]!Addcert[[#This Row],[ref]],[1]champ04062019!$B$3:$B$2000,0),26)</f>
        <v>ลำพูน</v>
      </c>
      <c r="M87" s="2" t="s">
        <v>466</v>
      </c>
    </row>
    <row r="88" spans="1:13">
      <c r="A88" s="22" t="str">
        <f>MID([1]!Addcert[[#This Row],[ref]],4,2)&amp;"-"&amp;RIGHT([1]!Addcert[[#This Row],[ref]],3)</f>
        <v>01-093</v>
      </c>
      <c r="B88" s="22" t="str">
        <f>INDEX([1]champ04062019!$A$3:$Z$2000,MATCH([1]!Addcert[[#This Row],[ref]],[1]champ04062019!$B$3:$B$2000,0),3)</f>
        <v>นายประทีป ธรรมลัย</v>
      </c>
      <c r="C88" s="22" t="str">
        <f>INDEX([1]champ04062019!$A$3:$Z$2000,MATCH([1]!Addcert[[#This Row],[ref]],[1]champ04062019!$B$3:$B$2000,0),4)</f>
        <v>ACFS10040200053</v>
      </c>
      <c r="D8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88" s="22" t="str">
        <f>INDEX([1]champ04062019!$A$3:$Z$2000,MATCH([1]!Addcert[[#This Row],[ref]],[1]champ04062019!$B$3:$B$2000,0),5)</f>
        <v>ออกใบอนุญาตแล้ว</v>
      </c>
      <c r="F88" s="24">
        <f>--INDEX([1]champ04062019!$A$3:$Z$2000,MATCH([1]!Addcert[[#This Row],[ref]],[1]champ04062019!$B$3:$B$2000,0),18)</f>
        <v>44684</v>
      </c>
      <c r="G88" s="27"/>
      <c r="H88" s="28"/>
      <c r="I88" s="33"/>
      <c r="J88" s="36">
        <f>--INDEX([1]champ04062019!$A$3:$Z$2000,MATCH([1]!Addcert[[#This Row],[ref]],[1]champ04062019!$B$3:$B$2000,0),6)</f>
        <v>51010265369</v>
      </c>
      <c r="K88" s="22" t="str">
        <f>VLOOKUP(VALUE(MID([1]!Addcert[[#This Row],[License]],5,4)),[1]มาตรฐาน!$A$1:$B$6,2,FALSE)</f>
        <v>มกษ. 1004-2557</v>
      </c>
      <c r="L88" s="22" t="str">
        <f>INDEX([1]champ04062019!$A$3:$Z$2000,MATCH([1]!Addcert[[#This Row],[ref]],[1]champ04062019!$B$3:$B$2000,0),26)</f>
        <v>ลำพูน</v>
      </c>
      <c r="M88" s="5" t="s">
        <v>465</v>
      </c>
    </row>
    <row r="89" spans="1:13">
      <c r="A89" s="21" t="str">
        <f>MID([1]!Addcert[[#This Row],[ref]],4,2)&amp;"-"&amp;RIGHT([1]!Addcert[[#This Row],[ref]],3)</f>
        <v>01-094</v>
      </c>
      <c r="B89" s="21" t="str">
        <f>INDEX([1]champ04062019!$A$3:$Z$2000,MATCH([1]!Addcert[[#This Row],[ref]],[1]champ04062019!$B$3:$B$2000,0),3)</f>
        <v>นางสาวพัชราพร วิลาลัย</v>
      </c>
      <c r="C89" s="21" t="str">
        <f>INDEX([1]champ04062019!$A$3:$Z$2000,MATCH([1]!Addcert[[#This Row],[ref]],[1]champ04062019!$B$3:$B$2000,0),4)</f>
        <v>ACFS10040200055</v>
      </c>
      <c r="D8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89" s="21" t="str">
        <f>INDEX([1]champ04062019!$A$3:$Z$2000,MATCH([1]!Addcert[[#This Row],[ref]],[1]champ04062019!$B$3:$B$2000,0),5)</f>
        <v>ออกใบอนุญาตแล้ว</v>
      </c>
      <c r="F89" s="23">
        <f>--INDEX([1]champ04062019!$A$3:$Z$2000,MATCH([1]!Addcert[[#This Row],[ref]],[1]champ04062019!$B$3:$B$2000,0),18)</f>
        <v>43588</v>
      </c>
      <c r="G89" s="25" t="s">
        <v>59</v>
      </c>
      <c r="H89" s="26" t="s">
        <v>21</v>
      </c>
      <c r="I89" s="32">
        <v>43061</v>
      </c>
      <c r="J89" s="35">
        <f>--INDEX([1]champ04062019!$A$3:$Z$2000,MATCH([1]!Addcert[[#This Row],[ref]],[1]champ04062019!$B$3:$B$2000,0),6)</f>
        <v>3500200103563</v>
      </c>
      <c r="K89" s="21" t="str">
        <f>VLOOKUP(VALUE(MID([1]!Addcert[[#This Row],[License]],5,4)),[1]มาตรฐาน!$A$1:$B$6,2,FALSE)</f>
        <v>มกษ. 1004-2557</v>
      </c>
      <c r="L89" s="21" t="str">
        <f>INDEX([1]champ04062019!$A$3:$Z$2000,MATCH([1]!Addcert[[#This Row],[ref]],[1]champ04062019!$B$3:$B$2000,0),26)</f>
        <v>เชียงใหม่</v>
      </c>
      <c r="M89" s="2" t="s">
        <v>465</v>
      </c>
    </row>
    <row r="90" spans="1:13">
      <c r="A90" s="22" t="str">
        <f>MID([1]!Addcert[[#This Row],[ref]],4,2)&amp;"-"&amp;RIGHT([1]!Addcert[[#This Row],[ref]],3)</f>
        <v>01-095</v>
      </c>
      <c r="B90" s="22" t="str">
        <f>INDEX([1]champ04062019!$A$3:$Z$2000,MATCH([1]!Addcert[[#This Row],[ref]],[1]champ04062019!$B$3:$B$2000,0),3)</f>
        <v>นายประภาส สงวนคุณธรรม</v>
      </c>
      <c r="C90" s="22" t="str">
        <f>INDEX([1]champ04062019!$A$3:$Z$2000,MATCH([1]!Addcert[[#This Row],[ref]],[1]champ04062019!$B$3:$B$2000,0),4)</f>
        <v>ACFS10040200056</v>
      </c>
      <c r="D9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90" s="22" t="str">
        <f>INDEX([1]champ04062019!$A$3:$Z$2000,MATCH([1]!Addcert[[#This Row],[ref]],[1]champ04062019!$B$3:$B$2000,0),5)</f>
        <v>ออกใบอนุญาตแล้ว</v>
      </c>
      <c r="F90" s="24">
        <f>--INDEX([1]champ04062019!$A$3:$Z$2000,MATCH([1]!Addcert[[#This Row],[ref]],[1]champ04062019!$B$3:$B$2000,0),18)</f>
        <v>43588</v>
      </c>
      <c r="G90" s="27" t="s">
        <v>60</v>
      </c>
      <c r="H90" s="28" t="s">
        <v>21</v>
      </c>
      <c r="I90" s="33">
        <v>43427</v>
      </c>
      <c r="J90" s="36">
        <f>--INDEX([1]champ04062019!$A$3:$Z$2000,MATCH([1]!Addcert[[#This Row],[ref]],[1]champ04062019!$B$3:$B$2000,0),6)</f>
        <v>3969800015996</v>
      </c>
      <c r="K90" s="22" t="str">
        <f>VLOOKUP(VALUE(MID([1]!Addcert[[#This Row],[License]],5,4)),[1]มาตรฐาน!$A$1:$B$6,2,FALSE)</f>
        <v>มกษ. 1004-2557</v>
      </c>
      <c r="L90" s="22" t="str">
        <f>INDEX([1]champ04062019!$A$3:$Z$2000,MATCH([1]!Addcert[[#This Row],[ref]],[1]champ04062019!$B$3:$B$2000,0),26)</f>
        <v>ลำพูน</v>
      </c>
      <c r="M90" s="5" t="s">
        <v>465</v>
      </c>
    </row>
    <row r="91" spans="1:13">
      <c r="A91" s="21" t="str">
        <f>MID([1]!Addcert[[#This Row],[ref]],4,2)&amp;"-"&amp;RIGHT([1]!Addcert[[#This Row],[ref]],3)</f>
        <v>01-096</v>
      </c>
      <c r="B91" s="21" t="str">
        <f>INDEX([1]champ04062019!$A$3:$Z$2000,MATCH([1]!Addcert[[#This Row],[ref]],[1]champ04062019!$B$3:$B$2000,0),3)</f>
        <v>นายฐปณวัชญ์ แก้วสุวรรณฉัตร</v>
      </c>
      <c r="C91" s="21" t="str">
        <f>INDEX([1]champ04062019!$A$3:$Z$2000,MATCH([1]!Addcert[[#This Row],[ref]],[1]champ04062019!$B$3:$B$2000,0),4)</f>
        <v>ACFS10040200098</v>
      </c>
      <c r="D9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91" s="21" t="str">
        <f>INDEX([1]champ04062019!$A$3:$Z$2000,MATCH([1]!Addcert[[#This Row],[ref]],[1]champ04062019!$B$3:$B$2000,0),5)</f>
        <v>ออกใบอนุญาตแล้ว</v>
      </c>
      <c r="F91" s="23">
        <f>--INDEX([1]champ04062019!$A$3:$Z$2000,MATCH([1]!Addcert[[#This Row],[ref]],[1]champ04062019!$B$3:$B$2000,0),18)</f>
        <v>43588</v>
      </c>
      <c r="G91" s="25"/>
      <c r="H91" s="26"/>
      <c r="I91" s="32"/>
      <c r="J91" s="35">
        <f>--INDEX([1]champ04062019!$A$3:$Z$2000,MATCH([1]!Addcert[[#This Row],[ref]],[1]champ04062019!$B$3:$B$2000,0),6)</f>
        <v>1500200103044</v>
      </c>
      <c r="K91" s="21" t="str">
        <f>VLOOKUP(VALUE(MID([1]!Addcert[[#This Row],[License]],5,4)),[1]มาตรฐาน!$A$1:$B$6,2,FALSE)</f>
        <v>มกษ. 1004-2557</v>
      </c>
      <c r="L91" s="21" t="str">
        <f>INDEX([1]champ04062019!$A$3:$Z$2000,MATCH([1]!Addcert[[#This Row],[ref]],[1]champ04062019!$B$3:$B$2000,0),26)</f>
        <v>ลำพูน</v>
      </c>
      <c r="M91" s="2" t="s">
        <v>465</v>
      </c>
    </row>
    <row r="92" spans="1:13">
      <c r="A92" s="22" t="str">
        <f>MID([1]!Addcert[[#This Row],[ref]],4,2)&amp;"-"&amp;RIGHT([1]!Addcert[[#This Row],[ref]],3)</f>
        <v>01-097</v>
      </c>
      <c r="B92" s="22" t="str">
        <f>INDEX([1]champ04062019!$A$3:$Z$2000,MATCH([1]!Addcert[[#This Row],[ref]],[1]champ04062019!$B$3:$B$2000,0),3)</f>
        <v>นายตันหยง กามูล</v>
      </c>
      <c r="C92" s="22" t="str">
        <f>INDEX([1]champ04062019!$A$3:$Z$2000,MATCH([1]!Addcert[[#This Row],[ref]],[1]champ04062019!$B$3:$B$2000,0),4)</f>
        <v>ACFS10040200060</v>
      </c>
      <c r="D9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92" s="22" t="str">
        <f>INDEX([1]champ04062019!$A$3:$Z$2000,MATCH([1]!Addcert[[#This Row],[ref]],[1]champ04062019!$B$3:$B$2000,0),5)</f>
        <v>ออกใบอนุญาตแล้ว</v>
      </c>
      <c r="F92" s="24">
        <f>--INDEX([1]champ04062019!$A$3:$Z$2000,MATCH([1]!Addcert[[#This Row],[ref]],[1]champ04062019!$B$3:$B$2000,0),18)</f>
        <v>43588</v>
      </c>
      <c r="G92" s="27"/>
      <c r="H92" s="28"/>
      <c r="I92" s="33"/>
      <c r="J92" s="36">
        <f>--INDEX([1]champ04062019!$A$3:$Z$2000,MATCH([1]!Addcert[[#This Row],[ref]],[1]champ04062019!$B$3:$B$2000,0),6)</f>
        <v>3500900918918</v>
      </c>
      <c r="K92" s="22" t="str">
        <f>VLOOKUP(VALUE(MID([1]!Addcert[[#This Row],[License]],5,4)),[1]มาตรฐาน!$A$1:$B$6,2,FALSE)</f>
        <v>มกษ. 1004-2557</v>
      </c>
      <c r="L92" s="22" t="str">
        <f>INDEX([1]champ04062019!$A$3:$Z$2000,MATCH([1]!Addcert[[#This Row],[ref]],[1]champ04062019!$B$3:$B$2000,0),26)</f>
        <v>ลำพูน</v>
      </c>
      <c r="M92" s="5" t="s">
        <v>465</v>
      </c>
    </row>
    <row r="93" spans="1:13">
      <c r="A93" s="21" t="str">
        <f>MID([1]!Addcert[[#This Row],[ref]],4,2)&amp;"-"&amp;RIGHT([1]!Addcert[[#This Row],[ref]],3)</f>
        <v>01-098</v>
      </c>
      <c r="B93" s="21" t="str">
        <f>INDEX([1]champ04062019!$A$3:$Z$2000,MATCH([1]!Addcert[[#This Row],[ref]],[1]champ04062019!$B$3:$B$2000,0),3)</f>
        <v>บริษัท ฟ้ากุศล ฟรุ๊ต จำกัด</v>
      </c>
      <c r="C93" s="21" t="str">
        <f>INDEX([1]champ04062019!$A$3:$Z$2000,MATCH([1]!Addcert[[#This Row],[ref]],[1]champ04062019!$B$3:$B$2000,0),4)</f>
        <v>ACFS10040200062</v>
      </c>
      <c r="D9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93" s="21" t="str">
        <f>INDEX([1]champ04062019!$A$3:$Z$2000,MATCH([1]!Addcert[[#This Row],[ref]],[1]champ04062019!$B$3:$B$2000,0),5)</f>
        <v>ออกใบอนุญาตแล้ว</v>
      </c>
      <c r="F93" s="23">
        <f>--INDEX([1]champ04062019!$A$3:$Z$2000,MATCH([1]!Addcert[[#This Row],[ref]],[1]champ04062019!$B$3:$B$2000,0),18)</f>
        <v>43588</v>
      </c>
      <c r="G93" s="25"/>
      <c r="H93" s="26"/>
      <c r="I93" s="32"/>
      <c r="J93" s="35">
        <f>--INDEX([1]champ04062019!$A$3:$Z$2000,MATCH([1]!Addcert[[#This Row],[ref]],[1]champ04062019!$B$3:$B$2000,0),6)</f>
        <v>515557000149</v>
      </c>
      <c r="K93" s="21" t="str">
        <f>VLOOKUP(VALUE(MID([1]!Addcert[[#This Row],[License]],5,4)),[1]มาตรฐาน!$A$1:$B$6,2,FALSE)</f>
        <v>มกษ. 1004-2557</v>
      </c>
      <c r="L93" s="21" t="str">
        <f>INDEX([1]champ04062019!$A$3:$Z$2000,MATCH([1]!Addcert[[#This Row],[ref]],[1]champ04062019!$B$3:$B$2000,0),26)</f>
        <v>ลำพูน</v>
      </c>
      <c r="M93" s="2" t="s">
        <v>465</v>
      </c>
    </row>
    <row r="94" spans="1:13">
      <c r="A94" s="22" t="str">
        <f>MID([1]!Addcert[[#This Row],[ref]],4,2)&amp;"-"&amp;RIGHT([1]!Addcert[[#This Row],[ref]],3)</f>
        <v>01-100</v>
      </c>
      <c r="B94" s="22" t="str">
        <f>INDEX([1]champ04062019!$A$3:$Z$2000,MATCH([1]!Addcert[[#This Row],[ref]],[1]champ04062019!$B$3:$B$2000,0),3)</f>
        <v>นางชำนาญ ฝั้นจักรสาย</v>
      </c>
      <c r="C94" s="22" t="str">
        <f>INDEX([1]champ04062019!$A$3:$Z$2000,MATCH([1]!Addcert[[#This Row],[ref]],[1]champ04062019!$B$3:$B$2000,0),4)</f>
        <v>ACFS47020200004</v>
      </c>
      <c r="D9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94" s="22" t="str">
        <f>INDEX([1]champ04062019!$A$3:$Z$2000,MATCH([1]!Addcert[[#This Row],[ref]],[1]champ04062019!$B$3:$B$2000,0),5)</f>
        <v>ออกใบอนุญาตแล้ว</v>
      </c>
      <c r="F94" s="24">
        <f>--INDEX([1]champ04062019!$A$3:$Z$2000,MATCH([1]!Addcert[[#This Row],[ref]],[1]champ04062019!$B$3:$B$2000,0),18)</f>
        <v>43835</v>
      </c>
      <c r="G94" s="27" t="s">
        <v>61</v>
      </c>
      <c r="H94" s="28" t="s">
        <v>21</v>
      </c>
      <c r="I94" s="33">
        <v>43326</v>
      </c>
      <c r="J94" s="36">
        <f>--INDEX([1]champ04062019!$A$3:$Z$2000,MATCH([1]!Addcert[[#This Row],[ref]],[1]champ04062019!$B$3:$B$2000,0),6)</f>
        <v>3520100067085</v>
      </c>
      <c r="K94" s="22" t="str">
        <f>VLOOKUP(VALUE(MID([1]!Addcert[[#This Row],[License]],5,4)),[1]มาตรฐาน!$A$1:$B$6,2,FALSE)</f>
        <v>มกษ. 4702-2557</v>
      </c>
      <c r="L94" s="22" t="str">
        <f>INDEX([1]champ04062019!$A$3:$Z$2000,MATCH([1]!Addcert[[#This Row],[ref]],[1]champ04062019!$B$3:$B$2000,0),26)</f>
        <v>ลำปาง</v>
      </c>
      <c r="M94" s="5" t="s">
        <v>465</v>
      </c>
    </row>
    <row r="95" spans="1:13">
      <c r="A95" s="21" t="str">
        <f>MID([1]!Addcert[[#This Row],[ref]],4,2)&amp;"-"&amp;RIGHT([1]!Addcert[[#This Row],[ref]],3)</f>
        <v>01-101</v>
      </c>
      <c r="B95" s="21" t="str">
        <f>INDEX([1]champ04062019!$A$3:$Z$2000,MATCH([1]!Addcert[[#This Row],[ref]],[1]champ04062019!$B$3:$B$2000,0),3)</f>
        <v>นางบุญศรี ศรีอินแก้ว</v>
      </c>
      <c r="C95" s="21" t="str">
        <f>INDEX([1]champ04062019!$A$3:$Z$2000,MATCH([1]!Addcert[[#This Row],[ref]],[1]champ04062019!$B$3:$B$2000,0),4)</f>
        <v>ACFS47020200012</v>
      </c>
      <c r="D9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95" s="21" t="str">
        <f>INDEX([1]champ04062019!$A$3:$Z$2000,MATCH([1]!Addcert[[#This Row],[ref]],[1]champ04062019!$B$3:$B$2000,0),5)</f>
        <v>ออกใบอนุญาตแล้ว</v>
      </c>
      <c r="F95" s="23">
        <f>--INDEX([1]champ04062019!$A$3:$Z$2000,MATCH([1]!Addcert[[#This Row],[ref]],[1]champ04062019!$B$3:$B$2000,0),18)</f>
        <v>43835</v>
      </c>
      <c r="G95" s="25" t="s">
        <v>62</v>
      </c>
      <c r="H95" s="26" t="s">
        <v>14</v>
      </c>
      <c r="I95" s="32">
        <v>43732</v>
      </c>
      <c r="J95" s="35">
        <f>--INDEX([1]champ04062019!$A$3:$Z$2000,MATCH([1]!Addcert[[#This Row],[ref]],[1]champ04062019!$B$3:$B$2000,0),6)</f>
        <v>3520100069762</v>
      </c>
      <c r="K95" s="21" t="str">
        <f>VLOOKUP(VALUE(MID([1]!Addcert[[#This Row],[License]],5,4)),[1]มาตรฐาน!$A$1:$B$6,2,FALSE)</f>
        <v>มกษ. 4702-2557</v>
      </c>
      <c r="L95" s="21" t="str">
        <f>INDEX([1]champ04062019!$A$3:$Z$2000,MATCH([1]!Addcert[[#This Row],[ref]],[1]champ04062019!$B$3:$B$2000,0),26)</f>
        <v>ลำปาง</v>
      </c>
      <c r="M95" s="2" t="s">
        <v>465</v>
      </c>
    </row>
    <row r="96" spans="1:13">
      <c r="A96" s="22" t="str">
        <f>MID([1]!Addcert[[#This Row],[ref]],4,2)&amp;"-"&amp;RIGHT([1]!Addcert[[#This Row],[ref]],3)</f>
        <v>01-102</v>
      </c>
      <c r="B96" s="22" t="str">
        <f>INDEX([1]champ04062019!$A$3:$Z$2000,MATCH([1]!Addcert[[#This Row],[ref]],[1]champ04062019!$B$3:$B$2000,0),3)</f>
        <v>นางสุมาลี จันทร์อินสม</v>
      </c>
      <c r="C96" s="22" t="str">
        <f>INDEX([1]champ04062019!$A$3:$Z$2000,MATCH([1]!Addcert[[#This Row],[ref]],[1]champ04062019!$B$3:$B$2000,0),4)</f>
        <v>ACFS47020200011</v>
      </c>
      <c r="D9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96" s="22" t="str">
        <f>INDEX([1]champ04062019!$A$3:$Z$2000,MATCH([1]!Addcert[[#This Row],[ref]],[1]champ04062019!$B$3:$B$2000,0),5)</f>
        <v>ออกใบอนุญาตแล้ว</v>
      </c>
      <c r="F96" s="24">
        <f>--INDEX([1]champ04062019!$A$3:$Z$2000,MATCH([1]!Addcert[[#This Row],[ref]],[1]champ04062019!$B$3:$B$2000,0),18)</f>
        <v>43835</v>
      </c>
      <c r="G96" s="27" t="s">
        <v>63</v>
      </c>
      <c r="H96" s="28" t="s">
        <v>14</v>
      </c>
      <c r="I96" s="33">
        <v>43732</v>
      </c>
      <c r="J96" s="36">
        <f>--INDEX([1]champ04062019!$A$3:$Z$2000,MATCH([1]!Addcert[[#This Row],[ref]],[1]champ04062019!$B$3:$B$2000,0),6)</f>
        <v>3520100067174</v>
      </c>
      <c r="K96" s="22" t="str">
        <f>VLOOKUP(VALUE(MID([1]!Addcert[[#This Row],[License]],5,4)),[1]มาตรฐาน!$A$1:$B$6,2,FALSE)</f>
        <v>มกษ. 4702-2557</v>
      </c>
      <c r="L96" s="22" t="str">
        <f>INDEX([1]champ04062019!$A$3:$Z$2000,MATCH([1]!Addcert[[#This Row],[ref]],[1]champ04062019!$B$3:$B$2000,0),26)</f>
        <v>ลำปาง</v>
      </c>
      <c r="M96" s="5" t="s">
        <v>465</v>
      </c>
    </row>
    <row r="97" spans="1:13">
      <c r="A97" s="21" t="str">
        <f>MID([1]!Addcert[[#This Row],[ref]],4,2)&amp;"-"&amp;RIGHT([1]!Addcert[[#This Row],[ref]],3)</f>
        <v>01-103</v>
      </c>
      <c r="B97" s="21" t="str">
        <f>INDEX([1]champ04062019!$A$3:$Z$2000,MATCH([1]!Addcert[[#This Row],[ref]],[1]champ04062019!$B$3:$B$2000,0),3)</f>
        <v>นายพิษณุ คำเขื่อน</v>
      </c>
      <c r="C97" s="21" t="str">
        <f>INDEX([1]champ04062019!$A$3:$Z$2000,MATCH([1]!Addcert[[#This Row],[ref]],[1]champ04062019!$B$3:$B$2000,0),4)</f>
        <v>ACFS47020200010</v>
      </c>
      <c r="D9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97" s="21" t="str">
        <f>INDEX([1]champ04062019!$A$3:$Z$2000,MATCH([1]!Addcert[[#This Row],[ref]],[1]champ04062019!$B$3:$B$2000,0),5)</f>
        <v>ออกใบอนุญาตแล้ว</v>
      </c>
      <c r="F97" s="23">
        <f>--INDEX([1]champ04062019!$A$3:$Z$2000,MATCH([1]!Addcert[[#This Row],[ref]],[1]champ04062019!$B$3:$B$2000,0),18)</f>
        <v>43835</v>
      </c>
      <c r="G97" s="25"/>
      <c r="H97" s="26"/>
      <c r="I97" s="32"/>
      <c r="J97" s="35">
        <f>--INDEX([1]champ04062019!$A$3:$Z$2000,MATCH([1]!Addcert[[#This Row],[ref]],[1]champ04062019!$B$3:$B$2000,0),6)</f>
        <v>3520100216692</v>
      </c>
      <c r="K97" s="21" t="str">
        <f>VLOOKUP(VALUE(MID([1]!Addcert[[#This Row],[License]],5,4)),[1]มาตรฐาน!$A$1:$B$6,2,FALSE)</f>
        <v>มกษ. 4702-2557</v>
      </c>
      <c r="L97" s="21" t="str">
        <f>INDEX([1]champ04062019!$A$3:$Z$2000,MATCH([1]!Addcert[[#This Row],[ref]],[1]champ04062019!$B$3:$B$2000,0),26)</f>
        <v>ลำปาง</v>
      </c>
      <c r="M97" s="2" t="s">
        <v>465</v>
      </c>
    </row>
    <row r="98" spans="1:13">
      <c r="A98" s="22" t="str">
        <f>MID([1]!Addcert[[#This Row],[ref]],4,2)&amp;"-"&amp;RIGHT([1]!Addcert[[#This Row],[ref]],3)</f>
        <v>01-104</v>
      </c>
      <c r="B98" s="22" t="str">
        <f>INDEX([1]champ04062019!$A$3:$Z$2000,MATCH([1]!Addcert[[#This Row],[ref]],[1]champ04062019!$B$3:$B$2000,0),3)</f>
        <v>นายวีระพันธ์ อินต๊ะขัน</v>
      </c>
      <c r="C98" s="22" t="str">
        <f>INDEX([1]champ04062019!$A$3:$Z$2000,MATCH([1]!Addcert[[#This Row],[ref]],[1]champ04062019!$B$3:$B$2000,0),4)</f>
        <v>ACFS47020200009</v>
      </c>
      <c r="D9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98" s="22" t="str">
        <f>INDEX([1]champ04062019!$A$3:$Z$2000,MATCH([1]!Addcert[[#This Row],[ref]],[1]champ04062019!$B$3:$B$2000,0),5)</f>
        <v>ออกใบอนุญาตแล้ว</v>
      </c>
      <c r="F98" s="24">
        <f>--INDEX([1]champ04062019!$A$3:$Z$2000,MATCH([1]!Addcert[[#This Row],[ref]],[1]champ04062019!$B$3:$B$2000,0),18)</f>
        <v>43835</v>
      </c>
      <c r="G98" s="27" t="s">
        <v>64</v>
      </c>
      <c r="H98" s="28" t="s">
        <v>14</v>
      </c>
      <c r="I98" s="33">
        <v>43732</v>
      </c>
      <c r="J98" s="36">
        <f>--INDEX([1]champ04062019!$A$3:$Z$2000,MATCH([1]!Addcert[[#This Row],[ref]],[1]champ04062019!$B$3:$B$2000,0),6)</f>
        <v>3520100008054</v>
      </c>
      <c r="K98" s="22" t="str">
        <f>VLOOKUP(VALUE(MID([1]!Addcert[[#This Row],[License]],5,4)),[1]มาตรฐาน!$A$1:$B$6,2,FALSE)</f>
        <v>มกษ. 4702-2557</v>
      </c>
      <c r="L98" s="22" t="str">
        <f>INDEX([1]champ04062019!$A$3:$Z$2000,MATCH([1]!Addcert[[#This Row],[ref]],[1]champ04062019!$B$3:$B$2000,0),26)</f>
        <v>ลำปาง</v>
      </c>
      <c r="M98" s="5" t="s">
        <v>465</v>
      </c>
    </row>
    <row r="99" spans="1:13">
      <c r="A99" s="21" t="str">
        <f>MID([1]!Addcert[[#This Row],[ref]],4,2)&amp;"-"&amp;RIGHT([1]!Addcert[[#This Row],[ref]],3)</f>
        <v>01-105</v>
      </c>
      <c r="B99" s="21" t="str">
        <f>INDEX([1]champ04062019!$A$3:$Z$2000,MATCH([1]!Addcert[[#This Row],[ref]],[1]champ04062019!$B$3:$B$2000,0),3)</f>
        <v>ห้างหุ้นส่วนสามัญนิติบุคคล เมฆวนิช</v>
      </c>
      <c r="C99" s="21" t="str">
        <f>INDEX([1]champ04062019!$A$3:$Z$2000,MATCH([1]!Addcert[[#This Row],[ref]],[1]champ04062019!$B$3:$B$2000,0),4)</f>
        <v>ACFS47020200008</v>
      </c>
      <c r="D9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99" s="21" t="str">
        <f>INDEX([1]champ04062019!$A$3:$Z$2000,MATCH([1]!Addcert[[#This Row],[ref]],[1]champ04062019!$B$3:$B$2000,0),5)</f>
        <v>ออกใบอนุญาตแล้ว</v>
      </c>
      <c r="F99" s="23">
        <f>--INDEX([1]champ04062019!$A$3:$Z$2000,MATCH([1]!Addcert[[#This Row],[ref]],[1]champ04062019!$B$3:$B$2000,0),18)</f>
        <v>43835</v>
      </c>
      <c r="G99" s="25"/>
      <c r="H99" s="26"/>
      <c r="I99" s="32"/>
      <c r="J99" s="35">
        <f>--INDEX([1]champ04062019!$A$3:$Z$2000,MATCH([1]!Addcert[[#This Row],[ref]],[1]champ04062019!$B$3:$B$2000,0),6)</f>
        <v>522506000017</v>
      </c>
      <c r="K99" s="21" t="str">
        <f>VLOOKUP(VALUE(MID([1]!Addcert[[#This Row],[License]],5,4)),[1]มาตรฐาน!$A$1:$B$6,2,FALSE)</f>
        <v>มกษ. 4702-2557</v>
      </c>
      <c r="L99" s="21" t="str">
        <f>INDEX([1]champ04062019!$A$3:$Z$2000,MATCH([1]!Addcert[[#This Row],[ref]],[1]champ04062019!$B$3:$B$2000,0),26)</f>
        <v>ลำปาง</v>
      </c>
      <c r="M99" s="2" t="s">
        <v>465</v>
      </c>
    </row>
    <row r="100" spans="1:13">
      <c r="A100" s="22" t="str">
        <f>MID([1]!Addcert[[#This Row],[ref]],4,2)&amp;"-"&amp;RIGHT([1]!Addcert[[#This Row],[ref]],3)</f>
        <v>01-106</v>
      </c>
      <c r="B100" s="22" t="str">
        <f>INDEX([1]champ04062019!$A$3:$Z$2000,MATCH([1]!Addcert[[#This Row],[ref]],[1]champ04062019!$B$3:$B$2000,0),3)</f>
        <v>นายบุญธรรม ปะละน่าน</v>
      </c>
      <c r="C100" s="22" t="str">
        <f>INDEX([1]champ04062019!$A$3:$Z$2000,MATCH([1]!Addcert[[#This Row],[ref]],[1]champ04062019!$B$3:$B$2000,0),4)</f>
        <v>ACFS47020200007</v>
      </c>
      <c r="D10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00" s="22" t="str">
        <f>INDEX([1]champ04062019!$A$3:$Z$2000,MATCH([1]!Addcert[[#This Row],[ref]],[1]champ04062019!$B$3:$B$2000,0),5)</f>
        <v>ออกใบอนุญาตแล้ว</v>
      </c>
      <c r="F100" s="24">
        <f>--INDEX([1]champ04062019!$A$3:$Z$2000,MATCH([1]!Addcert[[#This Row],[ref]],[1]champ04062019!$B$3:$B$2000,0),18)</f>
        <v>43835</v>
      </c>
      <c r="G100" s="27" t="s">
        <v>65</v>
      </c>
      <c r="H100" s="28" t="s">
        <v>14</v>
      </c>
      <c r="I100" s="33">
        <v>43732</v>
      </c>
      <c r="J100" s="36">
        <f>--INDEX([1]champ04062019!$A$3:$Z$2000,MATCH([1]!Addcert[[#This Row],[ref]],[1]champ04062019!$B$3:$B$2000,0),6)</f>
        <v>3520100067344</v>
      </c>
      <c r="K100" s="22" t="str">
        <f>VLOOKUP(VALUE(MID([1]!Addcert[[#This Row],[License]],5,4)),[1]มาตรฐาน!$A$1:$B$6,2,FALSE)</f>
        <v>มกษ. 4702-2557</v>
      </c>
      <c r="L100" s="22" t="str">
        <f>INDEX([1]champ04062019!$A$3:$Z$2000,MATCH([1]!Addcert[[#This Row],[ref]],[1]champ04062019!$B$3:$B$2000,0),26)</f>
        <v>ลำปาง</v>
      </c>
      <c r="M100" s="5" t="s">
        <v>465</v>
      </c>
    </row>
    <row r="101" spans="1:13">
      <c r="A101" s="21" t="str">
        <f>MID([1]!Addcert[[#This Row],[ref]],4,2)&amp;"-"&amp;RIGHT([1]!Addcert[[#This Row],[ref]],3)</f>
        <v>01-108</v>
      </c>
      <c r="B101" s="21" t="str">
        <f>INDEX([1]champ04062019!$A$3:$Z$2000,MATCH([1]!Addcert[[#This Row],[ref]],[1]champ04062019!$B$3:$B$2000,0),3)</f>
        <v>นางอรพินท์ อินใจวงค์</v>
      </c>
      <c r="C101" s="21" t="str">
        <f>INDEX([1]champ04062019!$A$3:$Z$2000,MATCH([1]!Addcert[[#This Row],[ref]],[1]champ04062019!$B$3:$B$2000,0),4)</f>
        <v>ACFS47020200006</v>
      </c>
      <c r="D10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01" s="21" t="str">
        <f>INDEX([1]champ04062019!$A$3:$Z$2000,MATCH([1]!Addcert[[#This Row],[ref]],[1]champ04062019!$B$3:$B$2000,0),5)</f>
        <v>ออกใบอนุญาตแล้ว</v>
      </c>
      <c r="F101" s="23">
        <f>--INDEX([1]champ04062019!$A$3:$Z$2000,MATCH([1]!Addcert[[#This Row],[ref]],[1]champ04062019!$B$3:$B$2000,0),18)</f>
        <v>43835</v>
      </c>
      <c r="G101" s="25"/>
      <c r="H101" s="26"/>
      <c r="I101" s="32"/>
      <c r="J101" s="35">
        <f>--INDEX([1]champ04062019!$A$3:$Z$2000,MATCH([1]!Addcert[[#This Row],[ref]],[1]champ04062019!$B$3:$B$2000,0),6)</f>
        <v>3520100184120</v>
      </c>
      <c r="K101" s="21" t="str">
        <f>VLOOKUP(VALUE(MID([1]!Addcert[[#This Row],[License]],5,4)),[1]มาตรฐาน!$A$1:$B$6,2,FALSE)</f>
        <v>มกษ. 4702-2557</v>
      </c>
      <c r="L101" s="21" t="str">
        <f>INDEX([1]champ04062019!$A$3:$Z$2000,MATCH([1]!Addcert[[#This Row],[ref]],[1]champ04062019!$B$3:$B$2000,0),26)</f>
        <v>ลำปาง</v>
      </c>
      <c r="M101" s="2" t="s">
        <v>465</v>
      </c>
    </row>
    <row r="102" spans="1:13">
      <c r="A102" s="22" t="str">
        <f>MID([1]!Addcert[[#This Row],[ref]],4,2)&amp;"-"&amp;RIGHT([1]!Addcert[[#This Row],[ref]],3)</f>
        <v>01-109</v>
      </c>
      <c r="B102" s="22" t="str">
        <f>INDEX([1]champ04062019!$A$3:$Z$2000,MATCH([1]!Addcert[[#This Row],[ref]],[1]champ04062019!$B$3:$B$2000,0),3)</f>
        <v>นางธัญวลัย ใจวังเย็น</v>
      </c>
      <c r="C102" s="22" t="str">
        <f>INDEX([1]champ04062019!$A$3:$Z$2000,MATCH([1]!Addcert[[#This Row],[ref]],[1]champ04062019!$B$3:$B$2000,0),4)</f>
        <v>ACFS47020200005</v>
      </c>
      <c r="D10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02" s="22" t="str">
        <f>INDEX([1]champ04062019!$A$3:$Z$2000,MATCH([1]!Addcert[[#This Row],[ref]],[1]champ04062019!$B$3:$B$2000,0),5)</f>
        <v>ออกใบอนุญาตแล้ว</v>
      </c>
      <c r="F102" s="24">
        <f>--INDEX([1]champ04062019!$A$3:$Z$2000,MATCH([1]!Addcert[[#This Row],[ref]],[1]champ04062019!$B$3:$B$2000,0),18)</f>
        <v>43835</v>
      </c>
      <c r="G102" s="27"/>
      <c r="H102" s="28"/>
      <c r="I102" s="33"/>
      <c r="J102" s="36">
        <f>--INDEX([1]champ04062019!$A$3:$Z$2000,MATCH([1]!Addcert[[#This Row],[ref]],[1]champ04062019!$B$3:$B$2000,0),6)</f>
        <v>3520100218369</v>
      </c>
      <c r="K102" s="22" t="str">
        <f>VLOOKUP(VALUE(MID([1]!Addcert[[#This Row],[License]],5,4)),[1]มาตรฐาน!$A$1:$B$6,2,FALSE)</f>
        <v>มกษ. 4702-2557</v>
      </c>
      <c r="L102" s="22" t="str">
        <f>INDEX([1]champ04062019!$A$3:$Z$2000,MATCH([1]!Addcert[[#This Row],[ref]],[1]champ04062019!$B$3:$B$2000,0),26)</f>
        <v>ลำปาง</v>
      </c>
      <c r="M102" s="5" t="s">
        <v>465</v>
      </c>
    </row>
    <row r="103" spans="1:13">
      <c r="A103" s="21" t="str">
        <f>MID([1]!Addcert[[#This Row],[ref]],4,2)&amp;"-"&amp;RIGHT([1]!Addcert[[#This Row],[ref]],3)</f>
        <v>01-110</v>
      </c>
      <c r="B103" s="21" t="str">
        <f>INDEX([1]champ04062019!$A$3:$Z$2000,MATCH([1]!Addcert[[#This Row],[ref]],[1]champ04062019!$B$3:$B$2000,0),3)</f>
        <v>นายวันชัย ใจวังเย็น</v>
      </c>
      <c r="C103" s="21" t="str">
        <f>INDEX([1]champ04062019!$A$3:$Z$2000,MATCH([1]!Addcert[[#This Row],[ref]],[1]champ04062019!$B$3:$B$2000,0),4)</f>
        <v>ACFS47020200013</v>
      </c>
      <c r="D10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03" s="21" t="str">
        <f>INDEX([1]champ04062019!$A$3:$Z$2000,MATCH([1]!Addcert[[#This Row],[ref]],[1]champ04062019!$B$3:$B$2000,0),5)</f>
        <v>ออกใบอนุญาตแล้ว</v>
      </c>
      <c r="F103" s="23">
        <f>--INDEX([1]champ04062019!$A$3:$Z$2000,MATCH([1]!Addcert[[#This Row],[ref]],[1]champ04062019!$B$3:$B$2000,0),18)</f>
        <v>43835</v>
      </c>
      <c r="G103" s="25" t="s">
        <v>66</v>
      </c>
      <c r="H103" s="26" t="s">
        <v>14</v>
      </c>
      <c r="I103" s="32">
        <v>43732</v>
      </c>
      <c r="J103" s="35">
        <f>--INDEX([1]champ04062019!$A$3:$Z$2000,MATCH([1]!Addcert[[#This Row],[ref]],[1]champ04062019!$B$3:$B$2000,0),6)</f>
        <v>3520100036376</v>
      </c>
      <c r="K103" s="21" t="str">
        <f>VLOOKUP(VALUE(MID([1]!Addcert[[#This Row],[License]],5,4)),[1]มาตรฐาน!$A$1:$B$6,2,FALSE)</f>
        <v>มกษ. 4702-2557</v>
      </c>
      <c r="L103" s="21" t="str">
        <f>INDEX([1]champ04062019!$A$3:$Z$2000,MATCH([1]!Addcert[[#This Row],[ref]],[1]champ04062019!$B$3:$B$2000,0),26)</f>
        <v>ลำปาง</v>
      </c>
      <c r="M103" s="2" t="s">
        <v>465</v>
      </c>
    </row>
    <row r="104" spans="1:13">
      <c r="A104" s="22" t="str">
        <f>MID([1]!Addcert[[#This Row],[ref]],4,2)&amp;"-"&amp;RIGHT([1]!Addcert[[#This Row],[ref]],3)</f>
        <v>01-112</v>
      </c>
      <c r="B104" s="22" t="str">
        <f>INDEX([1]champ04062019!$A$3:$Z$2000,MATCH([1]!Addcert[[#This Row],[ref]],[1]champ04062019!$B$3:$B$2000,0),3)</f>
        <v>บริษัท สยามกรีน เฟรช ฟรุตส์ จำกัด</v>
      </c>
      <c r="C104" s="22" t="str">
        <f>INDEX([1]champ04062019!$A$3:$Z$2000,MATCH([1]!Addcert[[#This Row],[ref]],[1]champ04062019!$B$3:$B$2000,0),4)</f>
        <v>ACFS10040200084</v>
      </c>
      <c r="D10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04" s="22" t="str">
        <f>INDEX([1]champ04062019!$A$3:$Z$2000,MATCH([1]!Addcert[[#This Row],[ref]],[1]champ04062019!$B$3:$B$2000,0),5)</f>
        <v>ออกใบอนุญาตแล้ว</v>
      </c>
      <c r="F104" s="24">
        <f>--INDEX([1]champ04062019!$A$3:$Z$2000,MATCH([1]!Addcert[[#This Row],[ref]],[1]champ04062019!$B$3:$B$2000,0),18)</f>
        <v>43588</v>
      </c>
      <c r="G104" s="27"/>
      <c r="H104" s="28"/>
      <c r="I104" s="33"/>
      <c r="J104" s="36">
        <f>--INDEX([1]champ04062019!$A$3:$Z$2000,MATCH([1]!Addcert[[#This Row],[ref]],[1]champ04062019!$B$3:$B$2000,0),6)</f>
        <v>135541000903</v>
      </c>
      <c r="K104" s="22" t="str">
        <f>VLOOKUP(VALUE(MID([1]!Addcert[[#This Row],[License]],5,4)),[1]มาตรฐาน!$A$1:$B$6,2,FALSE)</f>
        <v>มกษ. 1004-2557</v>
      </c>
      <c r="L104" s="22" t="str">
        <f>INDEX([1]champ04062019!$A$3:$Z$2000,MATCH([1]!Addcert[[#This Row],[ref]],[1]champ04062019!$B$3:$B$2000,0),26)</f>
        <v>เชียงใหม่</v>
      </c>
      <c r="M104" s="5" t="s">
        <v>465</v>
      </c>
    </row>
    <row r="105" spans="1:13">
      <c r="A105" s="21" t="str">
        <f>MID([1]!Addcert[[#This Row],[ref]],4,2)&amp;"-"&amp;RIGHT([1]!Addcert[[#This Row],[ref]],3)</f>
        <v>01-113</v>
      </c>
      <c r="B105" s="21" t="str">
        <f>INDEX([1]champ04062019!$A$3:$Z$2000,MATCH([1]!Addcert[[#This Row],[ref]],[1]champ04062019!$B$3:$B$2000,0),3)</f>
        <v>นางสาวสุริยา นพฤทธิ์</v>
      </c>
      <c r="C105" s="21" t="str">
        <f>INDEX([1]champ04062019!$A$3:$Z$2000,MATCH([1]!Addcert[[#This Row],[ref]],[1]champ04062019!$B$3:$B$2000,0),4)</f>
        <v>ACFS10040200064</v>
      </c>
      <c r="D10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05" s="21" t="str">
        <f>INDEX([1]champ04062019!$A$3:$Z$2000,MATCH([1]!Addcert[[#This Row],[ref]],[1]champ04062019!$B$3:$B$2000,0),5)</f>
        <v>ออกใบอนุญาตแล้ว</v>
      </c>
      <c r="F105" s="23">
        <f>--INDEX([1]champ04062019!$A$3:$Z$2000,MATCH([1]!Addcert[[#This Row],[ref]],[1]champ04062019!$B$3:$B$2000,0),18)</f>
        <v>44684</v>
      </c>
      <c r="G105" s="25" t="s">
        <v>67</v>
      </c>
      <c r="H105" s="26" t="s">
        <v>21</v>
      </c>
      <c r="I105" s="32">
        <v>43134</v>
      </c>
      <c r="J105" s="35">
        <f>--INDEX([1]champ04062019!$A$3:$Z$2000,MATCH([1]!Addcert[[#This Row],[ref]],[1]champ04062019!$B$3:$B$2000,0),6)</f>
        <v>3220100245709</v>
      </c>
      <c r="K105" s="21" t="str">
        <f>VLOOKUP(VALUE(MID([1]!Addcert[[#This Row],[License]],5,4)),[1]มาตรฐาน!$A$1:$B$6,2,FALSE)</f>
        <v>มกษ. 1004-2557</v>
      </c>
      <c r="L105" s="21" t="str">
        <f>INDEX([1]champ04062019!$A$3:$Z$2000,MATCH([1]!Addcert[[#This Row],[ref]],[1]champ04062019!$B$3:$B$2000,0),26)</f>
        <v>จันทบุรี</v>
      </c>
      <c r="M105" s="2" t="s">
        <v>465</v>
      </c>
    </row>
    <row r="106" spans="1:13">
      <c r="A106" s="22" t="str">
        <f>MID([1]!Addcert[[#This Row],[ref]],4,2)&amp;"-"&amp;RIGHT([1]!Addcert[[#This Row],[ref]],3)</f>
        <v>01-114</v>
      </c>
      <c r="B106" s="22" t="str">
        <f>INDEX([1]champ04062019!$A$3:$Z$2000,MATCH([1]!Addcert[[#This Row],[ref]],[1]champ04062019!$B$3:$B$2000,0),3)</f>
        <v>นางสาววรลักษณ์ เอี่ยมพิทักษ์สกุล</v>
      </c>
      <c r="C106" s="22" t="str">
        <f>INDEX([1]champ04062019!$A$3:$Z$2000,MATCH([1]!Addcert[[#This Row],[ref]],[1]champ04062019!$B$3:$B$2000,0),4)</f>
        <v>ACFS10040200058</v>
      </c>
      <c r="D10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06" s="22" t="str">
        <f>INDEX([1]champ04062019!$A$3:$Z$2000,MATCH([1]!Addcert[[#This Row],[ref]],[1]champ04062019!$B$3:$B$2000,0),5)</f>
        <v>ยกเลิกใบอนุญาตแบบถาวร</v>
      </c>
      <c r="F106" s="24">
        <f>--INDEX([1]champ04062019!$A$3:$Z$2000,MATCH([1]!Addcert[[#This Row],[ref]],[1]champ04062019!$B$3:$B$2000,0),18)</f>
        <v>43588</v>
      </c>
      <c r="G106" s="27" t="s">
        <v>68</v>
      </c>
      <c r="H106" s="28" t="s">
        <v>21</v>
      </c>
      <c r="I106" s="33">
        <v>43168</v>
      </c>
      <c r="J106" s="36">
        <f>--INDEX([1]champ04062019!$A$3:$Z$2000,MATCH([1]!Addcert[[#This Row],[ref]],[1]champ04062019!$B$3:$B$2000,0),6)</f>
        <v>3219900054311</v>
      </c>
      <c r="K106" s="22" t="str">
        <f>VLOOKUP(VALUE(MID([1]!Addcert[[#This Row],[License]],5,4)),[1]มาตรฐาน!$A$1:$B$6,2,FALSE)</f>
        <v>มกษ. 1004-2557</v>
      </c>
      <c r="L106" s="22" t="str">
        <f>INDEX([1]champ04062019!$A$3:$Z$2000,MATCH([1]!Addcert[[#This Row],[ref]],[1]champ04062019!$B$3:$B$2000,0),26)</f>
        <v>จันทบุรี</v>
      </c>
      <c r="M106" s="5" t="s">
        <v>466</v>
      </c>
    </row>
    <row r="107" spans="1:13">
      <c r="A107" s="21" t="str">
        <f>MID([1]!Addcert[[#This Row],[ref]],4,2)&amp;"-"&amp;RIGHT([1]!Addcert[[#This Row],[ref]],3)</f>
        <v>01-115</v>
      </c>
      <c r="B107" s="21" t="str">
        <f>INDEX([1]champ04062019!$A$3:$Z$2000,MATCH([1]!Addcert[[#This Row],[ref]],[1]champ04062019!$B$3:$B$2000,0),3)</f>
        <v>นายสมพงษ์ โรจนนาวิน</v>
      </c>
      <c r="C107" s="21" t="str">
        <f>INDEX([1]champ04062019!$A$3:$Z$2000,MATCH([1]!Addcert[[#This Row],[ref]],[1]champ04062019!$B$3:$B$2000,0),4)</f>
        <v>ACFS10040200069</v>
      </c>
      <c r="D10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07" s="21" t="str">
        <f>INDEX([1]champ04062019!$A$3:$Z$2000,MATCH([1]!Addcert[[#This Row],[ref]],[1]champ04062019!$B$3:$B$2000,0),5)</f>
        <v>ยกเลิกใบอนุญาตแบบถาวร</v>
      </c>
      <c r="F107" s="23">
        <f>--INDEX([1]champ04062019!$A$3:$Z$2000,MATCH([1]!Addcert[[#This Row],[ref]],[1]champ04062019!$B$3:$B$2000,0),18)</f>
        <v>43588</v>
      </c>
      <c r="G107" s="25" t="s">
        <v>69</v>
      </c>
      <c r="H107" s="26" t="s">
        <v>21</v>
      </c>
      <c r="I107" s="32">
        <v>43193</v>
      </c>
      <c r="J107" s="35">
        <f>--INDEX([1]champ04062019!$A$3:$Z$2000,MATCH([1]!Addcert[[#This Row],[ref]],[1]champ04062019!$B$3:$B$2000,0),6)</f>
        <v>3210100105184</v>
      </c>
      <c r="K107" s="21" t="str">
        <f>VLOOKUP(VALUE(MID([1]!Addcert[[#This Row],[License]],5,4)),[1]มาตรฐาน!$A$1:$B$6,2,FALSE)</f>
        <v>มกษ. 1004-2557</v>
      </c>
      <c r="L107" s="21" t="str">
        <f>INDEX([1]champ04062019!$A$3:$Z$2000,MATCH([1]!Addcert[[#This Row],[ref]],[1]champ04062019!$B$3:$B$2000,0),26)</f>
        <v>จันทบุรี</v>
      </c>
      <c r="M107" s="2" t="s">
        <v>466</v>
      </c>
    </row>
    <row r="108" spans="1:13">
      <c r="A108" s="22" t="str">
        <f>MID([1]!Addcert[[#This Row],[ref]],4,2)&amp;"-"&amp;RIGHT([1]!Addcert[[#This Row],[ref]],3)</f>
        <v>01-116</v>
      </c>
      <c r="B108" s="22" t="str">
        <f>INDEX([1]champ04062019!$A$3:$Z$2000,MATCH([1]!Addcert[[#This Row],[ref]],[1]champ04062019!$B$3:$B$2000,0),3)</f>
        <v>บริษัท ชุมพร แอนด์ ปทิตตา อินเตอร์ฟรุ๊ต จำกัด</v>
      </c>
      <c r="C108" s="22" t="str">
        <f>INDEX([1]champ04062019!$A$3:$Z$2000,MATCH([1]!Addcert[[#This Row],[ref]],[1]champ04062019!$B$3:$B$2000,0),4)</f>
        <v>ACFS10040200072</v>
      </c>
      <c r="D10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08" s="22" t="str">
        <f>INDEX([1]champ04062019!$A$3:$Z$2000,MATCH([1]!Addcert[[#This Row],[ref]],[1]champ04062019!$B$3:$B$2000,0),5)</f>
        <v>ออกใบอนุญาตแล้ว</v>
      </c>
      <c r="F108" s="24">
        <f>--INDEX([1]champ04062019!$A$3:$Z$2000,MATCH([1]!Addcert[[#This Row],[ref]],[1]champ04062019!$B$3:$B$2000,0),18)</f>
        <v>43588</v>
      </c>
      <c r="G108" s="27" t="s">
        <v>70</v>
      </c>
      <c r="H108" s="28" t="s">
        <v>21</v>
      </c>
      <c r="I108" s="33">
        <v>43405</v>
      </c>
      <c r="J108" s="36">
        <f>--INDEX([1]champ04062019!$A$3:$Z$2000,MATCH([1]!Addcert[[#This Row],[ref]],[1]champ04062019!$B$3:$B$2000,0),6)</f>
        <v>215547001986</v>
      </c>
      <c r="K108" s="22" t="str">
        <f>VLOOKUP(VALUE(MID([1]!Addcert[[#This Row],[License]],5,4)),[1]มาตรฐาน!$A$1:$B$6,2,FALSE)</f>
        <v>มกษ. 1004-2557</v>
      </c>
      <c r="L108" s="22" t="str">
        <f>INDEX([1]champ04062019!$A$3:$Z$2000,MATCH([1]!Addcert[[#This Row],[ref]],[1]champ04062019!$B$3:$B$2000,0),26)</f>
        <v>จันทบุรี</v>
      </c>
      <c r="M108" s="5" t="s">
        <v>466</v>
      </c>
    </row>
    <row r="109" spans="1:13">
      <c r="A109" s="21" t="str">
        <f>MID([1]!Addcert[[#This Row],[ref]],4,2)&amp;"-"&amp;RIGHT([1]!Addcert[[#This Row],[ref]],3)</f>
        <v>01-117</v>
      </c>
      <c r="B109" s="21" t="str">
        <f>INDEX([1]champ04062019!$A$3:$Z$2000,MATCH([1]!Addcert[[#This Row],[ref]],[1]champ04062019!$B$3:$B$2000,0),3)</f>
        <v>นางสาวดนตร์ภัสสร เชิดเกียรติกูล</v>
      </c>
      <c r="C109" s="21" t="str">
        <f>INDEX([1]champ04062019!$A$3:$Z$2000,MATCH([1]!Addcert[[#This Row],[ref]],[1]champ04062019!$B$3:$B$2000,0),4)</f>
        <v>ACFS10040200051</v>
      </c>
      <c r="D10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09" s="21" t="str">
        <f>INDEX([1]champ04062019!$A$3:$Z$2000,MATCH([1]!Addcert[[#This Row],[ref]],[1]champ04062019!$B$3:$B$2000,0),5)</f>
        <v>ออกใบอนุญาตแล้ว</v>
      </c>
      <c r="F109" s="23">
        <f>--INDEX([1]champ04062019!$A$3:$Z$2000,MATCH([1]!Addcert[[#This Row],[ref]],[1]champ04062019!$B$3:$B$2000,0),18)</f>
        <v>44684</v>
      </c>
      <c r="G109" s="25"/>
      <c r="H109" s="26"/>
      <c r="I109" s="32"/>
      <c r="J109" s="35">
        <f>--INDEX([1]champ04062019!$A$3:$Z$2000,MATCH([1]!Addcert[[#This Row],[ref]],[1]champ04062019!$B$3:$B$2000,0),6)</f>
        <v>3220400324302</v>
      </c>
      <c r="K109" s="21" t="str">
        <f>VLOOKUP(VALUE(MID([1]!Addcert[[#This Row],[License]],5,4)),[1]มาตรฐาน!$A$1:$B$6,2,FALSE)</f>
        <v>มกษ. 1004-2557</v>
      </c>
      <c r="L109" s="21" t="str">
        <f>INDEX([1]champ04062019!$A$3:$Z$2000,MATCH([1]!Addcert[[#This Row],[ref]],[1]champ04062019!$B$3:$B$2000,0),26)</f>
        <v>จันทบุรี</v>
      </c>
      <c r="M109" s="2" t="s">
        <v>466</v>
      </c>
    </row>
    <row r="110" spans="1:13">
      <c r="A110" s="22" t="str">
        <f>MID([1]!Addcert[[#This Row],[ref]],4,2)&amp;"-"&amp;RIGHT([1]!Addcert[[#This Row],[ref]],3)</f>
        <v>01-118</v>
      </c>
      <c r="B110" s="22" t="str">
        <f>INDEX([1]champ04062019!$A$3:$Z$2000,MATCH([1]!Addcert[[#This Row],[ref]],[1]champ04062019!$B$3:$B$2000,0),3)</f>
        <v>นายธนัชชัย บุษยาสิริโรจน์</v>
      </c>
      <c r="C110" s="22" t="str">
        <f>INDEX([1]champ04062019!$A$3:$Z$2000,MATCH([1]!Addcert[[#This Row],[ref]],[1]champ04062019!$B$3:$B$2000,0),4)</f>
        <v>ACFS10040200070</v>
      </c>
      <c r="D11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0" s="22" t="str">
        <f>INDEX([1]champ04062019!$A$3:$Z$2000,MATCH([1]!Addcert[[#This Row],[ref]],[1]champ04062019!$B$3:$B$2000,0),5)</f>
        <v>ออกใบอนุญาตแล้ว</v>
      </c>
      <c r="F110" s="24">
        <f>--INDEX([1]champ04062019!$A$3:$Z$2000,MATCH([1]!Addcert[[#This Row],[ref]],[1]champ04062019!$B$3:$B$2000,0),18)</f>
        <v>44684</v>
      </c>
      <c r="G110" s="27" t="s">
        <v>411</v>
      </c>
      <c r="H110" s="28" t="s">
        <v>14</v>
      </c>
      <c r="I110" s="33">
        <v>44268</v>
      </c>
      <c r="J110" s="36">
        <f>--INDEX([1]champ04062019!$A$3:$Z$2000,MATCH([1]!Addcert[[#This Row],[ref]],[1]champ04062019!$B$3:$B$2000,0),6)</f>
        <v>3730601034641</v>
      </c>
      <c r="K110" s="22" t="str">
        <f>VLOOKUP(VALUE(MID([1]!Addcert[[#This Row],[License]],5,4)),[1]มาตรฐาน!$A$1:$B$6,2,FALSE)</f>
        <v>มกษ. 1004-2557</v>
      </c>
      <c r="L110" s="22" t="str">
        <f>INDEX([1]champ04062019!$A$3:$Z$2000,MATCH([1]!Addcert[[#This Row],[ref]],[1]champ04062019!$B$3:$B$2000,0),26)</f>
        <v>จันทบุรี</v>
      </c>
      <c r="M110" s="5" t="s">
        <v>466</v>
      </c>
    </row>
    <row r="111" spans="1:13">
      <c r="A111" s="21" t="str">
        <f>MID([1]!Addcert[[#This Row],[ref]],4,2)&amp;"-"&amp;RIGHT([1]!Addcert[[#This Row],[ref]],3)</f>
        <v>01-119</v>
      </c>
      <c r="B111" s="21" t="str">
        <f>INDEX([1]champ04062019!$A$3:$Z$2000,MATCH([1]!Addcert[[#This Row],[ref]],[1]champ04062019!$B$3:$B$2000,0),3)</f>
        <v>นายธนู งามยิ่งยวด</v>
      </c>
      <c r="C111" s="21" t="str">
        <f>INDEX([1]champ04062019!$A$3:$Z$2000,MATCH([1]!Addcert[[#This Row],[ref]],[1]champ04062019!$B$3:$B$2000,0),4)</f>
        <v>ACFS10040200089</v>
      </c>
      <c r="D11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1" s="21" t="str">
        <f>INDEX([1]champ04062019!$A$3:$Z$2000,MATCH([1]!Addcert[[#This Row],[ref]],[1]champ04062019!$B$3:$B$2000,0),5)</f>
        <v>ออกใบอนุญาตแล้ว</v>
      </c>
      <c r="F111" s="23">
        <f>--INDEX([1]champ04062019!$A$3:$Z$2000,MATCH([1]!Addcert[[#This Row],[ref]],[1]champ04062019!$B$3:$B$2000,0),18)</f>
        <v>43588</v>
      </c>
      <c r="G111" s="25"/>
      <c r="H111" s="26" t="s">
        <v>16</v>
      </c>
      <c r="I111" s="32">
        <v>43769</v>
      </c>
      <c r="J111" s="35">
        <f>--INDEX([1]champ04062019!$A$3:$Z$2000,MATCH([1]!Addcert[[#This Row],[ref]],[1]champ04062019!$B$3:$B$2000,0),6)</f>
        <v>3709900236970</v>
      </c>
      <c r="K111" s="21" t="str">
        <f>VLOOKUP(VALUE(MID([1]!Addcert[[#This Row],[License]],5,4)),[1]มาตรฐาน!$A$1:$B$6,2,FALSE)</f>
        <v>มกษ. 1004-2557</v>
      </c>
      <c r="L111" s="21" t="str">
        <f>INDEX([1]champ04062019!$A$3:$Z$2000,MATCH([1]!Addcert[[#This Row],[ref]],[1]champ04062019!$B$3:$B$2000,0),26)</f>
        <v>ราชบุรี</v>
      </c>
      <c r="M111" s="2" t="s">
        <v>466</v>
      </c>
    </row>
    <row r="112" spans="1:13">
      <c r="A112" s="22" t="str">
        <f>MID([1]!Addcert[[#This Row],[ref]],4,2)&amp;"-"&amp;RIGHT([1]!Addcert[[#This Row],[ref]],3)</f>
        <v>01-120</v>
      </c>
      <c r="B112" s="22" t="str">
        <f>INDEX([1]champ04062019!$A$3:$Z$2000,MATCH([1]!Addcert[[#This Row],[ref]],[1]champ04062019!$B$3:$B$2000,0),3)</f>
        <v>บริษัท อิ๋งไท้ เทรดดิ้ง จำกัด</v>
      </c>
      <c r="C112" s="22" t="str">
        <f>INDEX([1]champ04062019!$A$3:$Z$2000,MATCH([1]!Addcert[[#This Row],[ref]],[1]champ04062019!$B$3:$B$2000,0),4)</f>
        <v>ACFS10040200083</v>
      </c>
      <c r="D11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2" s="22" t="str">
        <f>INDEX([1]champ04062019!$A$3:$Z$2000,MATCH([1]!Addcert[[#This Row],[ref]],[1]champ04062019!$B$3:$B$2000,0),5)</f>
        <v>ออกใบอนุญาตแล้ว</v>
      </c>
      <c r="F112" s="24">
        <f>--INDEX([1]champ04062019!$A$3:$Z$2000,MATCH([1]!Addcert[[#This Row],[ref]],[1]champ04062019!$B$3:$B$2000,0),18)</f>
        <v>44684</v>
      </c>
      <c r="G112" s="27"/>
      <c r="H112" s="28"/>
      <c r="I112" s="33"/>
      <c r="J112" s="36">
        <f>--INDEX([1]champ04062019!$A$3:$Z$2000,MATCH([1]!Addcert[[#This Row],[ref]],[1]champ04062019!$B$3:$B$2000,0),6)</f>
        <v>225557000397</v>
      </c>
      <c r="K112" s="22" t="str">
        <f>VLOOKUP(VALUE(MID([1]!Addcert[[#This Row],[License]],5,4)),[1]มาตรฐาน!$A$1:$B$6,2,FALSE)</f>
        <v>มกษ. 1004-2557</v>
      </c>
      <c r="L112" s="22" t="str">
        <f>INDEX([1]champ04062019!$A$3:$Z$2000,MATCH([1]!Addcert[[#This Row],[ref]],[1]champ04062019!$B$3:$B$2000,0),26)</f>
        <v>จันทบุรี</v>
      </c>
      <c r="M112" s="5" t="s">
        <v>464</v>
      </c>
    </row>
    <row r="113" spans="1:13">
      <c r="A113" s="21" t="str">
        <f>MID([1]!Addcert[[#This Row],[ref]],4,2)&amp;"-"&amp;RIGHT([1]!Addcert[[#This Row],[ref]],3)</f>
        <v>01-121</v>
      </c>
      <c r="B113" s="21" t="str">
        <f>INDEX([1]champ04062019!$A$3:$Z$2000,MATCH([1]!Addcert[[#This Row],[ref]],[1]champ04062019!$B$3:$B$2000,0),3)</f>
        <v>นายพีรดนย์ แซ่หยาง</v>
      </c>
      <c r="C113" s="21" t="str">
        <f>INDEX([1]champ04062019!$A$3:$Z$2000,MATCH([1]!Addcert[[#This Row],[ref]],[1]champ04062019!$B$3:$B$2000,0),4)</f>
        <v>ACFS10040200073</v>
      </c>
      <c r="D11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3" s="21" t="str">
        <f>INDEX([1]champ04062019!$A$3:$Z$2000,MATCH([1]!Addcert[[#This Row],[ref]],[1]champ04062019!$B$3:$B$2000,0),5)</f>
        <v>ออกใบอนุญาตแล้ว</v>
      </c>
      <c r="F113" s="23">
        <f>--INDEX([1]champ04062019!$A$3:$Z$2000,MATCH([1]!Addcert[[#This Row],[ref]],[1]champ04062019!$B$3:$B$2000,0),18)</f>
        <v>43588</v>
      </c>
      <c r="G113" s="25"/>
      <c r="H113" s="26" t="s">
        <v>21</v>
      </c>
      <c r="I113" s="32">
        <v>43364</v>
      </c>
      <c r="J113" s="35">
        <f>--INDEX([1]champ04062019!$A$3:$Z$2000,MATCH([1]!Addcert[[#This Row],[ref]],[1]champ04062019!$B$3:$B$2000,0),6)</f>
        <v>8500986001491</v>
      </c>
      <c r="K113" s="21" t="str">
        <f>VLOOKUP(VALUE(MID([1]!Addcert[[#This Row],[License]],5,4)),[1]มาตรฐาน!$A$1:$B$6,2,FALSE)</f>
        <v>มกษ. 1004-2557</v>
      </c>
      <c r="L113" s="21" t="str">
        <f>INDEX([1]champ04062019!$A$3:$Z$2000,MATCH([1]!Addcert[[#This Row],[ref]],[1]champ04062019!$B$3:$B$2000,0),26)</f>
        <v>จันทบุรี</v>
      </c>
      <c r="M113" s="2" t="s">
        <v>466</v>
      </c>
    </row>
    <row r="114" spans="1:13">
      <c r="A114" s="22" t="str">
        <f>MID([1]!Addcert[[#This Row],[ref]],4,2)&amp;"-"&amp;RIGHT([1]!Addcert[[#This Row],[ref]],3)</f>
        <v>01-122</v>
      </c>
      <c r="B114" s="22" t="str">
        <f>INDEX([1]champ04062019!$A$3:$Z$2000,MATCH([1]!Addcert[[#This Row],[ref]],[1]champ04062019!$B$3:$B$2000,0),3)</f>
        <v>บริษัท จง หยวน ฟรุ๊ต จำกัด</v>
      </c>
      <c r="C114" s="22" t="str">
        <f>INDEX([1]champ04062019!$A$3:$Z$2000,MATCH([1]!Addcert[[#This Row],[ref]],[1]champ04062019!$B$3:$B$2000,0),4)</f>
        <v>ACFS10040200030</v>
      </c>
      <c r="D11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4" s="22" t="str">
        <f>INDEX([1]champ04062019!$A$3:$Z$2000,MATCH([1]!Addcert[[#This Row],[ref]],[1]champ04062019!$B$3:$B$2000,0),5)</f>
        <v>ออกใบอนุญาตแล้ว</v>
      </c>
      <c r="F114" s="24">
        <f>--INDEX([1]champ04062019!$A$3:$Z$2000,MATCH([1]!Addcert[[#This Row],[ref]],[1]champ04062019!$B$3:$B$2000,0),18)</f>
        <v>44684</v>
      </c>
      <c r="G114" s="27" t="s">
        <v>71</v>
      </c>
      <c r="H114" s="28" t="s">
        <v>21</v>
      </c>
      <c r="I114" s="33">
        <v>43473</v>
      </c>
      <c r="J114" s="36">
        <f>--INDEX([1]champ04062019!$A$3:$Z$2000,MATCH([1]!Addcert[[#This Row],[ref]],[1]champ04062019!$B$3:$B$2000,0),6)</f>
        <v>105556093392</v>
      </c>
      <c r="K114" s="22" t="str">
        <f>VLOOKUP(VALUE(MID([1]!Addcert[[#This Row],[License]],5,4)),[1]มาตรฐาน!$A$1:$B$6,2,FALSE)</f>
        <v>มกษ. 1004-2557</v>
      </c>
      <c r="L114" s="22" t="str">
        <f>INDEX([1]champ04062019!$A$3:$Z$2000,MATCH([1]!Addcert[[#This Row],[ref]],[1]champ04062019!$B$3:$B$2000,0),26)</f>
        <v>จันทบุรี</v>
      </c>
      <c r="M114" s="5" t="s">
        <v>466</v>
      </c>
    </row>
    <row r="115" spans="1:13">
      <c r="A115" s="21" t="str">
        <f>MID([1]!Addcert[[#This Row],[ref]],4,2)&amp;"-"&amp;RIGHT([1]!Addcert[[#This Row],[ref]],3)</f>
        <v>01-123</v>
      </c>
      <c r="B115" s="21" t="str">
        <f>INDEX([1]champ04062019!$A$3:$Z$2000,MATCH([1]!Addcert[[#This Row],[ref]],[1]champ04062019!$B$3:$B$2000,0),3)</f>
        <v>นางสาวรัตน์พริตา ชีวินวรกุล</v>
      </c>
      <c r="C115" s="21" t="str">
        <f>INDEX([1]champ04062019!$A$3:$Z$2000,MATCH([1]!Addcert[[#This Row],[ref]],[1]champ04062019!$B$3:$B$2000,0),4)</f>
        <v>ACFS10040200039</v>
      </c>
      <c r="D11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5" s="21" t="str">
        <f>INDEX([1]champ04062019!$A$3:$Z$2000,MATCH([1]!Addcert[[#This Row],[ref]],[1]champ04062019!$B$3:$B$2000,0),5)</f>
        <v>ออกใบอนุญาตแล้ว</v>
      </c>
      <c r="F115" s="23">
        <f>--INDEX([1]champ04062019!$A$3:$Z$2000,MATCH([1]!Addcert[[#This Row],[ref]],[1]champ04062019!$B$3:$B$2000,0),18)</f>
        <v>43588</v>
      </c>
      <c r="G115" s="25" t="s">
        <v>72</v>
      </c>
      <c r="H115" s="26" t="s">
        <v>21</v>
      </c>
      <c r="I115" s="32">
        <v>43405</v>
      </c>
      <c r="J115" s="35">
        <f>--INDEX([1]champ04062019!$A$3:$Z$2000,MATCH([1]!Addcert[[#This Row],[ref]],[1]champ04062019!$B$3:$B$2000,0),6)</f>
        <v>5570700014582</v>
      </c>
      <c r="K115" s="21" t="str">
        <f>VLOOKUP(VALUE(MID([1]!Addcert[[#This Row],[License]],5,4)),[1]มาตรฐาน!$A$1:$B$6,2,FALSE)</f>
        <v>มกษ. 1004-2557</v>
      </c>
      <c r="L115" s="21" t="str">
        <f>INDEX([1]champ04062019!$A$3:$Z$2000,MATCH([1]!Addcert[[#This Row],[ref]],[1]champ04062019!$B$3:$B$2000,0),26)</f>
        <v>จันทบุรี</v>
      </c>
      <c r="M115" s="2" t="s">
        <v>466</v>
      </c>
    </row>
    <row r="116" spans="1:13">
      <c r="A116" s="22" t="str">
        <f>MID([1]!Addcert[[#This Row],[ref]],4,2)&amp;"-"&amp;RIGHT([1]!Addcert[[#This Row],[ref]],3)</f>
        <v>01-124</v>
      </c>
      <c r="B116" s="22" t="str">
        <f>INDEX([1]champ04062019!$A$3:$Z$2000,MATCH([1]!Addcert[[#This Row],[ref]],[1]champ04062019!$B$3:$B$2000,0),3)</f>
        <v>บริษัท ซินกั๋วตู้ จำกัด</v>
      </c>
      <c r="C116" s="22" t="str">
        <f>INDEX([1]champ04062019!$A$3:$Z$2000,MATCH([1]!Addcert[[#This Row],[ref]],[1]champ04062019!$B$3:$B$2000,0),4)</f>
        <v>ACFS10040200079</v>
      </c>
      <c r="D11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6" s="22" t="str">
        <f>INDEX([1]champ04062019!$A$3:$Z$2000,MATCH([1]!Addcert[[#This Row],[ref]],[1]champ04062019!$B$3:$B$2000,0),5)</f>
        <v>ออกใบอนุญาตแล้ว</v>
      </c>
      <c r="F116" s="24">
        <f>--INDEX([1]champ04062019!$A$3:$Z$2000,MATCH([1]!Addcert[[#This Row],[ref]],[1]champ04062019!$B$3:$B$2000,0),18)</f>
        <v>44684</v>
      </c>
      <c r="G116" s="27"/>
      <c r="H116" s="28"/>
      <c r="I116" s="33"/>
      <c r="J116" s="36">
        <f>--INDEX([1]champ04062019!$A$3:$Z$2000,MATCH([1]!Addcert[[#This Row],[ref]],[1]champ04062019!$B$3:$B$2000,0),6)</f>
        <v>225556000491</v>
      </c>
      <c r="K116" s="22" t="str">
        <f>VLOOKUP(VALUE(MID([1]!Addcert[[#This Row],[License]],5,4)),[1]มาตรฐาน!$A$1:$B$6,2,FALSE)</f>
        <v>มกษ. 1004-2557</v>
      </c>
      <c r="L116" s="22" t="str">
        <f>INDEX([1]champ04062019!$A$3:$Z$2000,MATCH([1]!Addcert[[#This Row],[ref]],[1]champ04062019!$B$3:$B$2000,0),26)</f>
        <v>จันทบุรี</v>
      </c>
      <c r="M116" s="5" t="s">
        <v>466</v>
      </c>
    </row>
    <row r="117" spans="1:13">
      <c r="A117" s="21" t="str">
        <f>MID([1]!Addcert[[#This Row],[ref]],4,2)&amp;"-"&amp;RIGHT([1]!Addcert[[#This Row],[ref]],3)</f>
        <v>01-125</v>
      </c>
      <c r="B117" s="21" t="str">
        <f>INDEX([1]champ04062019!$A$3:$Z$2000,MATCH([1]!Addcert[[#This Row],[ref]],[1]champ04062019!$B$3:$B$2000,0),3)</f>
        <v>นางสมจิตร์ คุ้มพ่วง</v>
      </c>
      <c r="C117" s="21" t="str">
        <f>INDEX([1]champ04062019!$A$3:$Z$2000,MATCH([1]!Addcert[[#This Row],[ref]],[1]champ04062019!$B$3:$B$2000,0),4)</f>
        <v>ACFS10040200081</v>
      </c>
      <c r="D11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7" s="21" t="str">
        <f>INDEX([1]champ04062019!$A$3:$Z$2000,MATCH([1]!Addcert[[#This Row],[ref]],[1]champ04062019!$B$3:$B$2000,0),5)</f>
        <v>ออกใบอนุญาตแล้ว</v>
      </c>
      <c r="F117" s="23">
        <f>--INDEX([1]champ04062019!$A$3:$Z$2000,MATCH([1]!Addcert[[#This Row],[ref]],[1]champ04062019!$B$3:$B$2000,0),18)</f>
        <v>43588</v>
      </c>
      <c r="G117" s="25" t="s">
        <v>73</v>
      </c>
      <c r="H117" s="26" t="s">
        <v>21</v>
      </c>
      <c r="I117" s="32">
        <v>43440</v>
      </c>
      <c r="J117" s="35">
        <f>--INDEX([1]champ04062019!$A$3:$Z$2000,MATCH([1]!Addcert[[#This Row],[ref]],[1]champ04062019!$B$3:$B$2000,0),6)</f>
        <v>3210500407994</v>
      </c>
      <c r="K117" s="21" t="str">
        <f>VLOOKUP(VALUE(MID([1]!Addcert[[#This Row],[License]],5,4)),[1]มาตรฐาน!$A$1:$B$6,2,FALSE)</f>
        <v>มกษ. 1004-2557</v>
      </c>
      <c r="L117" s="21" t="str">
        <f>INDEX([1]champ04062019!$A$3:$Z$2000,MATCH([1]!Addcert[[#This Row],[ref]],[1]champ04062019!$B$3:$B$2000,0),26)</f>
        <v>จันทบุรี</v>
      </c>
      <c r="M117" s="2" t="s">
        <v>466</v>
      </c>
    </row>
    <row r="118" spans="1:13">
      <c r="A118" s="22" t="str">
        <f>MID([1]!Addcert[[#This Row],[ref]],4,2)&amp;"-"&amp;RIGHT([1]!Addcert[[#This Row],[ref]],3)</f>
        <v>01-126</v>
      </c>
      <c r="B118" s="22" t="str">
        <f>INDEX([1]champ04062019!$A$3:$Z$2000,MATCH([1]!Addcert[[#This Row],[ref]],[1]champ04062019!$B$3:$B$2000,0),3)</f>
        <v>นางนารี สอิ้ง</v>
      </c>
      <c r="C118" s="22" t="str">
        <f>INDEX([1]champ04062019!$A$3:$Z$2000,MATCH([1]!Addcert[[#This Row],[ref]],[1]champ04062019!$B$3:$B$2000,0),4)</f>
        <v>ACFS10040200080</v>
      </c>
      <c r="D11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8" s="22" t="str">
        <f>INDEX([1]champ04062019!$A$3:$Z$2000,MATCH([1]!Addcert[[#This Row],[ref]],[1]champ04062019!$B$3:$B$2000,0),5)</f>
        <v>ออกใบอนุญาตแล้ว</v>
      </c>
      <c r="F118" s="24">
        <f>--INDEX([1]champ04062019!$A$3:$Z$2000,MATCH([1]!Addcert[[#This Row],[ref]],[1]champ04062019!$B$3:$B$2000,0),18)</f>
        <v>43588</v>
      </c>
      <c r="G118" s="27" t="s">
        <v>74</v>
      </c>
      <c r="H118" s="28" t="s">
        <v>21</v>
      </c>
      <c r="I118" s="33">
        <v>43168</v>
      </c>
      <c r="J118" s="36">
        <f>--INDEX([1]champ04062019!$A$3:$Z$2000,MATCH([1]!Addcert[[#This Row],[ref]],[1]champ04062019!$B$3:$B$2000,0),6)</f>
        <v>3220600209019</v>
      </c>
      <c r="K118" s="22" t="str">
        <f>VLOOKUP(VALUE(MID([1]!Addcert[[#This Row],[License]],5,4)),[1]มาตรฐาน!$A$1:$B$6,2,FALSE)</f>
        <v>มกษ. 1004-2557</v>
      </c>
      <c r="L118" s="22" t="str">
        <f>INDEX([1]champ04062019!$A$3:$Z$2000,MATCH([1]!Addcert[[#This Row],[ref]],[1]champ04062019!$B$3:$B$2000,0),26)</f>
        <v>จันทบุรี</v>
      </c>
      <c r="M118" s="5" t="s">
        <v>466</v>
      </c>
    </row>
    <row r="119" spans="1:13">
      <c r="A119" s="21" t="str">
        <f>MID([1]!Addcert[[#This Row],[ref]],4,2)&amp;"-"&amp;RIGHT([1]!Addcert[[#This Row],[ref]],3)</f>
        <v>01-127</v>
      </c>
      <c r="B119" s="21" t="str">
        <f>INDEX([1]champ04062019!$A$3:$Z$2000,MATCH([1]!Addcert[[#This Row],[ref]],[1]champ04062019!$B$3:$B$2000,0),3)</f>
        <v>บริษัท ไชน่า อินเตอร์ กรุ๊ป จำกัด</v>
      </c>
      <c r="C119" s="21" t="str">
        <f>INDEX([1]champ04062019!$A$3:$Z$2000,MATCH([1]!Addcert[[#This Row],[ref]],[1]champ04062019!$B$3:$B$2000,0),4)</f>
        <v>ACFS10040200071</v>
      </c>
      <c r="D11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9" s="21" t="str">
        <f>INDEX([1]champ04062019!$A$3:$Z$2000,MATCH([1]!Addcert[[#This Row],[ref]],[1]champ04062019!$B$3:$B$2000,0),5)</f>
        <v>ออกใบอนุญาตแล้ว</v>
      </c>
      <c r="F119" s="23">
        <f>--INDEX([1]champ04062019!$A$3:$Z$2000,MATCH([1]!Addcert[[#This Row],[ref]],[1]champ04062019!$B$3:$B$2000,0),18)</f>
        <v>44684</v>
      </c>
      <c r="G119" s="25"/>
      <c r="H119" s="26"/>
      <c r="I119" s="32"/>
      <c r="J119" s="35">
        <f>--INDEX([1]champ04062019!$A$3:$Z$2000,MATCH([1]!Addcert[[#This Row],[ref]],[1]champ04062019!$B$3:$B$2000,0),6)</f>
        <v>105553007983</v>
      </c>
      <c r="K119" s="21" t="str">
        <f>VLOOKUP(VALUE(MID([1]!Addcert[[#This Row],[License]],5,4)),[1]มาตรฐาน!$A$1:$B$6,2,FALSE)</f>
        <v>มกษ. 1004-2557</v>
      </c>
      <c r="L119" s="21" t="str">
        <f>INDEX([1]champ04062019!$A$3:$Z$2000,MATCH([1]!Addcert[[#This Row],[ref]],[1]champ04062019!$B$3:$B$2000,0),26)</f>
        <v>จันทบุรี</v>
      </c>
      <c r="M119" s="2" t="s">
        <v>466</v>
      </c>
    </row>
    <row r="120" spans="1:13">
      <c r="A120" s="22" t="str">
        <f>MID([1]!Addcert[[#This Row],[ref]],4,2)&amp;"-"&amp;RIGHT([1]!Addcert[[#This Row],[ref]],3)</f>
        <v>01-128</v>
      </c>
      <c r="B120" s="22" t="str">
        <f>INDEX([1]champ04062019!$A$3:$Z$2000,MATCH([1]!Addcert[[#This Row],[ref]],[1]champ04062019!$B$3:$B$2000,0),3)</f>
        <v>นางสาวรัตนา ปุรณะชัยคีรี</v>
      </c>
      <c r="C120" s="22" t="str">
        <f>INDEX([1]champ04062019!$A$3:$Z$2000,MATCH([1]!Addcert[[#This Row],[ref]],[1]champ04062019!$B$3:$B$2000,0),4)</f>
        <v>ACFS10040200077</v>
      </c>
      <c r="D12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0" s="22" t="str">
        <f>INDEX([1]champ04062019!$A$3:$Z$2000,MATCH([1]!Addcert[[#This Row],[ref]],[1]champ04062019!$B$3:$B$2000,0),5)</f>
        <v>ออกใบอนุญาตแล้ว</v>
      </c>
      <c r="F120" s="24">
        <f>--INDEX([1]champ04062019!$A$3:$Z$2000,MATCH([1]!Addcert[[#This Row],[ref]],[1]champ04062019!$B$3:$B$2000,0),18)</f>
        <v>43588</v>
      </c>
      <c r="G120" s="27" t="s">
        <v>75</v>
      </c>
      <c r="H120" s="28" t="s">
        <v>21</v>
      </c>
      <c r="I120" s="33">
        <v>43193</v>
      </c>
      <c r="J120" s="36">
        <f>--INDEX([1]champ04062019!$A$3:$Z$2000,MATCH([1]!Addcert[[#This Row],[ref]],[1]champ04062019!$B$3:$B$2000,0),6)</f>
        <v>3101600231636</v>
      </c>
      <c r="K120" s="22" t="str">
        <f>VLOOKUP(VALUE(MID([1]!Addcert[[#This Row],[License]],5,4)),[1]มาตรฐาน!$A$1:$B$6,2,FALSE)</f>
        <v>มกษ. 1004-2557</v>
      </c>
      <c r="L120" s="22" t="str">
        <f>INDEX([1]champ04062019!$A$3:$Z$2000,MATCH([1]!Addcert[[#This Row],[ref]],[1]champ04062019!$B$3:$B$2000,0),26)</f>
        <v>จันทบุรี</v>
      </c>
      <c r="M120" s="5" t="s">
        <v>466</v>
      </c>
    </row>
    <row r="121" spans="1:13">
      <c r="A121" s="21" t="str">
        <f>MID([1]!Addcert[[#This Row],[ref]],4,2)&amp;"-"&amp;RIGHT([1]!Addcert[[#This Row],[ref]],3)</f>
        <v>01-129</v>
      </c>
      <c r="B121" s="21" t="str">
        <f>INDEX([1]champ04062019!$A$3:$Z$2000,MATCH([1]!Addcert[[#This Row],[ref]],[1]champ04062019!$B$3:$B$2000,0),3)</f>
        <v>ห้างหุ้นส่วนจำกัด พงศ์เจริญเทรดดิ้งหาดใหญ่</v>
      </c>
      <c r="C121" s="21" t="str">
        <f>INDEX([1]champ04062019!$A$3:$Z$2000,MATCH([1]!Addcert[[#This Row],[ref]],[1]champ04062019!$B$3:$B$2000,0),4)</f>
        <v>ACFS10040200054</v>
      </c>
      <c r="D12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1" s="21" t="str">
        <f>INDEX([1]champ04062019!$A$3:$Z$2000,MATCH([1]!Addcert[[#This Row],[ref]],[1]champ04062019!$B$3:$B$2000,0),5)</f>
        <v>ออกใบอนุญาตแล้ว</v>
      </c>
      <c r="F121" s="23">
        <f>--INDEX([1]champ04062019!$A$3:$Z$2000,MATCH([1]!Addcert[[#This Row],[ref]],[1]champ04062019!$B$3:$B$2000,0),18)</f>
        <v>43588</v>
      </c>
      <c r="G121" s="25" t="s">
        <v>76</v>
      </c>
      <c r="H121" s="26" t="s">
        <v>21</v>
      </c>
      <c r="I121" s="32">
        <v>43473</v>
      </c>
      <c r="J121" s="35">
        <f>--INDEX([1]champ04062019!$A$3:$Z$2000,MATCH([1]!Addcert[[#This Row],[ref]],[1]champ04062019!$B$3:$B$2000,0),6)</f>
        <v>903518000073</v>
      </c>
      <c r="K121" s="21" t="str">
        <f>VLOOKUP(VALUE(MID([1]!Addcert[[#This Row],[License]],5,4)),[1]มาตรฐาน!$A$1:$B$6,2,FALSE)</f>
        <v>มกษ. 1004-2557</v>
      </c>
      <c r="L121" s="21" t="str">
        <f>INDEX([1]champ04062019!$A$3:$Z$2000,MATCH([1]!Addcert[[#This Row],[ref]],[1]champ04062019!$B$3:$B$2000,0),26)</f>
        <v>จันทบุรี</v>
      </c>
      <c r="M121" s="2" t="s">
        <v>466</v>
      </c>
    </row>
    <row r="122" spans="1:13">
      <c r="A122" s="22" t="str">
        <f>MID([1]!Addcert[[#This Row],[ref]],4,2)&amp;"-"&amp;RIGHT([1]!Addcert[[#This Row],[ref]],3)</f>
        <v>01-130</v>
      </c>
      <c r="B122" s="22" t="str">
        <f>INDEX([1]champ04062019!$A$3:$Z$2000,MATCH([1]!Addcert[[#This Row],[ref]],[1]champ04062019!$B$3:$B$2000,0),3)</f>
        <v>บริษัท สยามอินฟินนิตี้ ฟู๊ด จำกัด</v>
      </c>
      <c r="C122" s="22" t="str">
        <f>INDEX([1]champ04062019!$A$3:$Z$2000,MATCH([1]!Addcert[[#This Row],[ref]],[1]champ04062019!$B$3:$B$2000,0),4)</f>
        <v>ACFS10040200082</v>
      </c>
      <c r="D12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2" s="22" t="str">
        <f>INDEX([1]champ04062019!$A$3:$Z$2000,MATCH([1]!Addcert[[#This Row],[ref]],[1]champ04062019!$B$3:$B$2000,0),5)</f>
        <v>ออกใบอนุญาตแล้ว</v>
      </c>
      <c r="F122" s="24">
        <f>--INDEX([1]champ04062019!$A$3:$Z$2000,MATCH([1]!Addcert[[#This Row],[ref]],[1]champ04062019!$B$3:$B$2000,0),18)</f>
        <v>44684</v>
      </c>
      <c r="G122" s="27"/>
      <c r="H122" s="28" t="s">
        <v>21</v>
      </c>
      <c r="I122" s="33">
        <v>43430</v>
      </c>
      <c r="J122" s="36">
        <f>--INDEX([1]champ04062019!$A$3:$Z$2000,MATCH([1]!Addcert[[#This Row],[ref]],[1]champ04062019!$B$3:$B$2000,0),6)</f>
        <v>135543001974</v>
      </c>
      <c r="K122" s="22" t="str">
        <f>VLOOKUP(VALUE(MID([1]!Addcert[[#This Row],[License]],5,4)),[1]มาตรฐาน!$A$1:$B$6,2,FALSE)</f>
        <v>มกษ. 1004-2557</v>
      </c>
      <c r="L122" s="22" t="str">
        <f>INDEX([1]champ04062019!$A$3:$Z$2000,MATCH([1]!Addcert[[#This Row],[ref]],[1]champ04062019!$B$3:$B$2000,0),26)</f>
        <v>จันทบุรี</v>
      </c>
      <c r="M122" s="5" t="s">
        <v>466</v>
      </c>
    </row>
    <row r="123" spans="1:13">
      <c r="A123" s="21" t="str">
        <f>MID([1]!Addcert[[#This Row],[ref]],4,2)&amp;"-"&amp;RIGHT([1]!Addcert[[#This Row],[ref]],3)</f>
        <v>01-131</v>
      </c>
      <c r="B123" s="21" t="str">
        <f>INDEX([1]champ04062019!$A$3:$Z$2000,MATCH([1]!Addcert[[#This Row],[ref]],[1]champ04062019!$B$3:$B$2000,0),3)</f>
        <v>นายสมนึก ธูปหอม</v>
      </c>
      <c r="C123" s="21" t="str">
        <f>INDEX([1]champ04062019!$A$3:$Z$2000,MATCH([1]!Addcert[[#This Row],[ref]],[1]champ04062019!$B$3:$B$2000,0),4)</f>
        <v>ACFS10040200076</v>
      </c>
      <c r="D12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3" s="21" t="str">
        <f>INDEX([1]champ04062019!$A$3:$Z$2000,MATCH([1]!Addcert[[#This Row],[ref]],[1]champ04062019!$B$3:$B$2000,0),5)</f>
        <v>ออกใบอนุญาตแล้ว</v>
      </c>
      <c r="F123" s="23">
        <f>--INDEX([1]champ04062019!$A$3:$Z$2000,MATCH([1]!Addcert[[#This Row],[ref]],[1]champ04062019!$B$3:$B$2000,0),18)</f>
        <v>43588</v>
      </c>
      <c r="G123" s="25"/>
      <c r="H123" s="26"/>
      <c r="I123" s="32"/>
      <c r="J123" s="35">
        <f>--INDEX([1]champ04062019!$A$3:$Z$2000,MATCH([1]!Addcert[[#This Row],[ref]],[1]champ04062019!$B$3:$B$2000,0),6)</f>
        <v>3760200105165</v>
      </c>
      <c r="K123" s="21" t="str">
        <f>VLOOKUP(VALUE(MID([1]!Addcert[[#This Row],[License]],5,4)),[1]มาตรฐาน!$A$1:$B$6,2,FALSE)</f>
        <v>มกษ. 1004-2557</v>
      </c>
      <c r="L123" s="21" t="str">
        <f>INDEX([1]champ04062019!$A$3:$Z$2000,MATCH([1]!Addcert[[#This Row],[ref]],[1]champ04062019!$B$3:$B$2000,0),26)</f>
        <v>จันทบุรี</v>
      </c>
      <c r="M123" s="2" t="s">
        <v>466</v>
      </c>
    </row>
    <row r="124" spans="1:13">
      <c r="A124" s="22" t="str">
        <f>MID([1]!Addcert[[#This Row],[ref]],4,2)&amp;"-"&amp;RIGHT([1]!Addcert[[#This Row],[ref]],3)</f>
        <v>01-132</v>
      </c>
      <c r="B124" s="22" t="str">
        <f>INDEX([1]champ04062019!$A$3:$Z$2000,MATCH([1]!Addcert[[#This Row],[ref]],[1]champ04062019!$B$3:$B$2000,0),3)</f>
        <v>บริษัท เจริญกุลพืชผล จำกัด</v>
      </c>
      <c r="C124" s="22" t="str">
        <f>INDEX([1]champ04062019!$A$3:$Z$2000,MATCH([1]!Addcert[[#This Row],[ref]],[1]champ04062019!$B$3:$B$2000,0),4)</f>
        <v>ACFS10040200093</v>
      </c>
      <c r="D12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4" s="22" t="str">
        <f>INDEX([1]champ04062019!$A$3:$Z$2000,MATCH([1]!Addcert[[#This Row],[ref]],[1]champ04062019!$B$3:$B$2000,0),5)</f>
        <v>ยกเลิกใบอนุญาตแบบถาวร</v>
      </c>
      <c r="F124" s="24">
        <f>--INDEX([1]champ04062019!$A$3:$Z$2000,MATCH([1]!Addcert[[#This Row],[ref]],[1]champ04062019!$B$3:$B$2000,0),18)</f>
        <v>43588</v>
      </c>
      <c r="G124" s="27"/>
      <c r="H124" s="28"/>
      <c r="I124" s="33"/>
      <c r="J124" s="36">
        <f>--INDEX([1]champ04062019!$A$3:$Z$2000,MATCH([1]!Addcert[[#This Row],[ref]],[1]champ04062019!$B$3:$B$2000,0),6)</f>
        <v>225557000508</v>
      </c>
      <c r="K124" s="22" t="str">
        <f>VLOOKUP(VALUE(MID([1]!Addcert[[#This Row],[License]],5,4)),[1]มาตรฐาน!$A$1:$B$6,2,FALSE)</f>
        <v>มกษ. 1004-2557</v>
      </c>
      <c r="L124" s="22" t="str">
        <f>INDEX([1]champ04062019!$A$3:$Z$2000,MATCH([1]!Addcert[[#This Row],[ref]],[1]champ04062019!$B$3:$B$2000,0),26)</f>
        <v>จันทบุรี</v>
      </c>
      <c r="M124" s="5" t="s">
        <v>466</v>
      </c>
    </row>
    <row r="125" spans="1:13">
      <c r="A125" s="21" t="str">
        <f>MID([1]!Addcert[[#This Row],[ref]],4,2)&amp;"-"&amp;RIGHT([1]!Addcert[[#This Row],[ref]],3)</f>
        <v>01-139</v>
      </c>
      <c r="B125" s="21" t="str">
        <f>INDEX([1]champ04062019!$A$3:$Z$2000,MATCH([1]!Addcert[[#This Row],[ref]],[1]champ04062019!$B$3:$B$2000,0),3)</f>
        <v>บริษัท โอพี ฟรุตส์ จำกัด</v>
      </c>
      <c r="C125" s="21" t="str">
        <f>INDEX([1]champ04062019!$A$3:$Z$2000,MATCH([1]!Addcert[[#This Row],[ref]],[1]champ04062019!$B$3:$B$2000,0),4)</f>
        <v>ACFS10040200012</v>
      </c>
      <c r="D12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5" s="21" t="str">
        <f>INDEX([1]champ04062019!$A$3:$Z$2000,MATCH([1]!Addcert[[#This Row],[ref]],[1]champ04062019!$B$3:$B$2000,0),5)</f>
        <v>ออกใบอนุญาตแล้ว</v>
      </c>
      <c r="F125" s="23">
        <f>--INDEX([1]champ04062019!$A$3:$Z$2000,MATCH([1]!Addcert[[#This Row],[ref]],[1]champ04062019!$B$3:$B$2000,0),18)</f>
        <v>43588</v>
      </c>
      <c r="G125" s="25"/>
      <c r="H125" s="26"/>
      <c r="I125" s="32"/>
      <c r="J125" s="35">
        <f>--INDEX([1]champ04062019!$A$3:$Z$2000,MATCH([1]!Addcert[[#This Row],[ref]],[1]champ04062019!$B$3:$B$2000,0),6)</f>
        <v>185547000115</v>
      </c>
      <c r="K125" s="21" t="str">
        <f>VLOOKUP(VALUE(MID([1]!Addcert[[#This Row],[License]],5,4)),[1]มาตรฐาน!$A$1:$B$6,2,FALSE)</f>
        <v>มกษ. 1004-2557</v>
      </c>
      <c r="L125" s="21" t="str">
        <f>INDEX([1]champ04062019!$A$3:$Z$2000,MATCH([1]!Addcert[[#This Row],[ref]],[1]champ04062019!$B$3:$B$2000,0),26)</f>
        <v>เชียงใหม่</v>
      </c>
      <c r="M125" s="2" t="s">
        <v>466</v>
      </c>
    </row>
    <row r="126" spans="1:13">
      <c r="A126" s="22" t="str">
        <f>MID([1]!Addcert[[#This Row],[ref]],4,2)&amp;"-"&amp;RIGHT([1]!Addcert[[#This Row],[ref]],3)</f>
        <v>01-140</v>
      </c>
      <c r="B126" s="22" t="str">
        <f>INDEX([1]champ04062019!$A$3:$Z$2000,MATCH([1]!Addcert[[#This Row],[ref]],[1]champ04062019!$B$3:$B$2000,0),3)</f>
        <v>บริษัท อิ๋งไท้ เทรดดิ้ง จำกัด</v>
      </c>
      <c r="C126" s="22" t="str">
        <f>INDEX([1]champ04062019!$A$3:$Z$2000,MATCH([1]!Addcert[[#This Row],[ref]],[1]champ04062019!$B$3:$B$2000,0),4)</f>
        <v>ACFS10040200010</v>
      </c>
      <c r="D12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6" s="22" t="str">
        <f>INDEX([1]champ04062019!$A$3:$Z$2000,MATCH([1]!Addcert[[#This Row],[ref]],[1]champ04062019!$B$3:$B$2000,0),5)</f>
        <v>ออกใบอนุญาตแล้ว</v>
      </c>
      <c r="F126" s="24">
        <f>--INDEX([1]champ04062019!$A$3:$Z$2000,MATCH([1]!Addcert[[#This Row],[ref]],[1]champ04062019!$B$3:$B$2000,0),18)</f>
        <v>43588</v>
      </c>
      <c r="G126" s="27"/>
      <c r="H126" s="28" t="s">
        <v>21</v>
      </c>
      <c r="I126" s="33">
        <v>43134</v>
      </c>
      <c r="J126" s="36">
        <f>--INDEX([1]champ04062019!$A$3:$Z$2000,MATCH([1]!Addcert[[#This Row],[ref]],[1]champ04062019!$B$3:$B$2000,0),6)</f>
        <v>225557000397</v>
      </c>
      <c r="K126" s="22" t="str">
        <f>VLOOKUP(VALUE(MID([1]!Addcert[[#This Row],[License]],5,4)),[1]มาตรฐาน!$A$1:$B$6,2,FALSE)</f>
        <v>มกษ. 1004-2557</v>
      </c>
      <c r="L126" s="22" t="str">
        <f>INDEX([1]champ04062019!$A$3:$Z$2000,MATCH([1]!Addcert[[#This Row],[ref]],[1]champ04062019!$B$3:$B$2000,0),26)</f>
        <v>เชียงใหม่</v>
      </c>
      <c r="M126" s="5" t="s">
        <v>465</v>
      </c>
    </row>
    <row r="127" spans="1:13">
      <c r="A127" s="21" t="str">
        <f>MID([1]!Addcert[[#This Row],[ref]],4,2)&amp;"-"&amp;RIGHT([1]!Addcert[[#This Row],[ref]],3)</f>
        <v>01-141</v>
      </c>
      <c r="B127" s="21" t="str">
        <f>INDEX([1]champ04062019!$A$3:$Z$2000,MATCH([1]!Addcert[[#This Row],[ref]],[1]champ04062019!$B$3:$B$2000,0),3)</f>
        <v>บริษัท ยูนีค อิมพอร์ท เอ็กซพอร์ท จำกัด</v>
      </c>
      <c r="C127" s="21" t="str">
        <f>INDEX([1]champ04062019!$A$3:$Z$2000,MATCH([1]!Addcert[[#This Row],[ref]],[1]champ04062019!$B$3:$B$2000,0),4)</f>
        <v>ACFS10040200097</v>
      </c>
      <c r="D12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7" s="21" t="str">
        <f>INDEX([1]champ04062019!$A$3:$Z$2000,MATCH([1]!Addcert[[#This Row],[ref]],[1]champ04062019!$B$3:$B$2000,0),5)</f>
        <v>ออกใบอนุญาตแล้ว</v>
      </c>
      <c r="F127" s="23">
        <f>--INDEX([1]champ04062019!$A$3:$Z$2000,MATCH([1]!Addcert[[#This Row],[ref]],[1]champ04062019!$B$3:$B$2000,0),18)</f>
        <v>44684</v>
      </c>
      <c r="G127" s="25"/>
      <c r="H127" s="26" t="s">
        <v>21</v>
      </c>
      <c r="I127" s="32">
        <v>43364</v>
      </c>
      <c r="J127" s="35">
        <f>--INDEX([1]champ04062019!$A$3:$Z$2000,MATCH([1]!Addcert[[#This Row],[ref]],[1]champ04062019!$B$3:$B$2000,0),6)</f>
        <v>505555004112</v>
      </c>
      <c r="K127" s="21" t="str">
        <f>VLOOKUP(VALUE(MID([1]!Addcert[[#This Row],[License]],5,4)),[1]มาตรฐาน!$A$1:$B$6,2,FALSE)</f>
        <v>มกษ. 1004-2557</v>
      </c>
      <c r="L127" s="21" t="str">
        <f>INDEX([1]champ04062019!$A$3:$Z$2000,MATCH([1]!Addcert[[#This Row],[ref]],[1]champ04062019!$B$3:$B$2000,0),26)</f>
        <v>จันทบุรี</v>
      </c>
      <c r="M127" s="2" t="s">
        <v>465</v>
      </c>
    </row>
    <row r="128" spans="1:13">
      <c r="A128" s="22" t="str">
        <f>MID([1]!Addcert[[#This Row],[ref]],4,2)&amp;"-"&amp;RIGHT([1]!Addcert[[#This Row],[ref]],3)</f>
        <v>01-142</v>
      </c>
      <c r="B128" s="22" t="str">
        <f>INDEX([1]champ04062019!$A$3:$Z$2000,MATCH([1]!Addcert[[#This Row],[ref]],[1]champ04062019!$B$3:$B$2000,0),3)</f>
        <v>นายสมหมาย ลักษณะสกุลชัย</v>
      </c>
      <c r="C128" s="22" t="str">
        <f>INDEX([1]champ04062019!$A$3:$Z$2000,MATCH([1]!Addcert[[#This Row],[ref]],[1]champ04062019!$B$3:$B$2000,0),4)</f>
        <v>ACFS10040200095</v>
      </c>
      <c r="D12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8" s="22" t="str">
        <f>INDEX([1]champ04062019!$A$3:$Z$2000,MATCH([1]!Addcert[[#This Row],[ref]],[1]champ04062019!$B$3:$B$2000,0),5)</f>
        <v>ออกใบอนุญาตแล้ว</v>
      </c>
      <c r="F128" s="24">
        <f>--INDEX([1]champ04062019!$A$3:$Z$2000,MATCH([1]!Addcert[[#This Row],[ref]],[1]champ04062019!$B$3:$B$2000,0),18)</f>
        <v>43588</v>
      </c>
      <c r="G128" s="27" t="s">
        <v>77</v>
      </c>
      <c r="H128" s="28" t="s">
        <v>21</v>
      </c>
      <c r="I128" s="33">
        <v>43138</v>
      </c>
      <c r="J128" s="36">
        <f>--INDEX([1]champ04062019!$A$3:$Z$2000,MATCH([1]!Addcert[[#This Row],[ref]],[1]champ04062019!$B$3:$B$2000,0),6)</f>
        <v>3469900032234</v>
      </c>
      <c r="K128" s="22" t="str">
        <f>VLOOKUP(VALUE(MID([1]!Addcert[[#This Row],[License]],5,4)),[1]มาตรฐาน!$A$1:$B$6,2,FALSE)</f>
        <v>มกษ. 1004-2557</v>
      </c>
      <c r="L128" s="22" t="str">
        <f>INDEX([1]champ04062019!$A$3:$Z$2000,MATCH([1]!Addcert[[#This Row],[ref]],[1]champ04062019!$B$3:$B$2000,0),26)</f>
        <v>จันทบุรี</v>
      </c>
      <c r="M128" s="5" t="s">
        <v>466</v>
      </c>
    </row>
    <row r="129" spans="1:13">
      <c r="A129" s="21" t="str">
        <f>MID([1]!Addcert[[#This Row],[ref]],4,2)&amp;"-"&amp;RIGHT([1]!Addcert[[#This Row],[ref]],3)</f>
        <v>01-143</v>
      </c>
      <c r="B129" s="21" t="str">
        <f>INDEX([1]champ04062019!$A$3:$Z$2000,MATCH([1]!Addcert[[#This Row],[ref]],[1]champ04062019!$B$3:$B$2000,0),3)</f>
        <v>นางสุวรรณี แซ่ฮี</v>
      </c>
      <c r="C129" s="21" t="str">
        <f>INDEX([1]champ04062019!$A$3:$Z$2000,MATCH([1]!Addcert[[#This Row],[ref]],[1]champ04062019!$B$3:$B$2000,0),4)</f>
        <v>ACFS10040200092</v>
      </c>
      <c r="D12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9" s="21" t="str">
        <f>INDEX([1]champ04062019!$A$3:$Z$2000,MATCH([1]!Addcert[[#This Row],[ref]],[1]champ04062019!$B$3:$B$2000,0),5)</f>
        <v>ออกใบอนุญาตแล้ว</v>
      </c>
      <c r="F129" s="23">
        <f>--INDEX([1]champ04062019!$A$3:$Z$2000,MATCH([1]!Addcert[[#This Row],[ref]],[1]champ04062019!$B$3:$B$2000,0),18)</f>
        <v>44684</v>
      </c>
      <c r="G129" s="25" t="s">
        <v>78</v>
      </c>
      <c r="H129" s="26" t="s">
        <v>21</v>
      </c>
      <c r="I129" s="32">
        <v>43138</v>
      </c>
      <c r="J129" s="35">
        <f>--INDEX([1]champ04062019!$A$3:$Z$2000,MATCH([1]!Addcert[[#This Row],[ref]],[1]champ04062019!$B$3:$B$2000,0),6)</f>
        <v>5102400027293</v>
      </c>
      <c r="K129" s="21" t="str">
        <f>VLOOKUP(VALUE(MID([1]!Addcert[[#This Row],[License]],5,4)),[1]มาตรฐาน!$A$1:$B$6,2,FALSE)</f>
        <v>มกษ. 1004-2557</v>
      </c>
      <c r="L129" s="21" t="str">
        <f>INDEX([1]champ04062019!$A$3:$Z$2000,MATCH([1]!Addcert[[#This Row],[ref]],[1]champ04062019!$B$3:$B$2000,0),26)</f>
        <v>ลำพูน</v>
      </c>
      <c r="M129" s="2" t="s">
        <v>466</v>
      </c>
    </row>
    <row r="130" spans="1:13">
      <c r="A130" s="22" t="str">
        <f>MID([1]!Addcert[[#This Row],[ref]],4,2)&amp;"-"&amp;RIGHT([1]!Addcert[[#This Row],[ref]],3)</f>
        <v>01-147</v>
      </c>
      <c r="B130" s="22" t="str">
        <f>INDEX([1]champ04062019!$A$3:$Z$2000,MATCH([1]!Addcert[[#This Row],[ref]],[1]champ04062019!$B$3:$B$2000,0),3)</f>
        <v>บริษัท เบสท์ฟรุ๊ต จำกัด</v>
      </c>
      <c r="C130" s="22" t="str">
        <f>INDEX([1]champ04062019!$A$3:$Z$2000,MATCH([1]!Addcert[[#This Row],[ref]],[1]champ04062019!$B$3:$B$2000,0),4)</f>
        <v>ACFS10040200118</v>
      </c>
      <c r="D13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30" s="22" t="str">
        <f>INDEX([1]champ04062019!$A$3:$Z$2000,MATCH([1]!Addcert[[#This Row],[ref]],[1]champ04062019!$B$3:$B$2000,0),5)</f>
        <v>ออกใบอนุญาตแล้ว</v>
      </c>
      <c r="F130" s="24">
        <f>--INDEX([1]champ04062019!$A$3:$Z$2000,MATCH([1]!Addcert[[#This Row],[ref]],[1]champ04062019!$B$3:$B$2000,0),18)</f>
        <v>43588</v>
      </c>
      <c r="G130" s="27" t="s">
        <v>79</v>
      </c>
      <c r="H130" s="28" t="s">
        <v>21</v>
      </c>
      <c r="I130" s="33">
        <v>43355</v>
      </c>
      <c r="J130" s="36">
        <f>--INDEX([1]champ04062019!$A$3:$Z$2000,MATCH([1]!Addcert[[#This Row],[ref]],[1]champ04062019!$B$3:$B$2000,0),6)</f>
        <v>115544008425</v>
      </c>
      <c r="K130" s="22" t="str">
        <f>VLOOKUP(VALUE(MID([1]!Addcert[[#This Row],[License]],5,4)),[1]มาตรฐาน!$A$1:$B$6,2,FALSE)</f>
        <v>มกษ. 1004-2557</v>
      </c>
      <c r="L130" s="22" t="str">
        <f>INDEX([1]champ04062019!$A$3:$Z$2000,MATCH([1]!Addcert[[#This Row],[ref]],[1]champ04062019!$B$3:$B$2000,0),26)</f>
        <v>จันทบุรี</v>
      </c>
      <c r="M130" s="5" t="s">
        <v>465</v>
      </c>
    </row>
    <row r="131" spans="1:13">
      <c r="A131" s="21" t="str">
        <f>MID([1]!Addcert[[#This Row],[ref]],4,2)&amp;"-"&amp;RIGHT([1]!Addcert[[#This Row],[ref]],3)</f>
        <v>01-148</v>
      </c>
      <c r="B131" s="21" t="str">
        <f>INDEX([1]champ04062019!$A$3:$Z$2000,MATCH([1]!Addcert[[#This Row],[ref]],[1]champ04062019!$B$3:$B$2000,0),3)</f>
        <v>บริษัท เบสท์ฟรุ๊ต จำกัด</v>
      </c>
      <c r="C131" s="21" t="str">
        <f>INDEX([1]champ04062019!$A$3:$Z$2000,MATCH([1]!Addcert[[#This Row],[ref]],[1]champ04062019!$B$3:$B$2000,0),4)</f>
        <v>ACFS10040200119</v>
      </c>
      <c r="D13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31" s="21" t="str">
        <f>INDEX([1]champ04062019!$A$3:$Z$2000,MATCH([1]!Addcert[[#This Row],[ref]],[1]champ04062019!$B$3:$B$2000,0),5)</f>
        <v>ออกใบอนุญาตแล้ว</v>
      </c>
      <c r="F131" s="23">
        <f>--INDEX([1]champ04062019!$A$3:$Z$2000,MATCH([1]!Addcert[[#This Row],[ref]],[1]champ04062019!$B$3:$B$2000,0),18)</f>
        <v>43588</v>
      </c>
      <c r="G131" s="25"/>
      <c r="H131" s="26"/>
      <c r="I131" s="32"/>
      <c r="J131" s="35">
        <f>--INDEX([1]champ04062019!$A$3:$Z$2000,MATCH([1]!Addcert[[#This Row],[ref]],[1]champ04062019!$B$3:$B$2000,0),6)</f>
        <v>115544008425</v>
      </c>
      <c r="K131" s="21" t="str">
        <f>VLOOKUP(VALUE(MID([1]!Addcert[[#This Row],[License]],5,4)),[1]มาตรฐาน!$A$1:$B$6,2,FALSE)</f>
        <v>มกษ. 1004-2557</v>
      </c>
      <c r="L131" s="21" t="str">
        <f>INDEX([1]champ04062019!$A$3:$Z$2000,MATCH([1]!Addcert[[#This Row],[ref]],[1]champ04062019!$B$3:$B$2000,0),26)</f>
        <v>เชียงใหม่</v>
      </c>
      <c r="M131" s="2" t="s">
        <v>466</v>
      </c>
    </row>
    <row r="132" spans="1:13">
      <c r="A132" s="22" t="str">
        <f>MID([1]!Addcert[[#This Row],[ref]],4,2)&amp;"-"&amp;RIGHT([1]!Addcert[[#This Row],[ref]],3)</f>
        <v>01-149</v>
      </c>
      <c r="B132" s="22" t="str">
        <f>INDEX([1]champ04062019!$A$3:$Z$2000,MATCH([1]!Addcert[[#This Row],[ref]],[1]champ04062019!$B$3:$B$2000,0),3)</f>
        <v>นางสาวอรทัย สีวลี</v>
      </c>
      <c r="C132" s="22" t="str">
        <f>INDEX([1]champ04062019!$A$3:$Z$2000,MATCH([1]!Addcert[[#This Row],[ref]],[1]champ04062019!$B$3:$B$2000,0),4)</f>
        <v>ACFS10040200120</v>
      </c>
      <c r="D13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32" s="22" t="str">
        <f>INDEX([1]champ04062019!$A$3:$Z$2000,MATCH([1]!Addcert[[#This Row],[ref]],[1]champ04062019!$B$3:$B$2000,0),5)</f>
        <v>ออกใบอนุญาตแล้ว</v>
      </c>
      <c r="F132" s="24">
        <f>--INDEX([1]champ04062019!$A$3:$Z$2000,MATCH([1]!Addcert[[#This Row],[ref]],[1]champ04062019!$B$3:$B$2000,0),18)</f>
        <v>43588</v>
      </c>
      <c r="G132" s="27"/>
      <c r="H132" s="28"/>
      <c r="I132" s="33"/>
      <c r="J132" s="36">
        <f>--INDEX([1]champ04062019!$A$3:$Z$2000,MATCH([1]!Addcert[[#This Row],[ref]],[1]champ04062019!$B$3:$B$2000,0),6)</f>
        <v>1500600083661</v>
      </c>
      <c r="K132" s="22" t="str">
        <f>VLOOKUP(VALUE(MID([1]!Addcert[[#This Row],[License]],5,4)),[1]มาตรฐาน!$A$1:$B$6,2,FALSE)</f>
        <v>มกษ. 1004-2557</v>
      </c>
      <c r="L132" s="22" t="str">
        <f>INDEX([1]champ04062019!$A$3:$Z$2000,MATCH([1]!Addcert[[#This Row],[ref]],[1]champ04062019!$B$3:$B$2000,0),26)</f>
        <v>จันทบุรี</v>
      </c>
      <c r="M132" s="5" t="s">
        <v>465</v>
      </c>
    </row>
    <row r="133" spans="1:13">
      <c r="A133" s="21" t="str">
        <f>MID([1]!Addcert[[#This Row],[ref]],4,2)&amp;"-"&amp;RIGHT([1]!Addcert[[#This Row],[ref]],3)</f>
        <v>01-150</v>
      </c>
      <c r="B133" s="21" t="str">
        <f>INDEX([1]champ04062019!$A$3:$Z$2000,MATCH([1]!Addcert[[#This Row],[ref]],[1]champ04062019!$B$3:$B$2000,0),3)</f>
        <v>บริษัท 558 อินเตอร์ฟรุ๊ต จำกัด</v>
      </c>
      <c r="C133" s="21" t="str">
        <f>INDEX([1]champ04062019!$A$3:$Z$2000,MATCH([1]!Addcert[[#This Row],[ref]],[1]champ04062019!$B$3:$B$2000,0),4)</f>
        <v>ACFS10040200124</v>
      </c>
      <c r="D13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33" s="21" t="str">
        <f>INDEX([1]champ04062019!$A$3:$Z$2000,MATCH([1]!Addcert[[#This Row],[ref]],[1]champ04062019!$B$3:$B$2000,0),5)</f>
        <v>ออกใบอนุญาตแล้ว</v>
      </c>
      <c r="F133" s="23">
        <f>--INDEX([1]champ04062019!$A$3:$Z$2000,MATCH([1]!Addcert[[#This Row],[ref]],[1]champ04062019!$B$3:$B$2000,0),18)</f>
        <v>44687</v>
      </c>
      <c r="G133" s="25"/>
      <c r="H133" s="26" t="s">
        <v>16</v>
      </c>
      <c r="I133" s="32">
        <v>43769</v>
      </c>
      <c r="J133" s="35">
        <f>--INDEX([1]champ04062019!$A$3:$Z$2000,MATCH([1]!Addcert[[#This Row],[ref]],[1]champ04062019!$B$3:$B$2000,0),6)</f>
        <v>515559000286</v>
      </c>
      <c r="K133" s="21" t="str">
        <f>VLOOKUP(VALUE(MID([1]!Addcert[[#This Row],[License]],5,4)),[1]มาตรฐาน!$A$1:$B$6,2,FALSE)</f>
        <v>มกษ. 1004-2557</v>
      </c>
      <c r="L133" s="21" t="str">
        <f>INDEX([1]champ04062019!$A$3:$Z$2000,MATCH([1]!Addcert[[#This Row],[ref]],[1]champ04062019!$B$3:$B$2000,0),26)</f>
        <v>ลำพูน</v>
      </c>
      <c r="M133" s="2" t="s">
        <v>466</v>
      </c>
    </row>
    <row r="134" spans="1:13">
      <c r="A134" s="22" t="str">
        <f>MID([1]!Addcert[[#This Row],[ref]],4,2)&amp;"-"&amp;RIGHT([1]!Addcert[[#This Row],[ref]],3)</f>
        <v>01-151</v>
      </c>
      <c r="B134" s="22" t="str">
        <f>INDEX([1]champ04062019!$A$3:$Z$2000,MATCH([1]!Addcert[[#This Row],[ref]],[1]champ04062019!$B$3:$B$2000,0),3)</f>
        <v>มหาวิทยาลัยแม่โจ้</v>
      </c>
      <c r="C134" s="22" t="str">
        <f>INDEX([1]champ04062019!$A$3:$Z$2000,MATCH([1]!Addcert[[#This Row],[ref]],[1]champ04062019!$B$3:$B$2000,0),4)</f>
        <v>ACFS10040200125</v>
      </c>
      <c r="D13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34" s="22" t="str">
        <f>INDEX([1]champ04062019!$A$3:$Z$2000,MATCH([1]!Addcert[[#This Row],[ref]],[1]champ04062019!$B$3:$B$2000,0),5)</f>
        <v>ออกใบอนุญาตแล้ว</v>
      </c>
      <c r="F134" s="24">
        <f>--INDEX([1]champ04062019!$A$3:$Z$2000,MATCH([1]!Addcert[[#This Row],[ref]],[1]champ04062019!$B$3:$B$2000,0),18)</f>
        <v>44693</v>
      </c>
      <c r="G134" s="27"/>
      <c r="H134" s="28"/>
      <c r="I134" s="33"/>
      <c r="J134" s="36">
        <f>--INDEX([1]champ04062019!$A$3:$Z$2000,MATCH([1]!Addcert[[#This Row],[ref]],[1]champ04062019!$B$3:$B$2000,0),6)</f>
        <v>994000422903</v>
      </c>
      <c r="K134" s="22" t="str">
        <f>VLOOKUP(VALUE(MID([1]!Addcert[[#This Row],[License]],5,4)),[1]มาตรฐาน!$A$1:$B$6,2,FALSE)</f>
        <v>มกษ. 1004-2557</v>
      </c>
      <c r="L134" s="22" t="str">
        <f>INDEX([1]champ04062019!$A$3:$Z$2000,MATCH([1]!Addcert[[#This Row],[ref]],[1]champ04062019!$B$3:$B$2000,0),26)</f>
        <v>เชียงใหม่</v>
      </c>
      <c r="M134" s="5" t="s">
        <v>465</v>
      </c>
    </row>
    <row r="135" spans="1:13">
      <c r="A135" s="21" t="str">
        <f>MID([1]!Addcert[[#This Row],[ref]],4,2)&amp;"-"&amp;RIGHT([1]!Addcert[[#This Row],[ref]],3)</f>
        <v>01-158</v>
      </c>
      <c r="B135" s="21" t="str">
        <f>INDEX([1]champ04062019!$A$3:$Z$2000,MATCH([1]!Addcert[[#This Row],[ref]],[1]champ04062019!$B$3:$B$2000,0),3)</f>
        <v>นายธานัท  ปะสิ่งชอบ</v>
      </c>
      <c r="C135" s="21" t="str">
        <f>INDEX([1]champ04062019!$A$3:$Z$2000,MATCH([1]!Addcert[[#This Row],[ref]],[1]champ04062019!$B$3:$B$2000,0),4)</f>
        <v>ACFS10040200132</v>
      </c>
      <c r="D13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35" s="21" t="str">
        <f>INDEX([1]champ04062019!$A$3:$Z$2000,MATCH([1]!Addcert[[#This Row],[ref]],[1]champ04062019!$B$3:$B$2000,0),5)</f>
        <v>ออกใบอนุญาตแล้ว</v>
      </c>
      <c r="F135" s="23">
        <f>--INDEX([1]champ04062019!$A$3:$Z$2000,MATCH([1]!Addcert[[#This Row],[ref]],[1]champ04062019!$B$3:$B$2000,0),18)</f>
        <v>44697</v>
      </c>
      <c r="G135" s="25"/>
      <c r="H135" s="26"/>
      <c r="I135" s="32"/>
      <c r="J135" s="35">
        <f>--INDEX([1]champ04062019!$A$3:$Z$2000,MATCH([1]!Addcert[[#This Row],[ref]],[1]champ04062019!$B$3:$B$2000,0),6)</f>
        <v>3210300372682</v>
      </c>
      <c r="K135" s="21" t="str">
        <f>VLOOKUP(VALUE(MID([1]!Addcert[[#This Row],[License]],5,4)),[1]มาตรฐาน!$A$1:$B$6,2,FALSE)</f>
        <v>มกษ. 1004-2557</v>
      </c>
      <c r="L135" s="21" t="str">
        <f>INDEX([1]champ04062019!$A$3:$Z$2000,MATCH([1]!Addcert[[#This Row],[ref]],[1]champ04062019!$B$3:$B$2000,0),26)</f>
        <v>จันทบุรี</v>
      </c>
      <c r="M135" s="2" t="s">
        <v>465</v>
      </c>
    </row>
    <row r="136" spans="1:13">
      <c r="A136" s="22" t="str">
        <f>MID([1]!Addcert[[#This Row],[ref]],4,2)&amp;"-"&amp;RIGHT([1]!Addcert[[#This Row],[ref]],3)</f>
        <v>01-159</v>
      </c>
      <c r="B136" s="22" t="str">
        <f>INDEX([1]champ04062019!$A$3:$Z$2000,MATCH([1]!Addcert[[#This Row],[ref]],[1]champ04062019!$B$3:$B$2000,0),3)</f>
        <v>บริษัท รอยัลอินเตอร์กรุ๊ป 88 จำกัด</v>
      </c>
      <c r="C136" s="22" t="str">
        <f>INDEX([1]champ04062019!$A$3:$Z$2000,MATCH([1]!Addcert[[#This Row],[ref]],[1]champ04062019!$B$3:$B$2000,0),4)</f>
        <v>ACFS10040200133</v>
      </c>
      <c r="D13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36" s="22" t="str">
        <f>INDEX([1]champ04062019!$A$3:$Z$2000,MATCH([1]!Addcert[[#This Row],[ref]],[1]champ04062019!$B$3:$B$2000,0),5)</f>
        <v>ออกใบอนุญาตแล้ว</v>
      </c>
      <c r="F136" s="24">
        <f>--INDEX([1]champ04062019!$A$3:$Z$2000,MATCH([1]!Addcert[[#This Row],[ref]],[1]champ04062019!$B$3:$B$2000,0),18)</f>
        <v>43608</v>
      </c>
      <c r="G136" s="27" t="s">
        <v>80</v>
      </c>
      <c r="H136" s="28" t="s">
        <v>21</v>
      </c>
      <c r="I136" s="33">
        <v>43168</v>
      </c>
      <c r="J136" s="36">
        <f>--INDEX([1]champ04062019!$A$3:$Z$2000,MATCH([1]!Addcert[[#This Row],[ref]],[1]champ04062019!$B$3:$B$2000,0),6)</f>
        <v>505553000641</v>
      </c>
      <c r="K136" s="22" t="str">
        <f>VLOOKUP(VALUE(MID([1]!Addcert[[#This Row],[License]],5,4)),[1]มาตรฐาน!$A$1:$B$6,2,FALSE)</f>
        <v>มกษ. 1004-2557</v>
      </c>
      <c r="L136" s="22" t="str">
        <f>INDEX([1]champ04062019!$A$3:$Z$2000,MATCH([1]!Addcert[[#This Row],[ref]],[1]champ04062019!$B$3:$B$2000,0),26)</f>
        <v>ลำพูน</v>
      </c>
      <c r="M136" s="5" t="s">
        <v>466</v>
      </c>
    </row>
    <row r="137" spans="1:13">
      <c r="A137" s="21" t="str">
        <f>MID([1]!Addcert[[#This Row],[ref]],4,2)&amp;"-"&amp;RIGHT([1]!Addcert[[#This Row],[ref]],3)</f>
        <v>01-160</v>
      </c>
      <c r="B137" s="21" t="str">
        <f>INDEX([1]champ04062019!$A$3:$Z$2000,MATCH([1]!Addcert[[#This Row],[ref]],[1]champ04062019!$B$3:$B$2000,0),3)</f>
        <v>นางสาวอิทธิกานต์ เล่าเปี่ยม</v>
      </c>
      <c r="C137" s="21" t="str">
        <f>INDEX([1]champ04062019!$A$3:$Z$2000,MATCH([1]!Addcert[[#This Row],[ref]],[1]champ04062019!$B$3:$B$2000,0),4)</f>
        <v>ACFS47020200015</v>
      </c>
      <c r="D13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37" s="21" t="str">
        <f>INDEX([1]champ04062019!$A$3:$Z$2000,MATCH([1]!Addcert[[#This Row],[ref]],[1]champ04062019!$B$3:$B$2000,0),5)</f>
        <v>ออกใบอนุญาตแล้ว</v>
      </c>
      <c r="F137" s="23">
        <f>--INDEX([1]champ04062019!$A$3:$Z$2000,MATCH([1]!Addcert[[#This Row],[ref]],[1]champ04062019!$B$3:$B$2000,0),18)</f>
        <v>43835</v>
      </c>
      <c r="G137" s="25" t="s">
        <v>81</v>
      </c>
      <c r="H137" s="26" t="s">
        <v>21</v>
      </c>
      <c r="I137" s="32">
        <v>43134</v>
      </c>
      <c r="J137" s="35">
        <f>--INDEX([1]champ04062019!$A$3:$Z$2000,MATCH([1]!Addcert[[#This Row],[ref]],[1]champ04062019!$B$3:$B$2000,0),6)</f>
        <v>5620100112191</v>
      </c>
      <c r="K137" s="21" t="str">
        <f>VLOOKUP(VALUE(MID([1]!Addcert[[#This Row],[License]],5,4)),[1]มาตรฐาน!$A$1:$B$6,2,FALSE)</f>
        <v>มกษ. 4702-2557</v>
      </c>
      <c r="L137" s="21" t="str">
        <f>INDEX([1]champ04062019!$A$3:$Z$2000,MATCH([1]!Addcert[[#This Row],[ref]],[1]champ04062019!$B$3:$B$2000,0),26)</f>
        <v>กำแพงเพชร</v>
      </c>
      <c r="M137" s="2" t="s">
        <v>465</v>
      </c>
    </row>
    <row r="138" spans="1:13">
      <c r="A138" s="22" t="str">
        <f>MID([1]!Addcert[[#This Row],[ref]],4,2)&amp;"-"&amp;RIGHT([1]!Addcert[[#This Row],[ref]],3)</f>
        <v>01-161</v>
      </c>
      <c r="B138" s="22" t="str">
        <f>INDEX([1]champ04062019!$A$3:$Z$2000,MATCH([1]!Addcert[[#This Row],[ref]],[1]champ04062019!$B$3:$B$2000,0),3)</f>
        <v>นายถวิล ภิญญภาค</v>
      </c>
      <c r="C138" s="22" t="str">
        <f>INDEX([1]champ04062019!$A$3:$Z$2000,MATCH([1]!Addcert[[#This Row],[ref]],[1]champ04062019!$B$3:$B$2000,0),4)</f>
        <v>ACFS47020200017</v>
      </c>
      <c r="D13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38" s="22" t="str">
        <f>INDEX([1]champ04062019!$A$3:$Z$2000,MATCH([1]!Addcert[[#This Row],[ref]],[1]champ04062019!$B$3:$B$2000,0),5)</f>
        <v>ออกใบอนุญาตแล้ว</v>
      </c>
      <c r="F138" s="24">
        <f>--INDEX([1]champ04062019!$A$3:$Z$2000,MATCH([1]!Addcert[[#This Row],[ref]],[1]champ04062019!$B$3:$B$2000,0),18)</f>
        <v>43835</v>
      </c>
      <c r="G138" s="27" t="s">
        <v>82</v>
      </c>
      <c r="H138" s="28" t="s">
        <v>14</v>
      </c>
      <c r="I138" s="33">
        <v>43732</v>
      </c>
      <c r="J138" s="36">
        <f>--INDEX([1]champ04062019!$A$3:$Z$2000,MATCH([1]!Addcert[[#This Row],[ref]],[1]champ04062019!$B$3:$B$2000,0),6)</f>
        <v>5620100070723</v>
      </c>
      <c r="K138" s="22" t="str">
        <f>VLOOKUP(VALUE(MID([1]!Addcert[[#This Row],[License]],5,4)),[1]มาตรฐาน!$A$1:$B$6,2,FALSE)</f>
        <v>มกษ. 4702-2557</v>
      </c>
      <c r="L138" s="22" t="str">
        <f>INDEX([1]champ04062019!$A$3:$Z$2000,MATCH([1]!Addcert[[#This Row],[ref]],[1]champ04062019!$B$3:$B$2000,0),26)</f>
        <v>กำแพงเพชร</v>
      </c>
      <c r="M138" s="5" t="s">
        <v>467</v>
      </c>
    </row>
    <row r="139" spans="1:13">
      <c r="A139" s="21" t="str">
        <f>MID([1]!Addcert[[#This Row],[ref]],4,2)&amp;"-"&amp;RIGHT([1]!Addcert[[#This Row],[ref]],3)</f>
        <v>01-173</v>
      </c>
      <c r="B139" s="21" t="str">
        <f>INDEX([1]champ04062019!$A$3:$Z$2000,MATCH([1]!Addcert[[#This Row],[ref]],[1]champ04062019!$B$3:$B$2000,0),3)</f>
        <v>นางอังสนา ทองพิมพ์</v>
      </c>
      <c r="C139" s="21" t="str">
        <f>INDEX([1]champ04062019!$A$3:$Z$2000,MATCH([1]!Addcert[[#This Row],[ref]],[1]champ04062019!$B$3:$B$2000,0),4)</f>
        <v>ACFS47020200037</v>
      </c>
      <c r="D13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39" s="21" t="str">
        <f>INDEX([1]champ04062019!$A$3:$Z$2000,MATCH([1]!Addcert[[#This Row],[ref]],[1]champ04062019!$B$3:$B$2000,0),5)</f>
        <v>ออกใบอนุญาตแล้ว</v>
      </c>
      <c r="F139" s="23">
        <f>--INDEX([1]champ04062019!$A$3:$Z$2000,MATCH([1]!Addcert[[#This Row],[ref]],[1]champ04062019!$B$3:$B$2000,0),18)</f>
        <v>44368</v>
      </c>
      <c r="G139" s="25" t="s">
        <v>412</v>
      </c>
      <c r="H139" s="26" t="s">
        <v>14</v>
      </c>
      <c r="I139" s="32">
        <v>44097</v>
      </c>
      <c r="J139" s="35">
        <f>--INDEX([1]champ04062019!$A$3:$Z$2000,MATCH([1]!Addcert[[#This Row],[ref]],[1]champ04062019!$B$3:$B$2000,0),6)</f>
        <v>3530100310877</v>
      </c>
      <c r="K139" s="21" t="str">
        <f>VLOOKUP(VALUE(MID([1]!Addcert[[#This Row],[License]],5,4)),[1]มาตรฐาน!$A$1:$B$6,2,FALSE)</f>
        <v>มกษ. 4702-2557</v>
      </c>
      <c r="L139" s="21" t="str">
        <f>INDEX([1]champ04062019!$A$3:$Z$2000,MATCH([1]!Addcert[[#This Row],[ref]],[1]champ04062019!$B$3:$B$2000,0),26)</f>
        <v>อุตรดิตถ์</v>
      </c>
      <c r="M139" s="2" t="s">
        <v>467</v>
      </c>
    </row>
    <row r="140" spans="1:13">
      <c r="A140" s="22" t="str">
        <f>MID([1]!Addcert[[#This Row],[ref]],4,2)&amp;"-"&amp;RIGHT([1]!Addcert[[#This Row],[ref]],3)</f>
        <v>01-178</v>
      </c>
      <c r="B140" s="22" t="str">
        <f>INDEX([1]champ04062019!$A$3:$Z$2000,MATCH([1]!Addcert[[#This Row],[ref]],[1]champ04062019!$B$3:$B$2000,0),3)</f>
        <v>นายณรงค์ เอี่ยมพิทักษ์สกุล</v>
      </c>
      <c r="C140" s="22" t="str">
        <f>INDEX([1]champ04062019!$A$3:$Z$2000,MATCH([1]!Addcert[[#This Row],[ref]],[1]champ04062019!$B$3:$B$2000,0),4)</f>
        <v>ACFS10040200134</v>
      </c>
      <c r="D14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40" s="22" t="str">
        <f>INDEX([1]champ04062019!$A$3:$Z$2000,MATCH([1]!Addcert[[#This Row],[ref]],[1]champ04062019!$B$3:$B$2000,0),5)</f>
        <v>ออกใบอนุญาตแล้ว</v>
      </c>
      <c r="F140" s="24">
        <f>--INDEX([1]champ04062019!$A$3:$Z$2000,MATCH([1]!Addcert[[#This Row],[ref]],[1]champ04062019!$B$3:$B$2000,0),18)</f>
        <v>44750</v>
      </c>
      <c r="G140" s="27"/>
      <c r="H140" s="28"/>
      <c r="I140" s="33"/>
      <c r="J140" s="36">
        <f>--INDEX([1]champ04062019!$A$3:$Z$2000,MATCH([1]!Addcert[[#This Row],[ref]],[1]champ04062019!$B$3:$B$2000,0),6)</f>
        <v>3219900054299</v>
      </c>
      <c r="K140" s="22" t="str">
        <f>VLOOKUP(VALUE(MID([1]!Addcert[[#This Row],[License]],5,4)),[1]มาตรฐาน!$A$1:$B$6,2,FALSE)</f>
        <v>มกษ. 1004-2557</v>
      </c>
      <c r="L140" s="22" t="str">
        <f>INDEX([1]champ04062019!$A$3:$Z$2000,MATCH([1]!Addcert[[#This Row],[ref]],[1]champ04062019!$B$3:$B$2000,0),26)</f>
        <v>ลำพูน</v>
      </c>
      <c r="M140" s="5" t="s">
        <v>465</v>
      </c>
    </row>
    <row r="141" spans="1:13">
      <c r="A141" s="21" t="str">
        <f>MID([1]!Addcert[[#This Row],[ref]],4,2)&amp;"-"&amp;RIGHT([1]!Addcert[[#This Row],[ref]],3)</f>
        <v>01-179</v>
      </c>
      <c r="B141" s="21" t="str">
        <f>INDEX([1]champ04062019!$A$3:$Z$2000,MATCH([1]!Addcert[[#This Row],[ref]],[1]champ04062019!$B$3:$B$2000,0),3)</f>
        <v>บริษัท แอลเค ยูนิตี้ จำกัด</v>
      </c>
      <c r="C141" s="21" t="str">
        <f>INDEX([1]champ04062019!$A$3:$Z$2000,MATCH([1]!Addcert[[#This Row],[ref]],[1]champ04062019!$B$3:$B$2000,0),4)</f>
        <v>ACFS10040200135</v>
      </c>
      <c r="D14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41" s="21" t="str">
        <f>INDEX([1]champ04062019!$A$3:$Z$2000,MATCH([1]!Addcert[[#This Row],[ref]],[1]champ04062019!$B$3:$B$2000,0),5)</f>
        <v>ออกใบอนุญาตแล้ว</v>
      </c>
      <c r="F141" s="23">
        <f>--INDEX([1]champ04062019!$A$3:$Z$2000,MATCH([1]!Addcert[[#This Row],[ref]],[1]champ04062019!$B$3:$B$2000,0),18)</f>
        <v>43654</v>
      </c>
      <c r="G141" s="25" t="s">
        <v>83</v>
      </c>
      <c r="H141" s="26" t="s">
        <v>21</v>
      </c>
      <c r="I141" s="32">
        <v>43134</v>
      </c>
      <c r="J141" s="35">
        <f>--INDEX([1]champ04062019!$A$3:$Z$2000,MATCH([1]!Addcert[[#This Row],[ref]],[1]champ04062019!$B$3:$B$2000,0),6)</f>
        <v>215554001996</v>
      </c>
      <c r="K141" s="21" t="str">
        <f>VLOOKUP(VALUE(MID([1]!Addcert[[#This Row],[License]],5,4)),[1]มาตรฐาน!$A$1:$B$6,2,FALSE)</f>
        <v>มกษ. 1004-2557</v>
      </c>
      <c r="L141" s="21" t="str">
        <f>INDEX([1]champ04062019!$A$3:$Z$2000,MATCH([1]!Addcert[[#This Row],[ref]],[1]champ04062019!$B$3:$B$2000,0),26)</f>
        <v>ระยอง</v>
      </c>
      <c r="M141" s="2" t="s">
        <v>465</v>
      </c>
    </row>
    <row r="142" spans="1:13">
      <c r="A142" s="22" t="str">
        <f>MID([1]!Addcert[[#This Row],[ref]],4,2)&amp;"-"&amp;RIGHT([1]!Addcert[[#This Row],[ref]],3)</f>
        <v>01-180</v>
      </c>
      <c r="B142" s="22" t="str">
        <f>INDEX([1]champ04062019!$A$3:$Z$2000,MATCH([1]!Addcert[[#This Row],[ref]],[1]champ04062019!$B$3:$B$2000,0),3)</f>
        <v>บริษัท ฟูจิสตาร์ โฮลดิ้ง จำกัด</v>
      </c>
      <c r="C142" s="22" t="str">
        <f>INDEX([1]champ04062019!$A$3:$Z$2000,MATCH([1]!Addcert[[#This Row],[ref]],[1]champ04062019!$B$3:$B$2000,0),4)</f>
        <v>ACFS10040200136</v>
      </c>
      <c r="D14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42" s="22" t="str">
        <f>INDEX([1]champ04062019!$A$3:$Z$2000,MATCH([1]!Addcert[[#This Row],[ref]],[1]champ04062019!$B$3:$B$2000,0),5)</f>
        <v>ออกใบอนุญาตแล้ว</v>
      </c>
      <c r="F142" s="24">
        <f>--INDEX([1]champ04062019!$A$3:$Z$2000,MATCH([1]!Addcert[[#This Row],[ref]],[1]champ04062019!$B$3:$B$2000,0),18)</f>
        <v>44768</v>
      </c>
      <c r="G142" s="27" t="s">
        <v>84</v>
      </c>
      <c r="H142" s="28" t="s">
        <v>21</v>
      </c>
      <c r="I142" s="33">
        <v>43405</v>
      </c>
      <c r="J142" s="36">
        <f>--INDEX([1]champ04062019!$A$3:$Z$2000,MATCH([1]!Addcert[[#This Row],[ref]],[1]champ04062019!$B$3:$B$2000,0),6)</f>
        <v>515552000116</v>
      </c>
      <c r="K142" s="22" t="str">
        <f>VLOOKUP(VALUE(MID([1]!Addcert[[#This Row],[License]],5,4)),[1]มาตรฐาน!$A$1:$B$6,2,FALSE)</f>
        <v>มกษ. 1004-2557</v>
      </c>
      <c r="L142" s="22" t="str">
        <f>INDEX([1]champ04062019!$A$3:$Z$2000,MATCH([1]!Addcert[[#This Row],[ref]],[1]champ04062019!$B$3:$B$2000,0),26)</f>
        <v>ลำพูน</v>
      </c>
      <c r="M142" s="5" t="s">
        <v>466</v>
      </c>
    </row>
    <row r="143" spans="1:13">
      <c r="A143" s="21" t="str">
        <f>MID([1]!Addcert[[#This Row],[ref]],4,2)&amp;"-"&amp;RIGHT([1]!Addcert[[#This Row],[ref]],3)</f>
        <v>01-183</v>
      </c>
      <c r="B143" s="21" t="str">
        <f>INDEX([1]champ04062019!$A$3:$Z$2000,MATCH([1]!Addcert[[#This Row],[ref]],[1]champ04062019!$B$3:$B$2000,0),3)</f>
        <v xml:space="preserve">บริษัท หยวนฟา จำกัด </v>
      </c>
      <c r="C143" s="21" t="str">
        <f>INDEX([1]champ04062019!$A$3:$Z$2000,MATCH([1]!Addcert[[#This Row],[ref]],[1]champ04062019!$B$3:$B$2000,0),4)</f>
        <v>ACFS10040200137</v>
      </c>
      <c r="D14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43" s="21" t="str">
        <f>INDEX([1]champ04062019!$A$3:$Z$2000,MATCH([1]!Addcert[[#This Row],[ref]],[1]champ04062019!$B$3:$B$2000,0),5)</f>
        <v>ออกใบอนุญาตแล้ว</v>
      </c>
      <c r="F143" s="23">
        <f>--INDEX([1]champ04062019!$A$3:$Z$2000,MATCH([1]!Addcert[[#This Row],[ref]],[1]champ04062019!$B$3:$B$2000,0),18)</f>
        <v>43702</v>
      </c>
      <c r="G143" s="25" t="s">
        <v>85</v>
      </c>
      <c r="H143" s="26" t="s">
        <v>21</v>
      </c>
      <c r="I143" s="32">
        <v>43295</v>
      </c>
      <c r="J143" s="35">
        <f>--INDEX([1]champ04062019!$A$3:$Z$2000,MATCH([1]!Addcert[[#This Row],[ref]],[1]champ04062019!$B$3:$B$2000,0),6)</f>
        <v>505559010451</v>
      </c>
      <c r="K143" s="21" t="str">
        <f>VLOOKUP(VALUE(MID([1]!Addcert[[#This Row],[License]],5,4)),[1]มาตรฐาน!$A$1:$B$6,2,FALSE)</f>
        <v>มกษ. 1004-2557</v>
      </c>
      <c r="L143" s="21" t="str">
        <f>INDEX([1]champ04062019!$A$3:$Z$2000,MATCH([1]!Addcert[[#This Row],[ref]],[1]champ04062019!$B$3:$B$2000,0),26)</f>
        <v>เชียงใหม่</v>
      </c>
      <c r="M143" s="2" t="s">
        <v>465</v>
      </c>
    </row>
    <row r="144" spans="1:13">
      <c r="A144" s="22" t="str">
        <f>MID([1]!Addcert[[#This Row],[ref]],4,2)&amp;"-"&amp;RIGHT([1]!Addcert[[#This Row],[ref]],3)</f>
        <v>01-184</v>
      </c>
      <c r="B144" s="22" t="str">
        <f>INDEX([1]champ04062019!$A$3:$Z$2000,MATCH([1]!Addcert[[#This Row],[ref]],[1]champ04062019!$B$3:$B$2000,0),3)</f>
        <v>นางสาวจารุณี ติรธนภัทร</v>
      </c>
      <c r="C144" s="22" t="str">
        <f>INDEX([1]champ04062019!$A$3:$Z$2000,MATCH([1]!Addcert[[#This Row],[ref]],[1]champ04062019!$B$3:$B$2000,0),4)</f>
        <v>ACFS10040200139</v>
      </c>
      <c r="D14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44" s="22" t="str">
        <f>INDEX([1]champ04062019!$A$3:$Z$2000,MATCH([1]!Addcert[[#This Row],[ref]],[1]champ04062019!$B$3:$B$2000,0),5)</f>
        <v>ออกใบอนุญาตแล้ว</v>
      </c>
      <c r="F144" s="24">
        <f>--INDEX([1]champ04062019!$A$3:$Z$2000,MATCH([1]!Addcert[[#This Row],[ref]],[1]champ04062019!$B$3:$B$2000,0),18)</f>
        <v>43708</v>
      </c>
      <c r="G144" s="27" t="s">
        <v>86</v>
      </c>
      <c r="H144" s="28" t="s">
        <v>21</v>
      </c>
      <c r="I144" s="33">
        <v>43134</v>
      </c>
      <c r="J144" s="36">
        <f>--INDEX([1]champ04062019!$A$3:$Z$2000,MATCH([1]!Addcert[[#This Row],[ref]],[1]champ04062019!$B$3:$B$2000,0),6)</f>
        <v>3101500619721</v>
      </c>
      <c r="K144" s="22" t="str">
        <f>VLOOKUP(VALUE(MID([1]!Addcert[[#This Row],[License]],5,4)),[1]มาตรฐาน!$A$1:$B$6,2,FALSE)</f>
        <v>มกษ. 1004-2557</v>
      </c>
      <c r="L144" s="22" t="str">
        <f>INDEX([1]champ04062019!$A$3:$Z$2000,MATCH([1]!Addcert[[#This Row],[ref]],[1]champ04062019!$B$3:$B$2000,0),26)</f>
        <v>จันทบุรี</v>
      </c>
      <c r="M144" s="5" t="s">
        <v>465</v>
      </c>
    </row>
    <row r="145" spans="1:13">
      <c r="A145" s="21" t="str">
        <f>MID([1]!Addcert[[#This Row],[ref]],4,2)&amp;"-"&amp;RIGHT([1]!Addcert[[#This Row],[ref]],3)</f>
        <v>01-185</v>
      </c>
      <c r="B145" s="21" t="str">
        <f>INDEX([1]champ04062019!$A$3:$Z$2000,MATCH([1]!Addcert[[#This Row],[ref]],[1]champ04062019!$B$3:$B$2000,0),3)</f>
        <v>บริษัท ฟ้าเจริญพร อินเตอร์ จำกัด</v>
      </c>
      <c r="C145" s="21" t="str">
        <f>INDEX([1]champ04062019!$A$3:$Z$2000,MATCH([1]!Addcert[[#This Row],[ref]],[1]champ04062019!$B$3:$B$2000,0),4)</f>
        <v>ACFS10040200138</v>
      </c>
      <c r="D14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45" s="21" t="str">
        <f>INDEX([1]champ04062019!$A$3:$Z$2000,MATCH([1]!Addcert[[#This Row],[ref]],[1]champ04062019!$B$3:$B$2000,0),5)</f>
        <v>ยกเลิกใบอนุญาตแบบถาวร</v>
      </c>
      <c r="F145" s="23">
        <f>--INDEX([1]champ04062019!$A$3:$Z$2000,MATCH([1]!Addcert[[#This Row],[ref]],[1]champ04062019!$B$3:$B$2000,0),18)</f>
        <v>43709</v>
      </c>
      <c r="G145" s="25" t="s">
        <v>87</v>
      </c>
      <c r="H145" s="26" t="s">
        <v>21</v>
      </c>
      <c r="I145" s="32">
        <v>43473</v>
      </c>
      <c r="J145" s="35">
        <f>--INDEX([1]champ04062019!$A$3:$Z$2000,MATCH([1]!Addcert[[#This Row],[ref]],[1]champ04062019!$B$3:$B$2000,0),6)</f>
        <v>105529007057</v>
      </c>
      <c r="K145" s="21" t="str">
        <f>VLOOKUP(VALUE(MID([1]!Addcert[[#This Row],[License]],5,4)),[1]มาตรฐาน!$A$1:$B$6,2,FALSE)</f>
        <v>มกษ. 1004-2557</v>
      </c>
      <c r="L145" s="21" t="str">
        <f>INDEX([1]champ04062019!$A$3:$Z$2000,MATCH([1]!Addcert[[#This Row],[ref]],[1]champ04062019!$B$3:$B$2000,0),26)</f>
        <v>เชียงใหม่</v>
      </c>
      <c r="M145" s="2" t="s">
        <v>466</v>
      </c>
    </row>
    <row r="146" spans="1:13">
      <c r="A146" s="22" t="str">
        <f>MID([1]!Addcert[[#This Row],[ref]],4,2)&amp;"-"&amp;RIGHT([1]!Addcert[[#This Row],[ref]],3)</f>
        <v>01-187</v>
      </c>
      <c r="B146" s="22" t="str">
        <f>INDEX([1]champ04062019!$A$3:$Z$2000,MATCH([1]!Addcert[[#This Row],[ref]],[1]champ04062019!$B$3:$B$2000,0),3)</f>
        <v>บริษัท ภาสพร จำกัด</v>
      </c>
      <c r="C146" s="22" t="str">
        <f>INDEX([1]champ04062019!$A$3:$Z$2000,MATCH([1]!Addcert[[#This Row],[ref]],[1]champ04062019!$B$3:$B$2000,0),4)</f>
        <v>ACFS10040200140</v>
      </c>
      <c r="D14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46" s="22" t="str">
        <f>INDEX([1]champ04062019!$A$3:$Z$2000,MATCH([1]!Addcert[[#This Row],[ref]],[1]champ04062019!$B$3:$B$2000,0),5)</f>
        <v>ออกใบอนุญาตแล้ว</v>
      </c>
      <c r="F146" s="24">
        <f>--INDEX([1]champ04062019!$A$3:$Z$2000,MATCH([1]!Addcert[[#This Row],[ref]],[1]champ04062019!$B$3:$B$2000,0),18)</f>
        <v>43714</v>
      </c>
      <c r="G146" s="27" t="s">
        <v>88</v>
      </c>
      <c r="H146" s="28" t="s">
        <v>21</v>
      </c>
      <c r="I146" s="33">
        <v>43337</v>
      </c>
      <c r="J146" s="36">
        <f>--INDEX([1]champ04062019!$A$3:$Z$2000,MATCH([1]!Addcert[[#This Row],[ref]],[1]champ04062019!$B$3:$B$2000,0),6)</f>
        <v>225544000148</v>
      </c>
      <c r="K146" s="22" t="str">
        <f>VLOOKUP(VALUE(MID([1]!Addcert[[#This Row],[License]],5,4)),[1]มาตรฐาน!$A$1:$B$6,2,FALSE)</f>
        <v>มกษ. 1004-2557</v>
      </c>
      <c r="L146" s="22" t="str">
        <f>INDEX([1]champ04062019!$A$3:$Z$2000,MATCH([1]!Addcert[[#This Row],[ref]],[1]champ04062019!$B$3:$B$2000,0),26)</f>
        <v>ลำพูน</v>
      </c>
      <c r="M146" s="5" t="s">
        <v>465</v>
      </c>
    </row>
    <row r="147" spans="1:13">
      <c r="A147" s="21" t="str">
        <f>MID([1]!Addcert[[#This Row],[ref]],4,2)&amp;"-"&amp;RIGHT([1]!Addcert[[#This Row],[ref]],3)</f>
        <v>01-188</v>
      </c>
      <c r="B147" s="21" t="str">
        <f>INDEX([1]champ04062019!$A$3:$Z$2000,MATCH([1]!Addcert[[#This Row],[ref]],[1]champ04062019!$B$3:$B$2000,0),3)</f>
        <v>นางสาวแก้วตา พยัคฆ์สังข์</v>
      </c>
      <c r="C147" s="21" t="str">
        <f>INDEX([1]champ04062019!$A$3:$Z$2000,MATCH([1]!Addcert[[#This Row],[ref]],[1]champ04062019!$B$3:$B$2000,0),4)</f>
        <v>ACFS10040200153</v>
      </c>
      <c r="D14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47" s="21" t="str">
        <f>INDEX([1]champ04062019!$A$3:$Z$2000,MATCH([1]!Addcert[[#This Row],[ref]],[1]champ04062019!$B$3:$B$2000,0),5)</f>
        <v>ออกใบอนุญาตแล้ว</v>
      </c>
      <c r="F147" s="23">
        <f>--INDEX([1]champ04062019!$A$3:$Z$2000,MATCH([1]!Addcert[[#This Row],[ref]],[1]champ04062019!$B$3:$B$2000,0),18)</f>
        <v>43799</v>
      </c>
      <c r="G147" s="25"/>
      <c r="H147" s="26"/>
      <c r="I147" s="32"/>
      <c r="J147" s="35">
        <f>--INDEX([1]champ04062019!$A$3:$Z$2000,MATCH([1]!Addcert[[#This Row],[ref]],[1]champ04062019!$B$3:$B$2000,0),6)</f>
        <v>3220400502120</v>
      </c>
      <c r="K147" s="21" t="str">
        <f>VLOOKUP(VALUE(MID([1]!Addcert[[#This Row],[License]],5,4)),[1]มาตรฐาน!$A$1:$B$6,2,FALSE)</f>
        <v>มกษ. 1004-2557</v>
      </c>
      <c r="L147" s="21" t="str">
        <f>INDEX([1]champ04062019!$A$3:$Z$2000,MATCH([1]!Addcert[[#This Row],[ref]],[1]champ04062019!$B$3:$B$2000,0),26)</f>
        <v>จันทบุรี</v>
      </c>
      <c r="M147" s="2" t="s">
        <v>465</v>
      </c>
    </row>
    <row r="148" spans="1:13">
      <c r="A148" s="22" t="str">
        <f>MID([1]!Addcert[[#This Row],[ref]],4,2)&amp;"-"&amp;RIGHT([1]!Addcert[[#This Row],[ref]],3)</f>
        <v>01-189</v>
      </c>
      <c r="B148" s="22" t="str">
        <f>INDEX([1]champ04062019!$A$3:$Z$2000,MATCH([1]!Addcert[[#This Row],[ref]],[1]champ04062019!$B$3:$B$2000,0),3)</f>
        <v>นางสาววีนัส สร้างสีทา</v>
      </c>
      <c r="C148" s="22" t="str">
        <f>INDEX([1]champ04062019!$A$3:$Z$2000,MATCH([1]!Addcert[[#This Row],[ref]],[1]champ04062019!$B$3:$B$2000,0),4)</f>
        <v>ACFS10040200142</v>
      </c>
      <c r="D14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48" s="22" t="str">
        <f>INDEX([1]champ04062019!$A$3:$Z$2000,MATCH([1]!Addcert[[#This Row],[ref]],[1]champ04062019!$B$3:$B$2000,0),5)</f>
        <v>ออกใบอนุญาตแล้ว</v>
      </c>
      <c r="F148" s="24">
        <f>--INDEX([1]champ04062019!$A$3:$Z$2000,MATCH([1]!Addcert[[#This Row],[ref]],[1]champ04062019!$B$3:$B$2000,0),18)</f>
        <v>43742</v>
      </c>
      <c r="G148" s="27"/>
      <c r="H148" s="28"/>
      <c r="I148" s="33"/>
      <c r="J148" s="36">
        <f>--INDEX([1]champ04062019!$A$3:$Z$2000,MATCH([1]!Addcert[[#This Row],[ref]],[1]champ04062019!$B$3:$B$2000,0),6)</f>
        <v>3220400158895</v>
      </c>
      <c r="K148" s="22" t="str">
        <f>VLOOKUP(VALUE(MID([1]!Addcert[[#This Row],[License]],5,4)),[1]มาตรฐาน!$A$1:$B$6,2,FALSE)</f>
        <v>มกษ. 1004-2557</v>
      </c>
      <c r="L148" s="22" t="str">
        <f>INDEX([1]champ04062019!$A$3:$Z$2000,MATCH([1]!Addcert[[#This Row],[ref]],[1]champ04062019!$B$3:$B$2000,0),26)</f>
        <v>จันทบุรี</v>
      </c>
      <c r="M148" s="5" t="s">
        <v>466</v>
      </c>
    </row>
    <row r="149" spans="1:13">
      <c r="A149" s="21" t="str">
        <f>MID([1]!Addcert[[#This Row],[ref]],4,2)&amp;"-"&amp;RIGHT([1]!Addcert[[#This Row],[ref]],3)</f>
        <v>01-190</v>
      </c>
      <c r="B149" s="21" t="str">
        <f>INDEX([1]champ04062019!$A$3:$Z$2000,MATCH([1]!Addcert[[#This Row],[ref]],[1]champ04062019!$B$3:$B$2000,0),3)</f>
        <v>บริษัท ภคินธุรกิจ จำกัด</v>
      </c>
      <c r="C149" s="21" t="str">
        <f>INDEX([1]champ04062019!$A$3:$Z$2000,MATCH([1]!Addcert[[#This Row],[ref]],[1]champ04062019!$B$3:$B$2000,0),4)</f>
        <v>ACFS47020200035</v>
      </c>
      <c r="D14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49" s="21" t="str">
        <f>INDEX([1]champ04062019!$A$3:$Z$2000,MATCH([1]!Addcert[[#This Row],[ref]],[1]champ04062019!$B$3:$B$2000,0),5)</f>
        <v>ออกใบอนุญาตแล้ว</v>
      </c>
      <c r="F149" s="23">
        <f>--INDEX([1]champ04062019!$A$3:$Z$2000,MATCH([1]!Addcert[[#This Row],[ref]],[1]champ04062019!$B$3:$B$2000,0),18)</f>
        <v>44022</v>
      </c>
      <c r="G149" s="25"/>
      <c r="H149" s="26"/>
      <c r="I149" s="32"/>
      <c r="J149" s="35">
        <f>--INDEX([1]champ04062019!$A$3:$Z$2000,MATCH([1]!Addcert[[#This Row],[ref]],[1]champ04062019!$B$3:$B$2000,0),6)</f>
        <v>105556087741</v>
      </c>
      <c r="K149" s="21" t="str">
        <f>VLOOKUP(VALUE(MID([1]!Addcert[[#This Row],[License]],5,4)),[1]มาตรฐาน!$A$1:$B$6,2,FALSE)</f>
        <v>มกษ. 4702-2557</v>
      </c>
      <c r="L149" s="21" t="str">
        <f>INDEX([1]champ04062019!$A$3:$Z$2000,MATCH([1]!Addcert[[#This Row],[ref]],[1]champ04062019!$B$3:$B$2000,0),26)</f>
        <v>ตาก</v>
      </c>
      <c r="M149" s="2" t="s">
        <v>466</v>
      </c>
    </row>
    <row r="150" spans="1:13">
      <c r="A150" s="22" t="str">
        <f>MID([1]!Addcert[[#This Row],[ref]],4,2)&amp;"-"&amp;RIGHT([1]!Addcert[[#This Row],[ref]],3)</f>
        <v>01-194</v>
      </c>
      <c r="B150" s="22" t="str">
        <f>INDEX([1]champ04062019!$A$3:$Z$2000,MATCH([1]!Addcert[[#This Row],[ref]],[1]champ04062019!$B$3:$B$2000,0),3)</f>
        <v>บริษัท วรรัตน์ เฟรซฟรุ๊ต จำกัด</v>
      </c>
      <c r="C150" s="22" t="str">
        <f>INDEX([1]champ04062019!$A$3:$Z$2000,MATCH([1]!Addcert[[#This Row],[ref]],[1]champ04062019!$B$3:$B$2000,0),4)</f>
        <v>ACFS10040200141</v>
      </c>
      <c r="D15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50" s="22" t="str">
        <f>INDEX([1]champ04062019!$A$3:$Z$2000,MATCH([1]!Addcert[[#This Row],[ref]],[1]champ04062019!$B$3:$B$2000,0),5)</f>
        <v>ออกใบอนุญาตแล้ว</v>
      </c>
      <c r="F150" s="24">
        <f>--INDEX([1]champ04062019!$A$3:$Z$2000,MATCH([1]!Addcert[[#This Row],[ref]],[1]champ04062019!$B$3:$B$2000,0),18)</f>
        <v>43739</v>
      </c>
      <c r="G150" s="27"/>
      <c r="H150" s="28"/>
      <c r="I150" s="33"/>
      <c r="J150" s="36">
        <f>--INDEX([1]champ04062019!$A$3:$Z$2000,MATCH([1]!Addcert[[#This Row],[ref]],[1]champ04062019!$B$3:$B$2000,0),6)</f>
        <v>105545092926</v>
      </c>
      <c r="K150" s="22" t="str">
        <f>VLOOKUP(VALUE(MID([1]!Addcert[[#This Row],[License]],5,4)),[1]มาตรฐาน!$A$1:$B$6,2,FALSE)</f>
        <v>มกษ. 1004-2557</v>
      </c>
      <c r="L150" s="22" t="str">
        <f>INDEX([1]champ04062019!$A$3:$Z$2000,MATCH([1]!Addcert[[#This Row],[ref]],[1]champ04062019!$B$3:$B$2000,0),26)</f>
        <v>จันทบุรี</v>
      </c>
      <c r="M150" s="5" t="s">
        <v>464</v>
      </c>
    </row>
    <row r="151" spans="1:13">
      <c r="A151" s="21" t="str">
        <f>MID([1]!Addcert[[#This Row],[ref]],4,2)&amp;"-"&amp;RIGHT([1]!Addcert[[#This Row],[ref]],3)</f>
        <v>01-198</v>
      </c>
      <c r="B151" s="21" t="str">
        <f>INDEX([1]champ04062019!$A$3:$Z$2000,MATCH([1]!Addcert[[#This Row],[ref]],[1]champ04062019!$B$3:$B$2000,0),3)</f>
        <v>บริษัท ไอเอ็นที รีซอร์สเซส(ไทยแลนด์) จำกัด</v>
      </c>
      <c r="C151" s="21" t="str">
        <f>INDEX([1]champ04062019!$A$3:$Z$2000,MATCH([1]!Addcert[[#This Row],[ref]],[1]champ04062019!$B$3:$B$2000,0),4)</f>
        <v>ACFS10040200144</v>
      </c>
      <c r="D15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51" s="21" t="str">
        <f>INDEX([1]champ04062019!$A$3:$Z$2000,MATCH([1]!Addcert[[#This Row],[ref]],[1]champ04062019!$B$3:$B$2000,0),5)</f>
        <v>ออกใบอนุญาตแล้ว</v>
      </c>
      <c r="F151" s="23">
        <f>--INDEX([1]champ04062019!$A$3:$Z$2000,MATCH([1]!Addcert[[#This Row],[ref]],[1]champ04062019!$B$3:$B$2000,0),18)</f>
        <v>43764</v>
      </c>
      <c r="G151" s="25" t="s">
        <v>89</v>
      </c>
      <c r="H151" s="26" t="s">
        <v>21</v>
      </c>
      <c r="I151" s="32">
        <v>43578</v>
      </c>
      <c r="J151" s="35">
        <f>--INDEX([1]champ04062019!$A$3:$Z$2000,MATCH([1]!Addcert[[#This Row],[ref]],[1]champ04062019!$B$3:$B$2000,0),6)</f>
        <v>105555003136</v>
      </c>
      <c r="K151" s="21" t="str">
        <f>VLOOKUP(VALUE(MID([1]!Addcert[[#This Row],[License]],5,4)),[1]มาตรฐาน!$A$1:$B$6,2,FALSE)</f>
        <v>มกษ. 1004-2557</v>
      </c>
      <c r="L151" s="21" t="str">
        <f>INDEX([1]champ04062019!$A$3:$Z$2000,MATCH([1]!Addcert[[#This Row],[ref]],[1]champ04062019!$B$3:$B$2000,0),26)</f>
        <v>จันทบุรี</v>
      </c>
      <c r="M151" s="2" t="s">
        <v>466</v>
      </c>
    </row>
    <row r="152" spans="1:13">
      <c r="A152" s="22" t="str">
        <f>MID([1]!Addcert[[#This Row],[ref]],4,2)&amp;"-"&amp;RIGHT([1]!Addcert[[#This Row],[ref]],3)</f>
        <v>01-199</v>
      </c>
      <c r="B152" s="22" t="str">
        <f>INDEX([1]champ04062019!$A$3:$Z$2000,MATCH([1]!Addcert[[#This Row],[ref]],[1]champ04062019!$B$3:$B$2000,0),3)</f>
        <v>บริษัท รอยัล 88 จำกัด</v>
      </c>
      <c r="C152" s="22" t="str">
        <f>INDEX([1]champ04062019!$A$3:$Z$2000,MATCH([1]!Addcert[[#This Row],[ref]],[1]champ04062019!$B$3:$B$2000,0),4)</f>
        <v>ACFS10040200143</v>
      </c>
      <c r="D15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52" s="22" t="str">
        <f>INDEX([1]champ04062019!$A$3:$Z$2000,MATCH([1]!Addcert[[#This Row],[ref]],[1]champ04062019!$B$3:$B$2000,0),5)</f>
        <v>ออกใบอนุญาตแล้ว</v>
      </c>
      <c r="F152" s="24">
        <f>--INDEX([1]champ04062019!$A$3:$Z$2000,MATCH([1]!Addcert[[#This Row],[ref]],[1]champ04062019!$B$3:$B$2000,0),18)</f>
        <v>43763</v>
      </c>
      <c r="G152" s="27" t="s">
        <v>90</v>
      </c>
      <c r="H152" s="28" t="s">
        <v>21</v>
      </c>
      <c r="I152" s="33">
        <v>43049</v>
      </c>
      <c r="J152" s="36">
        <f>--INDEX([1]champ04062019!$A$3:$Z$2000,MATCH([1]!Addcert[[#This Row],[ref]],[1]champ04062019!$B$3:$B$2000,0),6)</f>
        <v>505557005655</v>
      </c>
      <c r="K152" s="22" t="str">
        <f>VLOOKUP(VALUE(MID([1]!Addcert[[#This Row],[License]],5,4)),[1]มาตรฐาน!$A$1:$B$6,2,FALSE)</f>
        <v>มกษ. 1004-2557</v>
      </c>
      <c r="L152" s="22" t="str">
        <f>INDEX([1]champ04062019!$A$3:$Z$2000,MATCH([1]!Addcert[[#This Row],[ref]],[1]champ04062019!$B$3:$B$2000,0),26)</f>
        <v>ลำพูน</v>
      </c>
      <c r="M152" s="5" t="s">
        <v>466</v>
      </c>
    </row>
    <row r="153" spans="1:13">
      <c r="A153" s="21" t="str">
        <f>MID([1]!Addcert[[#This Row],[ref]],4,2)&amp;"-"&amp;RIGHT([1]!Addcert[[#This Row],[ref]],3)</f>
        <v>01-202</v>
      </c>
      <c r="B153" s="21" t="str">
        <f>INDEX([1]champ04062019!$A$3:$Z$2000,MATCH([1]!Addcert[[#This Row],[ref]],[1]champ04062019!$B$3:$B$2000,0),3)</f>
        <v>บริษัท เศรษฐี มิตรชาวไร่ จำกัด</v>
      </c>
      <c r="C153" s="21" t="str">
        <f>INDEX([1]champ04062019!$A$3:$Z$2000,MATCH([1]!Addcert[[#This Row],[ref]],[1]champ04062019!$B$3:$B$2000,0),4)</f>
        <v>ACFS47020200014</v>
      </c>
      <c r="D15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53" s="21" t="str">
        <f>INDEX([1]champ04062019!$A$3:$Z$2000,MATCH([1]!Addcert[[#This Row],[ref]],[1]champ04062019!$B$3:$B$2000,0),5)</f>
        <v>ออกใบอนุญาตแล้ว</v>
      </c>
      <c r="F153" s="23">
        <f>--INDEX([1]champ04062019!$A$3:$Z$2000,MATCH([1]!Addcert[[#This Row],[ref]],[1]champ04062019!$B$3:$B$2000,0),18)</f>
        <v>43835</v>
      </c>
      <c r="G153" s="25" t="s">
        <v>81</v>
      </c>
      <c r="H153" s="26" t="s">
        <v>21</v>
      </c>
      <c r="I153" s="32">
        <v>43134</v>
      </c>
      <c r="J153" s="35">
        <f>--INDEX([1]champ04062019!$A$3:$Z$2000,MATCH([1]!Addcert[[#This Row],[ref]],[1]champ04062019!$B$3:$B$2000,0),6)</f>
        <v>605545000440</v>
      </c>
      <c r="K153" s="21" t="str">
        <f>VLOOKUP(VALUE(MID([1]!Addcert[[#This Row],[License]],5,4)),[1]มาตรฐาน!$A$1:$B$6,2,FALSE)</f>
        <v>มกษ. 4702-2557</v>
      </c>
      <c r="L153" s="21" t="str">
        <f>INDEX([1]champ04062019!$A$3:$Z$2000,MATCH([1]!Addcert[[#This Row],[ref]],[1]champ04062019!$B$3:$B$2000,0),26)</f>
        <v>นครสวรรค์</v>
      </c>
      <c r="M153" s="2" t="s">
        <v>465</v>
      </c>
    </row>
    <row r="154" spans="1:13">
      <c r="A154" s="22" t="str">
        <f>MID([1]!Addcert[[#This Row],[ref]],4,2)&amp;"-"&amp;RIGHT([1]!Addcert[[#This Row],[ref]],3)</f>
        <v>01-203</v>
      </c>
      <c r="B154" s="22" t="str">
        <f>INDEX([1]champ04062019!$A$3:$Z$2000,MATCH([1]!Addcert[[#This Row],[ref]],[1]champ04062019!$B$3:$B$2000,0),3)</f>
        <v>นางอรุณ หมวกยอด</v>
      </c>
      <c r="C154" s="22" t="str">
        <f>INDEX([1]champ04062019!$A$3:$Z$2000,MATCH([1]!Addcert[[#This Row],[ref]],[1]champ04062019!$B$3:$B$2000,0),4)</f>
        <v>ACFS47020200018</v>
      </c>
      <c r="D15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54" s="22" t="str">
        <f>INDEX([1]champ04062019!$A$3:$Z$2000,MATCH([1]!Addcert[[#This Row],[ref]],[1]champ04062019!$B$3:$B$2000,0),5)</f>
        <v>ออกใบอนุญาตแล้ว</v>
      </c>
      <c r="F154" s="24">
        <f>--INDEX([1]champ04062019!$A$3:$Z$2000,MATCH([1]!Addcert[[#This Row],[ref]],[1]champ04062019!$B$3:$B$2000,0),18)</f>
        <v>43835</v>
      </c>
      <c r="G154" s="27" t="s">
        <v>91</v>
      </c>
      <c r="H154" s="28" t="s">
        <v>14</v>
      </c>
      <c r="I154" s="33">
        <v>43732</v>
      </c>
      <c r="J154" s="36">
        <f>--INDEX([1]champ04062019!$A$3:$Z$2000,MATCH([1]!Addcert[[#This Row],[ref]],[1]champ04062019!$B$3:$B$2000,0),6)</f>
        <v>3620101977335</v>
      </c>
      <c r="K154" s="22" t="str">
        <f>VLOOKUP(VALUE(MID([1]!Addcert[[#This Row],[License]],5,4)),[1]มาตรฐาน!$A$1:$B$6,2,FALSE)</f>
        <v>มกษ. 4702-2557</v>
      </c>
      <c r="L154" s="22" t="str">
        <f>INDEX([1]champ04062019!$A$3:$Z$2000,MATCH([1]!Addcert[[#This Row],[ref]],[1]champ04062019!$B$3:$B$2000,0),26)</f>
        <v>กำแพงเพชร</v>
      </c>
      <c r="M154" s="5" t="s">
        <v>467</v>
      </c>
    </row>
    <row r="155" spans="1:13">
      <c r="A155" s="21" t="str">
        <f>MID([1]!Addcert[[#This Row],[ref]],4,2)&amp;"-"&amp;RIGHT([1]!Addcert[[#This Row],[ref]],3)</f>
        <v>01-204</v>
      </c>
      <c r="B155" s="21" t="str">
        <f>INDEX([1]champ04062019!$A$3:$Z$2000,MATCH([1]!Addcert[[#This Row],[ref]],[1]champ04062019!$B$3:$B$2000,0),3)</f>
        <v>ห้างหุ้นส่วนจำกัด ซินกวงน่าน</v>
      </c>
      <c r="C155" s="21" t="str">
        <f>INDEX([1]champ04062019!$A$3:$Z$2000,MATCH([1]!Addcert[[#This Row],[ref]],[1]champ04062019!$B$3:$B$2000,0),4)</f>
        <v>ACFS47020200025</v>
      </c>
      <c r="D15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55" s="21" t="str">
        <f>INDEX([1]champ04062019!$A$3:$Z$2000,MATCH([1]!Addcert[[#This Row],[ref]],[1]champ04062019!$B$3:$B$2000,0),5)</f>
        <v>ออกใบอนุญาตแล้ว</v>
      </c>
      <c r="F155" s="23">
        <f>--INDEX([1]champ04062019!$A$3:$Z$2000,MATCH([1]!Addcert[[#This Row],[ref]],[1]champ04062019!$B$3:$B$2000,0),18)</f>
        <v>43835</v>
      </c>
      <c r="G155" s="25" t="s">
        <v>92</v>
      </c>
      <c r="H155" s="26" t="s">
        <v>14</v>
      </c>
      <c r="I155" s="32">
        <v>43732</v>
      </c>
      <c r="J155" s="35">
        <f>--INDEX([1]champ04062019!$A$3:$Z$2000,MATCH([1]!Addcert[[#This Row],[ref]],[1]champ04062019!$B$3:$B$2000,0),6)</f>
        <v>553521000058</v>
      </c>
      <c r="K155" s="21" t="str">
        <f>VLOOKUP(VALUE(MID([1]!Addcert[[#This Row],[License]],5,4)),[1]มาตรฐาน!$A$1:$B$6,2,FALSE)</f>
        <v>มกษ. 4702-2557</v>
      </c>
      <c r="L155" s="21" t="str">
        <f>INDEX([1]champ04062019!$A$3:$Z$2000,MATCH([1]!Addcert[[#This Row],[ref]],[1]champ04062019!$B$3:$B$2000,0),26)</f>
        <v>น่าน</v>
      </c>
      <c r="M155" s="2" t="s">
        <v>467</v>
      </c>
    </row>
    <row r="156" spans="1:13">
      <c r="A156" s="22" t="str">
        <f>MID([1]!Addcert[[#This Row],[ref]],4,2)&amp;"-"&amp;RIGHT([1]!Addcert[[#This Row],[ref]],3)</f>
        <v>01-205</v>
      </c>
      <c r="B156" s="22" t="str">
        <f>INDEX([1]champ04062019!$A$3:$Z$2000,MATCH([1]!Addcert[[#This Row],[ref]],[1]champ04062019!$B$3:$B$2000,0),3)</f>
        <v>บริษัท โรงงานแม่รวย จำกัด</v>
      </c>
      <c r="C156" s="22" t="str">
        <f>INDEX([1]champ04062019!$A$3:$Z$2000,MATCH([1]!Addcert[[#This Row],[ref]],[1]champ04062019!$B$3:$B$2000,0),4)</f>
        <v>ACFS47020200026</v>
      </c>
      <c r="D15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56" s="22" t="str">
        <f>INDEX([1]champ04062019!$A$3:$Z$2000,MATCH([1]!Addcert[[#This Row],[ref]],[1]champ04062019!$B$3:$B$2000,0),5)</f>
        <v>ออกใบอนุญาตแล้ว</v>
      </c>
      <c r="F156" s="24">
        <f>--INDEX([1]champ04062019!$A$3:$Z$2000,MATCH([1]!Addcert[[#This Row],[ref]],[1]champ04062019!$B$3:$B$2000,0),18)</f>
        <v>43835</v>
      </c>
      <c r="G156" s="27" t="s">
        <v>93</v>
      </c>
      <c r="H156" s="28" t="s">
        <v>14</v>
      </c>
      <c r="I156" s="33">
        <v>43732</v>
      </c>
      <c r="J156" s="36">
        <f>--INDEX([1]champ04062019!$A$3:$Z$2000,MATCH([1]!Addcert[[#This Row],[ref]],[1]champ04062019!$B$3:$B$2000,0),6)</f>
        <v>105530003787</v>
      </c>
      <c r="K156" s="22" t="str">
        <f>VLOOKUP(VALUE(MID([1]!Addcert[[#This Row],[License]],5,4)),[1]มาตรฐาน!$A$1:$B$6,2,FALSE)</f>
        <v>มกษ. 4702-2557</v>
      </c>
      <c r="L156" s="22" t="str">
        <f>INDEX([1]champ04062019!$A$3:$Z$2000,MATCH([1]!Addcert[[#This Row],[ref]],[1]champ04062019!$B$3:$B$2000,0),26)</f>
        <v>กรุงเทพมหานคร</v>
      </c>
      <c r="M156" s="5" t="s">
        <v>465</v>
      </c>
    </row>
    <row r="157" spans="1:13">
      <c r="A157" s="21" t="str">
        <f>MID([1]!Addcert[[#This Row],[ref]],4,2)&amp;"-"&amp;RIGHT([1]!Addcert[[#This Row],[ref]],3)</f>
        <v>01-206</v>
      </c>
      <c r="B157" s="21" t="str">
        <f>INDEX([1]champ04062019!$A$3:$Z$2000,MATCH([1]!Addcert[[#This Row],[ref]],[1]champ04062019!$B$3:$B$2000,0),3)</f>
        <v>นางสาวธัญญรัศม์ กุลวุฒิโรจน์</v>
      </c>
      <c r="C157" s="21" t="str">
        <f>INDEX([1]champ04062019!$A$3:$Z$2000,MATCH([1]!Addcert[[#This Row],[ref]],[1]champ04062019!$B$3:$B$2000,0),4)</f>
        <v>ACFS10040200147</v>
      </c>
      <c r="D15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57" s="21" t="str">
        <f>INDEX([1]champ04062019!$A$3:$Z$2000,MATCH([1]!Addcert[[#This Row],[ref]],[1]champ04062019!$B$3:$B$2000,0),5)</f>
        <v>ออกใบอนุญาตแล้ว</v>
      </c>
      <c r="F157" s="23">
        <f>--INDEX([1]champ04062019!$A$3:$Z$2000,MATCH([1]!Addcert[[#This Row],[ref]],[1]champ04062019!$B$3:$B$2000,0),18)</f>
        <v>43788</v>
      </c>
      <c r="G157" s="25" t="s">
        <v>94</v>
      </c>
      <c r="H157" s="26" t="s">
        <v>14</v>
      </c>
      <c r="I157" s="32">
        <v>43732</v>
      </c>
      <c r="J157" s="35">
        <f>--INDEX([1]champ04062019!$A$3:$Z$2000,MATCH([1]!Addcert[[#This Row],[ref]],[1]champ04062019!$B$3:$B$2000,0),6)</f>
        <v>3101202202687</v>
      </c>
      <c r="K157" s="21" t="str">
        <f>VLOOKUP(VALUE(MID([1]!Addcert[[#This Row],[License]],5,4)),[1]มาตรฐาน!$A$1:$B$6,2,FALSE)</f>
        <v>มกษ. 1004-2557</v>
      </c>
      <c r="L157" s="21" t="str">
        <f>INDEX([1]champ04062019!$A$3:$Z$2000,MATCH([1]!Addcert[[#This Row],[ref]],[1]champ04062019!$B$3:$B$2000,0),26)</f>
        <v>จันทบุรี</v>
      </c>
      <c r="M157" s="2" t="s">
        <v>467</v>
      </c>
    </row>
    <row r="158" spans="1:13">
      <c r="A158" s="22" t="str">
        <f>MID([1]!Addcert[[#This Row],[ref]],4,2)&amp;"-"&amp;RIGHT([1]!Addcert[[#This Row],[ref]],3)</f>
        <v>01-208</v>
      </c>
      <c r="B158" s="22" t="str">
        <f>INDEX([1]champ04062019!$A$3:$Z$2000,MATCH([1]!Addcert[[#This Row],[ref]],[1]champ04062019!$B$3:$B$2000,0),3)</f>
        <v>บริษัท เอเซีย เอ็กโซติค คอร์ปอเรชั่น จำกัด</v>
      </c>
      <c r="C158" s="22" t="str">
        <f>INDEX([1]champ04062019!$A$3:$Z$2000,MATCH([1]!Addcert[[#This Row],[ref]],[1]champ04062019!$B$3:$B$2000,0),4)</f>
        <v>ACFS10040200148</v>
      </c>
      <c r="D15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58" s="22" t="str">
        <f>INDEX([1]champ04062019!$A$3:$Z$2000,MATCH([1]!Addcert[[#This Row],[ref]],[1]champ04062019!$B$3:$B$2000,0),5)</f>
        <v>ออกใบอนุญาตแล้ว</v>
      </c>
      <c r="F158" s="24">
        <f>--INDEX([1]champ04062019!$A$3:$Z$2000,MATCH([1]!Addcert[[#This Row],[ref]],[1]champ04062019!$B$3:$B$2000,0),18)</f>
        <v>43789</v>
      </c>
      <c r="G158" s="27" t="s">
        <v>95</v>
      </c>
      <c r="H158" s="28" t="s">
        <v>21</v>
      </c>
      <c r="I158" s="33">
        <v>43108</v>
      </c>
      <c r="J158" s="36">
        <f>--INDEX([1]champ04062019!$A$3:$Z$2000,MATCH([1]!Addcert[[#This Row],[ref]],[1]champ04062019!$B$3:$B$2000,0),6)</f>
        <v>135545002111</v>
      </c>
      <c r="K158" s="22" t="str">
        <f>VLOOKUP(VALUE(MID([1]!Addcert[[#This Row],[License]],5,4)),[1]มาตรฐาน!$A$1:$B$6,2,FALSE)</f>
        <v>มกษ. 1004-2557</v>
      </c>
      <c r="L158" s="22" t="str">
        <f>INDEX([1]champ04062019!$A$3:$Z$2000,MATCH([1]!Addcert[[#This Row],[ref]],[1]champ04062019!$B$3:$B$2000,0),26)</f>
        <v>เชียงใหม่</v>
      </c>
      <c r="M158" s="5" t="s">
        <v>466</v>
      </c>
    </row>
    <row r="159" spans="1:13">
      <c r="A159" s="21" t="str">
        <f>MID([1]!Addcert[[#This Row],[ref]],4,2)&amp;"-"&amp;RIGHT([1]!Addcert[[#This Row],[ref]],3)</f>
        <v>01-209</v>
      </c>
      <c r="B159" s="21" t="str">
        <f>INDEX([1]champ04062019!$A$3:$Z$2000,MATCH([1]!Addcert[[#This Row],[ref]],[1]champ04062019!$B$3:$B$2000,0),3)</f>
        <v>บริษัท เฮอริเทจ สแน็ค แอนด์ ฟู้ด จำกัด</v>
      </c>
      <c r="C159" s="21" t="str">
        <f>INDEX([1]champ04062019!$A$3:$Z$2000,MATCH([1]!Addcert[[#This Row],[ref]],[1]champ04062019!$B$3:$B$2000,0),4)</f>
        <v>ACFS47020200031</v>
      </c>
      <c r="D15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59" s="21" t="str">
        <f>INDEX([1]champ04062019!$A$3:$Z$2000,MATCH([1]!Addcert[[#This Row],[ref]],[1]champ04062019!$B$3:$B$2000,0),5)</f>
        <v>ยกเลิกใบอนุญาตแบบถาวร</v>
      </c>
      <c r="F159" s="23">
        <f>--INDEX([1]champ04062019!$A$3:$Z$2000,MATCH([1]!Addcert[[#This Row],[ref]],[1]champ04062019!$B$3:$B$2000,0),18)</f>
        <v>43835</v>
      </c>
      <c r="G159" s="25" t="s">
        <v>96</v>
      </c>
      <c r="H159" s="26" t="s">
        <v>21</v>
      </c>
      <c r="I159" s="32">
        <v>43337</v>
      </c>
      <c r="J159" s="35">
        <f>--INDEX([1]champ04062019!$A$3:$Z$2000,MATCH([1]!Addcert[[#This Row],[ref]],[1]champ04062019!$B$3:$B$2000,0),6)</f>
        <v>735549001008</v>
      </c>
      <c r="K159" s="21" t="str">
        <f>VLOOKUP(VALUE(MID([1]!Addcert[[#This Row],[License]],5,4)),[1]มาตรฐาน!$A$1:$B$6,2,FALSE)</f>
        <v>มกษ. 4702-2557</v>
      </c>
      <c r="L159" s="21" t="str">
        <f>INDEX([1]champ04062019!$A$3:$Z$2000,MATCH([1]!Addcert[[#This Row],[ref]],[1]champ04062019!$B$3:$B$2000,0),26)</f>
        <v>นครปฐม</v>
      </c>
      <c r="M159" s="2" t="s">
        <v>465</v>
      </c>
    </row>
    <row r="160" spans="1:13">
      <c r="A160" s="22" t="str">
        <f>MID([1]!Addcert[[#This Row],[ref]],4,2)&amp;"-"&amp;RIGHT([1]!Addcert[[#This Row],[ref]],3)</f>
        <v>01-210</v>
      </c>
      <c r="B160" s="22" t="str">
        <f>INDEX([1]champ04062019!$A$3:$Z$2000,MATCH([1]!Addcert[[#This Row],[ref]],[1]champ04062019!$B$3:$B$2000,0),3)</f>
        <v>บริษัท เฮอริเทจ สแน็ค แอนด์ ฟู้ด จำกัด</v>
      </c>
      <c r="C160" s="22" t="str">
        <f>INDEX([1]champ04062019!$A$3:$Z$2000,MATCH([1]!Addcert[[#This Row],[ref]],[1]champ04062019!$B$3:$B$2000,0),4)</f>
        <v>ACFS47020200030</v>
      </c>
      <c r="D16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60" s="22" t="str">
        <f>INDEX([1]champ04062019!$A$3:$Z$2000,MATCH([1]!Addcert[[#This Row],[ref]],[1]champ04062019!$B$3:$B$2000,0),5)</f>
        <v>ออกใบอนุญาตแล้ว</v>
      </c>
      <c r="F160" s="24">
        <f>--INDEX([1]champ04062019!$A$3:$Z$2000,MATCH([1]!Addcert[[#This Row],[ref]],[1]champ04062019!$B$3:$B$2000,0),18)</f>
        <v>43835</v>
      </c>
      <c r="G160" s="27"/>
      <c r="H160" s="28"/>
      <c r="I160" s="33"/>
      <c r="J160" s="36">
        <f>--INDEX([1]champ04062019!$A$3:$Z$2000,MATCH([1]!Addcert[[#This Row],[ref]],[1]champ04062019!$B$3:$B$2000,0),6)</f>
        <v>735549001008</v>
      </c>
      <c r="K160" s="22" t="str">
        <f>VLOOKUP(VALUE(MID([1]!Addcert[[#This Row],[License]],5,4)),[1]มาตรฐาน!$A$1:$B$6,2,FALSE)</f>
        <v>มกษ. 4702-2557</v>
      </c>
      <c r="L160" s="22" t="str">
        <f>INDEX([1]champ04062019!$A$3:$Z$2000,MATCH([1]!Addcert[[#This Row],[ref]],[1]champ04062019!$B$3:$B$2000,0),26)</f>
        <v>สมุทรสาคร</v>
      </c>
      <c r="M160" s="5" t="s">
        <v>467</v>
      </c>
    </row>
    <row r="161" spans="1:13">
      <c r="A161" s="21" t="str">
        <f>MID([1]!Addcert[[#This Row],[ref]],4,2)&amp;"-"&amp;RIGHT([1]!Addcert[[#This Row],[ref]],3)</f>
        <v>01-213</v>
      </c>
      <c r="B161" s="21" t="str">
        <f>INDEX([1]champ04062019!$A$3:$Z$2000,MATCH([1]!Addcert[[#This Row],[ref]],[1]champ04062019!$B$3:$B$2000,0),3)</f>
        <v>นายราชัน เตียวบุ่นเหียง</v>
      </c>
      <c r="C161" s="21" t="str">
        <f>INDEX([1]champ04062019!$A$3:$Z$2000,MATCH([1]!Addcert[[#This Row],[ref]],[1]champ04062019!$B$3:$B$2000,0),4)</f>
        <v>ACFS10040200151</v>
      </c>
      <c r="D16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61" s="21" t="str">
        <f>INDEX([1]champ04062019!$A$3:$Z$2000,MATCH([1]!Addcert[[#This Row],[ref]],[1]champ04062019!$B$3:$B$2000,0),5)</f>
        <v>ออกใบอนุญาตแล้ว</v>
      </c>
      <c r="F161" s="23">
        <f>--INDEX([1]champ04062019!$A$3:$Z$2000,MATCH([1]!Addcert[[#This Row],[ref]],[1]champ04062019!$B$3:$B$2000,0),18)</f>
        <v>43799</v>
      </c>
      <c r="G161" s="25" t="s">
        <v>97</v>
      </c>
      <c r="H161" s="26" t="s">
        <v>14</v>
      </c>
      <c r="I161" s="32">
        <v>44073</v>
      </c>
      <c r="J161" s="35">
        <f>--INDEX([1]champ04062019!$A$3:$Z$2000,MATCH([1]!Addcert[[#This Row],[ref]],[1]champ04062019!$B$3:$B$2000,0),6)</f>
        <v>5200600038075</v>
      </c>
      <c r="K161" s="21" t="str">
        <f>VLOOKUP(VALUE(MID([1]!Addcert[[#This Row],[License]],5,4)),[1]มาตรฐาน!$A$1:$B$6,2,FALSE)</f>
        <v>มกษ. 1004-2557</v>
      </c>
      <c r="L161" s="21" t="str">
        <f>INDEX([1]champ04062019!$A$3:$Z$2000,MATCH([1]!Addcert[[#This Row],[ref]],[1]champ04062019!$B$3:$B$2000,0),26)</f>
        <v>จันทบุรี</v>
      </c>
      <c r="M161" s="2" t="s">
        <v>467</v>
      </c>
    </row>
    <row r="162" spans="1:13">
      <c r="A162" s="22" t="str">
        <f>MID([1]!Addcert[[#This Row],[ref]],4,2)&amp;"-"&amp;RIGHT([1]!Addcert[[#This Row],[ref]],3)</f>
        <v>01-214</v>
      </c>
      <c r="B162" s="22" t="str">
        <f>INDEX([1]champ04062019!$A$3:$Z$2000,MATCH([1]!Addcert[[#This Row],[ref]],[1]champ04062019!$B$3:$B$2000,0),3)</f>
        <v>ห้างหุ้นส่วนจำกัด เอสเอสพี เนรมิตพรสิน</v>
      </c>
      <c r="C162" s="22" t="str">
        <f>INDEX([1]champ04062019!$A$3:$Z$2000,MATCH([1]!Addcert[[#This Row],[ref]],[1]champ04062019!$B$3:$B$2000,0),4)</f>
        <v>ACFS10040200154</v>
      </c>
      <c r="D16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62" s="22" t="str">
        <f>INDEX([1]champ04062019!$A$3:$Z$2000,MATCH([1]!Addcert[[#This Row],[ref]],[1]champ04062019!$B$3:$B$2000,0),5)</f>
        <v>ออกใบอนุญาตแล้ว</v>
      </c>
      <c r="F162" s="24">
        <f>--INDEX([1]champ04062019!$A$3:$Z$2000,MATCH([1]!Addcert[[#This Row],[ref]],[1]champ04062019!$B$3:$B$2000,0),18)</f>
        <v>43804</v>
      </c>
      <c r="G162" s="27" t="s">
        <v>98</v>
      </c>
      <c r="H162" s="28" t="s">
        <v>21</v>
      </c>
      <c r="I162" s="33">
        <v>43075</v>
      </c>
      <c r="J162" s="36">
        <f>--INDEX([1]champ04062019!$A$3:$Z$2000,MATCH([1]!Addcert[[#This Row],[ref]],[1]champ04062019!$B$3:$B$2000,0),6)</f>
        <v>223559000643</v>
      </c>
      <c r="K162" s="22" t="str">
        <f>VLOOKUP(VALUE(MID([1]!Addcert[[#This Row],[License]],5,4)),[1]มาตรฐาน!$A$1:$B$6,2,FALSE)</f>
        <v>มกษ. 1004-2557</v>
      </c>
      <c r="L162" s="22" t="str">
        <f>INDEX([1]champ04062019!$A$3:$Z$2000,MATCH([1]!Addcert[[#This Row],[ref]],[1]champ04062019!$B$3:$B$2000,0),26)</f>
        <v>จันทบุรี</v>
      </c>
      <c r="M162" s="5" t="s">
        <v>466</v>
      </c>
    </row>
    <row r="163" spans="1:13">
      <c r="A163" s="21" t="str">
        <f>MID([1]!Addcert[[#This Row],[ref]],4,2)&amp;"-"&amp;RIGHT([1]!Addcert[[#This Row],[ref]],3)</f>
        <v>01-217</v>
      </c>
      <c r="B163" s="21" t="str">
        <f>INDEX([1]champ04062019!$A$3:$Z$2000,MATCH([1]!Addcert[[#This Row],[ref]],[1]champ04062019!$B$3:$B$2000,0),3)</f>
        <v>นายปณชัย ศรีบดินทร์</v>
      </c>
      <c r="C163" s="21" t="str">
        <f>INDEX([1]champ04062019!$A$3:$Z$2000,MATCH([1]!Addcert[[#This Row],[ref]],[1]champ04062019!$B$3:$B$2000,0),4)</f>
        <v>ACFS10040200150</v>
      </c>
      <c r="D16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63" s="21" t="str">
        <f>INDEX([1]champ04062019!$A$3:$Z$2000,MATCH([1]!Addcert[[#This Row],[ref]],[1]champ04062019!$B$3:$B$2000,0),5)</f>
        <v>ออกใบอนุญาตแล้ว</v>
      </c>
      <c r="F163" s="23">
        <f>--INDEX([1]champ04062019!$A$3:$Z$2000,MATCH([1]!Addcert[[#This Row],[ref]],[1]champ04062019!$B$3:$B$2000,0),18)</f>
        <v>43799</v>
      </c>
      <c r="G163" s="25" t="s">
        <v>413</v>
      </c>
      <c r="H163" s="26" t="s">
        <v>14</v>
      </c>
      <c r="I163" s="32">
        <v>44227</v>
      </c>
      <c r="J163" s="35">
        <f>--INDEX([1]champ04062019!$A$3:$Z$2000,MATCH([1]!Addcert[[#This Row],[ref]],[1]champ04062019!$B$3:$B$2000,0),6)</f>
        <v>3220400115819</v>
      </c>
      <c r="K163" s="21" t="str">
        <f>VLOOKUP(VALUE(MID([1]!Addcert[[#This Row],[License]],5,4)),[1]มาตรฐาน!$A$1:$B$6,2,FALSE)</f>
        <v>มกษ. 1004-2557</v>
      </c>
      <c r="L163" s="21" t="str">
        <f>INDEX([1]champ04062019!$A$3:$Z$2000,MATCH([1]!Addcert[[#This Row],[ref]],[1]champ04062019!$B$3:$B$2000,0),26)</f>
        <v>จันทบุรี</v>
      </c>
      <c r="M163" s="2" t="s">
        <v>466</v>
      </c>
    </row>
    <row r="164" spans="1:13">
      <c r="A164" s="22" t="str">
        <f>MID([1]!Addcert[[#This Row],[ref]],4,2)&amp;"-"&amp;RIGHT([1]!Addcert[[#This Row],[ref]],3)</f>
        <v>01-218</v>
      </c>
      <c r="B164" s="22" t="str">
        <f>INDEX([1]champ04062019!$A$3:$Z$2000,MATCH([1]!Addcert[[#This Row],[ref]],[1]champ04062019!$B$3:$B$2000,0),3)</f>
        <v>นายปณชัย ศรีบดินทร์</v>
      </c>
      <c r="C164" s="22" t="str">
        <f>INDEX([1]champ04062019!$A$3:$Z$2000,MATCH([1]!Addcert[[#This Row],[ref]],[1]champ04062019!$B$3:$B$2000,0),4)</f>
        <v>ACFS10040200149</v>
      </c>
      <c r="D16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64" s="22" t="str">
        <f>INDEX([1]champ04062019!$A$3:$Z$2000,MATCH([1]!Addcert[[#This Row],[ref]],[1]champ04062019!$B$3:$B$2000,0),5)</f>
        <v>ออกใบอนุญาตแล้ว</v>
      </c>
      <c r="F164" s="24">
        <f>--INDEX([1]champ04062019!$A$3:$Z$2000,MATCH([1]!Addcert[[#This Row],[ref]],[1]champ04062019!$B$3:$B$2000,0),18)</f>
        <v>43799</v>
      </c>
      <c r="G164" s="27"/>
      <c r="H164" s="28"/>
      <c r="I164" s="33"/>
      <c r="J164" s="36">
        <f>--INDEX([1]champ04062019!$A$3:$Z$2000,MATCH([1]!Addcert[[#This Row],[ref]],[1]champ04062019!$B$3:$B$2000,0),6)</f>
        <v>3220400115819</v>
      </c>
      <c r="K164" s="22" t="str">
        <f>VLOOKUP(VALUE(MID([1]!Addcert[[#This Row],[License]],5,4)),[1]มาตรฐาน!$A$1:$B$6,2,FALSE)</f>
        <v>มกษ. 1004-2557</v>
      </c>
      <c r="L164" s="22" t="str">
        <f>INDEX([1]champ04062019!$A$3:$Z$2000,MATCH([1]!Addcert[[#This Row],[ref]],[1]champ04062019!$B$3:$B$2000,0),26)</f>
        <v>จันทบุรี</v>
      </c>
      <c r="M164" s="5" t="s">
        <v>466</v>
      </c>
    </row>
    <row r="165" spans="1:13">
      <c r="A165" s="21" t="str">
        <f>MID([1]!Addcert[[#This Row],[ref]],4,2)&amp;"-"&amp;RIGHT([1]!Addcert[[#This Row],[ref]],3)</f>
        <v>01-219</v>
      </c>
      <c r="B165" s="21" t="str">
        <f>INDEX([1]champ04062019!$A$3:$Z$2000,MATCH([1]!Addcert[[#This Row],[ref]],[1]champ04062019!$B$3:$B$2000,0),3)</f>
        <v>นางสาวนารา อักษร</v>
      </c>
      <c r="C165" s="21" t="str">
        <f>INDEX([1]champ04062019!$A$3:$Z$2000,MATCH([1]!Addcert[[#This Row],[ref]],[1]champ04062019!$B$3:$B$2000,0),4)</f>
        <v>ACFS10040200152</v>
      </c>
      <c r="D16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65" s="21" t="str">
        <f>INDEX([1]champ04062019!$A$3:$Z$2000,MATCH([1]!Addcert[[#This Row],[ref]],[1]champ04062019!$B$3:$B$2000,0),5)</f>
        <v>ออกใบอนุญาตแล้ว</v>
      </c>
      <c r="F165" s="23">
        <f>--INDEX([1]champ04062019!$A$3:$Z$2000,MATCH([1]!Addcert[[#This Row],[ref]],[1]champ04062019!$B$3:$B$2000,0),18)</f>
        <v>43800</v>
      </c>
      <c r="G165" s="25"/>
      <c r="H165" s="26"/>
      <c r="I165" s="32"/>
      <c r="J165" s="35">
        <f>--INDEX([1]champ04062019!$A$3:$Z$2000,MATCH([1]!Addcert[[#This Row],[ref]],[1]champ04062019!$B$3:$B$2000,0),6)</f>
        <v>1220400098446</v>
      </c>
      <c r="K165" s="21" t="str">
        <f>VLOOKUP(VALUE(MID([1]!Addcert[[#This Row],[License]],5,4)),[1]มาตรฐาน!$A$1:$B$6,2,FALSE)</f>
        <v>มกษ. 1004-2557</v>
      </c>
      <c r="L165" s="21" t="str">
        <f>INDEX([1]champ04062019!$A$3:$Z$2000,MATCH([1]!Addcert[[#This Row],[ref]],[1]champ04062019!$B$3:$B$2000,0),26)</f>
        <v>จันทบุรี</v>
      </c>
      <c r="M165" s="2" t="s">
        <v>466</v>
      </c>
    </row>
    <row r="166" spans="1:13">
      <c r="A166" s="22" t="str">
        <f>MID([1]!Addcert[[#This Row],[ref]],4,2)&amp;"-"&amp;RIGHT([1]!Addcert[[#This Row],[ref]],3)</f>
        <v>01-221</v>
      </c>
      <c r="B166" s="22" t="str">
        <f>INDEX([1]champ04062019!$A$3:$Z$2000,MATCH([1]!Addcert[[#This Row],[ref]],[1]champ04062019!$B$3:$B$2000,0),3)</f>
        <v>นางสาวยุภารัตน์ ก๋องคำ</v>
      </c>
      <c r="C166" s="22" t="str">
        <f>INDEX([1]champ04062019!$A$3:$Z$2000,MATCH([1]!Addcert[[#This Row],[ref]],[1]champ04062019!$B$3:$B$2000,0),4)</f>
        <v>ACFS10040200155</v>
      </c>
      <c r="D16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66" s="22" t="str">
        <f>INDEX([1]champ04062019!$A$3:$Z$2000,MATCH([1]!Addcert[[#This Row],[ref]],[1]champ04062019!$B$3:$B$2000,0),5)</f>
        <v>ออกใบอนุญาตแล้ว</v>
      </c>
      <c r="F166" s="24">
        <f>--INDEX([1]champ04062019!$A$3:$Z$2000,MATCH([1]!Addcert[[#This Row],[ref]],[1]champ04062019!$B$3:$B$2000,0),18)</f>
        <v>43807</v>
      </c>
      <c r="G166" s="27"/>
      <c r="H166" s="28" t="s">
        <v>21</v>
      </c>
      <c r="I166" s="33">
        <v>43404</v>
      </c>
      <c r="J166" s="36">
        <f>--INDEX([1]champ04062019!$A$3:$Z$2000,MATCH([1]!Addcert[[#This Row],[ref]],[1]champ04062019!$B$3:$B$2000,0),6)</f>
        <v>1570400083535</v>
      </c>
      <c r="K166" s="22" t="str">
        <f>VLOOKUP(VALUE(MID([1]!Addcert[[#This Row],[License]],5,4)),[1]มาตรฐาน!$A$1:$B$6,2,FALSE)</f>
        <v>มกษ. 1004-2557</v>
      </c>
      <c r="L166" s="22" t="str">
        <f>INDEX([1]champ04062019!$A$3:$Z$2000,MATCH([1]!Addcert[[#This Row],[ref]],[1]champ04062019!$B$3:$B$2000,0),26)</f>
        <v>จันทบุรี</v>
      </c>
      <c r="M166" s="5" t="s">
        <v>466</v>
      </c>
    </row>
    <row r="167" spans="1:13">
      <c r="A167" s="21" t="str">
        <f>MID([1]!Addcert[[#This Row],[ref]],4,2)&amp;"-"&amp;RIGHT([1]!Addcert[[#This Row],[ref]],3)</f>
        <v>01-222</v>
      </c>
      <c r="B167" s="21" t="str">
        <f>INDEX([1]champ04062019!$A$3:$Z$2000,MATCH([1]!Addcert[[#This Row],[ref]],[1]champ04062019!$B$3:$B$2000,0),3)</f>
        <v>บริษัท ส.ร่วมไทย  จำกัด</v>
      </c>
      <c r="C167" s="21" t="str">
        <f>INDEX([1]champ04062019!$A$3:$Z$2000,MATCH([1]!Addcert[[#This Row],[ref]],[1]champ04062019!$B$3:$B$2000,0),4)</f>
        <v>ACFS47020200019</v>
      </c>
      <c r="D16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67" s="21" t="str">
        <f>INDEX([1]champ04062019!$A$3:$Z$2000,MATCH([1]!Addcert[[#This Row],[ref]],[1]champ04062019!$B$3:$B$2000,0),5)</f>
        <v>ออกใบอนุญาตแล้ว</v>
      </c>
      <c r="F167" s="23">
        <f>--INDEX([1]champ04062019!$A$3:$Z$2000,MATCH([1]!Addcert[[#This Row],[ref]],[1]champ04062019!$B$3:$B$2000,0),18)</f>
        <v>43835</v>
      </c>
      <c r="G167" s="25"/>
      <c r="H167" s="26"/>
      <c r="I167" s="32"/>
      <c r="J167" s="35">
        <f>--INDEX([1]champ04062019!$A$3:$Z$2000,MATCH([1]!Addcert[[#This Row],[ref]],[1]champ04062019!$B$3:$B$2000,0),6)</f>
        <v>105539121456</v>
      </c>
      <c r="K167" s="21" t="str">
        <f>VLOOKUP(VALUE(MID([1]!Addcert[[#This Row],[License]],5,4)),[1]มาตรฐาน!$A$1:$B$6,2,FALSE)</f>
        <v>มกษ. 4702-2557</v>
      </c>
      <c r="L167" s="21" t="str">
        <f>INDEX([1]champ04062019!$A$3:$Z$2000,MATCH([1]!Addcert[[#This Row],[ref]],[1]champ04062019!$B$3:$B$2000,0),26)</f>
        <v>สมุทรสาคร</v>
      </c>
      <c r="M167" s="2" t="s">
        <v>466</v>
      </c>
    </row>
    <row r="168" spans="1:13">
      <c r="A168" s="22" t="str">
        <f>MID([1]!Addcert[[#This Row],[ref]],4,2)&amp;"-"&amp;RIGHT([1]!Addcert[[#This Row],[ref]],3)</f>
        <v>01-223</v>
      </c>
      <c r="B168" s="22" t="str">
        <f>INDEX([1]champ04062019!$A$3:$Z$2000,MATCH([1]!Addcert[[#This Row],[ref]],[1]champ04062019!$B$3:$B$2000,0),3)</f>
        <v>นายอติชาต จันทร์ชูวงศ์</v>
      </c>
      <c r="C168" s="22" t="str">
        <f>INDEX([1]champ04062019!$A$3:$Z$2000,MATCH([1]!Addcert[[#This Row],[ref]],[1]champ04062019!$B$3:$B$2000,0),4)</f>
        <v>ACFS47020200016</v>
      </c>
      <c r="D16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68" s="22" t="str">
        <f>INDEX([1]champ04062019!$A$3:$Z$2000,MATCH([1]!Addcert[[#This Row],[ref]],[1]champ04062019!$B$3:$B$2000,0),5)</f>
        <v>ออกใบอนุญาตแล้ว</v>
      </c>
      <c r="F168" s="24">
        <f>--INDEX([1]champ04062019!$A$3:$Z$2000,MATCH([1]!Addcert[[#This Row],[ref]],[1]champ04062019!$B$3:$B$2000,0),18)</f>
        <v>43835</v>
      </c>
      <c r="G168" s="27" t="s">
        <v>99</v>
      </c>
      <c r="H168" s="28" t="s">
        <v>14</v>
      </c>
      <c r="I168" s="33">
        <v>43768</v>
      </c>
      <c r="J168" s="36">
        <f>--INDEX([1]champ04062019!$A$3:$Z$2000,MATCH([1]!Addcert[[#This Row],[ref]],[1]champ04062019!$B$3:$B$2000,0),6)</f>
        <v>4311100001247</v>
      </c>
      <c r="K168" s="22" t="str">
        <f>VLOOKUP(VALUE(MID([1]!Addcert[[#This Row],[License]],5,4)),[1]มาตรฐาน!$A$1:$B$6,2,FALSE)</f>
        <v>มกษ. 4702-2557</v>
      </c>
      <c r="L168" s="22" t="str">
        <f>INDEX([1]champ04062019!$A$3:$Z$2000,MATCH([1]!Addcert[[#This Row],[ref]],[1]champ04062019!$B$3:$B$2000,0),26)</f>
        <v>บุรีรัมย์</v>
      </c>
      <c r="M168" s="5" t="s">
        <v>467</v>
      </c>
    </row>
    <row r="169" spans="1:13">
      <c r="A169" s="21" t="str">
        <f>MID([1]!Addcert[[#This Row],[ref]],4,2)&amp;"-"&amp;RIGHT([1]!Addcert[[#This Row],[ref]],3)</f>
        <v>01-224</v>
      </c>
      <c r="B169" s="21" t="str">
        <f>INDEX([1]champ04062019!$A$3:$Z$2000,MATCH([1]!Addcert[[#This Row],[ref]],[1]champ04062019!$B$3:$B$2000,0),3)</f>
        <v>นายภักดี เชื้อวงศ์พรหม</v>
      </c>
      <c r="C169" s="21" t="str">
        <f>INDEX([1]champ04062019!$A$3:$Z$2000,MATCH([1]!Addcert[[#This Row],[ref]],[1]champ04062019!$B$3:$B$2000,0),4)</f>
        <v>ACFS47020200024</v>
      </c>
      <c r="D16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69" s="21" t="str">
        <f>INDEX([1]champ04062019!$A$3:$Z$2000,MATCH([1]!Addcert[[#This Row],[ref]],[1]champ04062019!$B$3:$B$2000,0),5)</f>
        <v>ออกใบอนุญาตแล้ว</v>
      </c>
      <c r="F169" s="23">
        <f>--INDEX([1]champ04062019!$A$3:$Z$2000,MATCH([1]!Addcert[[#This Row],[ref]],[1]champ04062019!$B$3:$B$2000,0),18)</f>
        <v>43835</v>
      </c>
      <c r="G169" s="25" t="s">
        <v>103</v>
      </c>
      <c r="H169" s="26" t="s">
        <v>14</v>
      </c>
      <c r="I169" s="32">
        <v>44097</v>
      </c>
      <c r="J169" s="35">
        <f>--INDEX([1]champ04062019!$A$3:$Z$2000,MATCH([1]!Addcert[[#This Row],[ref]],[1]champ04062019!$B$3:$B$2000,0),6)</f>
        <v>3480700003453</v>
      </c>
      <c r="K169" s="21" t="str">
        <f>VLOOKUP(VALUE(MID([1]!Addcert[[#This Row],[License]],5,4)),[1]มาตรฐาน!$A$1:$B$6,2,FALSE)</f>
        <v>มกษ. 4702-2557</v>
      </c>
      <c r="L169" s="21" t="str">
        <f>INDEX([1]champ04062019!$A$3:$Z$2000,MATCH([1]!Addcert[[#This Row],[ref]],[1]champ04062019!$B$3:$B$2000,0),26)</f>
        <v>นครพนม</v>
      </c>
      <c r="M169" s="2" t="s">
        <v>468</v>
      </c>
    </row>
    <row r="170" spans="1:13">
      <c r="A170" s="22" t="str">
        <f>MID([1]!Addcert[[#This Row],[ref]],4,2)&amp;"-"&amp;RIGHT([1]!Addcert[[#This Row],[ref]],3)</f>
        <v>01-225</v>
      </c>
      <c r="B170" s="22" t="str">
        <f>INDEX([1]champ04062019!$A$3:$Z$2000,MATCH([1]!Addcert[[#This Row],[ref]],[1]champ04062019!$B$3:$B$2000,0),3)</f>
        <v>นายทองพันธ์ วงค์อุคะ</v>
      </c>
      <c r="C170" s="22" t="str">
        <f>INDEX([1]champ04062019!$A$3:$Z$2000,MATCH([1]!Addcert[[#This Row],[ref]],[1]champ04062019!$B$3:$B$2000,0),4)</f>
        <v>ACFS47020200023</v>
      </c>
      <c r="D17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70" s="22" t="str">
        <f>INDEX([1]champ04062019!$A$3:$Z$2000,MATCH([1]!Addcert[[#This Row],[ref]],[1]champ04062019!$B$3:$B$2000,0),5)</f>
        <v>ยกเลิกใบอนุญาตแบบถาวร</v>
      </c>
      <c r="F170" s="24">
        <f>--INDEX([1]champ04062019!$A$3:$Z$2000,MATCH([1]!Addcert[[#This Row],[ref]],[1]champ04062019!$B$3:$B$2000,0),18)</f>
        <v>43835</v>
      </c>
      <c r="G170" s="27"/>
      <c r="H170" s="28"/>
      <c r="I170" s="33"/>
      <c r="J170" s="36">
        <f>--INDEX([1]champ04062019!$A$3:$Z$2000,MATCH([1]!Addcert[[#This Row],[ref]],[1]champ04062019!$B$3:$B$2000,0),6)</f>
        <v>3480700433482</v>
      </c>
      <c r="K170" s="22" t="str">
        <f>VLOOKUP(VALUE(MID([1]!Addcert[[#This Row],[License]],5,4)),[1]มาตรฐาน!$A$1:$B$6,2,FALSE)</f>
        <v>มกษ. 4702-2557</v>
      </c>
      <c r="L170" s="22" t="str">
        <f>INDEX([1]champ04062019!$A$3:$Z$2000,MATCH([1]!Addcert[[#This Row],[ref]],[1]champ04062019!$B$3:$B$2000,0),26)</f>
        <v>นครพนม</v>
      </c>
      <c r="M170" s="5" t="s">
        <v>468</v>
      </c>
    </row>
    <row r="171" spans="1:13">
      <c r="A171" s="21" t="str">
        <f>MID([1]!Addcert[[#This Row],[ref]],4,2)&amp;"-"&amp;RIGHT([1]!Addcert[[#This Row],[ref]],3)</f>
        <v>01-227</v>
      </c>
      <c r="B171" s="21" t="str">
        <f>INDEX([1]champ04062019!$A$3:$Z$2000,MATCH([1]!Addcert[[#This Row],[ref]],[1]champ04062019!$B$3:$B$2000,0),3)</f>
        <v>บริษัท ไร่ธัญญะ จำกัด</v>
      </c>
      <c r="C171" s="21" t="str">
        <f>INDEX([1]champ04062019!$A$3:$Z$2000,MATCH([1]!Addcert[[#This Row],[ref]],[1]champ04062019!$B$3:$B$2000,0),4)</f>
        <v>ACFS47020200027</v>
      </c>
      <c r="D17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71" s="21" t="str">
        <f>INDEX([1]champ04062019!$A$3:$Z$2000,MATCH([1]!Addcert[[#This Row],[ref]],[1]champ04062019!$B$3:$B$2000,0),5)</f>
        <v>ออกใบอนุญาตแล้ว</v>
      </c>
      <c r="F171" s="23">
        <f>--INDEX([1]champ04062019!$A$3:$Z$2000,MATCH([1]!Addcert[[#This Row],[ref]],[1]champ04062019!$B$3:$B$2000,0),18)</f>
        <v>43835</v>
      </c>
      <c r="G171" s="25"/>
      <c r="H171" s="26"/>
      <c r="I171" s="32"/>
      <c r="J171" s="35">
        <f>--INDEX([1]champ04062019!$A$3:$Z$2000,MATCH([1]!Addcert[[#This Row],[ref]],[1]champ04062019!$B$3:$B$2000,0),6)</f>
        <v>125544009464</v>
      </c>
      <c r="K171" s="21" t="str">
        <f>VLOOKUP(VALUE(MID([1]!Addcert[[#This Row],[License]],5,4)),[1]มาตรฐาน!$A$1:$B$6,2,FALSE)</f>
        <v>มกษ. 4702-2557</v>
      </c>
      <c r="L171" s="21" t="str">
        <f>INDEX([1]champ04062019!$A$3:$Z$2000,MATCH([1]!Addcert[[#This Row],[ref]],[1]champ04062019!$B$3:$B$2000,0),26)</f>
        <v>นนทบุรี</v>
      </c>
      <c r="M171" s="2" t="s">
        <v>468</v>
      </c>
    </row>
    <row r="172" spans="1:13">
      <c r="A172" s="22" t="str">
        <f>MID([1]!Addcert[[#This Row],[ref]],4,2)&amp;"-"&amp;RIGHT([1]!Addcert[[#This Row],[ref]],3)</f>
        <v>01-228</v>
      </c>
      <c r="B172" s="22" t="str">
        <f>INDEX([1]champ04062019!$A$3:$Z$2000,MATCH([1]!Addcert[[#This Row],[ref]],[1]champ04062019!$B$3:$B$2000,0),3)</f>
        <v>นายชาญ หอมแก่นจันทร์</v>
      </c>
      <c r="C172" s="22" t="str">
        <f>INDEX([1]champ04062019!$A$3:$Z$2000,MATCH([1]!Addcert[[#This Row],[ref]],[1]champ04062019!$B$3:$B$2000,0),4)</f>
        <v>ACFS47020200021</v>
      </c>
      <c r="D17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72" s="22" t="str">
        <f>INDEX([1]champ04062019!$A$3:$Z$2000,MATCH([1]!Addcert[[#This Row],[ref]],[1]champ04062019!$B$3:$B$2000,0),5)</f>
        <v>ออกใบอนุญาตแล้ว</v>
      </c>
      <c r="F172" s="24">
        <f>--INDEX([1]champ04062019!$A$3:$Z$2000,MATCH([1]!Addcert[[#This Row],[ref]],[1]champ04062019!$B$3:$B$2000,0),18)</f>
        <v>43835</v>
      </c>
      <c r="G172" s="27" t="s">
        <v>100</v>
      </c>
      <c r="H172" s="28" t="s">
        <v>285</v>
      </c>
      <c r="I172" s="33">
        <v>43686</v>
      </c>
      <c r="J172" s="36">
        <f>--INDEX([1]champ04062019!$A$3:$Z$2000,MATCH([1]!Addcert[[#This Row],[ref]],[1]champ04062019!$B$3:$B$2000,0),6)</f>
        <v>3520100216439</v>
      </c>
      <c r="K172" s="22" t="str">
        <f>VLOOKUP(VALUE(MID([1]!Addcert[[#This Row],[License]],5,4)),[1]มาตรฐาน!$A$1:$B$6,2,FALSE)</f>
        <v>มกษ. 4702-2557</v>
      </c>
      <c r="L172" s="22" t="str">
        <f>INDEX([1]champ04062019!$A$3:$Z$2000,MATCH([1]!Addcert[[#This Row],[ref]],[1]champ04062019!$B$3:$B$2000,0),26)</f>
        <v>ลำปาง</v>
      </c>
      <c r="M172" s="5" t="s">
        <v>467</v>
      </c>
    </row>
    <row r="173" spans="1:13">
      <c r="A173" s="21" t="str">
        <f>MID([1]!Addcert[[#This Row],[ref]],4,2)&amp;"-"&amp;RIGHT([1]!Addcert[[#This Row],[ref]],3)</f>
        <v>01-229</v>
      </c>
      <c r="B173" s="21" t="str">
        <f>INDEX([1]champ04062019!$A$3:$Z$2000,MATCH([1]!Addcert[[#This Row],[ref]],[1]champ04062019!$B$3:$B$2000,0),3)</f>
        <v>บริษัท กว่อ จือ โหย่ว จำกัด</v>
      </c>
      <c r="C173" s="21" t="str">
        <f>INDEX([1]champ04062019!$A$3:$Z$2000,MATCH([1]!Addcert[[#This Row],[ref]],[1]champ04062019!$B$3:$B$2000,0),4)</f>
        <v>ACFS10040200157</v>
      </c>
      <c r="D17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73" s="21" t="str">
        <f>INDEX([1]champ04062019!$A$3:$Z$2000,MATCH([1]!Addcert[[#This Row],[ref]],[1]champ04062019!$B$3:$B$2000,0),5)</f>
        <v>ออกใบอนุญาตแล้ว</v>
      </c>
      <c r="F173" s="23">
        <f>--INDEX([1]champ04062019!$A$3:$Z$2000,MATCH([1]!Addcert[[#This Row],[ref]],[1]champ04062019!$B$3:$B$2000,0),18)</f>
        <v>43813</v>
      </c>
      <c r="G173" s="25" t="s">
        <v>101</v>
      </c>
      <c r="H173" s="26" t="s">
        <v>14</v>
      </c>
      <c r="I173" s="32">
        <v>43732</v>
      </c>
      <c r="J173" s="35">
        <f>--INDEX([1]champ04062019!$A$3:$Z$2000,MATCH([1]!Addcert[[#This Row],[ref]],[1]champ04062019!$B$3:$B$2000,0),6)</f>
        <v>225556000091</v>
      </c>
      <c r="K173" s="21" t="str">
        <f>VLOOKUP(VALUE(MID([1]!Addcert[[#This Row],[License]],5,4)),[1]มาตรฐาน!$A$1:$B$6,2,FALSE)</f>
        <v>มกษ. 1004-2557</v>
      </c>
      <c r="L173" s="21" t="str">
        <f>INDEX([1]champ04062019!$A$3:$Z$2000,MATCH([1]!Addcert[[#This Row],[ref]],[1]champ04062019!$B$3:$B$2000,0),26)</f>
        <v>จันทบุรี</v>
      </c>
      <c r="M173" s="2" t="s">
        <v>465</v>
      </c>
    </row>
    <row r="174" spans="1:13">
      <c r="A174" s="22" t="str">
        <f>MID([1]!Addcert[[#This Row],[ref]],4,2)&amp;"-"&amp;RIGHT([1]!Addcert[[#This Row],[ref]],3)</f>
        <v>01-230</v>
      </c>
      <c r="B174" s="22" t="str">
        <f>INDEX([1]champ04062019!$A$3:$Z$2000,MATCH([1]!Addcert[[#This Row],[ref]],[1]champ04062019!$B$3:$B$2000,0),3)</f>
        <v>นายเผ่า ใจวังเย็น</v>
      </c>
      <c r="C174" s="22" t="str">
        <f>INDEX([1]champ04062019!$A$3:$Z$2000,MATCH([1]!Addcert[[#This Row],[ref]],[1]champ04062019!$B$3:$B$2000,0),4)</f>
        <v>ACFS47020200022</v>
      </c>
      <c r="D17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74" s="22" t="str">
        <f>INDEX([1]champ04062019!$A$3:$Z$2000,MATCH([1]!Addcert[[#This Row],[ref]],[1]champ04062019!$B$3:$B$2000,0),5)</f>
        <v>ออกใบอนุญาตแล้ว</v>
      </c>
      <c r="F174" s="24">
        <f>--INDEX([1]champ04062019!$A$3:$Z$2000,MATCH([1]!Addcert[[#This Row],[ref]],[1]champ04062019!$B$3:$B$2000,0),18)</f>
        <v>43835</v>
      </c>
      <c r="G174" s="27" t="s">
        <v>102</v>
      </c>
      <c r="H174" s="28" t="s">
        <v>21</v>
      </c>
      <c r="I174" s="33">
        <v>43440</v>
      </c>
      <c r="J174" s="36">
        <f>--INDEX([1]champ04062019!$A$3:$Z$2000,MATCH([1]!Addcert[[#This Row],[ref]],[1]champ04062019!$B$3:$B$2000,0),6)</f>
        <v>3520100064779</v>
      </c>
      <c r="K174" s="22" t="str">
        <f>VLOOKUP(VALUE(MID([1]!Addcert[[#This Row],[License]],5,4)),[1]มาตรฐาน!$A$1:$B$6,2,FALSE)</f>
        <v>มกษ. 4702-2557</v>
      </c>
      <c r="L174" s="22" t="str">
        <f>INDEX([1]champ04062019!$A$3:$Z$2000,MATCH([1]!Addcert[[#This Row],[ref]],[1]champ04062019!$B$3:$B$2000,0),26)</f>
        <v>ลำปาง</v>
      </c>
      <c r="M174" s="5" t="s">
        <v>466</v>
      </c>
    </row>
    <row r="175" spans="1:13">
      <c r="A175" s="21" t="str">
        <f>MID([1]!Addcert[[#This Row],[ref]],4,2)&amp;"-"&amp;RIGHT([1]!Addcert[[#This Row],[ref]],3)</f>
        <v>01-231</v>
      </c>
      <c r="B175" s="21" t="str">
        <f>INDEX([1]champ04062019!$A$3:$Z$2000,MATCH([1]!Addcert[[#This Row],[ref]],[1]champ04062019!$B$3:$B$2000,0),3)</f>
        <v>นายสุธรรม อินต๊ะขัน</v>
      </c>
      <c r="C175" s="21" t="str">
        <f>INDEX([1]champ04062019!$A$3:$Z$2000,MATCH([1]!Addcert[[#This Row],[ref]],[1]champ04062019!$B$3:$B$2000,0),4)</f>
        <v>ACFS47020200020</v>
      </c>
      <c r="D17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75" s="21" t="str">
        <f>INDEX([1]champ04062019!$A$3:$Z$2000,MATCH([1]!Addcert[[#This Row],[ref]],[1]champ04062019!$B$3:$B$2000,0),5)</f>
        <v>ออกใบอนุญาตแล้ว</v>
      </c>
      <c r="F175" s="23">
        <f>--INDEX([1]champ04062019!$A$3:$Z$2000,MATCH([1]!Addcert[[#This Row],[ref]],[1]champ04062019!$B$3:$B$2000,0),18)</f>
        <v>43835</v>
      </c>
      <c r="G175" s="25"/>
      <c r="H175" s="26"/>
      <c r="I175" s="32"/>
      <c r="J175" s="35">
        <f>--INDEX([1]champ04062019!$A$3:$Z$2000,MATCH([1]!Addcert[[#This Row],[ref]],[1]champ04062019!$B$3:$B$2000,0),6)</f>
        <v>3520100007830</v>
      </c>
      <c r="K175" s="21" t="str">
        <f>VLOOKUP(VALUE(MID([1]!Addcert[[#This Row],[License]],5,4)),[1]มาตรฐาน!$A$1:$B$6,2,FALSE)</f>
        <v>มกษ. 4702-2557</v>
      </c>
      <c r="L175" s="21" t="str">
        <f>INDEX([1]champ04062019!$A$3:$Z$2000,MATCH([1]!Addcert[[#This Row],[ref]],[1]champ04062019!$B$3:$B$2000,0),26)</f>
        <v>ลำปาง</v>
      </c>
      <c r="M175" s="2" t="s">
        <v>465</v>
      </c>
    </row>
    <row r="176" spans="1:13">
      <c r="A176" s="22" t="str">
        <f>MID([1]!Addcert[[#This Row],[ref]],4,2)&amp;"-"&amp;RIGHT([1]!Addcert[[#This Row],[ref]],3)</f>
        <v>01-232</v>
      </c>
      <c r="B176" s="22" t="str">
        <f>INDEX([1]champ04062019!$A$3:$Z$2000,MATCH([1]!Addcert[[#This Row],[ref]],[1]champ04062019!$B$3:$B$2000,0),3)</f>
        <v>บริษัท ไทยชิลลี่พีนัท เทรดเดอร์ จำกัด</v>
      </c>
      <c r="C176" s="22" t="str">
        <f>INDEX([1]champ04062019!$A$3:$Z$2000,MATCH([1]!Addcert[[#This Row],[ref]],[1]champ04062019!$B$3:$B$2000,0),4)</f>
        <v>ACFS47020200028</v>
      </c>
      <c r="D17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76" s="22" t="str">
        <f>INDEX([1]champ04062019!$A$3:$Z$2000,MATCH([1]!Addcert[[#This Row],[ref]],[1]champ04062019!$B$3:$B$2000,0),5)</f>
        <v>ออกใบอนุญาตแล้ว</v>
      </c>
      <c r="F176" s="24">
        <f>--INDEX([1]champ04062019!$A$3:$Z$2000,MATCH([1]!Addcert[[#This Row],[ref]],[1]champ04062019!$B$3:$B$2000,0),18)</f>
        <v>43835</v>
      </c>
      <c r="G176" s="27"/>
      <c r="H176" s="28"/>
      <c r="I176" s="33"/>
      <c r="J176" s="36">
        <f>--INDEX([1]champ04062019!$A$3:$Z$2000,MATCH([1]!Addcert[[#This Row],[ref]],[1]champ04062019!$B$3:$B$2000,0),6)</f>
        <v>105552133225</v>
      </c>
      <c r="K176" s="22" t="str">
        <f>VLOOKUP(VALUE(MID([1]!Addcert[[#This Row],[License]],5,4)),[1]มาตรฐาน!$A$1:$B$6,2,FALSE)</f>
        <v>มกษ. 4702-2557</v>
      </c>
      <c r="L176" s="22" t="str">
        <f>INDEX([1]champ04062019!$A$3:$Z$2000,MATCH([1]!Addcert[[#This Row],[ref]],[1]champ04062019!$B$3:$B$2000,0),26)</f>
        <v>ปทุมธานี</v>
      </c>
      <c r="M176" s="5" t="s">
        <v>465</v>
      </c>
    </row>
    <row r="177" spans="1:13">
      <c r="A177" s="21" t="str">
        <f>MID([1]!Addcert[[#This Row],[ref]],4,2)&amp;"-"&amp;RIGHT([1]!Addcert[[#This Row],[ref]],3)</f>
        <v>01-233</v>
      </c>
      <c r="B177" s="21" t="str">
        <f>INDEX([1]champ04062019!$A$3:$Z$2000,MATCH([1]!Addcert[[#This Row],[ref]],[1]champ04062019!$B$3:$B$2000,0),3)</f>
        <v>บริษัท อุตสาหกรรมอาหารไทย (1964) จำกัด</v>
      </c>
      <c r="C177" s="21" t="str">
        <f>INDEX([1]champ04062019!$A$3:$Z$2000,MATCH([1]!Addcert[[#This Row],[ref]],[1]champ04062019!$B$3:$B$2000,0),4)</f>
        <v>ACFS47020200033</v>
      </c>
      <c r="D17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77" s="21" t="str">
        <f>INDEX([1]champ04062019!$A$3:$Z$2000,MATCH([1]!Addcert[[#This Row],[ref]],[1]champ04062019!$B$3:$B$2000,0),5)</f>
        <v>ออกใบอนุญาตแล้ว</v>
      </c>
      <c r="F177" s="23">
        <f>--INDEX([1]champ04062019!$A$3:$Z$2000,MATCH([1]!Addcert[[#This Row],[ref]],[1]champ04062019!$B$3:$B$2000,0),18)</f>
        <v>43835</v>
      </c>
      <c r="G177" s="25"/>
      <c r="H177" s="26"/>
      <c r="I177" s="32"/>
      <c r="J177" s="35">
        <f>--INDEX([1]champ04062019!$A$3:$Z$2000,MATCH([1]!Addcert[[#This Row],[ref]],[1]champ04062019!$B$3:$B$2000,0),6)</f>
        <v>105549110112</v>
      </c>
      <c r="K177" s="21" t="str">
        <f>VLOOKUP(VALUE(MID([1]!Addcert[[#This Row],[License]],5,4)),[1]มาตรฐาน!$A$1:$B$6,2,FALSE)</f>
        <v>มกษ. 4702-2557</v>
      </c>
      <c r="L177" s="21" t="str">
        <f>INDEX([1]champ04062019!$A$3:$Z$2000,MATCH([1]!Addcert[[#This Row],[ref]],[1]champ04062019!$B$3:$B$2000,0),26)</f>
        <v>กรุงเทพมหานคร</v>
      </c>
      <c r="M177" s="2" t="s">
        <v>467</v>
      </c>
    </row>
    <row r="178" spans="1:13">
      <c r="A178" s="22" t="str">
        <f>MID([1]!Addcert[[#This Row],[ref]],4,2)&amp;"-"&amp;RIGHT([1]!Addcert[[#This Row],[ref]],3)</f>
        <v>01-235</v>
      </c>
      <c r="B178" s="22" t="str">
        <f>INDEX([1]champ04062019!$A$3:$Z$2000,MATCH([1]!Addcert[[#This Row],[ref]],[1]champ04062019!$B$3:$B$2000,0),3)</f>
        <v>บริษัท พีเอเอ็น เทรดเดอร์ จำกัด</v>
      </c>
      <c r="C178" s="22" t="str">
        <f>INDEX([1]champ04062019!$A$3:$Z$2000,MATCH([1]!Addcert[[#This Row],[ref]],[1]champ04062019!$B$3:$B$2000,0),4)</f>
        <v>ACFS47020200029</v>
      </c>
      <c r="D17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78" s="22" t="str">
        <f>INDEX([1]champ04062019!$A$3:$Z$2000,MATCH([1]!Addcert[[#This Row],[ref]],[1]champ04062019!$B$3:$B$2000,0),5)</f>
        <v>ออกใบอนุญาตแล้ว</v>
      </c>
      <c r="F178" s="24">
        <f>--INDEX([1]champ04062019!$A$3:$Z$2000,MATCH([1]!Addcert[[#This Row],[ref]],[1]champ04062019!$B$3:$B$2000,0),18)</f>
        <v>43835</v>
      </c>
      <c r="G178" s="27" t="s">
        <v>414</v>
      </c>
      <c r="H178" s="28" t="s">
        <v>14</v>
      </c>
      <c r="I178" s="33">
        <v>44339</v>
      </c>
      <c r="J178" s="36">
        <f>--INDEX([1]champ04062019!$A$3:$Z$2000,MATCH([1]!Addcert[[#This Row],[ref]],[1]champ04062019!$B$3:$B$2000,0),6)</f>
        <v>135558012489</v>
      </c>
      <c r="K178" s="22" t="str">
        <f>VLOOKUP(VALUE(MID([1]!Addcert[[#This Row],[License]],5,4)),[1]มาตรฐาน!$A$1:$B$6,2,FALSE)</f>
        <v>มกษ. 4702-2557</v>
      </c>
      <c r="L178" s="22" t="str">
        <f>INDEX([1]champ04062019!$A$3:$Z$2000,MATCH([1]!Addcert[[#This Row],[ref]],[1]champ04062019!$B$3:$B$2000,0),26)</f>
        <v>ปทุมธานี</v>
      </c>
      <c r="M178" s="5" t="s">
        <v>467</v>
      </c>
    </row>
    <row r="179" spans="1:13">
      <c r="A179" s="21" t="str">
        <f>MID([1]!Addcert[[#This Row],[ref]],4,2)&amp;"-"&amp;RIGHT([1]!Addcert[[#This Row],[ref]],3)</f>
        <v>01-236</v>
      </c>
      <c r="B179" s="21" t="str">
        <f>INDEX([1]champ04062019!$A$3:$Z$2000,MATCH([1]!Addcert[[#This Row],[ref]],[1]champ04062019!$B$3:$B$2000,0),3)</f>
        <v>บริษัท หงฟง อิมปอร์ต แอนด์ เอ็กซ์ปอร์ต จำกัด</v>
      </c>
      <c r="C179" s="21" t="str">
        <f>INDEX([1]champ04062019!$A$3:$Z$2000,MATCH([1]!Addcert[[#This Row],[ref]],[1]champ04062019!$B$3:$B$2000,0),4)</f>
        <v>ACFS10040200156</v>
      </c>
      <c r="D17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79" s="21" t="str">
        <f>INDEX([1]champ04062019!$A$3:$Z$2000,MATCH([1]!Addcert[[#This Row],[ref]],[1]champ04062019!$B$3:$B$2000,0),5)</f>
        <v>ออกใบอนุญาตแล้ว</v>
      </c>
      <c r="F179" s="23">
        <f>--INDEX([1]champ04062019!$A$3:$Z$2000,MATCH([1]!Addcert[[#This Row],[ref]],[1]champ04062019!$B$3:$B$2000,0),18)</f>
        <v>43813</v>
      </c>
      <c r="G179" s="25"/>
      <c r="H179" s="26"/>
      <c r="I179" s="32"/>
      <c r="J179" s="35">
        <f>--INDEX([1]champ04062019!$A$3:$Z$2000,MATCH([1]!Addcert[[#This Row],[ref]],[1]champ04062019!$B$3:$B$2000,0),6)</f>
        <v>575559001673</v>
      </c>
      <c r="K179" s="21" t="str">
        <f>VLOOKUP(VALUE(MID([1]!Addcert[[#This Row],[License]],5,4)),[1]มาตรฐาน!$A$1:$B$6,2,FALSE)</f>
        <v>มกษ. 1004-2557</v>
      </c>
      <c r="L179" s="21" t="str">
        <f>INDEX([1]champ04062019!$A$3:$Z$2000,MATCH([1]!Addcert[[#This Row],[ref]],[1]champ04062019!$B$3:$B$2000,0),26)</f>
        <v>เชียงใหม่</v>
      </c>
      <c r="M179" s="2" t="s">
        <v>467</v>
      </c>
    </row>
    <row r="180" spans="1:13">
      <c r="A180" s="22" t="str">
        <f>MID([1]!Addcert[[#This Row],[ref]],4,2)&amp;"-"&amp;RIGHT([1]!Addcert[[#This Row],[ref]],3)</f>
        <v>01-237</v>
      </c>
      <c r="B180" s="22" t="str">
        <f>INDEX([1]champ04062019!$A$3:$Z$2000,MATCH([1]!Addcert[[#This Row],[ref]],[1]champ04062019!$B$3:$B$2000,0),3)</f>
        <v>บริษัท จันทบุรี โกลบอล ฟู้ดส์ จำกัด</v>
      </c>
      <c r="C180" s="22" t="str">
        <f>INDEX([1]champ04062019!$A$3:$Z$2000,MATCH([1]!Addcert[[#This Row],[ref]],[1]champ04062019!$B$3:$B$2000,0),4)</f>
        <v>ACFS90460200001</v>
      </c>
      <c r="D18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80" s="22" t="str">
        <f>INDEX([1]champ04062019!$A$3:$Z$2000,MATCH([1]!Addcert[[#This Row],[ref]],[1]champ04062019!$B$3:$B$2000,0),5)</f>
        <v>ออกใบอนุญาตแล้ว</v>
      </c>
      <c r="F180" s="24">
        <f>--INDEX([1]champ04062019!$A$3:$Z$2000,MATCH([1]!Addcert[[#This Row],[ref]],[1]champ04062019!$B$3:$B$2000,0),18)</f>
        <v>44041</v>
      </c>
      <c r="G180" s="27" t="s">
        <v>104</v>
      </c>
      <c r="H180" s="28" t="s">
        <v>21</v>
      </c>
      <c r="I180" s="33">
        <v>43473</v>
      </c>
      <c r="J180" s="36">
        <f>--INDEX([1]champ04062019!$A$3:$Z$2000,MATCH([1]!Addcert[[#This Row],[ref]],[1]champ04062019!$B$3:$B$2000,0),6)</f>
        <v>225543000250</v>
      </c>
      <c r="K180" s="22" t="str">
        <f>VLOOKUP(VALUE(MID([1]!Addcert[[#This Row],[License]],5,4)),[1]มาตรฐาน!$A$1:$B$6,2,FALSE)</f>
        <v>มกษ. 9046-2560</v>
      </c>
      <c r="L180" s="22" t="str">
        <f>INDEX([1]champ04062019!$A$3:$Z$2000,MATCH([1]!Addcert[[#This Row],[ref]],[1]champ04062019!$B$3:$B$2000,0),26)</f>
        <v>จันทบุรี</v>
      </c>
      <c r="M180" s="5" t="s">
        <v>465</v>
      </c>
    </row>
    <row r="181" spans="1:13">
      <c r="A181" s="21" t="str">
        <f>MID([1]!Addcert[[#This Row],[ref]],4,2)&amp;"-"&amp;RIGHT([1]!Addcert[[#This Row],[ref]],3)</f>
        <v>01-238</v>
      </c>
      <c r="B181" s="21" t="str">
        <f>INDEX([1]champ04062019!$A$3:$Z$2000,MATCH([1]!Addcert[[#This Row],[ref]],[1]champ04062019!$B$3:$B$2000,0),3)</f>
        <v>บริษัท แอนนี่(2011) จำกัด</v>
      </c>
      <c r="C181" s="21" t="str">
        <f>INDEX([1]champ04062019!$A$3:$Z$2000,MATCH([1]!Addcert[[#This Row],[ref]],[1]champ04062019!$B$3:$B$2000,0),4)</f>
        <v>ACFS10040200158</v>
      </c>
      <c r="D18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81" s="21" t="str">
        <f>INDEX([1]champ04062019!$A$3:$Z$2000,MATCH([1]!Addcert[[#This Row],[ref]],[1]champ04062019!$B$3:$B$2000,0),5)</f>
        <v>ออกใบอนุญาตแล้ว</v>
      </c>
      <c r="F181" s="23">
        <f>--INDEX([1]champ04062019!$A$3:$Z$2000,MATCH([1]!Addcert[[#This Row],[ref]],[1]champ04062019!$B$3:$B$2000,0),18)</f>
        <v>43817</v>
      </c>
      <c r="G181" s="25" t="s">
        <v>105</v>
      </c>
      <c r="H181" s="26" t="s">
        <v>16</v>
      </c>
      <c r="I181" s="32">
        <v>44025</v>
      </c>
      <c r="J181" s="35">
        <f>--INDEX([1]champ04062019!$A$3:$Z$2000,MATCH([1]!Addcert[[#This Row],[ref]],[1]champ04062019!$B$3:$B$2000,0),6)</f>
        <v>505557005043</v>
      </c>
      <c r="K181" s="21" t="str">
        <f>VLOOKUP(VALUE(MID([1]!Addcert[[#This Row],[License]],5,4)),[1]มาตรฐาน!$A$1:$B$6,2,FALSE)</f>
        <v>มกษ. 1004-2557</v>
      </c>
      <c r="L181" s="21" t="str">
        <f>INDEX([1]champ04062019!$A$3:$Z$2000,MATCH([1]!Addcert[[#This Row],[ref]],[1]champ04062019!$B$3:$B$2000,0),26)</f>
        <v>ลำพูน</v>
      </c>
      <c r="M181" s="2" t="s">
        <v>466</v>
      </c>
    </row>
    <row r="182" spans="1:13">
      <c r="A182" s="22" t="str">
        <f>MID([1]!Addcert[[#This Row],[ref]],4,2)&amp;"-"&amp;RIGHT([1]!Addcert[[#This Row],[ref]],3)</f>
        <v>01-239</v>
      </c>
      <c r="B182" s="22" t="str">
        <f>INDEX([1]champ04062019!$A$3:$Z$2000,MATCH([1]!Addcert[[#This Row],[ref]],[1]champ04062019!$B$3:$B$2000,0),3)</f>
        <v>บริษัท ที.เอ็ม.เอส. โฟรเซ่น จำกัด</v>
      </c>
      <c r="C182" s="22" t="str">
        <f>INDEX([1]champ04062019!$A$3:$Z$2000,MATCH([1]!Addcert[[#This Row],[ref]],[1]champ04062019!$B$3:$B$2000,0),4)</f>
        <v>ACFS90460200002</v>
      </c>
      <c r="D18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82" s="22" t="str">
        <f>INDEX([1]champ04062019!$A$3:$Z$2000,MATCH([1]!Addcert[[#This Row],[ref]],[1]champ04062019!$B$3:$B$2000,0),5)</f>
        <v>ออกใบอนุญาตแล้ว</v>
      </c>
      <c r="F182" s="24">
        <f>--INDEX([1]champ04062019!$A$3:$Z$2000,MATCH([1]!Addcert[[#This Row],[ref]],[1]champ04062019!$B$3:$B$2000,0),18)</f>
        <v>44041</v>
      </c>
      <c r="G182" s="27" t="s">
        <v>415</v>
      </c>
      <c r="H182" s="28" t="s">
        <v>209</v>
      </c>
      <c r="I182" s="33">
        <v>44199</v>
      </c>
      <c r="J182" s="36">
        <f>--INDEX([1]champ04062019!$A$3:$Z$2000,MATCH([1]!Addcert[[#This Row],[ref]],[1]champ04062019!$B$3:$B$2000,0),6)</f>
        <v>225549000472</v>
      </c>
      <c r="K182" s="22" t="str">
        <f>VLOOKUP(VALUE(MID([1]!Addcert[[#This Row],[License]],5,4)),[1]มาตรฐาน!$A$1:$B$6,2,FALSE)</f>
        <v>มกษ. 9046-2560</v>
      </c>
      <c r="L182" s="22" t="str">
        <f>INDEX([1]champ04062019!$A$3:$Z$2000,MATCH([1]!Addcert[[#This Row],[ref]],[1]champ04062019!$B$3:$B$2000,0),26)</f>
        <v>จันทบุรี</v>
      </c>
      <c r="M182" s="5" t="s">
        <v>465</v>
      </c>
    </row>
    <row r="183" spans="1:13">
      <c r="A183" s="21" t="str">
        <f>MID([1]!Addcert[[#This Row],[ref]],4,2)&amp;"-"&amp;RIGHT([1]!Addcert[[#This Row],[ref]],3)</f>
        <v>01-241</v>
      </c>
      <c r="B183" s="21" t="str">
        <f>INDEX([1]champ04062019!$A$3:$Z$2000,MATCH([1]!Addcert[[#This Row],[ref]],[1]champ04062019!$B$3:$B$2000,0),3)</f>
        <v>บริษัท อินฟินิท ฟรุ๊ต จำกัด</v>
      </c>
      <c r="C183" s="21" t="str">
        <f>INDEX([1]champ04062019!$A$3:$Z$2000,MATCH([1]!Addcert[[#This Row],[ref]],[1]champ04062019!$B$3:$B$2000,0),4)</f>
        <v>ACFS90460200003</v>
      </c>
      <c r="D18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83" s="21" t="str">
        <f>INDEX([1]champ04062019!$A$3:$Z$2000,MATCH([1]!Addcert[[#This Row],[ref]],[1]champ04062019!$B$3:$B$2000,0),5)</f>
        <v>ออกใบอนุญาตแล้ว</v>
      </c>
      <c r="F183" s="23">
        <f>--INDEX([1]champ04062019!$A$3:$Z$2000,MATCH([1]!Addcert[[#This Row],[ref]],[1]champ04062019!$B$3:$B$2000,0),18)</f>
        <v>44041</v>
      </c>
      <c r="G183" s="25">
        <v>904617092771</v>
      </c>
      <c r="H183" s="26" t="s">
        <v>106</v>
      </c>
      <c r="I183" s="32">
        <v>44154</v>
      </c>
      <c r="J183" s="35">
        <f>--INDEX([1]champ04062019!$A$3:$Z$2000,MATCH([1]!Addcert[[#This Row],[ref]],[1]champ04062019!$B$3:$B$2000,0),6)</f>
        <v>225553000155</v>
      </c>
      <c r="K183" s="21" t="str">
        <f>VLOOKUP(VALUE(MID([1]!Addcert[[#This Row],[License]],5,4)),[1]มาตรฐาน!$A$1:$B$6,2,FALSE)</f>
        <v>มกษ. 9046-2560</v>
      </c>
      <c r="L183" s="21" t="str">
        <f>INDEX([1]champ04062019!$A$3:$Z$2000,MATCH([1]!Addcert[[#This Row],[ref]],[1]champ04062019!$B$3:$B$2000,0),26)</f>
        <v>จันทบุรี</v>
      </c>
      <c r="M183" s="2" t="s">
        <v>466</v>
      </c>
    </row>
    <row r="184" spans="1:13">
      <c r="A184" s="22" t="str">
        <f>MID([1]!Addcert[[#This Row],[ref]],4,2)&amp;"-"&amp;RIGHT([1]!Addcert[[#This Row],[ref]],3)</f>
        <v>01-242</v>
      </c>
      <c r="B184" s="22" t="str">
        <f>INDEX([1]champ04062019!$A$3:$Z$2000,MATCH([1]!Addcert[[#This Row],[ref]],[1]champ04062019!$B$3:$B$2000,0),3)</f>
        <v>บริษัท จี.ออล ซีซัน จำกัด</v>
      </c>
      <c r="C184" s="22" t="str">
        <f>INDEX([1]champ04062019!$A$3:$Z$2000,MATCH([1]!Addcert[[#This Row],[ref]],[1]champ04062019!$B$3:$B$2000,0),4)</f>
        <v>ACFS90460200004</v>
      </c>
      <c r="D18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84" s="22" t="str">
        <f>INDEX([1]champ04062019!$A$3:$Z$2000,MATCH([1]!Addcert[[#This Row],[ref]],[1]champ04062019!$B$3:$B$2000,0),5)</f>
        <v>ออกใบอนุญาตแล้ว</v>
      </c>
      <c r="F184" s="24">
        <f>--INDEX([1]champ04062019!$A$3:$Z$2000,MATCH([1]!Addcert[[#This Row],[ref]],[1]champ04062019!$B$3:$B$2000,0),18)</f>
        <v>44041</v>
      </c>
      <c r="G184" s="27"/>
      <c r="H184" s="28"/>
      <c r="I184" s="33"/>
      <c r="J184" s="36">
        <f>--INDEX([1]champ04062019!$A$3:$Z$2000,MATCH([1]!Addcert[[#This Row],[ref]],[1]champ04062019!$B$3:$B$2000,0),6)</f>
        <v>225540000313</v>
      </c>
      <c r="K184" s="22" t="str">
        <f>VLOOKUP(VALUE(MID([1]!Addcert[[#This Row],[License]],5,4)),[1]มาตรฐาน!$A$1:$B$6,2,FALSE)</f>
        <v>มกษ. 9046-2560</v>
      </c>
      <c r="L184" s="22" t="str">
        <f>INDEX([1]champ04062019!$A$3:$Z$2000,MATCH([1]!Addcert[[#This Row],[ref]],[1]champ04062019!$B$3:$B$2000,0),26)</f>
        <v>จันทบุรี</v>
      </c>
      <c r="M184" s="5" t="s">
        <v>466</v>
      </c>
    </row>
    <row r="185" spans="1:13">
      <c r="A185" s="21" t="str">
        <f>MID([1]!Addcert[[#This Row],[ref]],4,2)&amp;"-"&amp;RIGHT([1]!Addcert[[#This Row],[ref]],3)</f>
        <v>01-243</v>
      </c>
      <c r="B185" s="21" t="str">
        <f>INDEX([1]champ04062019!$A$3:$Z$2000,MATCH([1]!Addcert[[#This Row],[ref]],[1]champ04062019!$B$3:$B$2000,0),3)</f>
        <v>บริษัท พรีเมียร์ เฟรท ฟรุท จำกัด</v>
      </c>
      <c r="C185" s="21" t="str">
        <f>INDEX([1]champ04062019!$A$3:$Z$2000,MATCH([1]!Addcert[[#This Row],[ref]],[1]champ04062019!$B$3:$B$2000,0),4)</f>
        <v>ACFS90460200005</v>
      </c>
      <c r="D18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85" s="21" t="str">
        <f>INDEX([1]champ04062019!$A$3:$Z$2000,MATCH([1]!Addcert[[#This Row],[ref]],[1]champ04062019!$B$3:$B$2000,0),5)</f>
        <v>ออกใบอนุญาตแล้ว</v>
      </c>
      <c r="F185" s="23">
        <f>--INDEX([1]champ04062019!$A$3:$Z$2000,MATCH([1]!Addcert[[#This Row],[ref]],[1]champ04062019!$B$3:$B$2000,0),18)</f>
        <v>44041</v>
      </c>
      <c r="G185" s="25"/>
      <c r="H185" s="26"/>
      <c r="I185" s="32"/>
      <c r="J185" s="35">
        <f>--INDEX([1]champ04062019!$A$3:$Z$2000,MATCH([1]!Addcert[[#This Row],[ref]],[1]champ04062019!$B$3:$B$2000,0),6)</f>
        <v>865558000930</v>
      </c>
      <c r="K185" s="21" t="str">
        <f>VLOOKUP(VALUE(MID([1]!Addcert[[#This Row],[License]],5,4)),[1]มาตรฐาน!$A$1:$B$6,2,FALSE)</f>
        <v>มกษ. 9046-2560</v>
      </c>
      <c r="L185" s="21" t="str">
        <f>INDEX([1]champ04062019!$A$3:$Z$2000,MATCH([1]!Addcert[[#This Row],[ref]],[1]champ04062019!$B$3:$B$2000,0),26)</f>
        <v>ชุมพร</v>
      </c>
      <c r="M185" s="2" t="s">
        <v>466</v>
      </c>
    </row>
    <row r="186" spans="1:13">
      <c r="A186" s="22" t="str">
        <f>MID([1]!Addcert[[#This Row],[ref]],4,2)&amp;"-"&amp;RIGHT([1]!Addcert[[#This Row],[ref]],3)</f>
        <v>01-245</v>
      </c>
      <c r="B186" s="22" t="str">
        <f>INDEX([1]champ04062019!$A$3:$Z$2000,MATCH([1]!Addcert[[#This Row],[ref]],[1]champ04062019!$B$3:$B$2000,0),3)</f>
        <v>บริษัท แม่รวยการเกษตร (โก๋แก่) จำกัด</v>
      </c>
      <c r="C186" s="22" t="str">
        <f>INDEX([1]champ04062019!$A$3:$Z$2000,MATCH([1]!Addcert[[#This Row],[ref]],[1]champ04062019!$B$3:$B$2000,0),4)</f>
        <v>ACFS47020200034</v>
      </c>
      <c r="D18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86" s="22" t="str">
        <f>INDEX([1]champ04062019!$A$3:$Z$2000,MATCH([1]!Addcert[[#This Row],[ref]],[1]champ04062019!$B$3:$B$2000,0),5)</f>
        <v>ออกใบอนุญาตแล้ว</v>
      </c>
      <c r="F186" s="24">
        <f>--INDEX([1]champ04062019!$A$3:$Z$2000,MATCH([1]!Addcert[[#This Row],[ref]],[1]champ04062019!$B$3:$B$2000,0),18)</f>
        <v>43835</v>
      </c>
      <c r="G186" s="27"/>
      <c r="H186" s="28" t="s">
        <v>107</v>
      </c>
      <c r="I186" s="33"/>
      <c r="J186" s="36">
        <f>--INDEX([1]champ04062019!$A$3:$Z$2000,MATCH([1]!Addcert[[#This Row],[ref]],[1]champ04062019!$B$3:$B$2000,0),6)</f>
        <v>475537000161</v>
      </c>
      <c r="K186" s="22" t="str">
        <f>VLOOKUP(VALUE(MID([1]!Addcert[[#This Row],[License]],5,4)),[1]มาตรฐาน!$A$1:$B$6,2,FALSE)</f>
        <v>มกษ. 4702-2557</v>
      </c>
      <c r="L186" s="22" t="str">
        <f>INDEX([1]champ04062019!$A$3:$Z$2000,MATCH([1]!Addcert[[#This Row],[ref]],[1]champ04062019!$B$3:$B$2000,0),26)</f>
        <v>สกลนคร</v>
      </c>
      <c r="M186" s="5" t="s">
        <v>469</v>
      </c>
    </row>
    <row r="187" spans="1:13">
      <c r="A187" s="21" t="str">
        <f>MID([1]!Addcert[[#This Row],[ref]],4,2)&amp;"-"&amp;RIGHT([1]!Addcert[[#This Row],[ref]],3)</f>
        <v>01-246</v>
      </c>
      <c r="B187" s="21" t="str">
        <f>INDEX([1]champ04062019!$A$3:$Z$2000,MATCH([1]!Addcert[[#This Row],[ref]],[1]champ04062019!$B$3:$B$2000,0),3)</f>
        <v>ห้างหุ้นส่วนจำกัด ผลศิริพืชผล</v>
      </c>
      <c r="C187" s="21" t="str">
        <f>INDEX([1]champ04062019!$A$3:$Z$2000,MATCH([1]!Addcert[[#This Row],[ref]],[1]champ04062019!$B$3:$B$2000,0),4)</f>
        <v>ACFS47020200032</v>
      </c>
      <c r="D18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87" s="21" t="str">
        <f>INDEX([1]champ04062019!$A$3:$Z$2000,MATCH([1]!Addcert[[#This Row],[ref]],[1]champ04062019!$B$3:$B$2000,0),5)</f>
        <v>ออกใบอนุญาตแล้ว</v>
      </c>
      <c r="F187" s="23">
        <f>--INDEX([1]champ04062019!$A$3:$Z$2000,MATCH([1]!Addcert[[#This Row],[ref]],[1]champ04062019!$B$3:$B$2000,0),18)</f>
        <v>43835</v>
      </c>
      <c r="G187" s="25" t="s">
        <v>108</v>
      </c>
      <c r="H187" s="26" t="s">
        <v>14</v>
      </c>
      <c r="I187" s="32">
        <v>43768</v>
      </c>
      <c r="J187" s="35">
        <f>--INDEX([1]champ04062019!$A$3:$Z$2000,MATCH([1]!Addcert[[#This Row],[ref]],[1]champ04062019!$B$3:$B$2000,0),6)</f>
        <v>103510006428</v>
      </c>
      <c r="K187" s="21" t="str">
        <f>VLOOKUP(VALUE(MID([1]!Addcert[[#This Row],[License]],5,4)),[1]มาตรฐาน!$A$1:$B$6,2,FALSE)</f>
        <v>มกษ. 4702-2557</v>
      </c>
      <c r="L187" s="21" t="str">
        <f>INDEX([1]champ04062019!$A$3:$Z$2000,MATCH([1]!Addcert[[#This Row],[ref]],[1]champ04062019!$B$3:$B$2000,0),26)</f>
        <v>กรุงเทพมหานคร</v>
      </c>
      <c r="M187" s="2" t="s">
        <v>468</v>
      </c>
    </row>
    <row r="188" spans="1:13">
      <c r="A188" s="22" t="str">
        <f>MID([1]!Addcert[[#This Row],[ref]],4,2)&amp;"-"&amp;RIGHT([1]!Addcert[[#This Row],[ref]],3)</f>
        <v>01-248</v>
      </c>
      <c r="B188" s="22" t="str">
        <f>INDEX([1]champ04062019!$A$3:$Z$2000,MATCH([1]!Addcert[[#This Row],[ref]],[1]champ04062019!$B$3:$B$2000,0),3)</f>
        <v>บริษัท โยโก (ไทยแลนด์) จำกัด</v>
      </c>
      <c r="C188" s="22" t="str">
        <f>INDEX([1]champ04062019!$A$3:$Z$2000,MATCH([1]!Addcert[[#This Row],[ref]],[1]champ04062019!$B$3:$B$2000,0),4)</f>
        <v>ACFS10040200159</v>
      </c>
      <c r="D18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88" s="22" t="str">
        <f>INDEX([1]champ04062019!$A$3:$Z$2000,MATCH([1]!Addcert[[#This Row],[ref]],[1]champ04062019!$B$3:$B$2000,0),5)</f>
        <v>ออกใบอนุญาตแล้ว</v>
      </c>
      <c r="F188" s="24">
        <f>--INDEX([1]champ04062019!$A$3:$Z$2000,MATCH([1]!Addcert[[#This Row],[ref]],[1]champ04062019!$B$3:$B$2000,0),18)</f>
        <v>43841</v>
      </c>
      <c r="G188" s="27"/>
      <c r="H188" s="28"/>
      <c r="I188" s="33"/>
      <c r="J188" s="36">
        <f>--INDEX([1]champ04062019!$A$3:$Z$2000,MATCH([1]!Addcert[[#This Row],[ref]],[1]champ04062019!$B$3:$B$2000,0),6)</f>
        <v>125559008086</v>
      </c>
      <c r="K188" s="22" t="str">
        <f>VLOOKUP(VALUE(MID([1]!Addcert[[#This Row],[License]],5,4)),[1]มาตรฐาน!$A$1:$B$6,2,FALSE)</f>
        <v>มกษ. 1004-2557</v>
      </c>
      <c r="L188" s="22" t="str">
        <f>INDEX([1]champ04062019!$A$3:$Z$2000,MATCH([1]!Addcert[[#This Row],[ref]],[1]champ04062019!$B$3:$B$2000,0),26)</f>
        <v>จันทบุรี</v>
      </c>
      <c r="M188" s="5" t="s">
        <v>467</v>
      </c>
    </row>
    <row r="189" spans="1:13">
      <c r="A189" s="21" t="str">
        <f>MID([1]!Addcert[[#This Row],[ref]],4,2)&amp;"-"&amp;RIGHT([1]!Addcert[[#This Row],[ref]],3)</f>
        <v>01-250</v>
      </c>
      <c r="B189" s="21" t="str">
        <f>INDEX([1]champ04062019!$A$3:$Z$2000,MATCH([1]!Addcert[[#This Row],[ref]],[1]champ04062019!$B$3:$B$2000,0),3)</f>
        <v>สหกรณ์โคนมแม่โจ้  จำกัด</v>
      </c>
      <c r="C189" s="21" t="str">
        <f>INDEX([1]champ04062019!$A$3:$Z$2000,MATCH([1]!Addcert[[#This Row],[ref]],[1]champ04062019!$B$3:$B$2000,0),4)</f>
        <v>ACFS64010200002</v>
      </c>
      <c r="D18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89" s="21" t="str">
        <f>INDEX([1]champ04062019!$A$3:$Z$2000,MATCH([1]!Addcert[[#This Row],[ref]],[1]champ04062019!$B$3:$B$2000,0),5)</f>
        <v>ออกใบอนุญาตแล้ว</v>
      </c>
      <c r="F189" s="23">
        <f>--INDEX([1]champ04062019!$A$3:$Z$2000,MATCH([1]!Addcert[[#This Row],[ref]],[1]champ04062019!$B$3:$B$2000,0),18)</f>
        <v>44120</v>
      </c>
      <c r="G189" s="25" t="s">
        <v>109</v>
      </c>
      <c r="H189" s="26" t="s">
        <v>21</v>
      </c>
      <c r="I189" s="32">
        <v>43108</v>
      </c>
      <c r="J189" s="35">
        <f>--INDEX([1]champ04062019!$A$3:$Z$2000,MATCH([1]!Addcert[[#This Row],[ref]],[1]champ04062019!$B$3:$B$2000,0),6)</f>
        <v>994000634391</v>
      </c>
      <c r="K189" s="21" t="str">
        <f>VLOOKUP(VALUE(MID([1]!Addcert[[#This Row],[License]],5,4)),[1]มาตรฐาน!$A$1:$B$6,2,FALSE)</f>
        <v>มกษ. 6401-2558</v>
      </c>
      <c r="L189" s="21" t="str">
        <f>INDEX([1]champ04062019!$A$3:$Z$2000,MATCH([1]!Addcert[[#This Row],[ref]],[1]champ04062019!$B$3:$B$2000,0),26)</f>
        <v>เชียงใหม่</v>
      </c>
      <c r="M189" s="2" t="s">
        <v>466</v>
      </c>
    </row>
    <row r="190" spans="1:13">
      <c r="A190" s="22" t="str">
        <f>MID([1]!Addcert[[#This Row],[ref]],4,2)&amp;"-"&amp;RIGHT([1]!Addcert[[#This Row],[ref]],3)</f>
        <v>01-251</v>
      </c>
      <c r="B190" s="22" t="str">
        <f>INDEX([1]champ04062019!$A$3:$Z$2000,MATCH([1]!Addcert[[#This Row],[ref]],[1]champ04062019!$B$3:$B$2000,0),3)</f>
        <v>สหกรณ์โคนมกันทรารมย์  จำกัด</v>
      </c>
      <c r="C190" s="22" t="str">
        <f>INDEX([1]champ04062019!$A$3:$Z$2000,MATCH([1]!Addcert[[#This Row],[ref]],[1]champ04062019!$B$3:$B$2000,0),4)</f>
        <v>ACFS64010200003</v>
      </c>
      <c r="D19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90" s="22" t="str">
        <f>INDEX([1]champ04062019!$A$3:$Z$2000,MATCH([1]!Addcert[[#This Row],[ref]],[1]champ04062019!$B$3:$B$2000,0),5)</f>
        <v>ออกใบอนุญาตแล้ว</v>
      </c>
      <c r="F190" s="24">
        <f>--INDEX([1]champ04062019!$A$3:$Z$2000,MATCH([1]!Addcert[[#This Row],[ref]],[1]champ04062019!$B$3:$B$2000,0),18)</f>
        <v>44120</v>
      </c>
      <c r="G190" s="27" t="s">
        <v>110</v>
      </c>
      <c r="H190" s="28" t="s">
        <v>111</v>
      </c>
      <c r="I190" s="33">
        <v>44263</v>
      </c>
      <c r="J190" s="36">
        <f>--INDEX([1]champ04062019!$A$3:$Z$2000,MATCH([1]!Addcert[[#This Row],[ref]],[1]champ04062019!$B$3:$B$2000,0),6)</f>
        <v>994001074097</v>
      </c>
      <c r="K190" s="22" t="str">
        <f>VLOOKUP(VALUE(MID([1]!Addcert[[#This Row],[License]],5,4)),[1]มาตรฐาน!$A$1:$B$6,2,FALSE)</f>
        <v>มกษ. 6401-2558</v>
      </c>
      <c r="L190" s="22" t="str">
        <f>INDEX([1]champ04062019!$A$3:$Z$2000,MATCH([1]!Addcert[[#This Row],[ref]],[1]champ04062019!$B$3:$B$2000,0),26)</f>
        <v>ศรีสะเกษ</v>
      </c>
      <c r="M190" s="5" t="s">
        <v>465</v>
      </c>
    </row>
    <row r="191" spans="1:13">
      <c r="A191" s="21" t="str">
        <f>MID([1]!Addcert[[#This Row],[ref]],4,2)&amp;"-"&amp;RIGHT([1]!Addcert[[#This Row],[ref]],3)</f>
        <v>01-253</v>
      </c>
      <c r="B191" s="21" t="str">
        <f>INDEX([1]champ04062019!$A$3:$Z$2000,MATCH([1]!Addcert[[#This Row],[ref]],[1]champ04062019!$B$3:$B$2000,0),3)</f>
        <v>บริษัท เคพี อินดัสเทรียล ฟู้ด จำกัด</v>
      </c>
      <c r="C191" s="21" t="str">
        <f>INDEX([1]champ04062019!$A$3:$Z$2000,MATCH([1]!Addcert[[#This Row],[ref]],[1]champ04062019!$B$3:$B$2000,0),4)</f>
        <v>ACFS90460200007</v>
      </c>
      <c r="D19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91" s="21" t="str">
        <f>INDEX([1]champ04062019!$A$3:$Z$2000,MATCH([1]!Addcert[[#This Row],[ref]],[1]champ04062019!$B$3:$B$2000,0),5)</f>
        <v>ออกใบอนุญาตแล้ว</v>
      </c>
      <c r="F191" s="23">
        <f>--INDEX([1]champ04062019!$A$3:$Z$2000,MATCH([1]!Addcert[[#This Row],[ref]],[1]champ04062019!$B$3:$B$2000,0),18)</f>
        <v>44041</v>
      </c>
      <c r="G191" s="25" t="s">
        <v>112</v>
      </c>
      <c r="H191" s="26" t="s">
        <v>111</v>
      </c>
      <c r="I191" s="32">
        <v>43736</v>
      </c>
      <c r="J191" s="35">
        <f>--INDEX([1]champ04062019!$A$3:$Z$2000,MATCH([1]!Addcert[[#This Row],[ref]],[1]champ04062019!$B$3:$B$2000,0),6)</f>
        <v>215554000850</v>
      </c>
      <c r="K191" s="21" t="str">
        <f>VLOOKUP(VALUE(MID([1]!Addcert[[#This Row],[License]],5,4)),[1]มาตรฐาน!$A$1:$B$6,2,FALSE)</f>
        <v>มกษ. 9046-2560</v>
      </c>
      <c r="L191" s="21" t="str">
        <f>INDEX([1]champ04062019!$A$3:$Z$2000,MATCH([1]!Addcert[[#This Row],[ref]],[1]champ04062019!$B$3:$B$2000,0),26)</f>
        <v>ระยอง</v>
      </c>
      <c r="M191" s="2" t="s">
        <v>468</v>
      </c>
    </row>
    <row r="192" spans="1:13">
      <c r="A192" s="22" t="str">
        <f>MID([1]!Addcert[[#This Row],[ref]],4,2)&amp;"-"&amp;RIGHT([1]!Addcert[[#This Row],[ref]],3)</f>
        <v>01-254</v>
      </c>
      <c r="B192" s="22" t="str">
        <f>INDEX([1]champ04062019!$A$3:$Z$2000,MATCH([1]!Addcert[[#This Row],[ref]],[1]champ04062019!$B$3:$B$2000,0),3)</f>
        <v>บริษัท ซี เค ทรี กรุ๊ป จำกัด</v>
      </c>
      <c r="C192" s="22" t="str">
        <f>INDEX([1]champ04062019!$A$3:$Z$2000,MATCH([1]!Addcert[[#This Row],[ref]],[1]champ04062019!$B$3:$B$2000,0),4)</f>
        <v>ACFS10040200160</v>
      </c>
      <c r="D19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92" s="22" t="str">
        <f>INDEX([1]champ04062019!$A$3:$Z$2000,MATCH([1]!Addcert[[#This Row],[ref]],[1]champ04062019!$B$3:$B$2000,0),5)</f>
        <v>ออกใบอนุญาตแล้ว</v>
      </c>
      <c r="F192" s="24">
        <f>--INDEX([1]champ04062019!$A$3:$Z$2000,MATCH([1]!Addcert[[#This Row],[ref]],[1]champ04062019!$B$3:$B$2000,0),18)</f>
        <v>43859</v>
      </c>
      <c r="G192" s="27"/>
      <c r="H192" s="28" t="s">
        <v>107</v>
      </c>
      <c r="I192" s="33">
        <v>43981</v>
      </c>
      <c r="J192" s="36">
        <f>--INDEX([1]champ04062019!$A$3:$Z$2000,MATCH([1]!Addcert[[#This Row],[ref]],[1]champ04062019!$B$3:$B$2000,0),6)</f>
        <v>275555000420</v>
      </c>
      <c r="K192" s="22" t="str">
        <f>VLOOKUP(VALUE(MID([1]!Addcert[[#This Row],[License]],5,4)),[1]มาตรฐาน!$A$1:$B$6,2,FALSE)</f>
        <v>มกษ. 1004-2557</v>
      </c>
      <c r="L192" s="22" t="str">
        <f>INDEX([1]champ04062019!$A$3:$Z$2000,MATCH([1]!Addcert[[#This Row],[ref]],[1]champ04062019!$B$3:$B$2000,0),26)</f>
        <v>สระแก้ว</v>
      </c>
      <c r="M192" s="5" t="s">
        <v>466</v>
      </c>
    </row>
    <row r="193" spans="1:13">
      <c r="A193" s="21" t="str">
        <f>MID([1]!Addcert[[#This Row],[ref]],4,2)&amp;"-"&amp;RIGHT([1]!Addcert[[#This Row],[ref]],3)</f>
        <v>01-255</v>
      </c>
      <c r="B193" s="21" t="str">
        <f>INDEX([1]champ04062019!$A$3:$Z$2000,MATCH([1]!Addcert[[#This Row],[ref]],[1]champ04062019!$B$3:$B$2000,0),3)</f>
        <v>สหกรณ์โคนมด่านขุนทด จำกัด</v>
      </c>
      <c r="C193" s="21" t="str">
        <f>INDEX([1]champ04062019!$A$3:$Z$2000,MATCH([1]!Addcert[[#This Row],[ref]],[1]champ04062019!$B$3:$B$2000,0),4)</f>
        <v>ACFS64010200004</v>
      </c>
      <c r="D19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93" s="21" t="str">
        <f>INDEX([1]champ04062019!$A$3:$Z$2000,MATCH([1]!Addcert[[#This Row],[ref]],[1]champ04062019!$B$3:$B$2000,0),5)</f>
        <v>ออกใบอนุญาตแล้ว</v>
      </c>
      <c r="F193" s="23">
        <f>--INDEX([1]champ04062019!$A$3:$Z$2000,MATCH([1]!Addcert[[#This Row],[ref]],[1]champ04062019!$B$3:$B$2000,0),18)</f>
        <v>44120</v>
      </c>
      <c r="G193" s="25" t="s">
        <v>113</v>
      </c>
      <c r="H193" s="26" t="s">
        <v>21</v>
      </c>
      <c r="I193" s="32">
        <v>43138</v>
      </c>
      <c r="J193" s="35">
        <f>--INDEX([1]champ04062019!$A$3:$Z$2000,MATCH([1]!Addcert[[#This Row],[ref]],[1]champ04062019!$B$3:$B$2000,0),6)</f>
        <v>994001021082</v>
      </c>
      <c r="K193" s="21" t="str">
        <f>VLOOKUP(VALUE(MID([1]!Addcert[[#This Row],[License]],5,4)),[1]มาตรฐาน!$A$1:$B$6,2,FALSE)</f>
        <v>มกษ. 6401-2558</v>
      </c>
      <c r="L193" s="21" t="str">
        <f>INDEX([1]champ04062019!$A$3:$Z$2000,MATCH([1]!Addcert[[#This Row],[ref]],[1]champ04062019!$B$3:$B$2000,0),26)</f>
        <v>นครราชสีมา</v>
      </c>
      <c r="M193" s="2" t="s">
        <v>466</v>
      </c>
    </row>
    <row r="194" spans="1:13">
      <c r="A194" s="22" t="str">
        <f>MID([1]!Addcert[[#This Row],[ref]],4,2)&amp;"-"&amp;RIGHT([1]!Addcert[[#This Row],[ref]],3)</f>
        <v>01-257</v>
      </c>
      <c r="B194" s="22" t="str">
        <f>INDEX([1]champ04062019!$A$3:$Z$2000,MATCH([1]!Addcert[[#This Row],[ref]],[1]champ04062019!$B$3:$B$2000,0),3)</f>
        <v>ห้างหุ้นส่วนจำกัด กลุ่มผู้เลี้ยงโคนมปักธงชัย</v>
      </c>
      <c r="C194" s="22" t="str">
        <f>INDEX([1]champ04062019!$A$3:$Z$2000,MATCH([1]!Addcert[[#This Row],[ref]],[1]champ04062019!$B$3:$B$2000,0),4)</f>
        <v>ACFS64010200005</v>
      </c>
      <c r="D19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94" s="22" t="str">
        <f>INDEX([1]champ04062019!$A$3:$Z$2000,MATCH([1]!Addcert[[#This Row],[ref]],[1]champ04062019!$B$3:$B$2000,0),5)</f>
        <v>ออกใบอนุญาตแล้ว</v>
      </c>
      <c r="F194" s="24">
        <f>--INDEX([1]champ04062019!$A$3:$Z$2000,MATCH([1]!Addcert[[#This Row],[ref]],[1]champ04062019!$B$3:$B$2000,0),18)</f>
        <v>44120</v>
      </c>
      <c r="G194" s="27" t="s">
        <v>114</v>
      </c>
      <c r="H194" s="28" t="s">
        <v>111</v>
      </c>
      <c r="I194" s="33">
        <v>44551</v>
      </c>
      <c r="J194" s="36">
        <f>--INDEX([1]champ04062019!$A$3:$Z$2000,MATCH([1]!Addcert[[#This Row],[ref]],[1]champ04062019!$B$3:$B$2000,0),6)</f>
        <v>303553000772</v>
      </c>
      <c r="K194" s="22" t="str">
        <f>VLOOKUP(VALUE(MID([1]!Addcert[[#This Row],[License]],5,4)),[1]มาตรฐาน!$A$1:$B$6,2,FALSE)</f>
        <v>มกษ. 6401-2558</v>
      </c>
      <c r="L194" s="22" t="str">
        <f>INDEX([1]champ04062019!$A$3:$Z$2000,MATCH([1]!Addcert[[#This Row],[ref]],[1]champ04062019!$B$3:$B$2000,0),26)</f>
        <v>นครราชสีมา</v>
      </c>
      <c r="M194" s="5" t="s">
        <v>468</v>
      </c>
    </row>
    <row r="195" spans="1:13">
      <c r="A195" s="21" t="str">
        <f>MID([1]!Addcert[[#This Row],[ref]],4,2)&amp;"-"&amp;RIGHT([1]!Addcert[[#This Row],[ref]],3)</f>
        <v>01-259</v>
      </c>
      <c r="B195" s="21" t="str">
        <f>INDEX([1]champ04062019!$A$3:$Z$2000,MATCH([1]!Addcert[[#This Row],[ref]],[1]champ04062019!$B$3:$B$2000,0),3)</f>
        <v>บริษัท พญาเย็น แดรี่ จำกัด</v>
      </c>
      <c r="C195" s="21" t="str">
        <f>INDEX([1]champ04062019!$A$3:$Z$2000,MATCH([1]!Addcert[[#This Row],[ref]],[1]champ04062019!$B$3:$B$2000,0),4)</f>
        <v>ACFS64010200006</v>
      </c>
      <c r="D19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95" s="21" t="str">
        <f>INDEX([1]champ04062019!$A$3:$Z$2000,MATCH([1]!Addcert[[#This Row],[ref]],[1]champ04062019!$B$3:$B$2000,0),5)</f>
        <v>ออกใบอนุญาตแล้ว</v>
      </c>
      <c r="F195" s="23">
        <f>--INDEX([1]champ04062019!$A$3:$Z$2000,MATCH([1]!Addcert[[#This Row],[ref]],[1]champ04062019!$B$3:$B$2000,0),18)</f>
        <v>44120</v>
      </c>
      <c r="G195" s="25" t="s">
        <v>116</v>
      </c>
      <c r="H195" s="26" t="s">
        <v>111</v>
      </c>
      <c r="I195" s="32">
        <v>44330</v>
      </c>
      <c r="J195" s="35">
        <f>--INDEX([1]champ04062019!$A$3:$Z$2000,MATCH([1]!Addcert[[#This Row],[ref]],[1]champ04062019!$B$3:$B$2000,0),6)</f>
        <v>305551000653</v>
      </c>
      <c r="K195" s="21" t="str">
        <f>VLOOKUP(VALUE(MID([1]!Addcert[[#This Row],[License]],5,4)),[1]มาตรฐาน!$A$1:$B$6,2,FALSE)</f>
        <v>มกษ. 6401-2558</v>
      </c>
      <c r="L195" s="21" t="str">
        <f>INDEX([1]champ04062019!$A$3:$Z$2000,MATCH([1]!Addcert[[#This Row],[ref]],[1]champ04062019!$B$3:$B$2000,0),26)</f>
        <v>นครราชสีมา</v>
      </c>
      <c r="M195" s="2" t="s">
        <v>468</v>
      </c>
    </row>
    <row r="196" spans="1:13">
      <c r="A196" s="22" t="str">
        <f>MID([1]!Addcert[[#This Row],[ref]],4,2)&amp;"-"&amp;RIGHT([1]!Addcert[[#This Row],[ref]],3)</f>
        <v>01-261</v>
      </c>
      <c r="B196" s="22" t="str">
        <f>INDEX([1]champ04062019!$A$3:$Z$2000,MATCH([1]!Addcert[[#This Row],[ref]],[1]champ04062019!$B$3:$B$2000,0),3)</f>
        <v>บริษัท รุ่งเจริญพืชผล จำกัด</v>
      </c>
      <c r="C196" s="22" t="str">
        <f>INDEX([1]champ04062019!$A$3:$Z$2000,MATCH([1]!Addcert[[#This Row],[ref]],[1]champ04062019!$B$3:$B$2000,0),4)</f>
        <v>ACFS90460200009</v>
      </c>
      <c r="D19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96" s="22" t="str">
        <f>INDEX([1]champ04062019!$A$3:$Z$2000,MATCH([1]!Addcert[[#This Row],[ref]],[1]champ04062019!$B$3:$B$2000,0),5)</f>
        <v>ออกใบอนุญาตแล้ว</v>
      </c>
      <c r="F196" s="24">
        <f>--INDEX([1]champ04062019!$A$3:$Z$2000,MATCH([1]!Addcert[[#This Row],[ref]],[1]champ04062019!$B$3:$B$2000,0),18)</f>
        <v>44041</v>
      </c>
      <c r="G196" s="27" t="s">
        <v>117</v>
      </c>
      <c r="H196" s="28" t="s">
        <v>111</v>
      </c>
      <c r="I196" s="33">
        <v>44412</v>
      </c>
      <c r="J196" s="36">
        <f>--INDEX([1]champ04062019!$A$3:$Z$2000,MATCH([1]!Addcert[[#This Row],[ref]],[1]champ04062019!$B$3:$B$2000,0),6)</f>
        <v>105534111118</v>
      </c>
      <c r="K196" s="22" t="str">
        <f>VLOOKUP(VALUE(MID([1]!Addcert[[#This Row],[License]],5,4)),[1]มาตรฐาน!$A$1:$B$6,2,FALSE)</f>
        <v>มกษ. 9046-2560</v>
      </c>
      <c r="L196" s="22" t="str">
        <f>INDEX([1]champ04062019!$A$3:$Z$2000,MATCH([1]!Addcert[[#This Row],[ref]],[1]champ04062019!$B$3:$B$2000,0),26)</f>
        <v>นครปฐม</v>
      </c>
      <c r="M196" s="5" t="s">
        <v>468</v>
      </c>
    </row>
    <row r="197" spans="1:13">
      <c r="A197" s="21" t="str">
        <f>MID([1]!Addcert[[#This Row],[ref]],4,2)&amp;"-"&amp;RIGHT([1]!Addcert[[#This Row],[ref]],3)</f>
        <v>01-262</v>
      </c>
      <c r="B197" s="21" t="str">
        <f>INDEX([1]champ04062019!$A$3:$Z$2000,MATCH([1]!Addcert[[#This Row],[ref]],[1]champ04062019!$B$3:$B$2000,0),3)</f>
        <v>บริษัท ไอ.ที.ฟู้ดส์ อินดัสทรีส์ จำกัด</v>
      </c>
      <c r="C197" s="21" t="str">
        <f>INDEX([1]champ04062019!$A$3:$Z$2000,MATCH([1]!Addcert[[#This Row],[ref]],[1]champ04062019!$B$3:$B$2000,0),4)</f>
        <v>ACFS90460200010</v>
      </c>
      <c r="D19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97" s="21" t="str">
        <f>INDEX([1]champ04062019!$A$3:$Z$2000,MATCH([1]!Addcert[[#This Row],[ref]],[1]champ04062019!$B$3:$B$2000,0),5)</f>
        <v>ออกใบอนุญาตแล้ว</v>
      </c>
      <c r="F197" s="23">
        <f>--INDEX([1]champ04062019!$A$3:$Z$2000,MATCH([1]!Addcert[[#This Row],[ref]],[1]champ04062019!$B$3:$B$2000,0),18)</f>
        <v>44041</v>
      </c>
      <c r="G197" s="25">
        <v>904618042696</v>
      </c>
      <c r="H197" s="26" t="s">
        <v>106</v>
      </c>
      <c r="I197" s="32">
        <v>44347</v>
      </c>
      <c r="J197" s="35">
        <f>--INDEX([1]champ04062019!$A$3:$Z$2000,MATCH([1]!Addcert[[#This Row],[ref]],[1]champ04062019!$B$3:$B$2000,0),6)</f>
        <v>105535063885</v>
      </c>
      <c r="K197" s="21" t="str">
        <f>VLOOKUP(VALUE(MID([1]!Addcert[[#This Row],[License]],5,4)),[1]มาตรฐาน!$A$1:$B$6,2,FALSE)</f>
        <v>มกษ. 9046-2560</v>
      </c>
      <c r="L197" s="21" t="str">
        <f>INDEX([1]champ04062019!$A$3:$Z$2000,MATCH([1]!Addcert[[#This Row],[ref]],[1]champ04062019!$B$3:$B$2000,0),26)</f>
        <v>สมุทรสาคร</v>
      </c>
      <c r="M197" s="2" t="s">
        <v>467</v>
      </c>
    </row>
    <row r="198" spans="1:13">
      <c r="A198" s="22" t="str">
        <f>MID([1]!Addcert[[#This Row],[ref]],4,2)&amp;"-"&amp;RIGHT([1]!Addcert[[#This Row],[ref]],3)</f>
        <v>01-263</v>
      </c>
      <c r="B198" s="22" t="str">
        <f>INDEX([1]champ04062019!$A$3:$Z$2000,MATCH([1]!Addcert[[#This Row],[ref]],[1]champ04062019!$B$3:$B$2000,0),3)</f>
        <v>บริษัท ไทย พัฒนา โฟรเซ่น จำกัด</v>
      </c>
      <c r="C198" s="22" t="str">
        <f>INDEX([1]champ04062019!$A$3:$Z$2000,MATCH([1]!Addcert[[#This Row],[ref]],[1]champ04062019!$B$3:$B$2000,0),4)</f>
        <v>ACFS90460200011</v>
      </c>
      <c r="D19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98" s="22" t="str">
        <f>INDEX([1]champ04062019!$A$3:$Z$2000,MATCH([1]!Addcert[[#This Row],[ref]],[1]champ04062019!$B$3:$B$2000,0),5)</f>
        <v>ออกใบอนุญาตแล้ว</v>
      </c>
      <c r="F198" s="24">
        <f>--INDEX([1]champ04062019!$A$3:$Z$2000,MATCH([1]!Addcert[[#This Row],[ref]],[1]champ04062019!$B$3:$B$2000,0),18)</f>
        <v>44041</v>
      </c>
      <c r="G198" s="27">
        <v>90461708001</v>
      </c>
      <c r="H198" s="28" t="s">
        <v>106</v>
      </c>
      <c r="I198" s="33">
        <v>44121</v>
      </c>
      <c r="J198" s="36">
        <f>--INDEX([1]champ04062019!$A$3:$Z$2000,MATCH([1]!Addcert[[#This Row],[ref]],[1]champ04062019!$B$3:$B$2000,0),6)</f>
        <v>105539042301</v>
      </c>
      <c r="K198" s="22" t="str">
        <f>VLOOKUP(VALUE(MID([1]!Addcert[[#This Row],[License]],5,4)),[1]มาตรฐาน!$A$1:$B$6,2,FALSE)</f>
        <v>มกษ. 9046-2560</v>
      </c>
      <c r="L198" s="22" t="str">
        <f>INDEX([1]champ04062019!$A$3:$Z$2000,MATCH([1]!Addcert[[#This Row],[ref]],[1]champ04062019!$B$3:$B$2000,0),26)</f>
        <v>สมุทรสาคร</v>
      </c>
      <c r="M198" s="5" t="s">
        <v>467</v>
      </c>
    </row>
    <row r="199" spans="1:13">
      <c r="A199" s="21" t="str">
        <f>MID([1]!Addcert[[#This Row],[ref]],4,2)&amp;"-"&amp;RIGHT([1]!Addcert[[#This Row],[ref]],3)</f>
        <v>01-265</v>
      </c>
      <c r="B199" s="21" t="str">
        <f>INDEX([1]champ04062019!$A$3:$Z$2000,MATCH([1]!Addcert[[#This Row],[ref]],[1]champ04062019!$B$3:$B$2000,0),3)</f>
        <v>สหกรณ์การเกษตรปักธงชัย  จำกัด</v>
      </c>
      <c r="C199" s="21" t="str">
        <f>INDEX([1]champ04062019!$A$3:$Z$2000,MATCH([1]!Addcert[[#This Row],[ref]],[1]champ04062019!$B$3:$B$2000,0),4)</f>
        <v>ACFS64010200008</v>
      </c>
      <c r="D19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99" s="21" t="str">
        <f>INDEX([1]champ04062019!$A$3:$Z$2000,MATCH([1]!Addcert[[#This Row],[ref]],[1]champ04062019!$B$3:$B$2000,0),5)</f>
        <v>ออกใบอนุญาตแล้ว</v>
      </c>
      <c r="F199" s="23">
        <f>--INDEX([1]champ04062019!$A$3:$Z$2000,MATCH([1]!Addcert[[#This Row],[ref]],[1]champ04062019!$B$3:$B$2000,0),18)</f>
        <v>44120</v>
      </c>
      <c r="G199" s="25"/>
      <c r="H199" s="26"/>
      <c r="I199" s="32"/>
      <c r="J199" s="35">
        <f>--INDEX([1]champ04062019!$A$3:$Z$2000,MATCH([1]!Addcert[[#This Row],[ref]],[1]champ04062019!$B$3:$B$2000,0),6)</f>
        <v>994000309015</v>
      </c>
      <c r="K199" s="21" t="str">
        <f>VLOOKUP(VALUE(MID([1]!Addcert[[#This Row],[License]],5,4)),[1]มาตรฐาน!$A$1:$B$6,2,FALSE)</f>
        <v>มกษ. 6401-2558</v>
      </c>
      <c r="L199" s="21" t="str">
        <f>INDEX([1]champ04062019!$A$3:$Z$2000,MATCH([1]!Addcert[[#This Row],[ref]],[1]champ04062019!$B$3:$B$2000,0),26)</f>
        <v>นครราชสีมา</v>
      </c>
      <c r="M199" s="2" t="s">
        <v>467</v>
      </c>
    </row>
    <row r="200" spans="1:13">
      <c r="A200" s="22" t="str">
        <f>MID([1]!Addcert[[#This Row],[ref]],4,2)&amp;"-"&amp;RIGHT([1]!Addcert[[#This Row],[ref]],3)</f>
        <v>01-266</v>
      </c>
      <c r="B200" s="22" t="str">
        <f>INDEX([1]champ04062019!$A$3:$Z$2000,MATCH([1]!Addcert[[#This Row],[ref]],[1]champ04062019!$B$3:$B$2000,0),3)</f>
        <v>สหกรณ์โคนมแม่วาง จำกัด</v>
      </c>
      <c r="C200" s="22" t="str">
        <f>INDEX([1]champ04062019!$A$3:$Z$2000,MATCH([1]!Addcert[[#This Row],[ref]],[1]champ04062019!$B$3:$B$2000,0),4)</f>
        <v>ACFS64010200009</v>
      </c>
      <c r="D20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00" s="22" t="str">
        <f>INDEX([1]champ04062019!$A$3:$Z$2000,MATCH([1]!Addcert[[#This Row],[ref]],[1]champ04062019!$B$3:$B$2000,0),5)</f>
        <v>ออกใบอนุญาตแล้ว</v>
      </c>
      <c r="F200" s="24">
        <f>--INDEX([1]champ04062019!$A$3:$Z$2000,MATCH([1]!Addcert[[#This Row],[ref]],[1]champ04062019!$B$3:$B$2000,0),18)</f>
        <v>44120</v>
      </c>
      <c r="G200" s="27" t="s">
        <v>118</v>
      </c>
      <c r="H200" s="28" t="s">
        <v>111</v>
      </c>
      <c r="I200" s="33">
        <v>43721</v>
      </c>
      <c r="J200" s="36">
        <f>--INDEX([1]champ04062019!$A$3:$Z$2000,MATCH([1]!Addcert[[#This Row],[ref]],[1]champ04062019!$B$3:$B$2000,0),6)</f>
        <v>994000429851</v>
      </c>
      <c r="K200" s="22" t="str">
        <f>VLOOKUP(VALUE(MID([1]!Addcert[[#This Row],[License]],5,4)),[1]มาตรฐาน!$A$1:$B$6,2,FALSE)</f>
        <v>มกษ. 6401-2558</v>
      </c>
      <c r="L200" s="22" t="str">
        <f>INDEX([1]champ04062019!$A$3:$Z$2000,MATCH([1]!Addcert[[#This Row],[ref]],[1]champ04062019!$B$3:$B$2000,0),26)</f>
        <v>เชียงใหม่</v>
      </c>
      <c r="M200" s="5" t="s">
        <v>468</v>
      </c>
    </row>
    <row r="201" spans="1:13">
      <c r="A201" s="21" t="str">
        <f>MID([1]!Addcert[[#This Row],[ref]],4,2)&amp;"-"&amp;RIGHT([1]!Addcert[[#This Row],[ref]],3)</f>
        <v>01-267</v>
      </c>
      <c r="B201" s="21" t="str">
        <f>INDEX([1]champ04062019!$A$3:$Z$2000,MATCH([1]!Addcert[[#This Row],[ref]],[1]champ04062019!$B$3:$B$2000,0),3)</f>
        <v>สหกรณ์การเกษตรแม่ทา จำกัด</v>
      </c>
      <c r="C201" s="21" t="str">
        <f>INDEX([1]champ04062019!$A$3:$Z$2000,MATCH([1]!Addcert[[#This Row],[ref]],[1]champ04062019!$B$3:$B$2000,0),4)</f>
        <v>ACFS64010200014</v>
      </c>
      <c r="D20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01" s="21" t="str">
        <f>INDEX([1]champ04062019!$A$3:$Z$2000,MATCH([1]!Addcert[[#This Row],[ref]],[1]champ04062019!$B$3:$B$2000,0),5)</f>
        <v>ออกใบอนุญาตแล้ว</v>
      </c>
      <c r="F201" s="23">
        <f>--INDEX([1]champ04062019!$A$3:$Z$2000,MATCH([1]!Addcert[[#This Row],[ref]],[1]champ04062019!$B$3:$B$2000,0),18)</f>
        <v>44120</v>
      </c>
      <c r="G201" s="25" t="s">
        <v>119</v>
      </c>
      <c r="H201" s="26" t="s">
        <v>111</v>
      </c>
      <c r="I201" s="32">
        <v>44119</v>
      </c>
      <c r="J201" s="35">
        <f>--INDEX([1]champ04062019!$A$3:$Z$2000,MATCH([1]!Addcert[[#This Row],[ref]],[1]champ04062019!$B$3:$B$2000,0),6)</f>
        <v>994000460961</v>
      </c>
      <c r="K201" s="21" t="str">
        <f>VLOOKUP(VALUE(MID([1]!Addcert[[#This Row],[License]],5,4)),[1]มาตรฐาน!$A$1:$B$6,2,FALSE)</f>
        <v>มกษ. 6401-2558</v>
      </c>
      <c r="L201" s="21" t="str">
        <f>INDEX([1]champ04062019!$A$3:$Z$2000,MATCH([1]!Addcert[[#This Row],[ref]],[1]champ04062019!$B$3:$B$2000,0),26)</f>
        <v>ลำพูน</v>
      </c>
      <c r="M201" s="2" t="s">
        <v>465</v>
      </c>
    </row>
    <row r="202" spans="1:13">
      <c r="A202" s="22" t="str">
        <f>MID([1]!Addcert[[#This Row],[ref]],4,2)&amp;"-"&amp;RIGHT([1]!Addcert[[#This Row],[ref]],3)</f>
        <v>01-270</v>
      </c>
      <c r="B202" s="22" t="str">
        <f>INDEX([1]champ04062019!$A$3:$Z$2000,MATCH([1]!Addcert[[#This Row],[ref]],[1]champ04062019!$B$3:$B$2000,0),3)</f>
        <v xml:space="preserve">สหกรณ์โคนมเชียงใหม่ จำกัด </v>
      </c>
      <c r="C202" s="22" t="str">
        <f>INDEX([1]champ04062019!$A$3:$Z$2000,MATCH([1]!Addcert[[#This Row],[ref]],[1]champ04062019!$B$3:$B$2000,0),4)</f>
        <v>ACFS64010200010</v>
      </c>
      <c r="D20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02" s="22" t="str">
        <f>INDEX([1]champ04062019!$A$3:$Z$2000,MATCH([1]!Addcert[[#This Row],[ref]],[1]champ04062019!$B$3:$B$2000,0),5)</f>
        <v>ออกใบอนุญาตแล้ว</v>
      </c>
      <c r="F202" s="24">
        <f>--INDEX([1]champ04062019!$A$3:$Z$2000,MATCH([1]!Addcert[[#This Row],[ref]],[1]champ04062019!$B$3:$B$2000,0),18)</f>
        <v>44120</v>
      </c>
      <c r="G202" s="27" t="s">
        <v>120</v>
      </c>
      <c r="H202" s="28" t="s">
        <v>111</v>
      </c>
      <c r="I202" s="33">
        <v>44467</v>
      </c>
      <c r="J202" s="36">
        <f>--INDEX([1]champ04062019!$A$3:$Z$2000,MATCH([1]!Addcert[[#This Row],[ref]],[1]champ04062019!$B$3:$B$2000,0),6)</f>
        <v>994000433859</v>
      </c>
      <c r="K202" s="22" t="str">
        <f>VLOOKUP(VALUE(MID([1]!Addcert[[#This Row],[License]],5,4)),[1]มาตรฐาน!$A$1:$B$6,2,FALSE)</f>
        <v>มกษ. 6401-2558</v>
      </c>
      <c r="L202" s="22" t="str">
        <f>INDEX([1]champ04062019!$A$3:$Z$2000,MATCH([1]!Addcert[[#This Row],[ref]],[1]champ04062019!$B$3:$B$2000,0),26)</f>
        <v>เชียงใหม่</v>
      </c>
      <c r="M202" s="5" t="s">
        <v>465</v>
      </c>
    </row>
    <row r="203" spans="1:13">
      <c r="A203" s="21" t="str">
        <f>MID([1]!Addcert[[#This Row],[ref]],4,2)&amp;"-"&amp;RIGHT([1]!Addcert[[#This Row],[ref]],3)</f>
        <v>01-272</v>
      </c>
      <c r="B203" s="21" t="str">
        <f>INDEX([1]champ04062019!$A$3:$Z$2000,MATCH([1]!Addcert[[#This Row],[ref]],[1]champ04062019!$B$3:$B$2000,0),3)</f>
        <v xml:space="preserve">สหกรณ์โคนมเชียงใหม่ จำกัด </v>
      </c>
      <c r="C203" s="21" t="str">
        <f>INDEX([1]champ04062019!$A$3:$Z$2000,MATCH([1]!Addcert[[#This Row],[ref]],[1]champ04062019!$B$3:$B$2000,0),4)</f>
        <v>ACFS64010200011</v>
      </c>
      <c r="D20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03" s="21" t="str">
        <f>INDEX([1]champ04062019!$A$3:$Z$2000,MATCH([1]!Addcert[[#This Row],[ref]],[1]champ04062019!$B$3:$B$2000,0),5)</f>
        <v>ออกใบอนุญาตแล้ว</v>
      </c>
      <c r="F203" s="23">
        <f>--INDEX([1]champ04062019!$A$3:$Z$2000,MATCH([1]!Addcert[[#This Row],[ref]],[1]champ04062019!$B$3:$B$2000,0),18)</f>
        <v>44120</v>
      </c>
      <c r="G203" s="25" t="s">
        <v>121</v>
      </c>
      <c r="H203" s="26" t="s">
        <v>111</v>
      </c>
      <c r="I203" s="32">
        <v>44070</v>
      </c>
      <c r="J203" s="35">
        <f>--INDEX([1]champ04062019!$A$3:$Z$2000,MATCH([1]!Addcert[[#This Row],[ref]],[1]champ04062019!$B$3:$B$2000,0),6)</f>
        <v>994000433859</v>
      </c>
      <c r="K203" s="21" t="str">
        <f>VLOOKUP(VALUE(MID([1]!Addcert[[#This Row],[License]],5,4)),[1]มาตรฐาน!$A$1:$B$6,2,FALSE)</f>
        <v>มกษ. 6401-2558</v>
      </c>
      <c r="L203" s="21" t="str">
        <f>INDEX([1]champ04062019!$A$3:$Z$2000,MATCH([1]!Addcert[[#This Row],[ref]],[1]champ04062019!$B$3:$B$2000,0),26)</f>
        <v>เชียงใหม่</v>
      </c>
      <c r="M203" s="2" t="s">
        <v>465</v>
      </c>
    </row>
    <row r="204" spans="1:13">
      <c r="A204" s="22" t="str">
        <f>MID([1]!Addcert[[#This Row],[ref]],4,2)&amp;"-"&amp;RIGHT([1]!Addcert[[#This Row],[ref]],3)</f>
        <v>01-274</v>
      </c>
      <c r="B204" s="22" t="str">
        <f>INDEX([1]champ04062019!$A$3:$Z$2000,MATCH([1]!Addcert[[#This Row],[ref]],[1]champ04062019!$B$3:$B$2000,0),3)</f>
        <v xml:space="preserve">สหกรณ์โคนมเชียงใหม่ จำกัด </v>
      </c>
      <c r="C204" s="22" t="str">
        <f>INDEX([1]champ04062019!$A$3:$Z$2000,MATCH([1]!Addcert[[#This Row],[ref]],[1]champ04062019!$B$3:$B$2000,0),4)</f>
        <v>ACFS64010200012</v>
      </c>
      <c r="D20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04" s="22" t="str">
        <f>INDEX([1]champ04062019!$A$3:$Z$2000,MATCH([1]!Addcert[[#This Row],[ref]],[1]champ04062019!$B$3:$B$2000,0),5)</f>
        <v>ออกใบอนุญาตแล้ว</v>
      </c>
      <c r="F204" s="24">
        <f>--INDEX([1]champ04062019!$A$3:$Z$2000,MATCH([1]!Addcert[[#This Row],[ref]],[1]champ04062019!$B$3:$B$2000,0),18)</f>
        <v>44120</v>
      </c>
      <c r="G204" s="27" t="s">
        <v>122</v>
      </c>
      <c r="H204" s="28" t="s">
        <v>111</v>
      </c>
      <c r="I204" s="33">
        <v>43726</v>
      </c>
      <c r="J204" s="36">
        <f>--INDEX([1]champ04062019!$A$3:$Z$2000,MATCH([1]!Addcert[[#This Row],[ref]],[1]champ04062019!$B$3:$B$2000,0),6)</f>
        <v>994000433859</v>
      </c>
      <c r="K204" s="22" t="str">
        <f>VLOOKUP(VALUE(MID([1]!Addcert[[#This Row],[License]],5,4)),[1]มาตรฐาน!$A$1:$B$6,2,FALSE)</f>
        <v>มกษ. 6401-2558</v>
      </c>
      <c r="L204" s="22" t="str">
        <f>INDEX([1]champ04062019!$A$3:$Z$2000,MATCH([1]!Addcert[[#This Row],[ref]],[1]champ04062019!$B$3:$B$2000,0),26)</f>
        <v>ลำพูน</v>
      </c>
      <c r="M204" s="5" t="s">
        <v>465</v>
      </c>
    </row>
    <row r="205" spans="1:13">
      <c r="A205" s="21" t="str">
        <f>MID([1]!Addcert[[#This Row],[ref]],4,2)&amp;"-"&amp;RIGHT([1]!Addcert[[#This Row],[ref]],3)</f>
        <v>01-275</v>
      </c>
      <c r="B205" s="21" t="str">
        <f>INDEX([1]champ04062019!$A$3:$Z$2000,MATCH([1]!Addcert[[#This Row],[ref]],[1]champ04062019!$B$3:$B$2000,0),3)</f>
        <v xml:space="preserve">สหกรณ์โคนมเชียงใหม่ จำกัด </v>
      </c>
      <c r="C205" s="21" t="str">
        <f>INDEX([1]champ04062019!$A$3:$Z$2000,MATCH([1]!Addcert[[#This Row],[ref]],[1]champ04062019!$B$3:$B$2000,0),4)</f>
        <v>ACFS64010200013</v>
      </c>
      <c r="D20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05" s="21" t="str">
        <f>INDEX([1]champ04062019!$A$3:$Z$2000,MATCH([1]!Addcert[[#This Row],[ref]],[1]champ04062019!$B$3:$B$2000,0),5)</f>
        <v>ออกใบอนุญาตแล้ว</v>
      </c>
      <c r="F205" s="23">
        <f>--INDEX([1]champ04062019!$A$3:$Z$2000,MATCH([1]!Addcert[[#This Row],[ref]],[1]champ04062019!$B$3:$B$2000,0),18)</f>
        <v>44120</v>
      </c>
      <c r="G205" s="25" t="s">
        <v>123</v>
      </c>
      <c r="H205" s="26" t="s">
        <v>111</v>
      </c>
      <c r="I205" s="32">
        <v>43930</v>
      </c>
      <c r="J205" s="35">
        <f>--INDEX([1]champ04062019!$A$3:$Z$2000,MATCH([1]!Addcert[[#This Row],[ref]],[1]champ04062019!$B$3:$B$2000,0),6)</f>
        <v>994000433859</v>
      </c>
      <c r="K205" s="21" t="str">
        <f>VLOOKUP(VALUE(MID([1]!Addcert[[#This Row],[License]],5,4)),[1]มาตรฐาน!$A$1:$B$6,2,FALSE)</f>
        <v>มกษ. 6401-2558</v>
      </c>
      <c r="L205" s="21" t="str">
        <f>INDEX([1]champ04062019!$A$3:$Z$2000,MATCH([1]!Addcert[[#This Row],[ref]],[1]champ04062019!$B$3:$B$2000,0),26)</f>
        <v>เชียงใหม่</v>
      </c>
      <c r="M205" s="2" t="s">
        <v>465</v>
      </c>
    </row>
    <row r="206" spans="1:13">
      <c r="A206" s="22" t="str">
        <f>MID([1]!Addcert[[#This Row],[ref]],4,2)&amp;"-"&amp;RIGHT([1]!Addcert[[#This Row],[ref]],3)</f>
        <v>01-277</v>
      </c>
      <c r="B206" s="22" t="str">
        <f>INDEX([1]champ04062019!$A$3:$Z$2000,MATCH([1]!Addcert[[#This Row],[ref]],[1]champ04062019!$B$3:$B$2000,0),3)</f>
        <v>สหกรณ์โคนมสันกำแพง (ป่าตึงห้วยหม้อ) จำกัด</v>
      </c>
      <c r="C206" s="22" t="str">
        <f>INDEX([1]champ04062019!$A$3:$Z$2000,MATCH([1]!Addcert[[#This Row],[ref]],[1]champ04062019!$B$3:$B$2000,0),4)</f>
        <v>ACFS64010200015</v>
      </c>
      <c r="D20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06" s="22" t="str">
        <f>INDEX([1]champ04062019!$A$3:$Z$2000,MATCH([1]!Addcert[[#This Row],[ref]],[1]champ04062019!$B$3:$B$2000,0),5)</f>
        <v>ออกใบอนุญาตแล้ว</v>
      </c>
      <c r="F206" s="24">
        <f>--INDEX([1]champ04062019!$A$3:$Z$2000,MATCH([1]!Addcert[[#This Row],[ref]],[1]champ04062019!$B$3:$B$2000,0),18)</f>
        <v>44120</v>
      </c>
      <c r="G206" s="27" t="s">
        <v>124</v>
      </c>
      <c r="H206" s="28" t="s">
        <v>111</v>
      </c>
      <c r="I206" s="33">
        <v>44056</v>
      </c>
      <c r="J206" s="36">
        <f>--INDEX([1]champ04062019!$A$3:$Z$2000,MATCH([1]!Addcert[[#This Row],[ref]],[1]champ04062019!$B$3:$B$2000,0),6)</f>
        <v>994001418608</v>
      </c>
      <c r="K206" s="22" t="str">
        <f>VLOOKUP(VALUE(MID([1]!Addcert[[#This Row],[License]],5,4)),[1]มาตรฐาน!$A$1:$B$6,2,FALSE)</f>
        <v>มกษ. 6401-2558</v>
      </c>
      <c r="L206" s="22" t="str">
        <f>INDEX([1]champ04062019!$A$3:$Z$2000,MATCH([1]!Addcert[[#This Row],[ref]],[1]champ04062019!$B$3:$B$2000,0),26)</f>
        <v>เชียงใหม่</v>
      </c>
      <c r="M206" s="5" t="s">
        <v>465</v>
      </c>
    </row>
    <row r="207" spans="1:13">
      <c r="A207" s="21" t="str">
        <f>MID([1]!Addcert[[#This Row],[ref]],4,2)&amp;"-"&amp;RIGHT([1]!Addcert[[#This Row],[ref]],3)</f>
        <v>01-278</v>
      </c>
      <c r="B207" s="21" t="str">
        <f>INDEX([1]champ04062019!$A$3:$Z$2000,MATCH([1]!Addcert[[#This Row],[ref]],[1]champ04062019!$B$3:$B$2000,0),3)</f>
        <v>สหกรณ์โคนมหริภุญชัย จำกัด</v>
      </c>
      <c r="C207" s="21" t="str">
        <f>INDEX([1]champ04062019!$A$3:$Z$2000,MATCH([1]!Addcert[[#This Row],[ref]],[1]champ04062019!$B$3:$B$2000,0),4)</f>
        <v>ACFS64010200016</v>
      </c>
      <c r="D20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07" s="21" t="str">
        <f>INDEX([1]champ04062019!$A$3:$Z$2000,MATCH([1]!Addcert[[#This Row],[ref]],[1]champ04062019!$B$3:$B$2000,0),5)</f>
        <v>ออกใบอนุญาตแล้ว</v>
      </c>
      <c r="F207" s="23">
        <f>--INDEX([1]champ04062019!$A$3:$Z$2000,MATCH([1]!Addcert[[#This Row],[ref]],[1]champ04062019!$B$3:$B$2000,0),18)</f>
        <v>44120</v>
      </c>
      <c r="G207" s="25" t="s">
        <v>125</v>
      </c>
      <c r="H207" s="26" t="s">
        <v>111</v>
      </c>
      <c r="I207" s="32">
        <v>44494</v>
      </c>
      <c r="J207" s="35">
        <f>--INDEX([1]champ04062019!$A$3:$Z$2000,MATCH([1]!Addcert[[#This Row],[ref]],[1]champ04062019!$B$3:$B$2000,0),6)</f>
        <v>994000157151</v>
      </c>
      <c r="K207" s="21" t="str">
        <f>VLOOKUP(VALUE(MID([1]!Addcert[[#This Row],[License]],5,4)),[1]มาตรฐาน!$A$1:$B$6,2,FALSE)</f>
        <v>มกษ. 6401-2558</v>
      </c>
      <c r="L207" s="21" t="str">
        <f>INDEX([1]champ04062019!$A$3:$Z$2000,MATCH([1]!Addcert[[#This Row],[ref]],[1]champ04062019!$B$3:$B$2000,0),26)</f>
        <v>ลำพูน</v>
      </c>
      <c r="M207" s="2" t="s">
        <v>465</v>
      </c>
    </row>
    <row r="208" spans="1:13">
      <c r="A208" s="22" t="str">
        <f>MID([1]!Addcert[[#This Row],[ref]],4,2)&amp;"-"&amp;RIGHT([1]!Addcert[[#This Row],[ref]],3)</f>
        <v>01-279</v>
      </c>
      <c r="B208" s="22" t="str">
        <f>INDEX([1]champ04062019!$A$3:$Z$2000,MATCH([1]!Addcert[[#This Row],[ref]],[1]champ04062019!$B$3:$B$2000,0),3)</f>
        <v>สหกรณ์โคนมหริภุญชัย จำกัด</v>
      </c>
      <c r="C208" s="22" t="str">
        <f>INDEX([1]champ04062019!$A$3:$Z$2000,MATCH([1]!Addcert[[#This Row],[ref]],[1]champ04062019!$B$3:$B$2000,0),4)</f>
        <v>ACFS64010200017</v>
      </c>
      <c r="D20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08" s="22" t="str">
        <f>INDEX([1]champ04062019!$A$3:$Z$2000,MATCH([1]!Addcert[[#This Row],[ref]],[1]champ04062019!$B$3:$B$2000,0),5)</f>
        <v>ออกใบอนุญาตแล้ว</v>
      </c>
      <c r="F208" s="24">
        <f>--INDEX([1]champ04062019!$A$3:$Z$2000,MATCH([1]!Addcert[[#This Row],[ref]],[1]champ04062019!$B$3:$B$2000,0),18)</f>
        <v>44120</v>
      </c>
      <c r="G208" s="27" t="s">
        <v>126</v>
      </c>
      <c r="H208" s="28" t="s">
        <v>111</v>
      </c>
      <c r="I208" s="33">
        <v>44445</v>
      </c>
      <c r="J208" s="36">
        <f>--INDEX([1]champ04062019!$A$3:$Z$2000,MATCH([1]!Addcert[[#This Row],[ref]],[1]champ04062019!$B$3:$B$2000,0),6)</f>
        <v>994000157151</v>
      </c>
      <c r="K208" s="22" t="str">
        <f>VLOOKUP(VALUE(MID([1]!Addcert[[#This Row],[License]],5,4)),[1]มาตรฐาน!$A$1:$B$6,2,FALSE)</f>
        <v>มกษ. 6401-2558</v>
      </c>
      <c r="L208" s="22" t="str">
        <f>INDEX([1]champ04062019!$A$3:$Z$2000,MATCH([1]!Addcert[[#This Row],[ref]],[1]champ04062019!$B$3:$B$2000,0),26)</f>
        <v>เชียงใหม่</v>
      </c>
      <c r="M208" s="5" t="s">
        <v>465</v>
      </c>
    </row>
    <row r="209" spans="1:13">
      <c r="A209" s="21" t="str">
        <f>MID([1]!Addcert[[#This Row],[ref]],4,2)&amp;"-"&amp;RIGHT([1]!Addcert[[#This Row],[ref]],3)</f>
        <v>01-280</v>
      </c>
      <c r="B209" s="21" t="str">
        <f>INDEX([1]champ04062019!$A$3:$Z$2000,MATCH([1]!Addcert[[#This Row],[ref]],[1]champ04062019!$B$3:$B$2000,0),3)</f>
        <v>สหกรณ์โคนมในเขตปฏิรูปที่ดินหนองบัวลำภู จำกัด</v>
      </c>
      <c r="C209" s="21" t="str">
        <f>INDEX([1]champ04062019!$A$3:$Z$2000,MATCH([1]!Addcert[[#This Row],[ref]],[1]champ04062019!$B$3:$B$2000,0),4)</f>
        <v>ACFS64010200018</v>
      </c>
      <c r="D20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09" s="21" t="str">
        <f>INDEX([1]champ04062019!$A$3:$Z$2000,MATCH([1]!Addcert[[#This Row],[ref]],[1]champ04062019!$B$3:$B$2000,0),5)</f>
        <v>ออกใบอนุญาตแล้ว</v>
      </c>
      <c r="F209" s="23">
        <f>--INDEX([1]champ04062019!$A$3:$Z$2000,MATCH([1]!Addcert[[#This Row],[ref]],[1]champ04062019!$B$3:$B$2000,0),18)</f>
        <v>44120</v>
      </c>
      <c r="G209" s="25" t="s">
        <v>127</v>
      </c>
      <c r="H209" s="26" t="s">
        <v>111</v>
      </c>
      <c r="I209" s="32">
        <v>44004</v>
      </c>
      <c r="J209" s="35">
        <f>--INDEX([1]champ04062019!$A$3:$Z$2000,MATCH([1]!Addcert[[#This Row],[ref]],[1]champ04062019!$B$3:$B$2000,0),6)</f>
        <v>994001471576</v>
      </c>
      <c r="K209" s="21" t="str">
        <f>VLOOKUP(VALUE(MID([1]!Addcert[[#This Row],[License]],5,4)),[1]มาตรฐาน!$A$1:$B$6,2,FALSE)</f>
        <v>มกษ. 6401-2558</v>
      </c>
      <c r="L209" s="21" t="str">
        <f>INDEX([1]champ04062019!$A$3:$Z$2000,MATCH([1]!Addcert[[#This Row],[ref]],[1]champ04062019!$B$3:$B$2000,0),26)</f>
        <v>หนองบัวลำภู</v>
      </c>
      <c r="M209" s="2" t="s">
        <v>465</v>
      </c>
    </row>
    <row r="210" spans="1:13">
      <c r="A210" s="22" t="str">
        <f>MID([1]!Addcert[[#This Row],[ref]],4,2)&amp;"-"&amp;RIGHT([1]!Addcert[[#This Row],[ref]],3)</f>
        <v>01-281</v>
      </c>
      <c r="B210" s="22" t="str">
        <f>INDEX([1]champ04062019!$A$3:$Z$2000,MATCH([1]!Addcert[[#This Row],[ref]],[1]champ04062019!$B$3:$B$2000,0),3)</f>
        <v>บริษัท หนองรีมิลค์ จำกัด</v>
      </c>
      <c r="C210" s="22" t="str">
        <f>INDEX([1]champ04062019!$A$3:$Z$2000,MATCH([1]!Addcert[[#This Row],[ref]],[1]champ04062019!$B$3:$B$2000,0),4)</f>
        <v>ACFS64010200019</v>
      </c>
      <c r="D21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10" s="22" t="str">
        <f>INDEX([1]champ04062019!$A$3:$Z$2000,MATCH([1]!Addcert[[#This Row],[ref]],[1]champ04062019!$B$3:$B$2000,0),5)</f>
        <v>ออกใบอนุญาตแล้ว</v>
      </c>
      <c r="F210" s="24">
        <f>--INDEX([1]champ04062019!$A$3:$Z$2000,MATCH([1]!Addcert[[#This Row],[ref]],[1]champ04062019!$B$3:$B$2000,0),18)</f>
        <v>44120</v>
      </c>
      <c r="G210" s="27" t="s">
        <v>416</v>
      </c>
      <c r="H210" s="28" t="s">
        <v>111</v>
      </c>
      <c r="I210" s="33">
        <v>44079</v>
      </c>
      <c r="J210" s="36">
        <f>--INDEX([1]champ04062019!$A$3:$Z$2000,MATCH([1]!Addcert[[#This Row],[ref]],[1]champ04062019!$B$3:$B$2000,0),6)</f>
        <v>165556000807</v>
      </c>
      <c r="K210" s="22" t="str">
        <f>VLOOKUP(VALUE(MID([1]!Addcert[[#This Row],[License]],5,4)),[1]มาตรฐาน!$A$1:$B$6,2,FALSE)</f>
        <v>มกษ. 6401-2558</v>
      </c>
      <c r="L210" s="22" t="str">
        <f>INDEX([1]champ04062019!$A$3:$Z$2000,MATCH([1]!Addcert[[#This Row],[ref]],[1]champ04062019!$B$3:$B$2000,0),26)</f>
        <v>ลพบุรี</v>
      </c>
      <c r="M210" s="5" t="s">
        <v>468</v>
      </c>
    </row>
    <row r="211" spans="1:13">
      <c r="A211" s="21" t="str">
        <f>MID([1]!Addcert[[#This Row],[ref]],4,2)&amp;"-"&amp;RIGHT([1]!Addcert[[#This Row],[ref]],3)</f>
        <v>01-282</v>
      </c>
      <c r="B211" s="21" t="str">
        <f>INDEX([1]champ04062019!$A$3:$Z$2000,MATCH([1]!Addcert[[#This Row],[ref]],[1]champ04062019!$B$3:$B$2000,0),3)</f>
        <v>สหกรณ์โคนมลำพูน จำกัด</v>
      </c>
      <c r="C211" s="21" t="str">
        <f>INDEX([1]champ04062019!$A$3:$Z$2000,MATCH([1]!Addcert[[#This Row],[ref]],[1]champ04062019!$B$3:$B$2000,0),4)</f>
        <v>ACFS64010200020</v>
      </c>
      <c r="D21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11" s="21" t="str">
        <f>INDEX([1]champ04062019!$A$3:$Z$2000,MATCH([1]!Addcert[[#This Row],[ref]],[1]champ04062019!$B$3:$B$2000,0),5)</f>
        <v>ออกใบอนุญาตแล้ว</v>
      </c>
      <c r="F211" s="23">
        <f>--INDEX([1]champ04062019!$A$3:$Z$2000,MATCH([1]!Addcert[[#This Row],[ref]],[1]champ04062019!$B$3:$B$2000,0),18)</f>
        <v>44120</v>
      </c>
      <c r="G211" s="25" t="s">
        <v>128</v>
      </c>
      <c r="H211" s="26" t="s">
        <v>111</v>
      </c>
      <c r="I211" s="32">
        <v>44020</v>
      </c>
      <c r="J211" s="35">
        <f>--INDEX([1]champ04062019!$A$3:$Z$2000,MATCH([1]!Addcert[[#This Row],[ref]],[1]champ04062019!$B$3:$B$2000,0),6)</f>
        <v>994000461135</v>
      </c>
      <c r="K211" s="21" t="str">
        <f>VLOOKUP(VALUE(MID([1]!Addcert[[#This Row],[License]],5,4)),[1]มาตรฐาน!$A$1:$B$6,2,FALSE)</f>
        <v>มกษ. 6401-2558</v>
      </c>
      <c r="L211" s="21" t="str">
        <f>INDEX([1]champ04062019!$A$3:$Z$2000,MATCH([1]!Addcert[[#This Row],[ref]],[1]champ04062019!$B$3:$B$2000,0),26)</f>
        <v>ลำพูน</v>
      </c>
      <c r="M211" s="2" t="s">
        <v>467</v>
      </c>
    </row>
    <row r="212" spans="1:13">
      <c r="A212" s="22" t="str">
        <f>MID([1]!Addcert[[#This Row],[ref]],4,2)&amp;"-"&amp;RIGHT([1]!Addcert[[#This Row],[ref]],3)</f>
        <v>01-285</v>
      </c>
      <c r="B212" s="22" t="str">
        <f>INDEX([1]champ04062019!$A$3:$Z$2000,MATCH([1]!Addcert[[#This Row],[ref]],[1]champ04062019!$B$3:$B$2000,0),3)</f>
        <v>สหกรณ์โคนมวังน้ำเย็น จำกัด</v>
      </c>
      <c r="C212" s="22" t="str">
        <f>INDEX([1]champ04062019!$A$3:$Z$2000,MATCH([1]!Addcert[[#This Row],[ref]],[1]champ04062019!$B$3:$B$2000,0),4)</f>
        <v>ACFS64010200021</v>
      </c>
      <c r="D21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12" s="22" t="str">
        <f>INDEX([1]champ04062019!$A$3:$Z$2000,MATCH([1]!Addcert[[#This Row],[ref]],[1]champ04062019!$B$3:$B$2000,0),5)</f>
        <v>ออกใบอนุญาตแล้ว</v>
      </c>
      <c r="F212" s="24">
        <f>--INDEX([1]champ04062019!$A$3:$Z$2000,MATCH([1]!Addcert[[#This Row],[ref]],[1]champ04062019!$B$3:$B$2000,0),18)</f>
        <v>44120</v>
      </c>
      <c r="G212" s="27" t="s">
        <v>129</v>
      </c>
      <c r="H212" s="28" t="s">
        <v>111</v>
      </c>
      <c r="I212" s="33">
        <v>44375</v>
      </c>
      <c r="J212" s="36">
        <f>--INDEX([1]champ04062019!$A$3:$Z$2000,MATCH([1]!Addcert[[#This Row],[ref]],[1]champ04062019!$B$3:$B$2000,0),6)</f>
        <v>994000287119</v>
      </c>
      <c r="K212" s="22" t="str">
        <f>VLOOKUP(VALUE(MID([1]!Addcert[[#This Row],[License]],5,4)),[1]มาตรฐาน!$A$1:$B$6,2,FALSE)</f>
        <v>มกษ. 6401-2558</v>
      </c>
      <c r="L212" s="22" t="str">
        <f>INDEX([1]champ04062019!$A$3:$Z$2000,MATCH([1]!Addcert[[#This Row],[ref]],[1]champ04062019!$B$3:$B$2000,0),26)</f>
        <v>สระแก้ว</v>
      </c>
      <c r="M212" s="5" t="s">
        <v>465</v>
      </c>
    </row>
    <row r="213" spans="1:13">
      <c r="A213" s="21" t="str">
        <f>MID([1]!Addcert[[#This Row],[ref]],4,2)&amp;"-"&amp;RIGHT([1]!Addcert[[#This Row],[ref]],3)</f>
        <v>01-286</v>
      </c>
      <c r="B213" s="21" t="str">
        <f>INDEX([1]champ04062019!$A$3:$Z$2000,MATCH([1]!Addcert[[#This Row],[ref]],[1]champ04062019!$B$3:$B$2000,0),3)</f>
        <v>สหกรณ์โคนมวังน้ำเย็น จำกัด</v>
      </c>
      <c r="C213" s="21" t="str">
        <f>INDEX([1]champ04062019!$A$3:$Z$2000,MATCH([1]!Addcert[[#This Row],[ref]],[1]champ04062019!$B$3:$B$2000,0),4)</f>
        <v>ACFS64010200022</v>
      </c>
      <c r="D21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13" s="21" t="str">
        <f>INDEX([1]champ04062019!$A$3:$Z$2000,MATCH([1]!Addcert[[#This Row],[ref]],[1]champ04062019!$B$3:$B$2000,0),5)</f>
        <v>ออกใบอนุญาตแล้ว</v>
      </c>
      <c r="F213" s="23">
        <f>--INDEX([1]champ04062019!$A$3:$Z$2000,MATCH([1]!Addcert[[#This Row],[ref]],[1]champ04062019!$B$3:$B$2000,0),18)</f>
        <v>44120</v>
      </c>
      <c r="G213" s="25" t="s">
        <v>130</v>
      </c>
      <c r="H213" s="26" t="s">
        <v>115</v>
      </c>
      <c r="I213" s="32">
        <v>43653</v>
      </c>
      <c r="J213" s="35">
        <f>--INDEX([1]champ04062019!$A$3:$Z$2000,MATCH([1]!Addcert[[#This Row],[ref]],[1]champ04062019!$B$3:$B$2000,0),6)</f>
        <v>994000287119</v>
      </c>
      <c r="K213" s="21" t="str">
        <f>VLOOKUP(VALUE(MID([1]!Addcert[[#This Row],[License]],5,4)),[1]มาตรฐาน!$A$1:$B$6,2,FALSE)</f>
        <v>มกษ. 6401-2558</v>
      </c>
      <c r="L213" s="21" t="str">
        <f>INDEX([1]champ04062019!$A$3:$Z$2000,MATCH([1]!Addcert[[#This Row],[ref]],[1]champ04062019!$B$3:$B$2000,0),26)</f>
        <v>สระแก้ว</v>
      </c>
      <c r="M213" s="2" t="s">
        <v>466</v>
      </c>
    </row>
    <row r="214" spans="1:13">
      <c r="A214" s="22" t="str">
        <f>MID([1]!Addcert[[#This Row],[ref]],4,2)&amp;"-"&amp;RIGHT([1]!Addcert[[#This Row],[ref]],3)</f>
        <v>01-287</v>
      </c>
      <c r="B214" s="22" t="str">
        <f>INDEX([1]champ04062019!$A$3:$Z$2000,MATCH([1]!Addcert[[#This Row],[ref]],[1]champ04062019!$B$3:$B$2000,0),3)</f>
        <v>สหกรณ์โคนมเชียงราย จำกัด</v>
      </c>
      <c r="C214" s="22" t="str">
        <f>INDEX([1]champ04062019!$A$3:$Z$2000,MATCH([1]!Addcert[[#This Row],[ref]],[1]champ04062019!$B$3:$B$2000,0),4)</f>
        <v>ACFS64010200025</v>
      </c>
      <c r="D21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14" s="22" t="str">
        <f>INDEX([1]champ04062019!$A$3:$Z$2000,MATCH([1]!Addcert[[#This Row],[ref]],[1]champ04062019!$B$3:$B$2000,0),5)</f>
        <v>ออกใบอนุญาตแล้ว</v>
      </c>
      <c r="F214" s="24">
        <f>--INDEX([1]champ04062019!$A$3:$Z$2000,MATCH([1]!Addcert[[#This Row],[ref]],[1]champ04062019!$B$3:$B$2000,0),18)</f>
        <v>44120</v>
      </c>
      <c r="G214" s="27" t="s">
        <v>131</v>
      </c>
      <c r="H214" s="28" t="s">
        <v>115</v>
      </c>
      <c r="I214" s="33">
        <v>43653</v>
      </c>
      <c r="J214" s="36">
        <f>--INDEX([1]champ04062019!$A$3:$Z$2000,MATCH([1]!Addcert[[#This Row],[ref]],[1]champ04062019!$B$3:$B$2000,0),6)</f>
        <v>994000451393</v>
      </c>
      <c r="K214" s="22" t="str">
        <f>VLOOKUP(VALUE(MID([1]!Addcert[[#This Row],[License]],5,4)),[1]มาตรฐาน!$A$1:$B$6,2,FALSE)</f>
        <v>มกษ. 6401-2558</v>
      </c>
      <c r="L214" s="22" t="str">
        <f>INDEX([1]champ04062019!$A$3:$Z$2000,MATCH([1]!Addcert[[#This Row],[ref]],[1]champ04062019!$B$3:$B$2000,0),26)</f>
        <v>เชียงราย</v>
      </c>
      <c r="M214" s="5" t="s">
        <v>466</v>
      </c>
    </row>
    <row r="215" spans="1:13">
      <c r="A215" s="21" t="str">
        <f>MID([1]!Addcert[[#This Row],[ref]],4,2)&amp;"-"&amp;RIGHT([1]!Addcert[[#This Row],[ref]],3)</f>
        <v>01-288</v>
      </c>
      <c r="B215" s="21" t="str">
        <f>INDEX([1]champ04062019!$A$3:$Z$2000,MATCH([1]!Addcert[[#This Row],[ref]],[1]champ04062019!$B$3:$B$2000,0),3)</f>
        <v>สหกรณ์โคนมวังน้ำเย็น จำกัด</v>
      </c>
      <c r="C215" s="21" t="str">
        <f>INDEX([1]champ04062019!$A$3:$Z$2000,MATCH([1]!Addcert[[#This Row],[ref]],[1]champ04062019!$B$3:$B$2000,0),4)</f>
        <v>ACFS64010200023</v>
      </c>
      <c r="D21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15" s="21" t="str">
        <f>INDEX([1]champ04062019!$A$3:$Z$2000,MATCH([1]!Addcert[[#This Row],[ref]],[1]champ04062019!$B$3:$B$2000,0),5)</f>
        <v>ออกใบอนุญาตแล้ว</v>
      </c>
      <c r="F215" s="23">
        <f>--INDEX([1]champ04062019!$A$3:$Z$2000,MATCH([1]!Addcert[[#This Row],[ref]],[1]champ04062019!$B$3:$B$2000,0),18)</f>
        <v>44120</v>
      </c>
      <c r="G215" s="25" t="s">
        <v>132</v>
      </c>
      <c r="H215" s="26" t="s">
        <v>111</v>
      </c>
      <c r="I215" s="32">
        <v>44467</v>
      </c>
      <c r="J215" s="35">
        <f>--INDEX([1]champ04062019!$A$3:$Z$2000,MATCH([1]!Addcert[[#This Row],[ref]],[1]champ04062019!$B$3:$B$2000,0),6)</f>
        <v>994000287119</v>
      </c>
      <c r="K215" s="21" t="str">
        <f>VLOOKUP(VALUE(MID([1]!Addcert[[#This Row],[License]],5,4)),[1]มาตรฐาน!$A$1:$B$6,2,FALSE)</f>
        <v>มกษ. 6401-2558</v>
      </c>
      <c r="L215" s="21" t="str">
        <f>INDEX([1]champ04062019!$A$3:$Z$2000,MATCH([1]!Addcert[[#This Row],[ref]],[1]champ04062019!$B$3:$B$2000,0),26)</f>
        <v>สระแก้ว</v>
      </c>
      <c r="M215" s="2" t="s">
        <v>465</v>
      </c>
    </row>
    <row r="216" spans="1:13">
      <c r="A216" s="22" t="str">
        <f>MID([1]!Addcert[[#This Row],[ref]],4,2)&amp;"-"&amp;RIGHT([1]!Addcert[[#This Row],[ref]],3)</f>
        <v>01-289</v>
      </c>
      <c r="B216" s="22" t="str">
        <f>INDEX([1]champ04062019!$A$3:$Z$2000,MATCH([1]!Addcert[[#This Row],[ref]],[1]champ04062019!$B$3:$B$2000,0),3)</f>
        <v xml:space="preserve">บริษัท เชียงใหม่เฟรชมิลค์ จำกัด </v>
      </c>
      <c r="C216" s="22" t="str">
        <f>INDEX([1]champ04062019!$A$3:$Z$2000,MATCH([1]!Addcert[[#This Row],[ref]],[1]champ04062019!$B$3:$B$2000,0),4)</f>
        <v>ACFS64010200028</v>
      </c>
      <c r="D21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16" s="22" t="str">
        <f>INDEX([1]champ04062019!$A$3:$Z$2000,MATCH([1]!Addcert[[#This Row],[ref]],[1]champ04062019!$B$3:$B$2000,0),5)</f>
        <v>ออกใบอนุญาตแล้ว</v>
      </c>
      <c r="F216" s="24">
        <f>--INDEX([1]champ04062019!$A$3:$Z$2000,MATCH([1]!Addcert[[#This Row],[ref]],[1]champ04062019!$B$3:$B$2000,0),18)</f>
        <v>44120</v>
      </c>
      <c r="G216" s="27" t="s">
        <v>133</v>
      </c>
      <c r="H216" s="28" t="s">
        <v>115</v>
      </c>
      <c r="I216" s="33">
        <v>43639</v>
      </c>
      <c r="J216" s="36">
        <f>--INDEX([1]champ04062019!$A$3:$Z$2000,MATCH([1]!Addcert[[#This Row],[ref]],[1]champ04062019!$B$3:$B$2000,0),6)</f>
        <v>505535000707</v>
      </c>
      <c r="K216" s="22" t="str">
        <f>VLOOKUP(VALUE(MID([1]!Addcert[[#This Row],[License]],5,4)),[1]มาตรฐาน!$A$1:$B$6,2,FALSE)</f>
        <v>มกษ. 6401-2558</v>
      </c>
      <c r="L216" s="22" t="str">
        <f>INDEX([1]champ04062019!$A$3:$Z$2000,MATCH([1]!Addcert[[#This Row],[ref]],[1]champ04062019!$B$3:$B$2000,0),26)</f>
        <v>เชียงใหม่</v>
      </c>
      <c r="M216" s="5" t="s">
        <v>466</v>
      </c>
    </row>
    <row r="217" spans="1:13">
      <c r="A217" s="21" t="str">
        <f>MID([1]!Addcert[[#This Row],[ref]],4,2)&amp;"-"&amp;RIGHT([1]!Addcert[[#This Row],[ref]],3)</f>
        <v>01-290</v>
      </c>
      <c r="B217" s="21" t="str">
        <f>INDEX([1]champ04062019!$A$3:$Z$2000,MATCH([1]!Addcert[[#This Row],[ref]],[1]champ04062019!$B$3:$B$2000,0),3)</f>
        <v>สหกรณ์โคนมเชียงราย จำกัด</v>
      </c>
      <c r="C217" s="21" t="str">
        <f>INDEX([1]champ04062019!$A$3:$Z$2000,MATCH([1]!Addcert[[#This Row],[ref]],[1]champ04062019!$B$3:$B$2000,0),4)</f>
        <v>ACFS64010200026</v>
      </c>
      <c r="D21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17" s="21" t="str">
        <f>INDEX([1]champ04062019!$A$3:$Z$2000,MATCH([1]!Addcert[[#This Row],[ref]],[1]champ04062019!$B$3:$B$2000,0),5)</f>
        <v>ออกใบอนุญาตแล้ว</v>
      </c>
      <c r="F217" s="23">
        <f>--INDEX([1]champ04062019!$A$3:$Z$2000,MATCH([1]!Addcert[[#This Row],[ref]],[1]champ04062019!$B$3:$B$2000,0),18)</f>
        <v>44120</v>
      </c>
      <c r="G217" s="25" t="s">
        <v>134</v>
      </c>
      <c r="H217" s="26" t="s">
        <v>111</v>
      </c>
      <c r="I217" s="32">
        <v>44263</v>
      </c>
      <c r="J217" s="35">
        <f>--INDEX([1]champ04062019!$A$3:$Z$2000,MATCH([1]!Addcert[[#This Row],[ref]],[1]champ04062019!$B$3:$B$2000,0),6)</f>
        <v>994000451393</v>
      </c>
      <c r="K217" s="21" t="str">
        <f>VLOOKUP(VALUE(MID([1]!Addcert[[#This Row],[License]],5,4)),[1]มาตรฐาน!$A$1:$B$6,2,FALSE)</f>
        <v>มกษ. 6401-2558</v>
      </c>
      <c r="L217" s="21" t="str">
        <f>INDEX([1]champ04062019!$A$3:$Z$2000,MATCH([1]!Addcert[[#This Row],[ref]],[1]champ04062019!$B$3:$B$2000,0),26)</f>
        <v>เชียงราย</v>
      </c>
      <c r="M217" s="2" t="s">
        <v>465</v>
      </c>
    </row>
    <row r="218" spans="1:13">
      <c r="A218" s="22" t="str">
        <f>MID([1]!Addcert[[#This Row],[ref]],4,2)&amp;"-"&amp;RIGHT([1]!Addcert[[#This Row],[ref]],3)</f>
        <v>01-291</v>
      </c>
      <c r="B218" s="22" t="str">
        <f>INDEX([1]champ04062019!$A$3:$Z$2000,MATCH([1]!Addcert[[#This Row],[ref]],[1]champ04062019!$B$3:$B$2000,0),3)</f>
        <v xml:space="preserve">บริษัท เชียงใหม่เฟรชมิลค์ จำกัด </v>
      </c>
      <c r="C218" s="22" t="str">
        <f>INDEX([1]champ04062019!$A$3:$Z$2000,MATCH([1]!Addcert[[#This Row],[ref]],[1]champ04062019!$B$3:$B$2000,0),4)</f>
        <v>ACFS64010200029</v>
      </c>
      <c r="D21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18" s="22" t="str">
        <f>INDEX([1]champ04062019!$A$3:$Z$2000,MATCH([1]!Addcert[[#This Row],[ref]],[1]champ04062019!$B$3:$B$2000,0),5)</f>
        <v>ออกใบอนุญาตแล้ว</v>
      </c>
      <c r="F218" s="24">
        <f>--INDEX([1]champ04062019!$A$3:$Z$2000,MATCH([1]!Addcert[[#This Row],[ref]],[1]champ04062019!$B$3:$B$2000,0),18)</f>
        <v>44120</v>
      </c>
      <c r="G218" s="27" t="s">
        <v>135</v>
      </c>
      <c r="H218" s="28" t="s">
        <v>111</v>
      </c>
      <c r="I218" s="33">
        <v>44467</v>
      </c>
      <c r="J218" s="36">
        <f>--INDEX([1]champ04062019!$A$3:$Z$2000,MATCH([1]!Addcert[[#This Row],[ref]],[1]champ04062019!$B$3:$B$2000,0),6)</f>
        <v>505535000707</v>
      </c>
      <c r="K218" s="22" t="str">
        <f>VLOOKUP(VALUE(MID([1]!Addcert[[#This Row],[License]],5,4)),[1]มาตรฐาน!$A$1:$B$6,2,FALSE)</f>
        <v>มกษ. 6401-2558</v>
      </c>
      <c r="L218" s="22" t="str">
        <f>INDEX([1]champ04062019!$A$3:$Z$2000,MATCH([1]!Addcert[[#This Row],[ref]],[1]champ04062019!$B$3:$B$2000,0),26)</f>
        <v>ลำพูน</v>
      </c>
      <c r="M218" s="5" t="s">
        <v>465</v>
      </c>
    </row>
    <row r="219" spans="1:13">
      <c r="A219" s="21" t="str">
        <f>MID([1]!Addcert[[#This Row],[ref]],4,2)&amp;"-"&amp;RIGHT([1]!Addcert[[#This Row],[ref]],3)</f>
        <v>01-292</v>
      </c>
      <c r="B219" s="21" t="str">
        <f>INDEX([1]champ04062019!$A$3:$Z$2000,MATCH([1]!Addcert[[#This Row],[ref]],[1]champ04062019!$B$3:$B$2000,0),3)</f>
        <v>สหกรณ์โคนมวังน้ำเย็น จำกัด</v>
      </c>
      <c r="C219" s="21" t="str">
        <f>INDEX([1]champ04062019!$A$3:$Z$2000,MATCH([1]!Addcert[[#This Row],[ref]],[1]champ04062019!$B$3:$B$2000,0),4)</f>
        <v>ACFS64010200024</v>
      </c>
      <c r="D21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19" s="21" t="str">
        <f>INDEX([1]champ04062019!$A$3:$Z$2000,MATCH([1]!Addcert[[#This Row],[ref]],[1]champ04062019!$B$3:$B$2000,0),5)</f>
        <v>ออกใบอนุญาตแล้ว</v>
      </c>
      <c r="F219" s="23">
        <f>--INDEX([1]champ04062019!$A$3:$Z$2000,MATCH([1]!Addcert[[#This Row],[ref]],[1]champ04062019!$B$3:$B$2000,0),18)</f>
        <v>44120</v>
      </c>
      <c r="G219" s="25" t="s">
        <v>136</v>
      </c>
      <c r="H219" s="26" t="s">
        <v>111</v>
      </c>
      <c r="I219" s="32">
        <v>44457</v>
      </c>
      <c r="J219" s="35">
        <f>--INDEX([1]champ04062019!$A$3:$Z$2000,MATCH([1]!Addcert[[#This Row],[ref]],[1]champ04062019!$B$3:$B$2000,0),6)</f>
        <v>994000287119</v>
      </c>
      <c r="K219" s="21" t="str">
        <f>VLOOKUP(VALUE(MID([1]!Addcert[[#This Row],[License]],5,4)),[1]มาตรฐาน!$A$1:$B$6,2,FALSE)</f>
        <v>มกษ. 6401-2558</v>
      </c>
      <c r="L219" s="21" t="str">
        <f>INDEX([1]champ04062019!$A$3:$Z$2000,MATCH([1]!Addcert[[#This Row],[ref]],[1]champ04062019!$B$3:$B$2000,0),26)</f>
        <v>สระแก้ว</v>
      </c>
      <c r="M219" s="2" t="s">
        <v>465</v>
      </c>
    </row>
    <row r="220" spans="1:13">
      <c r="A220" s="22" t="str">
        <f>MID([1]!Addcert[[#This Row],[ref]],4,2)&amp;"-"&amp;RIGHT([1]!Addcert[[#This Row],[ref]],3)</f>
        <v>01-293</v>
      </c>
      <c r="B220" s="22" t="str">
        <f>INDEX([1]champ04062019!$A$3:$Z$2000,MATCH([1]!Addcert[[#This Row],[ref]],[1]champ04062019!$B$3:$B$2000,0),3)</f>
        <v xml:space="preserve">บริษัท เชียงใหม่เฟรชมิลค์ จำกัด </v>
      </c>
      <c r="C220" s="22" t="str">
        <f>INDEX([1]champ04062019!$A$3:$Z$2000,MATCH([1]!Addcert[[#This Row],[ref]],[1]champ04062019!$B$3:$B$2000,0),4)</f>
        <v>ACFS64010200030</v>
      </c>
      <c r="D22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20" s="22" t="str">
        <f>INDEX([1]champ04062019!$A$3:$Z$2000,MATCH([1]!Addcert[[#This Row],[ref]],[1]champ04062019!$B$3:$B$2000,0),5)</f>
        <v>ออกใบอนุญาตแล้ว</v>
      </c>
      <c r="F220" s="24">
        <f>--INDEX([1]champ04062019!$A$3:$Z$2000,MATCH([1]!Addcert[[#This Row],[ref]],[1]champ04062019!$B$3:$B$2000,0),18)</f>
        <v>44120</v>
      </c>
      <c r="G220" s="27" t="s">
        <v>137</v>
      </c>
      <c r="H220" s="28" t="s">
        <v>115</v>
      </c>
      <c r="I220" s="33">
        <v>43487</v>
      </c>
      <c r="J220" s="36">
        <f>--INDEX([1]champ04062019!$A$3:$Z$2000,MATCH([1]!Addcert[[#This Row],[ref]],[1]champ04062019!$B$3:$B$2000,0),6)</f>
        <v>505535000707</v>
      </c>
      <c r="K220" s="22" t="str">
        <f>VLOOKUP(VALUE(MID([1]!Addcert[[#This Row],[License]],5,4)),[1]มาตรฐาน!$A$1:$B$6,2,FALSE)</f>
        <v>มกษ. 6401-2558</v>
      </c>
      <c r="L220" s="22" t="str">
        <f>INDEX([1]champ04062019!$A$3:$Z$2000,MATCH([1]!Addcert[[#This Row],[ref]],[1]champ04062019!$B$3:$B$2000,0),26)</f>
        <v>ลำพูน</v>
      </c>
      <c r="M220" s="5" t="s">
        <v>466</v>
      </c>
    </row>
    <row r="221" spans="1:13">
      <c r="A221" s="21" t="str">
        <f>MID([1]!Addcert[[#This Row],[ref]],4,2)&amp;"-"&amp;RIGHT([1]!Addcert[[#This Row],[ref]],3)</f>
        <v>01-294</v>
      </c>
      <c r="B221" s="21" t="str">
        <f>INDEX([1]champ04062019!$A$3:$Z$2000,MATCH([1]!Addcert[[#This Row],[ref]],[1]champ04062019!$B$3:$B$2000,0),3)</f>
        <v>สหกรณ์โคนมเชียงราย จำกัด</v>
      </c>
      <c r="C221" s="21" t="str">
        <f>INDEX([1]champ04062019!$A$3:$Z$2000,MATCH([1]!Addcert[[#This Row],[ref]],[1]champ04062019!$B$3:$B$2000,0),4)</f>
        <v>ACFS64010200027</v>
      </c>
      <c r="D22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21" s="21" t="str">
        <f>INDEX([1]champ04062019!$A$3:$Z$2000,MATCH([1]!Addcert[[#This Row],[ref]],[1]champ04062019!$B$3:$B$2000,0),5)</f>
        <v>ออกใบอนุญาตแล้ว</v>
      </c>
      <c r="F221" s="23">
        <f>--INDEX([1]champ04062019!$A$3:$Z$2000,MATCH([1]!Addcert[[#This Row],[ref]],[1]champ04062019!$B$3:$B$2000,0),18)</f>
        <v>44120</v>
      </c>
      <c r="G221" s="25" t="s">
        <v>138</v>
      </c>
      <c r="H221" s="26" t="s">
        <v>111</v>
      </c>
      <c r="I221" s="32">
        <v>44263</v>
      </c>
      <c r="J221" s="35">
        <f>--INDEX([1]champ04062019!$A$3:$Z$2000,MATCH([1]!Addcert[[#This Row],[ref]],[1]champ04062019!$B$3:$B$2000,0),6)</f>
        <v>994000451393</v>
      </c>
      <c r="K221" s="21" t="str">
        <f>VLOOKUP(VALUE(MID([1]!Addcert[[#This Row],[License]],5,4)),[1]มาตรฐาน!$A$1:$B$6,2,FALSE)</f>
        <v>มกษ. 6401-2558</v>
      </c>
      <c r="L221" s="21" t="str">
        <f>INDEX([1]champ04062019!$A$3:$Z$2000,MATCH([1]!Addcert[[#This Row],[ref]],[1]champ04062019!$B$3:$B$2000,0),26)</f>
        <v>เชียงราย</v>
      </c>
      <c r="M221" s="2" t="s">
        <v>465</v>
      </c>
    </row>
    <row r="222" spans="1:13">
      <c r="A222" s="22" t="str">
        <f>MID([1]!Addcert[[#This Row],[ref]],4,2)&amp;"-"&amp;RIGHT([1]!Addcert[[#This Row],[ref]],3)</f>
        <v>01-295</v>
      </c>
      <c r="B222" s="22" t="str">
        <f>INDEX([1]champ04062019!$A$3:$Z$2000,MATCH([1]!Addcert[[#This Row],[ref]],[1]champ04062019!$B$3:$B$2000,0),3)</f>
        <v xml:space="preserve">บริษัท เชียงใหม่เฟรชมิลค์ จำกัด </v>
      </c>
      <c r="C222" s="22" t="str">
        <f>INDEX([1]champ04062019!$A$3:$Z$2000,MATCH([1]!Addcert[[#This Row],[ref]],[1]champ04062019!$B$3:$B$2000,0),4)</f>
        <v>ACFS64010200031</v>
      </c>
      <c r="D22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22" s="22" t="str">
        <f>INDEX([1]champ04062019!$A$3:$Z$2000,MATCH([1]!Addcert[[#This Row],[ref]],[1]champ04062019!$B$3:$B$2000,0),5)</f>
        <v>ออกใบอนุญาตแล้ว</v>
      </c>
      <c r="F222" s="24">
        <f>--INDEX([1]champ04062019!$A$3:$Z$2000,MATCH([1]!Addcert[[#This Row],[ref]],[1]champ04062019!$B$3:$B$2000,0),18)</f>
        <v>44120</v>
      </c>
      <c r="G222" s="27" t="s">
        <v>139</v>
      </c>
      <c r="H222" s="28" t="s">
        <v>111</v>
      </c>
      <c r="I222" s="33">
        <v>44467</v>
      </c>
      <c r="J222" s="36">
        <f>--INDEX([1]champ04062019!$A$3:$Z$2000,MATCH([1]!Addcert[[#This Row],[ref]],[1]champ04062019!$B$3:$B$2000,0),6)</f>
        <v>505535000707</v>
      </c>
      <c r="K222" s="22" t="str">
        <f>VLOOKUP(VALUE(MID([1]!Addcert[[#This Row],[License]],5,4)),[1]มาตรฐาน!$A$1:$B$6,2,FALSE)</f>
        <v>มกษ. 6401-2558</v>
      </c>
      <c r="L222" s="22" t="str">
        <f>INDEX([1]champ04062019!$A$3:$Z$2000,MATCH([1]!Addcert[[#This Row],[ref]],[1]champ04062019!$B$3:$B$2000,0),26)</f>
        <v>ลำพูน</v>
      </c>
      <c r="M222" s="5" t="s">
        <v>465</v>
      </c>
    </row>
    <row r="223" spans="1:13">
      <c r="A223" s="21" t="str">
        <f>MID([1]!Addcert[[#This Row],[ref]],4,2)&amp;"-"&amp;RIGHT([1]!Addcert[[#This Row],[ref]],3)</f>
        <v>01-296</v>
      </c>
      <c r="B223" s="21" t="str">
        <f>INDEX([1]champ04062019!$A$3:$Z$2000,MATCH([1]!Addcert[[#This Row],[ref]],[1]champ04062019!$B$3:$B$2000,0),3)</f>
        <v xml:space="preserve">บริษัท เชียงใหม่เฟรชมิลค์ จำกัด </v>
      </c>
      <c r="C223" s="21" t="str">
        <f>INDEX([1]champ04062019!$A$3:$Z$2000,MATCH([1]!Addcert[[#This Row],[ref]],[1]champ04062019!$B$3:$B$2000,0),4)</f>
        <v>ACFS64010200032</v>
      </c>
      <c r="D22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23" s="21" t="str">
        <f>INDEX([1]champ04062019!$A$3:$Z$2000,MATCH([1]!Addcert[[#This Row],[ref]],[1]champ04062019!$B$3:$B$2000,0),5)</f>
        <v>ออกใบอนุญาตแล้ว</v>
      </c>
      <c r="F223" s="23">
        <f>--INDEX([1]champ04062019!$A$3:$Z$2000,MATCH([1]!Addcert[[#This Row],[ref]],[1]champ04062019!$B$3:$B$2000,0),18)</f>
        <v>44120</v>
      </c>
      <c r="G223" s="25" t="s">
        <v>140</v>
      </c>
      <c r="H223" s="26" t="s">
        <v>111</v>
      </c>
      <c r="I223" s="32">
        <v>44060</v>
      </c>
      <c r="J223" s="35">
        <f>--INDEX([1]champ04062019!$A$3:$Z$2000,MATCH([1]!Addcert[[#This Row],[ref]],[1]champ04062019!$B$3:$B$2000,0),6)</f>
        <v>505535000707</v>
      </c>
      <c r="K223" s="21" t="str">
        <f>VLOOKUP(VALUE(MID([1]!Addcert[[#This Row],[License]],5,4)),[1]มาตรฐาน!$A$1:$B$6,2,FALSE)</f>
        <v>มกษ. 6401-2558</v>
      </c>
      <c r="L223" s="21" t="str">
        <f>INDEX([1]champ04062019!$A$3:$Z$2000,MATCH([1]!Addcert[[#This Row],[ref]],[1]champ04062019!$B$3:$B$2000,0),26)</f>
        <v>เชียงใหม่</v>
      </c>
      <c r="M223" s="2" t="s">
        <v>465</v>
      </c>
    </row>
    <row r="224" spans="1:13">
      <c r="A224" s="22" t="str">
        <f>MID([1]!Addcert[[#This Row],[ref]],4,2)&amp;"-"&amp;RIGHT([1]!Addcert[[#This Row],[ref]],3)</f>
        <v>01-297</v>
      </c>
      <c r="B224" s="22" t="str">
        <f>INDEX([1]champ04062019!$A$3:$Z$2000,MATCH([1]!Addcert[[#This Row],[ref]],[1]champ04062019!$B$3:$B$2000,0),3)</f>
        <v>บริษัท กลุ่มผู้เลี้ยงโคนมหนองสาหร่าย จำกัด</v>
      </c>
      <c r="C224" s="22" t="str">
        <f>INDEX([1]champ04062019!$A$3:$Z$2000,MATCH([1]!Addcert[[#This Row],[ref]],[1]champ04062019!$B$3:$B$2000,0),4)</f>
        <v>ACFS64010200033</v>
      </c>
      <c r="D22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24" s="22" t="str">
        <f>INDEX([1]champ04062019!$A$3:$Z$2000,MATCH([1]!Addcert[[#This Row],[ref]],[1]champ04062019!$B$3:$B$2000,0),5)</f>
        <v>ออกใบอนุญาตแล้ว</v>
      </c>
      <c r="F224" s="24">
        <f>--INDEX([1]champ04062019!$A$3:$Z$2000,MATCH([1]!Addcert[[#This Row],[ref]],[1]champ04062019!$B$3:$B$2000,0),18)</f>
        <v>44120</v>
      </c>
      <c r="G224" s="27" t="s">
        <v>141</v>
      </c>
      <c r="H224" s="28" t="s">
        <v>111</v>
      </c>
      <c r="I224" s="33">
        <v>44457</v>
      </c>
      <c r="J224" s="36">
        <f>--INDEX([1]champ04062019!$A$3:$Z$2000,MATCH([1]!Addcert[[#This Row],[ref]],[1]champ04062019!$B$3:$B$2000,0),6)</f>
        <v>305548000681</v>
      </c>
      <c r="K224" s="22" t="str">
        <f>VLOOKUP(VALUE(MID([1]!Addcert[[#This Row],[License]],5,4)),[1]มาตรฐาน!$A$1:$B$6,2,FALSE)</f>
        <v>มกษ. 6401-2558</v>
      </c>
      <c r="L224" s="22" t="str">
        <f>INDEX([1]champ04062019!$A$3:$Z$2000,MATCH([1]!Addcert[[#This Row],[ref]],[1]champ04062019!$B$3:$B$2000,0),26)</f>
        <v>นครราชสีมา</v>
      </c>
      <c r="M224" s="5" t="s">
        <v>465</v>
      </c>
    </row>
    <row r="225" spans="1:13">
      <c r="A225" s="21" t="str">
        <f>MID([1]!Addcert[[#This Row],[ref]],4,2)&amp;"-"&amp;RIGHT([1]!Addcert[[#This Row],[ref]],3)</f>
        <v>01-298</v>
      </c>
      <c r="B225" s="21" t="str">
        <f>INDEX([1]champ04062019!$A$3:$Z$2000,MATCH([1]!Addcert[[#This Row],[ref]],[1]champ04062019!$B$3:$B$2000,0),3)</f>
        <v>บริษัท กลุ่มผู้เลี้ยงโคนมหนองสาหร่าย จำกัด</v>
      </c>
      <c r="C225" s="21" t="str">
        <f>INDEX([1]champ04062019!$A$3:$Z$2000,MATCH([1]!Addcert[[#This Row],[ref]],[1]champ04062019!$B$3:$B$2000,0),4)</f>
        <v>ACFS64010200034</v>
      </c>
      <c r="D22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25" s="21" t="str">
        <f>INDEX([1]champ04062019!$A$3:$Z$2000,MATCH([1]!Addcert[[#This Row],[ref]],[1]champ04062019!$B$3:$B$2000,0),5)</f>
        <v>ออกใบอนุญาตแล้ว</v>
      </c>
      <c r="F225" s="23">
        <f>--INDEX([1]champ04062019!$A$3:$Z$2000,MATCH([1]!Addcert[[#This Row],[ref]],[1]champ04062019!$B$3:$B$2000,0),18)</f>
        <v>44120</v>
      </c>
      <c r="G225" s="25" t="s">
        <v>142</v>
      </c>
      <c r="H225" s="26" t="s">
        <v>111</v>
      </c>
      <c r="I225" s="32">
        <v>44332</v>
      </c>
      <c r="J225" s="35">
        <f>--INDEX([1]champ04062019!$A$3:$Z$2000,MATCH([1]!Addcert[[#This Row],[ref]],[1]champ04062019!$B$3:$B$2000,0),6)</f>
        <v>305548000681</v>
      </c>
      <c r="K225" s="21" t="str">
        <f>VLOOKUP(VALUE(MID([1]!Addcert[[#This Row],[License]],5,4)),[1]มาตรฐาน!$A$1:$B$6,2,FALSE)</f>
        <v>มกษ. 6401-2558</v>
      </c>
      <c r="L225" s="21" t="str">
        <f>INDEX([1]champ04062019!$A$3:$Z$2000,MATCH([1]!Addcert[[#This Row],[ref]],[1]champ04062019!$B$3:$B$2000,0),26)</f>
        <v>นครราชสีมา</v>
      </c>
      <c r="M225" s="2" t="s">
        <v>468</v>
      </c>
    </row>
    <row r="226" spans="1:13">
      <c r="A226" s="22" t="str">
        <f>MID([1]!Addcert[[#This Row],[ref]],4,2)&amp;"-"&amp;RIGHT([1]!Addcert[[#This Row],[ref]],3)</f>
        <v>01-299</v>
      </c>
      <c r="B226" s="22" t="str">
        <f>INDEX([1]champ04062019!$A$3:$Z$2000,MATCH([1]!Addcert[[#This Row],[ref]],[1]champ04062019!$B$3:$B$2000,0),3)</f>
        <v>สหกรณ์การเกษตรเขาใหญ่ จำกัด</v>
      </c>
      <c r="C226" s="22" t="str">
        <f>INDEX([1]champ04062019!$A$3:$Z$2000,MATCH([1]!Addcert[[#This Row],[ref]],[1]champ04062019!$B$3:$B$2000,0),4)</f>
        <v>ACFS64010200035</v>
      </c>
      <c r="D22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26" s="22" t="str">
        <f>INDEX([1]champ04062019!$A$3:$Z$2000,MATCH([1]!Addcert[[#This Row],[ref]],[1]champ04062019!$B$3:$B$2000,0),5)</f>
        <v>ออกใบอนุญาตแล้ว</v>
      </c>
      <c r="F226" s="24">
        <f>--INDEX([1]champ04062019!$A$3:$Z$2000,MATCH([1]!Addcert[[#This Row],[ref]],[1]champ04062019!$B$3:$B$2000,0),18)</f>
        <v>44120</v>
      </c>
      <c r="G226" s="27" t="s">
        <v>143</v>
      </c>
      <c r="H226" s="28" t="s">
        <v>111</v>
      </c>
      <c r="I226" s="33">
        <v>43996</v>
      </c>
      <c r="J226" s="36">
        <f>--INDEX([1]champ04062019!$A$3:$Z$2000,MATCH([1]!Addcert[[#This Row],[ref]],[1]champ04062019!$B$3:$B$2000,0),6)</f>
        <v>994001073015</v>
      </c>
      <c r="K226" s="22" t="str">
        <f>VLOOKUP(VALUE(MID([1]!Addcert[[#This Row],[License]],5,4)),[1]มาตรฐาน!$A$1:$B$6,2,FALSE)</f>
        <v>มกษ. 6401-2558</v>
      </c>
      <c r="L226" s="22" t="str">
        <f>INDEX([1]champ04062019!$A$3:$Z$2000,MATCH([1]!Addcert[[#This Row],[ref]],[1]champ04062019!$B$3:$B$2000,0),26)</f>
        <v>นครราชสีมา</v>
      </c>
      <c r="M226" s="5" t="s">
        <v>468</v>
      </c>
    </row>
    <row r="227" spans="1:13">
      <c r="A227" s="21" t="str">
        <f>MID([1]!Addcert[[#This Row],[ref]],4,2)&amp;"-"&amp;RIGHT([1]!Addcert[[#This Row],[ref]],3)</f>
        <v>01-300</v>
      </c>
      <c r="B227" s="21" t="str">
        <f>INDEX([1]champ04062019!$A$3:$Z$2000,MATCH([1]!Addcert[[#This Row],[ref]],[1]champ04062019!$B$3:$B$2000,0),3)</f>
        <v>สหกรณ์โคนมกำแพงแสน จำกัด</v>
      </c>
      <c r="C227" s="21" t="str">
        <f>INDEX([1]champ04062019!$A$3:$Z$2000,MATCH([1]!Addcert[[#This Row],[ref]],[1]champ04062019!$B$3:$B$2000,0),4)</f>
        <v>ACFS64010200036</v>
      </c>
      <c r="D22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27" s="21" t="str">
        <f>INDEX([1]champ04062019!$A$3:$Z$2000,MATCH([1]!Addcert[[#This Row],[ref]],[1]champ04062019!$B$3:$B$2000,0),5)</f>
        <v>ยกเลิกใบอนุญาตแบบถาวร</v>
      </c>
      <c r="F227" s="23">
        <f>--INDEX([1]champ04062019!$A$3:$Z$2000,MATCH([1]!Addcert[[#This Row],[ref]],[1]champ04062019!$B$3:$B$2000,0),18)</f>
        <v>44120</v>
      </c>
      <c r="G227" s="25" t="s">
        <v>144</v>
      </c>
      <c r="H227" s="26" t="s">
        <v>111</v>
      </c>
      <c r="I227" s="32">
        <v>44077</v>
      </c>
      <c r="J227" s="35">
        <f>--INDEX([1]champ04062019!$A$3:$Z$2000,MATCH([1]!Addcert[[#This Row],[ref]],[1]champ04062019!$B$3:$B$2000,0),6)</f>
        <v>994000521031</v>
      </c>
      <c r="K227" s="21" t="str">
        <f>VLOOKUP(VALUE(MID([1]!Addcert[[#This Row],[License]],5,4)),[1]มาตรฐาน!$A$1:$B$6,2,FALSE)</f>
        <v>มกษ. 6401-2558</v>
      </c>
      <c r="L227" s="21" t="str">
        <f>INDEX([1]champ04062019!$A$3:$Z$2000,MATCH([1]!Addcert[[#This Row],[ref]],[1]champ04062019!$B$3:$B$2000,0),26)</f>
        <v>นครปฐม</v>
      </c>
      <c r="M227" s="2" t="s">
        <v>468</v>
      </c>
    </row>
    <row r="228" spans="1:13">
      <c r="A228" s="22" t="str">
        <f>MID([1]!Addcert[[#This Row],[ref]],4,2)&amp;"-"&amp;RIGHT([1]!Addcert[[#This Row],[ref]],3)</f>
        <v>01-301</v>
      </c>
      <c r="B228" s="22" t="str">
        <f>INDEX([1]champ04062019!$A$3:$Z$2000,MATCH([1]!Addcert[[#This Row],[ref]],[1]champ04062019!$B$3:$B$2000,0),3)</f>
        <v>บริษัท ศูนย์รับน้ำนมดิบดอนกระเบื้อง จำกัด</v>
      </c>
      <c r="C228" s="22" t="str">
        <f>INDEX([1]champ04062019!$A$3:$Z$2000,MATCH([1]!Addcert[[#This Row],[ref]],[1]champ04062019!$B$3:$B$2000,0),4)</f>
        <v>ACFS64010200038</v>
      </c>
      <c r="D22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28" s="22" t="str">
        <f>INDEX([1]champ04062019!$A$3:$Z$2000,MATCH([1]!Addcert[[#This Row],[ref]],[1]champ04062019!$B$3:$B$2000,0),5)</f>
        <v>ออกใบอนุญาตแล้ว</v>
      </c>
      <c r="F228" s="24">
        <f>--INDEX([1]champ04062019!$A$3:$Z$2000,MATCH([1]!Addcert[[#This Row],[ref]],[1]champ04062019!$B$3:$B$2000,0),18)</f>
        <v>44120</v>
      </c>
      <c r="G228" s="27" t="s">
        <v>417</v>
      </c>
      <c r="H228" s="28" t="s">
        <v>111</v>
      </c>
      <c r="I228" s="33">
        <v>44020</v>
      </c>
      <c r="J228" s="36">
        <f>--INDEX([1]champ04062019!$A$3:$Z$2000,MATCH([1]!Addcert[[#This Row],[ref]],[1]champ04062019!$B$3:$B$2000,0),6)</f>
        <v>705551000862</v>
      </c>
      <c r="K228" s="22" t="str">
        <f>VLOOKUP(VALUE(MID([1]!Addcert[[#This Row],[License]],5,4)),[1]มาตรฐาน!$A$1:$B$6,2,FALSE)</f>
        <v>มกษ. 6401-2558</v>
      </c>
      <c r="L228" s="22" t="str">
        <f>INDEX([1]champ04062019!$A$3:$Z$2000,MATCH([1]!Addcert[[#This Row],[ref]],[1]champ04062019!$B$3:$B$2000,0),26)</f>
        <v>ราชบุรี</v>
      </c>
      <c r="M228" s="5" t="s">
        <v>467</v>
      </c>
    </row>
    <row r="229" spans="1:13">
      <c r="A229" s="21" t="str">
        <f>MID([1]!Addcert[[#This Row],[ref]],4,2)&amp;"-"&amp;RIGHT([1]!Addcert[[#This Row],[ref]],3)</f>
        <v>01-302</v>
      </c>
      <c r="B229" s="21" t="str">
        <f>INDEX([1]champ04062019!$A$3:$Z$2000,MATCH([1]!Addcert[[#This Row],[ref]],[1]champ04062019!$B$3:$B$2000,0),3)</f>
        <v>สหกรณ์โคนมแม่ออน จำกัด</v>
      </c>
      <c r="C229" s="21" t="str">
        <f>INDEX([1]champ04062019!$A$3:$Z$2000,MATCH([1]!Addcert[[#This Row],[ref]],[1]champ04062019!$B$3:$B$2000,0),4)</f>
        <v>ACFS64010200192</v>
      </c>
      <c r="D22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29" s="21" t="str">
        <f>INDEX([1]champ04062019!$A$3:$Z$2000,MATCH([1]!Addcert[[#This Row],[ref]],[1]champ04062019!$B$3:$B$2000,0),5)</f>
        <v>ออกใบอนุญาตแล้ว</v>
      </c>
      <c r="F229" s="23">
        <f>--INDEX([1]champ04062019!$A$3:$Z$2000,MATCH([1]!Addcert[[#This Row],[ref]],[1]champ04062019!$B$3:$B$2000,0),18)</f>
        <v>44372</v>
      </c>
      <c r="G229" s="25" t="s">
        <v>145</v>
      </c>
      <c r="H229" s="26" t="s">
        <v>418</v>
      </c>
      <c r="I229" s="32">
        <v>44063</v>
      </c>
      <c r="J229" s="35">
        <f>--INDEX([1]champ04062019!$A$3:$Z$2000,MATCH([1]!Addcert[[#This Row],[ref]],[1]champ04062019!$B$3:$B$2000,0),6)</f>
        <v>994000434286</v>
      </c>
      <c r="K229" s="21" t="str">
        <f>VLOOKUP(VALUE(MID([1]!Addcert[[#This Row],[License]],5,4)),[1]มาตรฐาน!$A$1:$B$6,2,FALSE)</f>
        <v>มกษ. 6401-2558</v>
      </c>
      <c r="L229" s="21" t="str">
        <f>INDEX([1]champ04062019!$A$3:$Z$2000,MATCH([1]!Addcert[[#This Row],[ref]],[1]champ04062019!$B$3:$B$2000,0),26)</f>
        <v>เชียงใหม่</v>
      </c>
      <c r="M229" s="2" t="s">
        <v>464</v>
      </c>
    </row>
    <row r="230" spans="1:13">
      <c r="A230" s="22" t="str">
        <f>MID([1]!Addcert[[#This Row],[ref]],4,2)&amp;"-"&amp;RIGHT([1]!Addcert[[#This Row],[ref]],3)</f>
        <v>01-303</v>
      </c>
      <c r="B230" s="22" t="str">
        <f>INDEX([1]champ04062019!$A$3:$Z$2000,MATCH([1]!Addcert[[#This Row],[ref]],[1]champ04062019!$B$3:$B$2000,0),3)</f>
        <v>สหกรณ์โคนมกำแพงแสน จำกัด</v>
      </c>
      <c r="C230" s="22" t="str">
        <f>INDEX([1]champ04062019!$A$3:$Z$2000,MATCH([1]!Addcert[[#This Row],[ref]],[1]champ04062019!$B$3:$B$2000,0),4)</f>
        <v>ACFS64010200037</v>
      </c>
      <c r="D23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30" s="22" t="str">
        <f>INDEX([1]champ04062019!$A$3:$Z$2000,MATCH([1]!Addcert[[#This Row],[ref]],[1]champ04062019!$B$3:$B$2000,0),5)</f>
        <v>ออกใบอนุญาตแล้ว</v>
      </c>
      <c r="F230" s="24">
        <f>--INDEX([1]champ04062019!$A$3:$Z$2000,MATCH([1]!Addcert[[#This Row],[ref]],[1]champ04062019!$B$3:$B$2000,0),18)</f>
        <v>44120</v>
      </c>
      <c r="G230" s="27" t="s">
        <v>419</v>
      </c>
      <c r="H230" s="28" t="s">
        <v>111</v>
      </c>
      <c r="I230" s="33">
        <v>44359</v>
      </c>
      <c r="J230" s="36">
        <f>--INDEX([1]champ04062019!$A$3:$Z$2000,MATCH([1]!Addcert[[#This Row],[ref]],[1]champ04062019!$B$3:$B$2000,0),6)</f>
        <v>994000521031</v>
      </c>
      <c r="K230" s="22" t="str">
        <f>VLOOKUP(VALUE(MID([1]!Addcert[[#This Row],[License]],5,4)),[1]มาตรฐาน!$A$1:$B$6,2,FALSE)</f>
        <v>มกษ. 6401-2558</v>
      </c>
      <c r="L230" s="22" t="str">
        <f>INDEX([1]champ04062019!$A$3:$Z$2000,MATCH([1]!Addcert[[#This Row],[ref]],[1]champ04062019!$B$3:$B$2000,0),26)</f>
        <v>นครปฐม</v>
      </c>
      <c r="M230" s="5" t="s">
        <v>465</v>
      </c>
    </row>
    <row r="231" spans="1:13">
      <c r="A231" s="21" t="str">
        <f>MID([1]!Addcert[[#This Row],[ref]],4,2)&amp;"-"&amp;RIGHT([1]!Addcert[[#This Row],[ref]],3)</f>
        <v>01-304</v>
      </c>
      <c r="B231" s="21" t="str">
        <f>INDEX([1]champ04062019!$A$3:$Z$2000,MATCH([1]!Addcert[[#This Row],[ref]],[1]champ04062019!$B$3:$B$2000,0),3)</f>
        <v>บริษัท เขาใหญ่แดรี่ จำกัด</v>
      </c>
      <c r="C231" s="21" t="str">
        <f>INDEX([1]champ04062019!$A$3:$Z$2000,MATCH([1]!Addcert[[#This Row],[ref]],[1]champ04062019!$B$3:$B$2000,0),4)</f>
        <v>ACFS64010200039</v>
      </c>
      <c r="D23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31" s="21" t="str">
        <f>INDEX([1]champ04062019!$A$3:$Z$2000,MATCH([1]!Addcert[[#This Row],[ref]],[1]champ04062019!$B$3:$B$2000,0),5)</f>
        <v>ออกใบอนุญาตแล้ว</v>
      </c>
      <c r="F231" s="23">
        <f>--INDEX([1]champ04062019!$A$3:$Z$2000,MATCH([1]!Addcert[[#This Row],[ref]],[1]champ04062019!$B$3:$B$2000,0),18)</f>
        <v>44120</v>
      </c>
      <c r="G231" s="25" t="s">
        <v>420</v>
      </c>
      <c r="H231" s="26" t="s">
        <v>111</v>
      </c>
      <c r="I231" s="32">
        <v>43834</v>
      </c>
      <c r="J231" s="35">
        <f>--INDEX([1]champ04062019!$A$3:$Z$2000,MATCH([1]!Addcert[[#This Row],[ref]],[1]champ04062019!$B$3:$B$2000,0),6)</f>
        <v>305554001499</v>
      </c>
      <c r="K231" s="21" t="str">
        <f>VLOOKUP(VALUE(MID([1]!Addcert[[#This Row],[License]],5,4)),[1]มาตรฐาน!$A$1:$B$6,2,FALSE)</f>
        <v>มกษ. 6401-2558</v>
      </c>
      <c r="L231" s="21" t="str">
        <f>INDEX([1]champ04062019!$A$3:$Z$2000,MATCH([1]!Addcert[[#This Row],[ref]],[1]champ04062019!$B$3:$B$2000,0),26)</f>
        <v>นครราชสีมา</v>
      </c>
      <c r="M231" s="2" t="s">
        <v>467</v>
      </c>
    </row>
    <row r="232" spans="1:13">
      <c r="A232" s="22" t="str">
        <f>MID([1]!Addcert[[#This Row],[ref]],4,2)&amp;"-"&amp;RIGHT([1]!Addcert[[#This Row],[ref]],3)</f>
        <v>01-305</v>
      </c>
      <c r="B232" s="22" t="str">
        <f>INDEX([1]champ04062019!$A$3:$Z$2000,MATCH([1]!Addcert[[#This Row],[ref]],[1]champ04062019!$B$3:$B$2000,0),3)</f>
        <v>สหกรณ์โคนมวาริชภูมิ จำกัด</v>
      </c>
      <c r="C232" s="22" t="str">
        <f>INDEX([1]champ04062019!$A$3:$Z$2000,MATCH([1]!Addcert[[#This Row],[ref]],[1]champ04062019!$B$3:$B$2000,0),4)</f>
        <v>ACFS64010200040</v>
      </c>
      <c r="D23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32" s="22" t="str">
        <f>INDEX([1]champ04062019!$A$3:$Z$2000,MATCH([1]!Addcert[[#This Row],[ref]],[1]champ04062019!$B$3:$B$2000,0),5)</f>
        <v>ออกใบอนุญาตแล้ว</v>
      </c>
      <c r="F232" s="24">
        <f>--INDEX([1]champ04062019!$A$3:$Z$2000,MATCH([1]!Addcert[[#This Row],[ref]],[1]champ04062019!$B$3:$B$2000,0),18)</f>
        <v>44120</v>
      </c>
      <c r="G232" s="27" t="s">
        <v>146</v>
      </c>
      <c r="H232" s="28" t="s">
        <v>111</v>
      </c>
      <c r="I232" s="33">
        <v>44449</v>
      </c>
      <c r="J232" s="36">
        <f>--INDEX([1]champ04062019!$A$3:$Z$2000,MATCH([1]!Addcert[[#This Row],[ref]],[1]champ04062019!$B$3:$B$2000,0),6)</f>
        <v>994000388331</v>
      </c>
      <c r="K232" s="22" t="str">
        <f>VLOOKUP(VALUE(MID([1]!Addcert[[#This Row],[License]],5,4)),[1]มาตรฐาน!$A$1:$B$6,2,FALSE)</f>
        <v>มกษ. 6401-2558</v>
      </c>
      <c r="L232" s="22" t="str">
        <f>INDEX([1]champ04062019!$A$3:$Z$2000,MATCH([1]!Addcert[[#This Row],[ref]],[1]champ04062019!$B$3:$B$2000,0),26)</f>
        <v>สกลนคร</v>
      </c>
      <c r="M232" s="5" t="s">
        <v>468</v>
      </c>
    </row>
    <row r="233" spans="1:13">
      <c r="A233" s="21" t="str">
        <f>MID([1]!Addcert[[#This Row],[ref]],4,2)&amp;"-"&amp;RIGHT([1]!Addcert[[#This Row],[ref]],3)</f>
        <v>01-306</v>
      </c>
      <c r="B233" s="21" t="str">
        <f>INDEX([1]champ04062019!$A$3:$Z$2000,MATCH([1]!Addcert[[#This Row],[ref]],[1]champ04062019!$B$3:$B$2000,0),3)</f>
        <v>บริษัท กลุ่มโคนมคลองม่วงเหนือ จำกัด</v>
      </c>
      <c r="C233" s="21" t="str">
        <f>INDEX([1]champ04062019!$A$3:$Z$2000,MATCH([1]!Addcert[[#This Row],[ref]],[1]champ04062019!$B$3:$B$2000,0),4)</f>
        <v>ACFS64010200041</v>
      </c>
      <c r="D23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33" s="21" t="str">
        <f>INDEX([1]champ04062019!$A$3:$Z$2000,MATCH([1]!Addcert[[#This Row],[ref]],[1]champ04062019!$B$3:$B$2000,0),5)</f>
        <v>ออกใบอนุญาตแล้ว</v>
      </c>
      <c r="F233" s="23">
        <f>--INDEX([1]champ04062019!$A$3:$Z$2000,MATCH([1]!Addcert[[#This Row],[ref]],[1]champ04062019!$B$3:$B$2000,0),18)</f>
        <v>44120</v>
      </c>
      <c r="G233" s="25" t="s">
        <v>147</v>
      </c>
      <c r="H233" s="26" t="s">
        <v>111</v>
      </c>
      <c r="I233" s="32">
        <v>44540</v>
      </c>
      <c r="J233" s="35">
        <f>--INDEX([1]champ04062019!$A$3:$Z$2000,MATCH([1]!Addcert[[#This Row],[ref]],[1]champ04062019!$B$3:$B$2000,0),6)</f>
        <v>195546000685</v>
      </c>
      <c r="K233" s="21" t="str">
        <f>VLOOKUP(VALUE(MID([1]!Addcert[[#This Row],[License]],5,4)),[1]มาตรฐาน!$A$1:$B$6,2,FALSE)</f>
        <v>มกษ. 6401-2558</v>
      </c>
      <c r="L233" s="21" t="str">
        <f>INDEX([1]champ04062019!$A$3:$Z$2000,MATCH([1]!Addcert[[#This Row],[ref]],[1]champ04062019!$B$3:$B$2000,0),26)</f>
        <v>สระบุรี</v>
      </c>
      <c r="M233" s="2" t="s">
        <v>468</v>
      </c>
    </row>
    <row r="234" spans="1:13">
      <c r="A234" s="22" t="str">
        <f>MID([1]!Addcert[[#This Row],[ref]],4,2)&amp;"-"&amp;RIGHT([1]!Addcert[[#This Row],[ref]],3)</f>
        <v>01-307</v>
      </c>
      <c r="B234" s="22" t="str">
        <f>INDEX([1]champ04062019!$A$3:$Z$2000,MATCH([1]!Addcert[[#This Row],[ref]],[1]champ04062019!$B$3:$B$2000,0),3)</f>
        <v>สหกรณ์โคนมนครลำปาง จำกัด</v>
      </c>
      <c r="C234" s="22" t="str">
        <f>INDEX([1]champ04062019!$A$3:$Z$2000,MATCH([1]!Addcert[[#This Row],[ref]],[1]champ04062019!$B$3:$B$2000,0),4)</f>
        <v>ACFS64010200042</v>
      </c>
      <c r="D23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34" s="22" t="str">
        <f>INDEX([1]champ04062019!$A$3:$Z$2000,MATCH([1]!Addcert[[#This Row],[ref]],[1]champ04062019!$B$3:$B$2000,0),5)</f>
        <v>ออกใบอนุญาตแล้ว</v>
      </c>
      <c r="F234" s="24">
        <f>--INDEX([1]champ04062019!$A$3:$Z$2000,MATCH([1]!Addcert[[#This Row],[ref]],[1]champ04062019!$B$3:$B$2000,0),18)</f>
        <v>44120</v>
      </c>
      <c r="G234" s="27" t="s">
        <v>148</v>
      </c>
      <c r="H234" s="28" t="s">
        <v>111</v>
      </c>
      <c r="I234" s="33">
        <v>43796</v>
      </c>
      <c r="J234" s="36">
        <f>--INDEX([1]champ04062019!$A$3:$Z$2000,MATCH([1]!Addcert[[#This Row],[ref]],[1]champ04062019!$B$3:$B$2000,0),6)</f>
        <v>994000443749</v>
      </c>
      <c r="K234" s="22" t="str">
        <f>VLOOKUP(VALUE(MID([1]!Addcert[[#This Row],[License]],5,4)),[1]มาตรฐาน!$A$1:$B$6,2,FALSE)</f>
        <v>มกษ. 6401-2558</v>
      </c>
      <c r="L234" s="22" t="str">
        <f>INDEX([1]champ04062019!$A$3:$Z$2000,MATCH([1]!Addcert[[#This Row],[ref]],[1]champ04062019!$B$3:$B$2000,0),26)</f>
        <v>ลำปาง</v>
      </c>
      <c r="M234" s="5" t="s">
        <v>467</v>
      </c>
    </row>
    <row r="235" spans="1:13">
      <c r="A235" s="21" t="str">
        <f>MID([1]!Addcert[[#This Row],[ref]],4,2)&amp;"-"&amp;RIGHT([1]!Addcert[[#This Row],[ref]],3)</f>
        <v>01-309</v>
      </c>
      <c r="B235" s="21" t="str">
        <f>INDEX([1]champ04062019!$A$3:$Z$2000,MATCH([1]!Addcert[[#This Row],[ref]],[1]champ04062019!$B$3:$B$2000,0),3)</f>
        <v>บริษัท กลุ่มพัฒนาโคนมซับสนุ่น จำกัด</v>
      </c>
      <c r="C235" s="21" t="str">
        <f>INDEX([1]champ04062019!$A$3:$Z$2000,MATCH([1]!Addcert[[#This Row],[ref]],[1]champ04062019!$B$3:$B$2000,0),4)</f>
        <v>ACFS64010200043</v>
      </c>
      <c r="D23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35" s="21" t="str">
        <f>INDEX([1]champ04062019!$A$3:$Z$2000,MATCH([1]!Addcert[[#This Row],[ref]],[1]champ04062019!$B$3:$B$2000,0),5)</f>
        <v>ออกใบอนุญาตแล้ว</v>
      </c>
      <c r="F235" s="23">
        <f>--INDEX([1]champ04062019!$A$3:$Z$2000,MATCH([1]!Addcert[[#This Row],[ref]],[1]champ04062019!$B$3:$B$2000,0),18)</f>
        <v>44120</v>
      </c>
      <c r="G235" s="25" t="s">
        <v>149</v>
      </c>
      <c r="H235" s="26" t="s">
        <v>111</v>
      </c>
      <c r="I235" s="32">
        <v>44102</v>
      </c>
      <c r="J235" s="35">
        <f>--INDEX([1]champ04062019!$A$3:$Z$2000,MATCH([1]!Addcert[[#This Row],[ref]],[1]champ04062019!$B$3:$B$2000,0),6)</f>
        <v>195546000693</v>
      </c>
      <c r="K235" s="21" t="str">
        <f>VLOOKUP(VALUE(MID([1]!Addcert[[#This Row],[License]],5,4)),[1]มาตรฐาน!$A$1:$B$6,2,FALSE)</f>
        <v>มกษ. 6401-2558</v>
      </c>
      <c r="L235" s="21" t="str">
        <f>INDEX([1]champ04062019!$A$3:$Z$2000,MATCH([1]!Addcert[[#This Row],[ref]],[1]champ04062019!$B$3:$B$2000,0),26)</f>
        <v>สระบุรี</v>
      </c>
      <c r="M235" s="2" t="s">
        <v>465</v>
      </c>
    </row>
    <row r="236" spans="1:13">
      <c r="A236" s="22" t="str">
        <f>MID([1]!Addcert[[#This Row],[ref]],4,2)&amp;"-"&amp;RIGHT([1]!Addcert[[#This Row],[ref]],3)</f>
        <v>01-310</v>
      </c>
      <c r="B236" s="22" t="str">
        <f>INDEX([1]champ04062019!$A$3:$Z$2000,MATCH([1]!Addcert[[#This Row],[ref]],[1]champ04062019!$B$3:$B$2000,0),3)</f>
        <v>สหกรณ์การเกษตรเมืองเลย จำกัด</v>
      </c>
      <c r="C236" s="22" t="str">
        <f>INDEX([1]champ04062019!$A$3:$Z$2000,MATCH([1]!Addcert[[#This Row],[ref]],[1]champ04062019!$B$3:$B$2000,0),4)</f>
        <v>ACFS64010200044</v>
      </c>
      <c r="D23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36" s="22" t="str">
        <f>INDEX([1]champ04062019!$A$3:$Z$2000,MATCH([1]!Addcert[[#This Row],[ref]],[1]champ04062019!$B$3:$B$2000,0),5)</f>
        <v>ออกใบอนุญาตแล้ว</v>
      </c>
      <c r="F236" s="24">
        <f>--INDEX([1]champ04062019!$A$3:$Z$2000,MATCH([1]!Addcert[[#This Row],[ref]],[1]champ04062019!$B$3:$B$2000,0),18)</f>
        <v>44120</v>
      </c>
      <c r="G236" s="27" t="s">
        <v>150</v>
      </c>
      <c r="H236" s="28" t="s">
        <v>111</v>
      </c>
      <c r="I236" s="33">
        <v>43796</v>
      </c>
      <c r="J236" s="36">
        <f>--INDEX([1]champ04062019!$A$3:$Z$2000,MATCH([1]!Addcert[[#This Row],[ref]],[1]champ04062019!$B$3:$B$2000,0),6)</f>
        <v>994000382081</v>
      </c>
      <c r="K236" s="22" t="str">
        <f>VLOOKUP(VALUE(MID([1]!Addcert[[#This Row],[License]],5,4)),[1]มาตรฐาน!$A$1:$B$6,2,FALSE)</f>
        <v>มกษ. 6401-2558</v>
      </c>
      <c r="L236" s="22" t="str">
        <f>INDEX([1]champ04062019!$A$3:$Z$2000,MATCH([1]!Addcert[[#This Row],[ref]],[1]champ04062019!$B$3:$B$2000,0),26)</f>
        <v>เลย</v>
      </c>
      <c r="M236" s="5" t="s">
        <v>467</v>
      </c>
    </row>
    <row r="237" spans="1:13">
      <c r="A237" s="21" t="str">
        <f>MID([1]!Addcert[[#This Row],[ref]],4,2)&amp;"-"&amp;RIGHT([1]!Addcert[[#This Row],[ref]],3)</f>
        <v>01-311</v>
      </c>
      <c r="B237" s="21" t="str">
        <f>INDEX([1]champ04062019!$A$3:$Z$2000,MATCH([1]!Addcert[[#This Row],[ref]],[1]champ04062019!$B$3:$B$2000,0),3)</f>
        <v>บริษัท กลุ่มพัฒนาโคนมพัฒนานิคม จำกัด</v>
      </c>
      <c r="C237" s="21" t="str">
        <f>INDEX([1]champ04062019!$A$3:$Z$2000,MATCH([1]!Addcert[[#This Row],[ref]],[1]champ04062019!$B$3:$B$2000,0),4)</f>
        <v>ACFS64010200045</v>
      </c>
      <c r="D23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37" s="21" t="str">
        <f>INDEX([1]champ04062019!$A$3:$Z$2000,MATCH([1]!Addcert[[#This Row],[ref]],[1]champ04062019!$B$3:$B$2000,0),5)</f>
        <v>ออกใบอนุญาตแล้ว</v>
      </c>
      <c r="F237" s="23">
        <f>--INDEX([1]champ04062019!$A$3:$Z$2000,MATCH([1]!Addcert[[#This Row],[ref]],[1]champ04062019!$B$3:$B$2000,0),18)</f>
        <v>44120</v>
      </c>
      <c r="G237" s="25" t="s">
        <v>151</v>
      </c>
      <c r="H237" s="26" t="s">
        <v>111</v>
      </c>
      <c r="I237" s="32">
        <v>44093</v>
      </c>
      <c r="J237" s="35">
        <f>--INDEX([1]champ04062019!$A$3:$Z$2000,MATCH([1]!Addcert[[#This Row],[ref]],[1]champ04062019!$B$3:$B$2000,0),6)</f>
        <v>165546000316</v>
      </c>
      <c r="K237" s="21" t="str">
        <f>VLOOKUP(VALUE(MID([1]!Addcert[[#This Row],[License]],5,4)),[1]มาตรฐาน!$A$1:$B$6,2,FALSE)</f>
        <v>มกษ. 6401-2558</v>
      </c>
      <c r="L237" s="21" t="str">
        <f>INDEX([1]champ04062019!$A$3:$Z$2000,MATCH([1]!Addcert[[#This Row],[ref]],[1]champ04062019!$B$3:$B$2000,0),26)</f>
        <v>ลพบุรี</v>
      </c>
      <c r="M237" s="2" t="s">
        <v>468</v>
      </c>
    </row>
    <row r="238" spans="1:13">
      <c r="A238" s="22" t="str">
        <f>MID([1]!Addcert[[#This Row],[ref]],4,2)&amp;"-"&amp;RIGHT([1]!Addcert[[#This Row],[ref]],3)</f>
        <v>01-312</v>
      </c>
      <c r="B238" s="22" t="str">
        <f>INDEX([1]champ04062019!$A$3:$Z$2000,MATCH([1]!Addcert[[#This Row],[ref]],[1]champ04062019!$B$3:$B$2000,0),3)</f>
        <v>บริษัท ราชาแดรี่ จำกัด</v>
      </c>
      <c r="C238" s="22" t="str">
        <f>INDEX([1]champ04062019!$A$3:$Z$2000,MATCH([1]!Addcert[[#This Row],[ref]],[1]champ04062019!$B$3:$B$2000,0),4)</f>
        <v>ACFS64010200046</v>
      </c>
      <c r="D23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38" s="22" t="str">
        <f>INDEX([1]champ04062019!$A$3:$Z$2000,MATCH([1]!Addcert[[#This Row],[ref]],[1]champ04062019!$B$3:$B$2000,0),5)</f>
        <v>ออกใบอนุญาตแล้ว</v>
      </c>
      <c r="F238" s="24">
        <f>--INDEX([1]champ04062019!$A$3:$Z$2000,MATCH([1]!Addcert[[#This Row],[ref]],[1]champ04062019!$B$3:$B$2000,0),18)</f>
        <v>44120</v>
      </c>
      <c r="G238" s="27" t="s">
        <v>152</v>
      </c>
      <c r="H238" s="28" t="s">
        <v>111</v>
      </c>
      <c r="I238" s="33">
        <v>44074</v>
      </c>
      <c r="J238" s="36">
        <f>--INDEX([1]champ04062019!$A$3:$Z$2000,MATCH([1]!Addcert[[#This Row],[ref]],[1]champ04062019!$B$3:$B$2000,0),6)</f>
        <v>165556000521</v>
      </c>
      <c r="K238" s="22" t="str">
        <f>VLOOKUP(VALUE(MID([1]!Addcert[[#This Row],[License]],5,4)),[1]มาตรฐาน!$A$1:$B$6,2,FALSE)</f>
        <v>มกษ. 6401-2558</v>
      </c>
      <c r="L238" s="22" t="str">
        <f>INDEX([1]champ04062019!$A$3:$Z$2000,MATCH([1]!Addcert[[#This Row],[ref]],[1]champ04062019!$B$3:$B$2000,0),26)</f>
        <v>ลพบุรี</v>
      </c>
      <c r="M238" s="5" t="s">
        <v>467</v>
      </c>
    </row>
    <row r="239" spans="1:13">
      <c r="A239" s="21" t="str">
        <f>MID([1]!Addcert[[#This Row],[ref]],4,2)&amp;"-"&amp;RIGHT([1]!Addcert[[#This Row],[ref]],3)</f>
        <v>01-313</v>
      </c>
      <c r="B239" s="21" t="str">
        <f>INDEX([1]champ04062019!$A$3:$Z$2000,MATCH([1]!Addcert[[#This Row],[ref]],[1]champ04062019!$B$3:$B$2000,0),3)</f>
        <v>สหกรณ์โคนมปากช่อง จำกัด</v>
      </c>
      <c r="C239" s="21" t="str">
        <f>INDEX([1]champ04062019!$A$3:$Z$2000,MATCH([1]!Addcert[[#This Row],[ref]],[1]champ04062019!$B$3:$B$2000,0),4)</f>
        <v>ACFS64010200047</v>
      </c>
      <c r="D23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39" s="21" t="str">
        <f>INDEX([1]champ04062019!$A$3:$Z$2000,MATCH([1]!Addcert[[#This Row],[ref]],[1]champ04062019!$B$3:$B$2000,0),5)</f>
        <v>ออกใบอนุญาตแล้ว</v>
      </c>
      <c r="F239" s="23">
        <f>--INDEX([1]champ04062019!$A$3:$Z$2000,MATCH([1]!Addcert[[#This Row],[ref]],[1]champ04062019!$B$3:$B$2000,0),18)</f>
        <v>44120</v>
      </c>
      <c r="G239" s="25" t="s">
        <v>153</v>
      </c>
      <c r="H239" s="26" t="s">
        <v>111</v>
      </c>
      <c r="I239" s="32">
        <v>44089</v>
      </c>
      <c r="J239" s="35">
        <f>--INDEX([1]champ04062019!$A$3:$Z$2000,MATCH([1]!Addcert[[#This Row],[ref]],[1]champ04062019!$B$3:$B$2000,0),6)</f>
        <v>994000310471</v>
      </c>
      <c r="K239" s="21" t="str">
        <f>VLOOKUP(VALUE(MID([1]!Addcert[[#This Row],[License]],5,4)),[1]มาตรฐาน!$A$1:$B$6,2,FALSE)</f>
        <v>มกษ. 6401-2558</v>
      </c>
      <c r="L239" s="21" t="str">
        <f>INDEX([1]champ04062019!$A$3:$Z$2000,MATCH([1]!Addcert[[#This Row],[ref]],[1]champ04062019!$B$3:$B$2000,0),26)</f>
        <v>นครราชสีมา</v>
      </c>
      <c r="M239" s="2" t="s">
        <v>467</v>
      </c>
    </row>
    <row r="240" spans="1:13">
      <c r="A240" s="22" t="str">
        <f>MID([1]!Addcert[[#This Row],[ref]],4,2)&amp;"-"&amp;RIGHT([1]!Addcert[[#This Row],[ref]],3)</f>
        <v>01-314</v>
      </c>
      <c r="B240" s="22" t="str">
        <f>INDEX([1]champ04062019!$A$3:$Z$2000,MATCH([1]!Addcert[[#This Row],[ref]],[1]champ04062019!$B$3:$B$2000,0),3)</f>
        <v>สหกรณ์โคนมปากช่อง จำกัด</v>
      </c>
      <c r="C240" s="22" t="str">
        <f>INDEX([1]champ04062019!$A$3:$Z$2000,MATCH([1]!Addcert[[#This Row],[ref]],[1]champ04062019!$B$3:$B$2000,0),4)</f>
        <v>ACFS64010200050</v>
      </c>
      <c r="D24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40" s="22" t="str">
        <f>INDEX([1]champ04062019!$A$3:$Z$2000,MATCH([1]!Addcert[[#This Row],[ref]],[1]champ04062019!$B$3:$B$2000,0),5)</f>
        <v>ออกใบอนุญาตแล้ว</v>
      </c>
      <c r="F240" s="24">
        <f>--INDEX([1]champ04062019!$A$3:$Z$2000,MATCH([1]!Addcert[[#This Row],[ref]],[1]champ04062019!$B$3:$B$2000,0),18)</f>
        <v>44120</v>
      </c>
      <c r="G240" s="27" t="s">
        <v>154</v>
      </c>
      <c r="H240" s="28" t="s">
        <v>111</v>
      </c>
      <c r="I240" s="33">
        <v>43779</v>
      </c>
      <c r="J240" s="36">
        <f>--INDEX([1]champ04062019!$A$3:$Z$2000,MATCH([1]!Addcert[[#This Row],[ref]],[1]champ04062019!$B$3:$B$2000,0),6)</f>
        <v>994000310471</v>
      </c>
      <c r="K240" s="22" t="str">
        <f>VLOOKUP(VALUE(MID([1]!Addcert[[#This Row],[License]],5,4)),[1]มาตรฐาน!$A$1:$B$6,2,FALSE)</f>
        <v>มกษ. 6401-2558</v>
      </c>
      <c r="L240" s="22" t="str">
        <f>INDEX([1]champ04062019!$A$3:$Z$2000,MATCH([1]!Addcert[[#This Row],[ref]],[1]champ04062019!$B$3:$B$2000,0),26)</f>
        <v>นครราชสีมา</v>
      </c>
      <c r="M240" s="5" t="s">
        <v>468</v>
      </c>
    </row>
    <row r="241" spans="1:13">
      <c r="A241" s="21" t="str">
        <f>MID([1]!Addcert[[#This Row],[ref]],4,2)&amp;"-"&amp;RIGHT([1]!Addcert[[#This Row],[ref]],3)</f>
        <v>01-316</v>
      </c>
      <c r="B241" s="21" t="str">
        <f>INDEX([1]champ04062019!$A$3:$Z$2000,MATCH([1]!Addcert[[#This Row],[ref]],[1]champ04062019!$B$3:$B$2000,0),3)</f>
        <v>สหกรณ์การเกษตรเพื่อการแปรรูปและส่งออกจังหวัดตราด จำกัด</v>
      </c>
      <c r="C241" s="21" t="str">
        <f>INDEX([1]champ04062019!$A$3:$Z$2000,MATCH([1]!Addcert[[#This Row],[ref]],[1]champ04062019!$B$3:$B$2000,0),4)</f>
        <v>ACFS90460200012</v>
      </c>
      <c r="D24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41" s="21" t="str">
        <f>INDEX([1]champ04062019!$A$3:$Z$2000,MATCH([1]!Addcert[[#This Row],[ref]],[1]champ04062019!$B$3:$B$2000,0),5)</f>
        <v>ออกใบอนุญาตแล้ว</v>
      </c>
      <c r="F241" s="23">
        <f>--INDEX([1]champ04062019!$A$3:$Z$2000,MATCH([1]!Addcert[[#This Row],[ref]],[1]champ04062019!$B$3:$B$2000,0),18)</f>
        <v>44041</v>
      </c>
      <c r="G241" s="25" t="s">
        <v>155</v>
      </c>
      <c r="H241" s="26" t="s">
        <v>111</v>
      </c>
      <c r="I241" s="32">
        <v>43909</v>
      </c>
      <c r="J241" s="35">
        <f>--INDEX([1]champ04062019!$A$3:$Z$2000,MATCH([1]!Addcert[[#This Row],[ref]],[1]champ04062019!$B$3:$B$2000,0),6)</f>
        <v>994000816421</v>
      </c>
      <c r="K241" s="21" t="str">
        <f>VLOOKUP(VALUE(MID([1]!Addcert[[#This Row],[License]],5,4)),[1]มาตรฐาน!$A$1:$B$6,2,FALSE)</f>
        <v>มกษ. 9046-2560</v>
      </c>
      <c r="L241" s="21" t="str">
        <f>INDEX([1]champ04062019!$A$3:$Z$2000,MATCH([1]!Addcert[[#This Row],[ref]],[1]champ04062019!$B$3:$B$2000,0),26)</f>
        <v>ตราด</v>
      </c>
      <c r="M241" s="2" t="s">
        <v>468</v>
      </c>
    </row>
    <row r="242" spans="1:13">
      <c r="A242" s="22" t="str">
        <f>MID([1]!Addcert[[#This Row],[ref]],4,2)&amp;"-"&amp;RIGHT([1]!Addcert[[#This Row],[ref]],3)</f>
        <v>01-317</v>
      </c>
      <c r="B242" s="22" t="str">
        <f>INDEX([1]champ04062019!$A$3:$Z$2000,MATCH([1]!Addcert[[#This Row],[ref]],[1]champ04062019!$B$3:$B$2000,0),3)</f>
        <v>บริษัท เอสเค.โฟรเซ่น แอนด์ ฟรีซ ดราย จำกัด</v>
      </c>
      <c r="C242" s="22" t="str">
        <f>INDEX([1]champ04062019!$A$3:$Z$2000,MATCH([1]!Addcert[[#This Row],[ref]],[1]champ04062019!$B$3:$B$2000,0),4)</f>
        <v>ACFS90460200013</v>
      </c>
      <c r="D24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42" s="22" t="str">
        <f>INDEX([1]champ04062019!$A$3:$Z$2000,MATCH([1]!Addcert[[#This Row],[ref]],[1]champ04062019!$B$3:$B$2000,0),5)</f>
        <v>ออกใบอนุญาตแล้ว</v>
      </c>
      <c r="F242" s="24">
        <f>--INDEX([1]champ04062019!$A$3:$Z$2000,MATCH([1]!Addcert[[#This Row],[ref]],[1]champ04062019!$B$3:$B$2000,0),18)</f>
        <v>44041</v>
      </c>
      <c r="G242" s="27">
        <v>904618033202</v>
      </c>
      <c r="H242" s="28" t="s">
        <v>106</v>
      </c>
      <c r="I242" s="33">
        <v>44381</v>
      </c>
      <c r="J242" s="36">
        <f>--INDEX([1]champ04062019!$A$3:$Z$2000,MATCH([1]!Addcert[[#This Row],[ref]],[1]champ04062019!$B$3:$B$2000,0),6)</f>
        <v>235559000459</v>
      </c>
      <c r="K242" s="22" t="str">
        <f>VLOOKUP(VALUE(MID([1]!Addcert[[#This Row],[License]],5,4)),[1]มาตรฐาน!$A$1:$B$6,2,FALSE)</f>
        <v>มกษ. 9046-2560</v>
      </c>
      <c r="L242" s="22" t="str">
        <f>INDEX([1]champ04062019!$A$3:$Z$2000,MATCH([1]!Addcert[[#This Row],[ref]],[1]champ04062019!$B$3:$B$2000,0),26)</f>
        <v>ตราด</v>
      </c>
      <c r="M242" s="5" t="s">
        <v>466</v>
      </c>
    </row>
    <row r="243" spans="1:13">
      <c r="A243" s="21" t="str">
        <f>MID([1]!Addcert[[#This Row],[ref]],4,2)&amp;"-"&amp;RIGHT([1]!Addcert[[#This Row],[ref]],3)</f>
        <v>01-319</v>
      </c>
      <c r="B243" s="21" t="str">
        <f>INDEX([1]champ04062019!$A$3:$Z$2000,MATCH([1]!Addcert[[#This Row],[ref]],[1]champ04062019!$B$3:$B$2000,0),3)</f>
        <v>บริษัท ไทย กิตติ์รวี จำกัด</v>
      </c>
      <c r="C243" s="21" t="str">
        <f>INDEX([1]champ04062019!$A$3:$Z$2000,MATCH([1]!Addcert[[#This Row],[ref]],[1]champ04062019!$B$3:$B$2000,0),4)</f>
        <v>ACFS90460200014</v>
      </c>
      <c r="D24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43" s="21" t="str">
        <f>INDEX([1]champ04062019!$A$3:$Z$2000,MATCH([1]!Addcert[[#This Row],[ref]],[1]champ04062019!$B$3:$B$2000,0),5)</f>
        <v>ออกใบอนุญาตแล้ว</v>
      </c>
      <c r="F243" s="23">
        <f>--INDEX([1]champ04062019!$A$3:$Z$2000,MATCH([1]!Addcert[[#This Row],[ref]],[1]champ04062019!$B$3:$B$2000,0),18)</f>
        <v>44041</v>
      </c>
      <c r="G243" s="25" t="s">
        <v>156</v>
      </c>
      <c r="H243" s="26" t="s">
        <v>14</v>
      </c>
      <c r="I243" s="32">
        <v>44438</v>
      </c>
      <c r="J243" s="35">
        <f>--INDEX([1]champ04062019!$A$3:$Z$2000,MATCH([1]!Addcert[[#This Row],[ref]],[1]champ04062019!$B$3:$B$2000,0),6)</f>
        <v>105556079527</v>
      </c>
      <c r="K243" s="21" t="str">
        <f>VLOOKUP(VALUE(MID([1]!Addcert[[#This Row],[License]],5,4)),[1]มาตรฐาน!$A$1:$B$6,2,FALSE)</f>
        <v>มกษ. 9046-2560</v>
      </c>
      <c r="L243" s="21" t="str">
        <f>INDEX([1]champ04062019!$A$3:$Z$2000,MATCH([1]!Addcert[[#This Row],[ref]],[1]champ04062019!$B$3:$B$2000,0),26)</f>
        <v>จันทบุรี</v>
      </c>
      <c r="M243" s="2" t="s">
        <v>466</v>
      </c>
    </row>
    <row r="244" spans="1:13">
      <c r="A244" s="22" t="str">
        <f>MID([1]!Addcert[[#This Row],[ref]],4,2)&amp;"-"&amp;RIGHT([1]!Addcert[[#This Row],[ref]],3)</f>
        <v>01-320</v>
      </c>
      <c r="B244" s="22" t="str">
        <f>INDEX([1]champ04062019!$A$3:$Z$2000,MATCH([1]!Addcert[[#This Row],[ref]],[1]champ04062019!$B$3:$B$2000,0),3)</f>
        <v>บริษัท ซันไชน์อินเตอร์เนชั่นแนล จำกัด</v>
      </c>
      <c r="C244" s="22" t="str">
        <f>INDEX([1]champ04062019!$A$3:$Z$2000,MATCH([1]!Addcert[[#This Row],[ref]],[1]champ04062019!$B$3:$B$2000,0),4)</f>
        <v>ACFS90460200015</v>
      </c>
      <c r="D24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44" s="22" t="str">
        <f>INDEX([1]champ04062019!$A$3:$Z$2000,MATCH([1]!Addcert[[#This Row],[ref]],[1]champ04062019!$B$3:$B$2000,0),5)</f>
        <v>ออกใบอนุญาตแล้ว</v>
      </c>
      <c r="F244" s="24">
        <f>--INDEX([1]champ04062019!$A$3:$Z$2000,MATCH([1]!Addcert[[#This Row],[ref]],[1]champ04062019!$B$3:$B$2000,0),18)</f>
        <v>44041</v>
      </c>
      <c r="G244" s="27">
        <v>904617092721</v>
      </c>
      <c r="H244" s="28" t="s">
        <v>106</v>
      </c>
      <c r="I244" s="33">
        <v>44154</v>
      </c>
      <c r="J244" s="36">
        <f>--INDEX([1]champ04062019!$A$3:$Z$2000,MATCH([1]!Addcert[[#This Row],[ref]],[1]champ04062019!$B$3:$B$2000,0),6)</f>
        <v>135535001758</v>
      </c>
      <c r="K244" s="22" t="str">
        <f>VLOOKUP(VALUE(MID([1]!Addcert[[#This Row],[License]],5,4)),[1]มาตรฐาน!$A$1:$B$6,2,FALSE)</f>
        <v>มกษ. 9046-2560</v>
      </c>
      <c r="L244" s="22" t="str">
        <f>INDEX([1]champ04062019!$A$3:$Z$2000,MATCH([1]!Addcert[[#This Row],[ref]],[1]champ04062019!$B$3:$B$2000,0),26)</f>
        <v>จันทบุรี</v>
      </c>
      <c r="M244" s="5" t="s">
        <v>466</v>
      </c>
    </row>
    <row r="245" spans="1:13">
      <c r="A245" s="21" t="str">
        <f>MID([1]!Addcert[[#This Row],[ref]],4,2)&amp;"-"&amp;RIGHT([1]!Addcert[[#This Row],[ref]],3)</f>
        <v>01-321</v>
      </c>
      <c r="B245" s="21" t="str">
        <f>INDEX([1]champ04062019!$A$3:$Z$2000,MATCH([1]!Addcert[[#This Row],[ref]],[1]champ04062019!$B$3:$B$2000,0),3)</f>
        <v>บริษัท สิงห์อำนวย ฟู้ดส์ จำกัด</v>
      </c>
      <c r="C245" s="21" t="str">
        <f>INDEX([1]champ04062019!$A$3:$Z$2000,MATCH([1]!Addcert[[#This Row],[ref]],[1]champ04062019!$B$3:$B$2000,0),4)</f>
        <v>ACFS90460200016</v>
      </c>
      <c r="D24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45" s="21" t="str">
        <f>INDEX([1]champ04062019!$A$3:$Z$2000,MATCH([1]!Addcert[[#This Row],[ref]],[1]champ04062019!$B$3:$B$2000,0),5)</f>
        <v>ออกใบอนุญาตแล้ว</v>
      </c>
      <c r="F245" s="23">
        <f>--INDEX([1]champ04062019!$A$3:$Z$2000,MATCH([1]!Addcert[[#This Row],[ref]],[1]champ04062019!$B$3:$B$2000,0),18)</f>
        <v>44041</v>
      </c>
      <c r="G245" s="25" t="s">
        <v>157</v>
      </c>
      <c r="H245" s="26" t="s">
        <v>16</v>
      </c>
      <c r="I245" s="32">
        <v>44053</v>
      </c>
      <c r="J245" s="35">
        <f>--INDEX([1]champ04062019!$A$3:$Z$2000,MATCH([1]!Addcert[[#This Row],[ref]],[1]champ04062019!$B$3:$B$2000,0),6)</f>
        <v>225554000051</v>
      </c>
      <c r="K245" s="21" t="str">
        <f>VLOOKUP(VALUE(MID([1]!Addcert[[#This Row],[License]],5,4)),[1]มาตรฐาน!$A$1:$B$6,2,FALSE)</f>
        <v>มกษ. 9046-2560</v>
      </c>
      <c r="L245" s="21" t="str">
        <f>INDEX([1]champ04062019!$A$3:$Z$2000,MATCH([1]!Addcert[[#This Row],[ref]],[1]champ04062019!$B$3:$B$2000,0),26)</f>
        <v>จันทบุรี</v>
      </c>
      <c r="M245" s="2" t="s">
        <v>466</v>
      </c>
    </row>
    <row r="246" spans="1:13">
      <c r="A246" s="22" t="str">
        <f>MID([1]!Addcert[[#This Row],[ref]],4,2)&amp;"-"&amp;RIGHT([1]!Addcert[[#This Row],[ref]],3)</f>
        <v>01-322</v>
      </c>
      <c r="B246" s="22" t="str">
        <f>INDEX([1]champ04062019!$A$3:$Z$2000,MATCH([1]!Addcert[[#This Row],[ref]],[1]champ04062019!$B$3:$B$2000,0),3)</f>
        <v>สหกรณ์โคนมนครปฐม จำกัด</v>
      </c>
      <c r="C246" s="22" t="str">
        <f>INDEX([1]champ04062019!$A$3:$Z$2000,MATCH([1]!Addcert[[#This Row],[ref]],[1]champ04062019!$B$3:$B$2000,0),4)</f>
        <v>ACFS64010200048</v>
      </c>
      <c r="D24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46" s="22" t="str">
        <f>INDEX([1]champ04062019!$A$3:$Z$2000,MATCH([1]!Addcert[[#This Row],[ref]],[1]champ04062019!$B$3:$B$2000,0),5)</f>
        <v>ออกใบอนุญาตแล้ว</v>
      </c>
      <c r="F246" s="24">
        <f>--INDEX([1]champ04062019!$A$3:$Z$2000,MATCH([1]!Addcert[[#This Row],[ref]],[1]champ04062019!$B$3:$B$2000,0),18)</f>
        <v>44120</v>
      </c>
      <c r="G246" s="27">
        <v>904618072064</v>
      </c>
      <c r="H246" s="28" t="s">
        <v>106</v>
      </c>
      <c r="I246" s="33">
        <v>44470</v>
      </c>
      <c r="J246" s="36">
        <f>--INDEX([1]champ04062019!$A$3:$Z$2000,MATCH([1]!Addcert[[#This Row],[ref]],[1]champ04062019!$B$3:$B$2000,0),6)</f>
        <v>994000520891</v>
      </c>
      <c r="K246" s="22" t="str">
        <f>VLOOKUP(VALUE(MID([1]!Addcert[[#This Row],[License]],5,4)),[1]มาตรฐาน!$A$1:$B$6,2,FALSE)</f>
        <v>มกษ. 6401-2558</v>
      </c>
      <c r="L246" s="22" t="str">
        <f>INDEX([1]champ04062019!$A$3:$Z$2000,MATCH([1]!Addcert[[#This Row],[ref]],[1]champ04062019!$B$3:$B$2000,0),26)</f>
        <v>กาญจนบุรี</v>
      </c>
      <c r="M246" s="5" t="s">
        <v>466</v>
      </c>
    </row>
    <row r="247" spans="1:13">
      <c r="A247" s="21" t="str">
        <f>MID([1]!Addcert[[#This Row],[ref]],4,2)&amp;"-"&amp;RIGHT([1]!Addcert[[#This Row],[ref]],3)</f>
        <v>01-323</v>
      </c>
      <c r="B247" s="21" t="str">
        <f>INDEX([1]champ04062019!$A$3:$Z$2000,MATCH([1]!Addcert[[#This Row],[ref]],[1]champ04062019!$B$3:$B$2000,0),3)</f>
        <v>บริษัท เจริญโภคภัณฑ์อาหาร จำกัด (มหาชน)</v>
      </c>
      <c r="C247" s="21" t="str">
        <f>INDEX([1]champ04062019!$A$3:$Z$2000,MATCH([1]!Addcert[[#This Row],[ref]],[1]champ04062019!$B$3:$B$2000,0),4)</f>
        <v>ACFS74320200001</v>
      </c>
      <c r="D24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47" s="21" t="str">
        <f>INDEX([1]champ04062019!$A$3:$Z$2000,MATCH([1]!Addcert[[#This Row],[ref]],[1]champ04062019!$B$3:$B$2000,0),5)</f>
        <v>ออกใบอนุญาตแล้ว</v>
      </c>
      <c r="F247" s="23">
        <f>--INDEX([1]champ04062019!$A$3:$Z$2000,MATCH([1]!Addcert[[#This Row],[ref]],[1]champ04062019!$B$3:$B$2000,0),18)</f>
        <v>43999</v>
      </c>
      <c r="G247" s="25" t="s">
        <v>421</v>
      </c>
      <c r="H247" s="26" t="s">
        <v>111</v>
      </c>
      <c r="I247" s="32">
        <v>44381</v>
      </c>
      <c r="J247" s="35">
        <f>--INDEX([1]champ04062019!$A$3:$Z$2000,MATCH([1]!Addcert[[#This Row],[ref]],[1]champ04062019!$B$3:$B$2000,0),6)</f>
        <v>107537000246</v>
      </c>
      <c r="K247" s="21" t="str">
        <f>VLOOKUP(VALUE(MID([1]!Addcert[[#This Row],[License]],5,4)),[1]มาตรฐาน!$A$1:$B$6,2,FALSE)</f>
        <v>มกษ. 7432-2558</v>
      </c>
      <c r="L247" s="21" t="str">
        <f>INDEX([1]champ04062019!$A$3:$Z$2000,MATCH([1]!Addcert[[#This Row],[ref]],[1]champ04062019!$B$3:$B$2000,0),26)</f>
        <v>ระยอง</v>
      </c>
      <c r="M247" s="2" t="s">
        <v>464</v>
      </c>
    </row>
    <row r="248" spans="1:13">
      <c r="A248" s="22" t="str">
        <f>MID([1]!Addcert[[#This Row],[ref]],4,2)&amp;"-"&amp;RIGHT([1]!Addcert[[#This Row],[ref]],3)</f>
        <v>01-324</v>
      </c>
      <c r="B248" s="22" t="str">
        <f>INDEX([1]champ04062019!$A$3:$Z$2000,MATCH([1]!Addcert[[#This Row],[ref]],[1]champ04062019!$B$3:$B$2000,0),3)</f>
        <v>นางภัทรพร บุญลอย</v>
      </c>
      <c r="C248" s="22" t="str">
        <f>INDEX([1]champ04062019!$A$3:$Z$2000,MATCH([1]!Addcert[[#This Row],[ref]],[1]champ04062019!$B$3:$B$2000,0),4)</f>
        <v>ACFS74320200002</v>
      </c>
      <c r="D24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48" s="22" t="str">
        <f>INDEX([1]champ04062019!$A$3:$Z$2000,MATCH([1]!Addcert[[#This Row],[ref]],[1]champ04062019!$B$3:$B$2000,0),5)</f>
        <v>ออกใบอนุญาตแล้ว</v>
      </c>
      <c r="F248" s="24">
        <f>--INDEX([1]champ04062019!$A$3:$Z$2000,MATCH([1]!Addcert[[#This Row],[ref]],[1]champ04062019!$B$3:$B$2000,0),18)</f>
        <v>43999</v>
      </c>
      <c r="G248" s="27" t="s">
        <v>158</v>
      </c>
      <c r="H248" s="28" t="s">
        <v>159</v>
      </c>
      <c r="I248" s="33">
        <v>43989</v>
      </c>
      <c r="J248" s="36">
        <f>--INDEX([1]champ04062019!$A$3:$Z$2000,MATCH([1]!Addcert[[#This Row],[ref]],[1]champ04062019!$B$3:$B$2000,0),6)</f>
        <v>4230100003509</v>
      </c>
      <c r="K248" s="22" t="str">
        <f>VLOOKUP(VALUE(MID([1]!Addcert[[#This Row],[License]],5,4)),[1]มาตรฐาน!$A$1:$B$6,2,FALSE)</f>
        <v>มกษ. 7432-2558</v>
      </c>
      <c r="L248" s="22" t="str">
        <f>INDEX([1]champ04062019!$A$3:$Z$2000,MATCH([1]!Addcert[[#This Row],[ref]],[1]champ04062019!$B$3:$B$2000,0),26)</f>
        <v>ชลบุรี</v>
      </c>
      <c r="M248" s="5" t="s">
        <v>466</v>
      </c>
    </row>
    <row r="249" spans="1:13">
      <c r="A249" s="21" t="str">
        <f>MID([1]!Addcert[[#This Row],[ref]],4,2)&amp;"-"&amp;RIGHT([1]!Addcert[[#This Row],[ref]],3)</f>
        <v>01-325</v>
      </c>
      <c r="B249" s="21" t="str">
        <f>INDEX([1]champ04062019!$A$3:$Z$2000,MATCH([1]!Addcert[[#This Row],[ref]],[1]champ04062019!$B$3:$B$2000,0),3)</f>
        <v>นายพรเทพ สาธิตศิลป์</v>
      </c>
      <c r="C249" s="21" t="str">
        <f>INDEX([1]champ04062019!$A$3:$Z$2000,MATCH([1]!Addcert[[#This Row],[ref]],[1]champ04062019!$B$3:$B$2000,0),4)</f>
        <v>ACFS74320200003</v>
      </c>
      <c r="D24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49" s="21" t="str">
        <f>INDEX([1]champ04062019!$A$3:$Z$2000,MATCH([1]!Addcert[[#This Row],[ref]],[1]champ04062019!$B$3:$B$2000,0),5)</f>
        <v>ออกใบอนุญาตแล้ว</v>
      </c>
      <c r="F249" s="23">
        <f>--INDEX([1]champ04062019!$A$3:$Z$2000,MATCH([1]!Addcert[[#This Row],[ref]],[1]champ04062019!$B$3:$B$2000,0),18)</f>
        <v>43999</v>
      </c>
      <c r="G249" s="25" t="s">
        <v>160</v>
      </c>
      <c r="H249" s="26" t="s">
        <v>159</v>
      </c>
      <c r="I249" s="32">
        <v>44163</v>
      </c>
      <c r="J249" s="35">
        <f>--INDEX([1]champ04062019!$A$3:$Z$2000,MATCH([1]!Addcert[[#This Row],[ref]],[1]champ04062019!$B$3:$B$2000,0),6)</f>
        <v>3101801319450</v>
      </c>
      <c r="K249" s="21" t="str">
        <f>VLOOKUP(VALUE(MID([1]!Addcert[[#This Row],[License]],5,4)),[1]มาตรฐาน!$A$1:$B$6,2,FALSE)</f>
        <v>มกษ. 7432-2558</v>
      </c>
      <c r="L249" s="21" t="str">
        <f>INDEX([1]champ04062019!$A$3:$Z$2000,MATCH([1]!Addcert[[#This Row],[ref]],[1]champ04062019!$B$3:$B$2000,0),26)</f>
        <v>ระยอง</v>
      </c>
      <c r="M249" s="2" t="s">
        <v>466</v>
      </c>
    </row>
    <row r="250" spans="1:13">
      <c r="A250" s="22" t="str">
        <f>MID([1]!Addcert[[#This Row],[ref]],4,2)&amp;"-"&amp;RIGHT([1]!Addcert[[#This Row],[ref]],3)</f>
        <v>01-326</v>
      </c>
      <c r="B250" s="22" t="str">
        <f>INDEX([1]champ04062019!$A$3:$Z$2000,MATCH([1]!Addcert[[#This Row],[ref]],[1]champ04062019!$B$3:$B$2000,0),3)</f>
        <v>นายอังคาร ศรนคร</v>
      </c>
      <c r="C250" s="22" t="str">
        <f>INDEX([1]champ04062019!$A$3:$Z$2000,MATCH([1]!Addcert[[#This Row],[ref]],[1]champ04062019!$B$3:$B$2000,0),4)</f>
        <v>ACFS74320200004</v>
      </c>
      <c r="D25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50" s="22" t="str">
        <f>INDEX([1]champ04062019!$A$3:$Z$2000,MATCH([1]!Addcert[[#This Row],[ref]],[1]champ04062019!$B$3:$B$2000,0),5)</f>
        <v>ออกใบอนุญาตแล้ว</v>
      </c>
      <c r="F250" s="24">
        <f>--INDEX([1]champ04062019!$A$3:$Z$2000,MATCH([1]!Addcert[[#This Row],[ref]],[1]champ04062019!$B$3:$B$2000,0),18)</f>
        <v>43999</v>
      </c>
      <c r="G250" s="27" t="s">
        <v>161</v>
      </c>
      <c r="H250" s="28" t="s">
        <v>159</v>
      </c>
      <c r="I250" s="33">
        <v>44073</v>
      </c>
      <c r="J250" s="36">
        <f>--INDEX([1]champ04062019!$A$3:$Z$2000,MATCH([1]!Addcert[[#This Row],[ref]],[1]champ04062019!$B$3:$B$2000,0),6)</f>
        <v>3230500059899</v>
      </c>
      <c r="K250" s="22" t="str">
        <f>VLOOKUP(VALUE(MID([1]!Addcert[[#This Row],[License]],5,4)),[1]มาตรฐาน!$A$1:$B$6,2,FALSE)</f>
        <v>มกษ. 7432-2558</v>
      </c>
      <c r="L250" s="22" t="str">
        <f>INDEX([1]champ04062019!$A$3:$Z$2000,MATCH([1]!Addcert[[#This Row],[ref]],[1]champ04062019!$B$3:$B$2000,0),26)</f>
        <v>ตราด</v>
      </c>
      <c r="M250" s="5" t="s">
        <v>466</v>
      </c>
    </row>
    <row r="251" spans="1:13">
      <c r="A251" s="21" t="str">
        <f>MID([1]!Addcert[[#This Row],[ref]],4,2)&amp;"-"&amp;RIGHT([1]!Addcert[[#This Row],[ref]],3)</f>
        <v>01-327</v>
      </c>
      <c r="B251" s="21" t="str">
        <f>INDEX([1]champ04062019!$A$3:$Z$2000,MATCH([1]!Addcert[[#This Row],[ref]],[1]champ04062019!$B$3:$B$2000,0),3)</f>
        <v>บริษัท เจริญโภคภัณฑ์อาหาร จำกัด (มหาชน)</v>
      </c>
      <c r="C251" s="21" t="str">
        <f>INDEX([1]champ04062019!$A$3:$Z$2000,MATCH([1]!Addcert[[#This Row],[ref]],[1]champ04062019!$B$3:$B$2000,0),4)</f>
        <v>ACFS74320200005</v>
      </c>
      <c r="D25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51" s="21" t="str">
        <f>INDEX([1]champ04062019!$A$3:$Z$2000,MATCH([1]!Addcert[[#This Row],[ref]],[1]champ04062019!$B$3:$B$2000,0),5)</f>
        <v>ออกใบอนุญาตแล้ว</v>
      </c>
      <c r="F251" s="23">
        <f>--INDEX([1]champ04062019!$A$3:$Z$2000,MATCH([1]!Addcert[[#This Row],[ref]],[1]champ04062019!$B$3:$B$2000,0),18)</f>
        <v>43999</v>
      </c>
      <c r="G251" s="25" t="s">
        <v>162</v>
      </c>
      <c r="H251" s="26" t="s">
        <v>159</v>
      </c>
      <c r="I251" s="32">
        <v>44052</v>
      </c>
      <c r="J251" s="35">
        <f>--INDEX([1]champ04062019!$A$3:$Z$2000,MATCH([1]!Addcert[[#This Row],[ref]],[1]champ04062019!$B$3:$B$2000,0),6)</f>
        <v>107537000246</v>
      </c>
      <c r="K251" s="21" t="str">
        <f>VLOOKUP(VALUE(MID([1]!Addcert[[#This Row],[License]],5,4)),[1]มาตรฐาน!$A$1:$B$6,2,FALSE)</f>
        <v>มกษ. 7432-2558</v>
      </c>
      <c r="L251" s="21" t="str">
        <f>INDEX([1]champ04062019!$A$3:$Z$2000,MATCH([1]!Addcert[[#This Row],[ref]],[1]champ04062019!$B$3:$B$2000,0),26)</f>
        <v>ตราด</v>
      </c>
      <c r="M251" s="2" t="s">
        <v>466</v>
      </c>
    </row>
    <row r="252" spans="1:13">
      <c r="A252" s="22" t="str">
        <f>MID([1]!Addcert[[#This Row],[ref]],4,2)&amp;"-"&amp;RIGHT([1]!Addcert[[#This Row],[ref]],3)</f>
        <v>01-328</v>
      </c>
      <c r="B252" s="22" t="str">
        <f>INDEX([1]champ04062019!$A$3:$Z$2000,MATCH([1]!Addcert[[#This Row],[ref]],[1]champ04062019!$B$3:$B$2000,0),3)</f>
        <v>บริษัท เจริญโภคภัณฑ์อาหาร จำกัด (มหาชน)</v>
      </c>
      <c r="C252" s="22" t="str">
        <f>INDEX([1]champ04062019!$A$3:$Z$2000,MATCH([1]!Addcert[[#This Row],[ref]],[1]champ04062019!$B$3:$B$2000,0),4)</f>
        <v>ACFS74320200006</v>
      </c>
      <c r="D25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52" s="22" t="str">
        <f>INDEX([1]champ04062019!$A$3:$Z$2000,MATCH([1]!Addcert[[#This Row],[ref]],[1]champ04062019!$B$3:$B$2000,0),5)</f>
        <v>ออกใบอนุญาตแล้ว</v>
      </c>
      <c r="F252" s="24">
        <f>--INDEX([1]champ04062019!$A$3:$Z$2000,MATCH([1]!Addcert[[#This Row],[ref]],[1]champ04062019!$B$3:$B$2000,0),18)</f>
        <v>43999</v>
      </c>
      <c r="G252" s="27" t="s">
        <v>163</v>
      </c>
      <c r="H252" s="28" t="s">
        <v>159</v>
      </c>
      <c r="I252" s="33">
        <v>44011</v>
      </c>
      <c r="J252" s="36">
        <f>--INDEX([1]champ04062019!$A$3:$Z$2000,MATCH([1]!Addcert[[#This Row],[ref]],[1]champ04062019!$B$3:$B$2000,0),6)</f>
        <v>107537000246</v>
      </c>
      <c r="K252" s="22" t="str">
        <f>VLOOKUP(VALUE(MID([1]!Addcert[[#This Row],[License]],5,4)),[1]มาตรฐาน!$A$1:$B$6,2,FALSE)</f>
        <v>มกษ. 7432-2558</v>
      </c>
      <c r="L252" s="22" t="str">
        <f>INDEX([1]champ04062019!$A$3:$Z$2000,MATCH([1]!Addcert[[#This Row],[ref]],[1]champ04062019!$B$3:$B$2000,0),26)</f>
        <v>ตราด</v>
      </c>
      <c r="M252" s="5" t="s">
        <v>466</v>
      </c>
    </row>
    <row r="253" spans="1:13">
      <c r="A253" s="21" t="str">
        <f>MID([1]!Addcert[[#This Row],[ref]],4,2)&amp;"-"&amp;RIGHT([1]!Addcert[[#This Row],[ref]],3)</f>
        <v>01-329</v>
      </c>
      <c r="B253" s="21" t="str">
        <f>INDEX([1]champ04062019!$A$3:$Z$2000,MATCH([1]!Addcert[[#This Row],[ref]],[1]champ04062019!$B$3:$B$2000,0),3)</f>
        <v>บริษัท เหิง  หยวน ฟู๊ด จำกัด</v>
      </c>
      <c r="C253" s="21" t="str">
        <f>INDEX([1]champ04062019!$A$3:$Z$2000,MATCH([1]!Addcert[[#This Row],[ref]],[1]champ04062019!$B$3:$B$2000,0),4)</f>
        <v>ACFS90460200017</v>
      </c>
      <c r="D25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53" s="21" t="str">
        <f>INDEX([1]champ04062019!$A$3:$Z$2000,MATCH([1]!Addcert[[#This Row],[ref]],[1]champ04062019!$B$3:$B$2000,0),5)</f>
        <v>ออกใบอนุญาตแล้ว</v>
      </c>
      <c r="F253" s="23">
        <f>--INDEX([1]champ04062019!$A$3:$Z$2000,MATCH([1]!Addcert[[#This Row],[ref]],[1]champ04062019!$B$3:$B$2000,0),18)</f>
        <v>44041</v>
      </c>
      <c r="G253" s="25" t="s">
        <v>164</v>
      </c>
      <c r="H253" s="26" t="s">
        <v>159</v>
      </c>
      <c r="I253" s="32">
        <v>44011</v>
      </c>
      <c r="J253" s="35">
        <f>--INDEX([1]champ04062019!$A$3:$Z$2000,MATCH([1]!Addcert[[#This Row],[ref]],[1]champ04062019!$B$3:$B$2000,0),6)</f>
        <v>215558003870</v>
      </c>
      <c r="K253" s="21" t="str">
        <f>VLOOKUP(VALUE(MID([1]!Addcert[[#This Row],[License]],5,4)),[1]มาตรฐาน!$A$1:$B$6,2,FALSE)</f>
        <v>มกษ. 9046-2560</v>
      </c>
      <c r="L253" s="21" t="str">
        <f>INDEX([1]champ04062019!$A$3:$Z$2000,MATCH([1]!Addcert[[#This Row],[ref]],[1]champ04062019!$B$3:$B$2000,0),26)</f>
        <v>ระยอง</v>
      </c>
      <c r="M253" s="2" t="s">
        <v>466</v>
      </c>
    </row>
    <row r="254" spans="1:13">
      <c r="A254" s="22" t="str">
        <f>MID([1]!Addcert[[#This Row],[ref]],4,2)&amp;"-"&amp;RIGHT([1]!Addcert[[#This Row],[ref]],3)</f>
        <v>01-330</v>
      </c>
      <c r="B254" s="22" t="str">
        <f>INDEX([1]champ04062019!$A$3:$Z$2000,MATCH([1]!Addcert[[#This Row],[ref]],[1]champ04062019!$B$3:$B$2000,0),3)</f>
        <v>บริษัท ท็อป อะควาคัลเจอร์ เทคโนโลยี จำกัด</v>
      </c>
      <c r="C254" s="22" t="str">
        <f>INDEX([1]champ04062019!$A$3:$Z$2000,MATCH([1]!Addcert[[#This Row],[ref]],[1]champ04062019!$B$3:$B$2000,0),4)</f>
        <v>ACFS74320200007</v>
      </c>
      <c r="D25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54" s="22" t="str">
        <f>INDEX([1]champ04062019!$A$3:$Z$2000,MATCH([1]!Addcert[[#This Row],[ref]],[1]champ04062019!$B$3:$B$2000,0),5)</f>
        <v>ยกเลิกใบอนุญาตแบบถาวร</v>
      </c>
      <c r="F254" s="24">
        <f>--INDEX([1]champ04062019!$A$3:$Z$2000,MATCH([1]!Addcert[[#This Row],[ref]],[1]champ04062019!$B$3:$B$2000,0),18)</f>
        <v>43999</v>
      </c>
      <c r="G254" s="27" t="s">
        <v>165</v>
      </c>
      <c r="H254" s="28" t="s">
        <v>107</v>
      </c>
      <c r="I254" s="33">
        <v>44287</v>
      </c>
      <c r="J254" s="36">
        <f>--INDEX([1]champ04062019!$A$3:$Z$2000,MATCH([1]!Addcert[[#This Row],[ref]],[1]champ04062019!$B$3:$B$2000,0),6)</f>
        <v>245559001820</v>
      </c>
      <c r="K254" s="22" t="str">
        <f>VLOOKUP(VALUE(MID([1]!Addcert[[#This Row],[License]],5,4)),[1]มาตรฐาน!$A$1:$B$6,2,FALSE)</f>
        <v>มกษ. 7432-2558</v>
      </c>
      <c r="L254" s="22" t="str">
        <f>INDEX([1]champ04062019!$A$3:$Z$2000,MATCH([1]!Addcert[[#This Row],[ref]],[1]champ04062019!$B$3:$B$2000,0),26)</f>
        <v>ฉะเชิงเทรา</v>
      </c>
      <c r="M254" s="5" t="s">
        <v>466</v>
      </c>
    </row>
    <row r="255" spans="1:13">
      <c r="A255" s="21" t="str">
        <f>MID([1]!Addcert[[#This Row],[ref]],4,2)&amp;"-"&amp;RIGHT([1]!Addcert[[#This Row],[ref]],3)</f>
        <v>01-331</v>
      </c>
      <c r="B255" s="21" t="str">
        <f>INDEX([1]champ04062019!$A$3:$Z$2000,MATCH([1]!Addcert[[#This Row],[ref]],[1]champ04062019!$B$3:$B$2000,0),3)</f>
        <v>นายคมสันติ์ คงนันทะ</v>
      </c>
      <c r="C255" s="21" t="str">
        <f>INDEX([1]champ04062019!$A$3:$Z$2000,MATCH([1]!Addcert[[#This Row],[ref]],[1]champ04062019!$B$3:$B$2000,0),4)</f>
        <v>ACFS74320200008</v>
      </c>
      <c r="D25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55" s="21" t="str">
        <f>INDEX([1]champ04062019!$A$3:$Z$2000,MATCH([1]!Addcert[[#This Row],[ref]],[1]champ04062019!$B$3:$B$2000,0),5)</f>
        <v>ออกใบอนุญาตแล้ว</v>
      </c>
      <c r="F255" s="23">
        <f>--INDEX([1]champ04062019!$A$3:$Z$2000,MATCH([1]!Addcert[[#This Row],[ref]],[1]champ04062019!$B$3:$B$2000,0),18)</f>
        <v>43999</v>
      </c>
      <c r="G255" s="25"/>
      <c r="H255" s="26" t="s">
        <v>166</v>
      </c>
      <c r="I255" s="32"/>
      <c r="J255" s="35">
        <f>--INDEX([1]champ04062019!$A$3:$Z$2000,MATCH([1]!Addcert[[#This Row],[ref]],[1]champ04062019!$B$3:$B$2000,0),6)</f>
        <v>3310401257934</v>
      </c>
      <c r="K255" s="21" t="str">
        <f>VLOOKUP(VALUE(MID([1]!Addcert[[#This Row],[License]],5,4)),[1]มาตรฐาน!$A$1:$B$6,2,FALSE)</f>
        <v>มกษ. 7432-2558</v>
      </c>
      <c r="L255" s="21" t="str">
        <f>INDEX([1]champ04062019!$A$3:$Z$2000,MATCH([1]!Addcert[[#This Row],[ref]],[1]champ04062019!$B$3:$B$2000,0),26)</f>
        <v>จันทบุรี</v>
      </c>
      <c r="M255" s="2" t="s">
        <v>466</v>
      </c>
    </row>
    <row r="256" spans="1:13">
      <c r="A256" s="22" t="str">
        <f>MID([1]!Addcert[[#This Row],[ref]],4,2)&amp;"-"&amp;RIGHT([1]!Addcert[[#This Row],[ref]],3)</f>
        <v>01-332</v>
      </c>
      <c r="B256" s="22" t="str">
        <f>INDEX([1]champ04062019!$A$3:$Z$2000,MATCH([1]!Addcert[[#This Row],[ref]],[1]champ04062019!$B$3:$B$2000,0),3)</f>
        <v xml:space="preserve">บริษัท ซีฮอร์ส ฟู้ดส์ จำกัด </v>
      </c>
      <c r="C256" s="22" t="str">
        <f>INDEX([1]champ04062019!$A$3:$Z$2000,MATCH([1]!Addcert[[#This Row],[ref]],[1]champ04062019!$B$3:$B$2000,0),4)</f>
        <v>ACFS90460200018</v>
      </c>
      <c r="D25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56" s="22" t="str">
        <f>INDEX([1]champ04062019!$A$3:$Z$2000,MATCH([1]!Addcert[[#This Row],[ref]],[1]champ04062019!$B$3:$B$2000,0),5)</f>
        <v>ออกใบอนุญาตแล้ว</v>
      </c>
      <c r="F256" s="24">
        <f>--INDEX([1]champ04062019!$A$3:$Z$2000,MATCH([1]!Addcert[[#This Row],[ref]],[1]champ04062019!$B$3:$B$2000,0),18)</f>
        <v>44041</v>
      </c>
      <c r="G256" s="27" t="s">
        <v>167</v>
      </c>
      <c r="H256" s="28" t="s">
        <v>159</v>
      </c>
      <c r="I256" s="33">
        <v>44123</v>
      </c>
      <c r="J256" s="36">
        <f>--INDEX([1]champ04062019!$A$3:$Z$2000,MATCH([1]!Addcert[[#This Row],[ref]],[1]champ04062019!$B$3:$B$2000,0),6)</f>
        <v>905558002249</v>
      </c>
      <c r="K256" s="22" t="str">
        <f>VLOOKUP(VALUE(MID([1]!Addcert[[#This Row],[License]],5,4)),[1]มาตรฐาน!$A$1:$B$6,2,FALSE)</f>
        <v>มกษ. 9046-2560</v>
      </c>
      <c r="L256" s="22" t="str">
        <f>INDEX([1]champ04062019!$A$3:$Z$2000,MATCH([1]!Addcert[[#This Row],[ref]],[1]champ04062019!$B$3:$B$2000,0),26)</f>
        <v>สงขลา</v>
      </c>
      <c r="M256" s="5" t="s">
        <v>466</v>
      </c>
    </row>
    <row r="257" spans="1:13">
      <c r="A257" s="21" t="str">
        <f>MID([1]!Addcert[[#This Row],[ref]],4,2)&amp;"-"&amp;RIGHT([1]!Addcert[[#This Row],[ref]],3)</f>
        <v>01-333</v>
      </c>
      <c r="B257" s="21" t="str">
        <f>INDEX([1]champ04062019!$A$3:$Z$2000,MATCH([1]!Addcert[[#This Row],[ref]],[1]champ04062019!$B$3:$B$2000,0),3)</f>
        <v>บริษัท ไต๋ ฟู้ด จำกัด</v>
      </c>
      <c r="C257" s="21" t="str">
        <f>INDEX([1]champ04062019!$A$3:$Z$2000,MATCH([1]!Addcert[[#This Row],[ref]],[1]champ04062019!$B$3:$B$2000,0),4)</f>
        <v>ACFS90460200019</v>
      </c>
      <c r="D25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57" s="21" t="str">
        <f>INDEX([1]champ04062019!$A$3:$Z$2000,MATCH([1]!Addcert[[#This Row],[ref]],[1]champ04062019!$B$3:$B$2000,0),5)</f>
        <v>ยกเลิกใบอนุญาตแบบถาวร</v>
      </c>
      <c r="F257" s="23">
        <f>--INDEX([1]champ04062019!$A$3:$Z$2000,MATCH([1]!Addcert[[#This Row],[ref]],[1]champ04062019!$B$3:$B$2000,0),18)</f>
        <v>44041</v>
      </c>
      <c r="G257" s="25" t="s">
        <v>168</v>
      </c>
      <c r="H257" s="26" t="s">
        <v>14</v>
      </c>
      <c r="I257" s="32">
        <v>44052</v>
      </c>
      <c r="J257" s="35">
        <f>--INDEX([1]champ04062019!$A$3:$Z$2000,MATCH([1]!Addcert[[#This Row],[ref]],[1]champ04062019!$B$3:$B$2000,0),6)</f>
        <v>215549003099</v>
      </c>
      <c r="K257" s="21" t="str">
        <f>VLOOKUP(VALUE(MID([1]!Addcert[[#This Row],[License]],5,4)),[1]มาตรฐาน!$A$1:$B$6,2,FALSE)</f>
        <v>มกษ. 9046-2560</v>
      </c>
      <c r="L257" s="21" t="str">
        <f>INDEX([1]champ04062019!$A$3:$Z$2000,MATCH([1]!Addcert[[#This Row],[ref]],[1]champ04062019!$B$3:$B$2000,0),26)</f>
        <v>ระยอง</v>
      </c>
      <c r="M257" s="2" t="s">
        <v>469</v>
      </c>
    </row>
    <row r="258" spans="1:13">
      <c r="A258" s="22" t="str">
        <f>MID([1]!Addcert[[#This Row],[ref]],4,2)&amp;"-"&amp;RIGHT([1]!Addcert[[#This Row],[ref]],3)</f>
        <v>01-334</v>
      </c>
      <c r="B258" s="22" t="str">
        <f>INDEX([1]champ04062019!$A$3:$Z$2000,MATCH([1]!Addcert[[#This Row],[ref]],[1]champ04062019!$B$3:$B$2000,0),3)</f>
        <v>ห้างหุ้นส่วนจำกัด พิสุทธิ์ ฟู้ด</v>
      </c>
      <c r="C258" s="22" t="str">
        <f>INDEX([1]champ04062019!$A$3:$Z$2000,MATCH([1]!Addcert[[#This Row],[ref]],[1]champ04062019!$B$3:$B$2000,0),4)</f>
        <v>ACFS90460200020</v>
      </c>
      <c r="D25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58" s="22" t="str">
        <f>INDEX([1]champ04062019!$A$3:$Z$2000,MATCH([1]!Addcert[[#This Row],[ref]],[1]champ04062019!$B$3:$B$2000,0),5)</f>
        <v>ออกใบอนุญาตแล้ว</v>
      </c>
      <c r="F258" s="24">
        <f>--INDEX([1]champ04062019!$A$3:$Z$2000,MATCH([1]!Addcert[[#This Row],[ref]],[1]champ04062019!$B$3:$B$2000,0),18)</f>
        <v>44041</v>
      </c>
      <c r="G258" s="27"/>
      <c r="H258" s="28"/>
      <c r="I258" s="33"/>
      <c r="J258" s="36">
        <f>--INDEX([1]champ04062019!$A$3:$Z$2000,MATCH([1]!Addcert[[#This Row],[ref]],[1]champ04062019!$B$3:$B$2000,0),6)</f>
        <v>213558000640</v>
      </c>
      <c r="K258" s="22" t="str">
        <f>VLOOKUP(VALUE(MID([1]!Addcert[[#This Row],[License]],5,4)),[1]มาตรฐาน!$A$1:$B$6,2,FALSE)</f>
        <v>มกษ. 9046-2560</v>
      </c>
      <c r="L258" s="22" t="str">
        <f>INDEX([1]champ04062019!$A$3:$Z$2000,MATCH([1]!Addcert[[#This Row],[ref]],[1]champ04062019!$B$3:$B$2000,0),26)</f>
        <v>ระยอง</v>
      </c>
      <c r="M258" s="5" t="s">
        <v>466</v>
      </c>
    </row>
    <row r="259" spans="1:13">
      <c r="A259" s="21" t="str">
        <f>MID([1]!Addcert[[#This Row],[ref]],4,2)&amp;"-"&amp;RIGHT([1]!Addcert[[#This Row],[ref]],3)</f>
        <v>01-336</v>
      </c>
      <c r="B259" s="21" t="str">
        <f>INDEX([1]champ04062019!$A$3:$Z$2000,MATCH([1]!Addcert[[#This Row],[ref]],[1]champ04062019!$B$3:$B$2000,0),3)</f>
        <v>นางสาวสุพรทิพย์ พร้อมพรรค</v>
      </c>
      <c r="C259" s="21" t="str">
        <f>INDEX([1]champ04062019!$A$3:$Z$2000,MATCH([1]!Addcert[[#This Row],[ref]],[1]champ04062019!$B$3:$B$2000,0),4)</f>
        <v>ACFS74320200009</v>
      </c>
      <c r="D25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59" s="21" t="str">
        <f>INDEX([1]champ04062019!$A$3:$Z$2000,MATCH([1]!Addcert[[#This Row],[ref]],[1]champ04062019!$B$3:$B$2000,0),5)</f>
        <v>ออกใบอนุญาตแล้ว</v>
      </c>
      <c r="F259" s="23">
        <f>--INDEX([1]champ04062019!$A$3:$Z$2000,MATCH([1]!Addcert[[#This Row],[ref]],[1]champ04062019!$B$3:$B$2000,0),18)</f>
        <v>43999</v>
      </c>
      <c r="G259" s="25" t="s">
        <v>422</v>
      </c>
      <c r="H259" s="26" t="s">
        <v>14</v>
      </c>
      <c r="I259" s="32">
        <v>44220</v>
      </c>
      <c r="J259" s="35">
        <f>--INDEX([1]champ04062019!$A$3:$Z$2000,MATCH([1]!Addcert[[#This Row],[ref]],[1]champ04062019!$B$3:$B$2000,0),6)</f>
        <v>3220300154243</v>
      </c>
      <c r="K259" s="21" t="str">
        <f>VLOOKUP(VALUE(MID([1]!Addcert[[#This Row],[License]],5,4)),[1]มาตรฐาน!$A$1:$B$6,2,FALSE)</f>
        <v>มกษ. 7432-2558</v>
      </c>
      <c r="L259" s="21" t="str">
        <f>INDEX([1]champ04062019!$A$3:$Z$2000,MATCH([1]!Addcert[[#This Row],[ref]],[1]champ04062019!$B$3:$B$2000,0),26)</f>
        <v>ชลบุรี</v>
      </c>
      <c r="M259" s="2" t="s">
        <v>466</v>
      </c>
    </row>
    <row r="260" spans="1:13">
      <c r="A260" s="22" t="str">
        <f>MID([1]!Addcert[[#This Row],[ref]],4,2)&amp;"-"&amp;RIGHT([1]!Addcert[[#This Row],[ref]],3)</f>
        <v>01-338</v>
      </c>
      <c r="B260" s="22" t="str">
        <f>INDEX([1]champ04062019!$A$3:$Z$2000,MATCH([1]!Addcert[[#This Row],[ref]],[1]champ04062019!$B$3:$B$2000,0),3)</f>
        <v>นางสาวสุพรทิพย์ พร้อมพรรค</v>
      </c>
      <c r="C260" s="22" t="str">
        <f>INDEX([1]champ04062019!$A$3:$Z$2000,MATCH([1]!Addcert[[#This Row],[ref]],[1]champ04062019!$B$3:$B$2000,0),4)</f>
        <v>ACFS74320200010</v>
      </c>
      <c r="D26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60" s="22" t="str">
        <f>INDEX([1]champ04062019!$A$3:$Z$2000,MATCH([1]!Addcert[[#This Row],[ref]],[1]champ04062019!$B$3:$B$2000,0),5)</f>
        <v>ออกใบอนุญาตแล้ว</v>
      </c>
      <c r="F260" s="24">
        <f>--INDEX([1]champ04062019!$A$3:$Z$2000,MATCH([1]!Addcert[[#This Row],[ref]],[1]champ04062019!$B$3:$B$2000,0),18)</f>
        <v>43999</v>
      </c>
      <c r="G260" s="27" t="s">
        <v>169</v>
      </c>
      <c r="H260" s="28" t="s">
        <v>159</v>
      </c>
      <c r="I260" s="33">
        <v>44052</v>
      </c>
      <c r="J260" s="36">
        <f>--INDEX([1]champ04062019!$A$3:$Z$2000,MATCH([1]!Addcert[[#This Row],[ref]],[1]champ04062019!$B$3:$B$2000,0),6)</f>
        <v>3220300154243</v>
      </c>
      <c r="K260" s="22" t="str">
        <f>VLOOKUP(VALUE(MID([1]!Addcert[[#This Row],[License]],5,4)),[1]มาตรฐาน!$A$1:$B$6,2,FALSE)</f>
        <v>มกษ. 7432-2558</v>
      </c>
      <c r="L260" s="22" t="str">
        <f>INDEX([1]champ04062019!$A$3:$Z$2000,MATCH([1]!Addcert[[#This Row],[ref]],[1]champ04062019!$B$3:$B$2000,0),26)</f>
        <v>ชลบุรี</v>
      </c>
      <c r="M260" s="5" t="s">
        <v>466</v>
      </c>
    </row>
    <row r="261" spans="1:13">
      <c r="A261" s="21" t="str">
        <f>MID([1]!Addcert[[#This Row],[ref]],4,2)&amp;"-"&amp;RIGHT([1]!Addcert[[#This Row],[ref]],3)</f>
        <v>01-339</v>
      </c>
      <c r="B261" s="21" t="str">
        <f>INDEX([1]champ04062019!$A$3:$Z$2000,MATCH([1]!Addcert[[#This Row],[ref]],[1]champ04062019!$B$3:$B$2000,0),3)</f>
        <v>บริษัท โอชาฟูดแพ็ค จำกัด</v>
      </c>
      <c r="C261" s="21" t="str">
        <f>INDEX([1]champ04062019!$A$3:$Z$2000,MATCH([1]!Addcert[[#This Row],[ref]],[1]champ04062019!$B$3:$B$2000,0),4)</f>
        <v>ACFS90460200021</v>
      </c>
      <c r="D26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61" s="21" t="str">
        <f>INDEX([1]champ04062019!$A$3:$Z$2000,MATCH([1]!Addcert[[#This Row],[ref]],[1]champ04062019!$B$3:$B$2000,0),5)</f>
        <v>ออกใบอนุญาตแล้ว</v>
      </c>
      <c r="F261" s="23">
        <f>--INDEX([1]champ04062019!$A$3:$Z$2000,MATCH([1]!Addcert[[#This Row],[ref]],[1]champ04062019!$B$3:$B$2000,0),18)</f>
        <v>44041</v>
      </c>
      <c r="G261" s="25" t="s">
        <v>170</v>
      </c>
      <c r="H261" s="26" t="s">
        <v>159</v>
      </c>
      <c r="I261" s="32">
        <v>44163</v>
      </c>
      <c r="J261" s="35">
        <f>--INDEX([1]champ04062019!$A$3:$Z$2000,MATCH([1]!Addcert[[#This Row],[ref]],[1]champ04062019!$B$3:$B$2000,0),6)</f>
        <v>105547129169</v>
      </c>
      <c r="K261" s="21" t="str">
        <f>VLOOKUP(VALUE(MID([1]!Addcert[[#This Row],[License]],5,4)),[1]มาตรฐาน!$A$1:$B$6,2,FALSE)</f>
        <v>มกษ. 9046-2560</v>
      </c>
      <c r="L261" s="21" t="str">
        <f>INDEX([1]champ04062019!$A$3:$Z$2000,MATCH([1]!Addcert[[#This Row],[ref]],[1]champ04062019!$B$3:$B$2000,0),26)</f>
        <v>สมุทรปราการ</v>
      </c>
      <c r="M261" s="2" t="s">
        <v>466</v>
      </c>
    </row>
    <row r="262" spans="1:13">
      <c r="A262" s="22" t="str">
        <f>MID([1]!Addcert[[#This Row],[ref]],4,2)&amp;"-"&amp;RIGHT([1]!Addcert[[#This Row],[ref]],3)</f>
        <v>01-340</v>
      </c>
      <c r="B262" s="22" t="str">
        <f>INDEX([1]champ04062019!$A$3:$Z$2000,MATCH([1]!Addcert[[#This Row],[ref]],[1]champ04062019!$B$3:$B$2000,0),3)</f>
        <v>นายอมรเชษฐ์ เพชรรักษ์</v>
      </c>
      <c r="C262" s="22" t="str">
        <f>INDEX([1]champ04062019!$A$3:$Z$2000,MATCH([1]!Addcert[[#This Row],[ref]],[1]champ04062019!$B$3:$B$2000,0),4)</f>
        <v>ACFS74320200011</v>
      </c>
      <c r="D26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62" s="22" t="str">
        <f>INDEX([1]champ04062019!$A$3:$Z$2000,MATCH([1]!Addcert[[#This Row],[ref]],[1]champ04062019!$B$3:$B$2000,0),5)</f>
        <v>ออกใบอนุญาตแล้ว</v>
      </c>
      <c r="F262" s="24">
        <f>--INDEX([1]champ04062019!$A$3:$Z$2000,MATCH([1]!Addcert[[#This Row],[ref]],[1]champ04062019!$B$3:$B$2000,0),18)</f>
        <v>43999</v>
      </c>
      <c r="G262" s="27"/>
      <c r="H262" s="28" t="s">
        <v>107</v>
      </c>
      <c r="I262" s="33">
        <v>44009</v>
      </c>
      <c r="J262" s="36">
        <f>--INDEX([1]champ04062019!$A$3:$Z$2000,MATCH([1]!Addcert[[#This Row],[ref]],[1]champ04062019!$B$3:$B$2000,0),6)</f>
        <v>3801500174600</v>
      </c>
      <c r="K262" s="22" t="str">
        <f>VLOOKUP(VALUE(MID([1]!Addcert[[#This Row],[License]],5,4)),[1]มาตรฐาน!$A$1:$B$6,2,FALSE)</f>
        <v>มกษ. 7432-2558</v>
      </c>
      <c r="L262" s="22" t="str">
        <f>INDEX([1]champ04062019!$A$3:$Z$2000,MATCH([1]!Addcert[[#This Row],[ref]],[1]champ04062019!$B$3:$B$2000,0),26)</f>
        <v>นครศรีธรรมราช</v>
      </c>
      <c r="M262" s="5" t="s">
        <v>467</v>
      </c>
    </row>
    <row r="263" spans="1:13">
      <c r="A263" s="21" t="str">
        <f>MID([1]!Addcert[[#This Row],[ref]],4,2)&amp;"-"&amp;RIGHT([1]!Addcert[[#This Row],[ref]],3)</f>
        <v>01-341</v>
      </c>
      <c r="B263" s="21" t="str">
        <f>INDEX([1]champ04062019!$A$3:$Z$2000,MATCH([1]!Addcert[[#This Row],[ref]],[1]champ04062019!$B$3:$B$2000,0),3)</f>
        <v>นายอมรเชษฐ์ เพชรรักษ์</v>
      </c>
      <c r="C263" s="21" t="str">
        <f>INDEX([1]champ04062019!$A$3:$Z$2000,MATCH([1]!Addcert[[#This Row],[ref]],[1]champ04062019!$B$3:$B$2000,0),4)</f>
        <v>ACFS74320200012</v>
      </c>
      <c r="D26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63" s="21" t="str">
        <f>INDEX([1]champ04062019!$A$3:$Z$2000,MATCH([1]!Addcert[[#This Row],[ref]],[1]champ04062019!$B$3:$B$2000,0),5)</f>
        <v>ออกใบอนุญาตแล้ว</v>
      </c>
      <c r="F263" s="23">
        <f>--INDEX([1]champ04062019!$A$3:$Z$2000,MATCH([1]!Addcert[[#This Row],[ref]],[1]champ04062019!$B$3:$B$2000,0),18)</f>
        <v>43999</v>
      </c>
      <c r="G263" s="25"/>
      <c r="H263" s="26"/>
      <c r="I263" s="32"/>
      <c r="J263" s="35">
        <f>--INDEX([1]champ04062019!$A$3:$Z$2000,MATCH([1]!Addcert[[#This Row],[ref]],[1]champ04062019!$B$3:$B$2000,0),6)</f>
        <v>3801500174600</v>
      </c>
      <c r="K263" s="21" t="str">
        <f>VLOOKUP(VALUE(MID([1]!Addcert[[#This Row],[License]],5,4)),[1]มาตรฐาน!$A$1:$B$6,2,FALSE)</f>
        <v>มกษ. 7432-2558</v>
      </c>
      <c r="L263" s="21" t="str">
        <f>INDEX([1]champ04062019!$A$3:$Z$2000,MATCH([1]!Addcert[[#This Row],[ref]],[1]champ04062019!$B$3:$B$2000,0),26)</f>
        <v>สงขลา</v>
      </c>
      <c r="M263" s="2" t="s">
        <v>469</v>
      </c>
    </row>
    <row r="264" spans="1:13">
      <c r="A264" s="22" t="str">
        <f>MID([1]!Addcert[[#This Row],[ref]],4,2)&amp;"-"&amp;RIGHT([1]!Addcert[[#This Row],[ref]],3)</f>
        <v>01-342</v>
      </c>
      <c r="B264" s="22" t="str">
        <f>INDEX([1]champ04062019!$A$3:$Z$2000,MATCH([1]!Addcert[[#This Row],[ref]],[1]champ04062019!$B$3:$B$2000,0),3)</f>
        <v xml:space="preserve"> บริษัท ทีเอฟเอมเอสฟู้ดส์  จำกัด</v>
      </c>
      <c r="C264" s="22" t="str">
        <f>INDEX([1]champ04062019!$A$3:$Z$2000,MATCH([1]!Addcert[[#This Row],[ref]],[1]champ04062019!$B$3:$B$2000,0),4)</f>
        <v>ACFS64010200077</v>
      </c>
      <c r="D26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64" s="22" t="str">
        <f>INDEX([1]champ04062019!$A$3:$Z$2000,MATCH([1]!Addcert[[#This Row],[ref]],[1]champ04062019!$B$3:$B$2000,0),5)</f>
        <v>ออกใบอนุญาตแล้ว</v>
      </c>
      <c r="F264" s="24">
        <f>--INDEX([1]champ04062019!$A$3:$Z$2000,MATCH([1]!Addcert[[#This Row],[ref]],[1]champ04062019!$B$3:$B$2000,0),18)</f>
        <v>44120</v>
      </c>
      <c r="G264" s="27"/>
      <c r="H264" s="28"/>
      <c r="I264" s="33"/>
      <c r="J264" s="36">
        <f>--INDEX([1]champ04062019!$A$3:$Z$2000,MATCH([1]!Addcert[[#This Row],[ref]],[1]champ04062019!$B$3:$B$2000,0),6)</f>
        <v>735551000951</v>
      </c>
      <c r="K264" s="22" t="str">
        <f>VLOOKUP(VALUE(MID([1]!Addcert[[#This Row],[License]],5,4)),[1]มาตรฐาน!$A$1:$B$6,2,FALSE)</f>
        <v>มกษ. 6401-2558</v>
      </c>
      <c r="L264" s="22" t="str">
        <f>INDEX([1]champ04062019!$A$3:$Z$2000,MATCH([1]!Addcert[[#This Row],[ref]],[1]champ04062019!$B$3:$B$2000,0),26)</f>
        <v>เลย</v>
      </c>
      <c r="M264" s="5" t="s">
        <v>469</v>
      </c>
    </row>
    <row r="265" spans="1:13">
      <c r="A265" s="21" t="str">
        <f>MID([1]!Addcert[[#This Row],[ref]],4,2)&amp;"-"&amp;RIGHT([1]!Addcert[[#This Row],[ref]],3)</f>
        <v>01-343</v>
      </c>
      <c r="B265" s="21" t="str">
        <f>INDEX([1]champ04062019!$A$3:$Z$2000,MATCH([1]!Addcert[[#This Row],[ref]],[1]champ04062019!$B$3:$B$2000,0),3)</f>
        <v>นายสายชล เพลินจิตต์</v>
      </c>
      <c r="C265" s="21" t="str">
        <f>INDEX([1]champ04062019!$A$3:$Z$2000,MATCH([1]!Addcert[[#This Row],[ref]],[1]champ04062019!$B$3:$B$2000,0),4)</f>
        <v>ACFS74320200013</v>
      </c>
      <c r="D26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65" s="21" t="str">
        <f>INDEX([1]champ04062019!$A$3:$Z$2000,MATCH([1]!Addcert[[#This Row],[ref]],[1]champ04062019!$B$3:$B$2000,0),5)</f>
        <v>ออกใบอนุญาตแล้ว</v>
      </c>
      <c r="F265" s="23">
        <f>--INDEX([1]champ04062019!$A$3:$Z$2000,MATCH([1]!Addcert[[#This Row],[ref]],[1]champ04062019!$B$3:$B$2000,0),18)</f>
        <v>43999</v>
      </c>
      <c r="G265" s="25" t="s">
        <v>171</v>
      </c>
      <c r="H265" s="26" t="s">
        <v>111</v>
      </c>
      <c r="I265" s="32">
        <v>44511</v>
      </c>
      <c r="J265" s="35">
        <f>--INDEX([1]champ04062019!$A$3:$Z$2000,MATCH([1]!Addcert[[#This Row],[ref]],[1]champ04062019!$B$3:$B$2000,0),6)</f>
        <v>3770200131085</v>
      </c>
      <c r="K265" s="21" t="str">
        <f>VLOOKUP(VALUE(MID([1]!Addcert[[#This Row],[License]],5,4)),[1]มาตรฐาน!$A$1:$B$6,2,FALSE)</f>
        <v>มกษ. 7432-2558</v>
      </c>
      <c r="L265" s="21" t="str">
        <f>INDEX([1]champ04062019!$A$3:$Z$2000,MATCH([1]!Addcert[[#This Row],[ref]],[1]champ04062019!$B$3:$B$2000,0),26)</f>
        <v>ประจวบคีรีขันธ์</v>
      </c>
      <c r="M265" s="2" t="s">
        <v>468</v>
      </c>
    </row>
    <row r="266" spans="1:13">
      <c r="A266" s="22" t="str">
        <f>MID([1]!Addcert[[#This Row],[ref]],4,2)&amp;"-"&amp;RIGHT([1]!Addcert[[#This Row],[ref]],3)</f>
        <v>01-344</v>
      </c>
      <c r="B266" s="22" t="str">
        <f>INDEX([1]champ04062019!$A$3:$Z$2000,MATCH([1]!Addcert[[#This Row],[ref]],[1]champ04062019!$B$3:$B$2000,0),3)</f>
        <v>นางพัชรีรัตน์ วรโชคศิริกุล</v>
      </c>
      <c r="C266" s="22" t="str">
        <f>INDEX([1]champ04062019!$A$3:$Z$2000,MATCH([1]!Addcert[[#This Row],[ref]],[1]champ04062019!$B$3:$B$2000,0),4)</f>
        <v>ACFS74320200014</v>
      </c>
      <c r="D26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66" s="22" t="str">
        <f>INDEX([1]champ04062019!$A$3:$Z$2000,MATCH([1]!Addcert[[#This Row],[ref]],[1]champ04062019!$B$3:$B$2000,0),5)</f>
        <v>ออกใบอนุญาตแล้ว</v>
      </c>
      <c r="F266" s="24">
        <f>--INDEX([1]champ04062019!$A$3:$Z$2000,MATCH([1]!Addcert[[#This Row],[ref]],[1]champ04062019!$B$3:$B$2000,0),18)</f>
        <v>43999</v>
      </c>
      <c r="G266" s="27" t="s">
        <v>172</v>
      </c>
      <c r="H266" s="28" t="s">
        <v>159</v>
      </c>
      <c r="I266" s="33">
        <v>43979</v>
      </c>
      <c r="J266" s="36">
        <f>--INDEX([1]champ04062019!$A$3:$Z$2000,MATCH([1]!Addcert[[#This Row],[ref]],[1]champ04062019!$B$3:$B$2000,0),6)</f>
        <v>3770200254306</v>
      </c>
      <c r="K266" s="22" t="str">
        <f>VLOOKUP(VALUE(MID([1]!Addcert[[#This Row],[License]],5,4)),[1]มาตรฐาน!$A$1:$B$6,2,FALSE)</f>
        <v>มกษ. 7432-2558</v>
      </c>
      <c r="L266" s="22" t="str">
        <f>INDEX([1]champ04062019!$A$3:$Z$2000,MATCH([1]!Addcert[[#This Row],[ref]],[1]champ04062019!$B$3:$B$2000,0),26)</f>
        <v>ประจวบคีรีขันธ์</v>
      </c>
      <c r="M266" s="5" t="s">
        <v>464</v>
      </c>
    </row>
    <row r="267" spans="1:13">
      <c r="A267" s="21" t="str">
        <f>MID([1]!Addcert[[#This Row],[ref]],4,2)&amp;"-"&amp;RIGHT([1]!Addcert[[#This Row],[ref]],3)</f>
        <v>01-345</v>
      </c>
      <c r="B267" s="21" t="str">
        <f>INDEX([1]champ04062019!$A$3:$Z$2000,MATCH([1]!Addcert[[#This Row],[ref]],[1]champ04062019!$B$3:$B$2000,0),3)</f>
        <v>นายสนชัย แซ่ฉั่ว</v>
      </c>
      <c r="C267" s="21" t="str">
        <f>INDEX([1]champ04062019!$A$3:$Z$2000,MATCH([1]!Addcert[[#This Row],[ref]],[1]champ04062019!$B$3:$B$2000,0),4)</f>
        <v>ACFS74320200015</v>
      </c>
      <c r="D26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67" s="21" t="str">
        <f>INDEX([1]champ04062019!$A$3:$Z$2000,MATCH([1]!Addcert[[#This Row],[ref]],[1]champ04062019!$B$3:$B$2000,0),5)</f>
        <v>ออกใบอนุญาตแล้ว</v>
      </c>
      <c r="F267" s="23">
        <f>--INDEX([1]champ04062019!$A$3:$Z$2000,MATCH([1]!Addcert[[#This Row],[ref]],[1]champ04062019!$B$3:$B$2000,0),18)</f>
        <v>43999</v>
      </c>
      <c r="G267" s="25" t="s">
        <v>173</v>
      </c>
      <c r="H267" s="26" t="s">
        <v>159</v>
      </c>
      <c r="I267" s="32">
        <v>43979</v>
      </c>
      <c r="J267" s="35">
        <f>--INDEX([1]champ04062019!$A$3:$Z$2000,MATCH([1]!Addcert[[#This Row],[ref]],[1]champ04062019!$B$3:$B$2000,0),6)</f>
        <v>3770200261752</v>
      </c>
      <c r="K267" s="21" t="str">
        <f>VLOOKUP(VALUE(MID([1]!Addcert[[#This Row],[License]],5,4)),[1]มาตรฐาน!$A$1:$B$6,2,FALSE)</f>
        <v>มกษ. 7432-2558</v>
      </c>
      <c r="L267" s="21" t="str">
        <f>INDEX([1]champ04062019!$A$3:$Z$2000,MATCH([1]!Addcert[[#This Row],[ref]],[1]champ04062019!$B$3:$B$2000,0),26)</f>
        <v>ประจวบคีรีขันธ์</v>
      </c>
      <c r="M267" s="2" t="s">
        <v>464</v>
      </c>
    </row>
    <row r="268" spans="1:13">
      <c r="A268" s="22" t="str">
        <f>MID([1]!Addcert[[#This Row],[ref]],4,2)&amp;"-"&amp;RIGHT([1]!Addcert[[#This Row],[ref]],3)</f>
        <v>01-346</v>
      </c>
      <c r="B268" s="22" t="str">
        <f>INDEX([1]champ04062019!$A$3:$Z$2000,MATCH([1]!Addcert[[#This Row],[ref]],[1]champ04062019!$B$3:$B$2000,0),3)</f>
        <v>นางสาวสิภาลักษณ์ บุญยง</v>
      </c>
      <c r="C268" s="22" t="str">
        <f>INDEX([1]champ04062019!$A$3:$Z$2000,MATCH([1]!Addcert[[#This Row],[ref]],[1]champ04062019!$B$3:$B$2000,0),4)</f>
        <v>ACFS74320200018</v>
      </c>
      <c r="D26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68" s="22" t="str">
        <f>INDEX([1]champ04062019!$A$3:$Z$2000,MATCH([1]!Addcert[[#This Row],[ref]],[1]champ04062019!$B$3:$B$2000,0),5)</f>
        <v>ออกใบอนุญาตแล้ว</v>
      </c>
      <c r="F268" s="24">
        <f>--INDEX([1]champ04062019!$A$3:$Z$2000,MATCH([1]!Addcert[[#This Row],[ref]],[1]champ04062019!$B$3:$B$2000,0),18)</f>
        <v>43999</v>
      </c>
      <c r="G268" s="27" t="s">
        <v>174</v>
      </c>
      <c r="H268" s="28" t="s">
        <v>159</v>
      </c>
      <c r="I268" s="33">
        <v>43979</v>
      </c>
      <c r="J268" s="36">
        <f>--INDEX([1]champ04062019!$A$3:$Z$2000,MATCH([1]!Addcert[[#This Row],[ref]],[1]champ04062019!$B$3:$B$2000,0),6)</f>
        <v>1960600059138</v>
      </c>
      <c r="K268" s="22" t="str">
        <f>VLOOKUP(VALUE(MID([1]!Addcert[[#This Row],[License]],5,4)),[1]มาตรฐาน!$A$1:$B$6,2,FALSE)</f>
        <v>มกษ. 7432-2558</v>
      </c>
      <c r="L268" s="22" t="str">
        <f>INDEX([1]champ04062019!$A$3:$Z$2000,MATCH([1]!Addcert[[#This Row],[ref]],[1]champ04062019!$B$3:$B$2000,0),26)</f>
        <v>ประจวบคีรีขันธ์</v>
      </c>
      <c r="M268" s="5" t="s">
        <v>464</v>
      </c>
    </row>
    <row r="269" spans="1:13">
      <c r="A269" s="21" t="str">
        <f>MID([1]!Addcert[[#This Row],[ref]],4,2)&amp;"-"&amp;RIGHT([1]!Addcert[[#This Row],[ref]],3)</f>
        <v>01-347</v>
      </c>
      <c r="B269" s="21" t="str">
        <f>INDEX([1]champ04062019!$A$3:$Z$2000,MATCH([1]!Addcert[[#This Row],[ref]],[1]champ04062019!$B$3:$B$2000,0),3)</f>
        <v>บริษัท เจริญโภคภัณฑ์อาหาร จำกัด (มหาชน)</v>
      </c>
      <c r="C269" s="21" t="str">
        <f>INDEX([1]champ04062019!$A$3:$Z$2000,MATCH([1]!Addcert[[#This Row],[ref]],[1]champ04062019!$B$3:$B$2000,0),4)</f>
        <v>ACFS74320200016</v>
      </c>
      <c r="D26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69" s="21" t="str">
        <f>INDEX([1]champ04062019!$A$3:$Z$2000,MATCH([1]!Addcert[[#This Row],[ref]],[1]champ04062019!$B$3:$B$2000,0),5)</f>
        <v>ออกใบอนุญาตแล้ว</v>
      </c>
      <c r="F269" s="23">
        <f>--INDEX([1]champ04062019!$A$3:$Z$2000,MATCH([1]!Addcert[[#This Row],[ref]],[1]champ04062019!$B$3:$B$2000,0),18)</f>
        <v>43999</v>
      </c>
      <c r="G269" s="25" t="s">
        <v>175</v>
      </c>
      <c r="H269" s="26" t="s">
        <v>159</v>
      </c>
      <c r="I269" s="32">
        <v>43979</v>
      </c>
      <c r="J269" s="35">
        <f>--INDEX([1]champ04062019!$A$3:$Z$2000,MATCH([1]!Addcert[[#This Row],[ref]],[1]champ04062019!$B$3:$B$2000,0),6)</f>
        <v>107537000246</v>
      </c>
      <c r="K269" s="21" t="str">
        <f>VLOOKUP(VALUE(MID([1]!Addcert[[#This Row],[License]],5,4)),[1]มาตรฐาน!$A$1:$B$6,2,FALSE)</f>
        <v>มกษ. 7432-2558</v>
      </c>
      <c r="L269" s="21" t="str">
        <f>INDEX([1]champ04062019!$A$3:$Z$2000,MATCH([1]!Addcert[[#This Row],[ref]],[1]champ04062019!$B$3:$B$2000,0),26)</f>
        <v>ชุมพร</v>
      </c>
      <c r="M269" s="2" t="s">
        <v>464</v>
      </c>
    </row>
    <row r="270" spans="1:13">
      <c r="A270" s="22" t="str">
        <f>MID([1]!Addcert[[#This Row],[ref]],4,2)&amp;"-"&amp;RIGHT([1]!Addcert[[#This Row],[ref]],3)</f>
        <v>01-348</v>
      </c>
      <c r="B270" s="22" t="str">
        <f>INDEX([1]champ04062019!$A$3:$Z$2000,MATCH([1]!Addcert[[#This Row],[ref]],[1]champ04062019!$B$3:$B$2000,0),3)</f>
        <v>บริษัท ออลชริมพ์ จำกัด</v>
      </c>
      <c r="C270" s="22" t="str">
        <f>INDEX([1]champ04062019!$A$3:$Z$2000,MATCH([1]!Addcert[[#This Row],[ref]],[1]champ04062019!$B$3:$B$2000,0),4)</f>
        <v>ACFS74320200017</v>
      </c>
      <c r="D27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70" s="22" t="str">
        <f>INDEX([1]champ04062019!$A$3:$Z$2000,MATCH([1]!Addcert[[#This Row],[ref]],[1]champ04062019!$B$3:$B$2000,0),5)</f>
        <v>ออกใบอนุญาตแล้ว</v>
      </c>
      <c r="F270" s="24">
        <f>--INDEX([1]champ04062019!$A$3:$Z$2000,MATCH([1]!Addcert[[#This Row],[ref]],[1]champ04062019!$B$3:$B$2000,0),18)</f>
        <v>43999</v>
      </c>
      <c r="G270" s="27" t="s">
        <v>176</v>
      </c>
      <c r="H270" s="28" t="s">
        <v>159</v>
      </c>
      <c r="I270" s="33">
        <v>43974</v>
      </c>
      <c r="J270" s="36">
        <f>--INDEX([1]champ04062019!$A$3:$Z$2000,MATCH([1]!Addcert[[#This Row],[ref]],[1]champ04062019!$B$3:$B$2000,0),6)</f>
        <v>765558000841</v>
      </c>
      <c r="K270" s="22" t="str">
        <f>VLOOKUP(VALUE(MID([1]!Addcert[[#This Row],[License]],5,4)),[1]มาตรฐาน!$A$1:$B$6,2,FALSE)</f>
        <v>มกษ. 7432-2558</v>
      </c>
      <c r="L270" s="22" t="str">
        <f>INDEX([1]champ04062019!$A$3:$Z$2000,MATCH([1]!Addcert[[#This Row],[ref]],[1]champ04062019!$B$3:$B$2000,0),26)</f>
        <v>เพชรบุรี</v>
      </c>
      <c r="M270" s="5" t="s">
        <v>469</v>
      </c>
    </row>
    <row r="271" spans="1:13">
      <c r="A271" s="21" t="str">
        <f>MID([1]!Addcert[[#This Row],[ref]],4,2)&amp;"-"&amp;RIGHT([1]!Addcert[[#This Row],[ref]],3)</f>
        <v>01-349</v>
      </c>
      <c r="B271" s="21" t="str">
        <f>INDEX([1]champ04062019!$A$3:$Z$2000,MATCH([1]!Addcert[[#This Row],[ref]],[1]champ04062019!$B$3:$B$2000,0),3)</f>
        <v>นางสาวธาวินี อาศิรวาท</v>
      </c>
      <c r="C271" s="21" t="str">
        <f>INDEX([1]champ04062019!$A$3:$Z$2000,MATCH([1]!Addcert[[#This Row],[ref]],[1]champ04062019!$B$3:$B$2000,0),4)</f>
        <v>ACFS74320200019</v>
      </c>
      <c r="D27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71" s="21" t="str">
        <f>INDEX([1]champ04062019!$A$3:$Z$2000,MATCH([1]!Addcert[[#This Row],[ref]],[1]champ04062019!$B$3:$B$2000,0),5)</f>
        <v>ยกเลิกใบอนุญาตแบบถาวร</v>
      </c>
      <c r="F271" s="23">
        <f>--INDEX([1]champ04062019!$A$3:$Z$2000,MATCH([1]!Addcert[[#This Row],[ref]],[1]champ04062019!$B$3:$B$2000,0),18)</f>
        <v>43999</v>
      </c>
      <c r="G271" s="25" t="s">
        <v>177</v>
      </c>
      <c r="H271" s="26" t="s">
        <v>159</v>
      </c>
      <c r="I271" s="32">
        <v>44042</v>
      </c>
      <c r="J271" s="35">
        <f>--INDEX([1]champ04062019!$A$3:$Z$2000,MATCH([1]!Addcert[[#This Row],[ref]],[1]champ04062019!$B$3:$B$2000,0),6)</f>
        <v>1909800289194</v>
      </c>
      <c r="K271" s="21" t="str">
        <f>VLOOKUP(VALUE(MID([1]!Addcert[[#This Row],[License]],5,4)),[1]มาตรฐาน!$A$1:$B$6,2,FALSE)</f>
        <v>มกษ. 7432-2558</v>
      </c>
      <c r="L271" s="21" t="str">
        <f>INDEX([1]champ04062019!$A$3:$Z$2000,MATCH([1]!Addcert[[#This Row],[ref]],[1]champ04062019!$B$3:$B$2000,0),26)</f>
        <v>ชลบุรี</v>
      </c>
      <c r="M271" s="2" t="s">
        <v>464</v>
      </c>
    </row>
    <row r="272" spans="1:13">
      <c r="A272" s="22" t="str">
        <f>MID([1]!Addcert[[#This Row],[ref]],4,2)&amp;"-"&amp;RIGHT([1]!Addcert[[#This Row],[ref]],3)</f>
        <v>01-350</v>
      </c>
      <c r="B272" s="22" t="str">
        <f>INDEX([1]champ04062019!$A$3:$Z$2000,MATCH([1]!Addcert[[#This Row],[ref]],[1]champ04062019!$B$3:$B$2000,0),3)</f>
        <v>ห้างหุ้นส่วนจำกัด โคนมลำตะคอง</v>
      </c>
      <c r="C272" s="22" t="str">
        <f>INDEX([1]champ04062019!$A$3:$Z$2000,MATCH([1]!Addcert[[#This Row],[ref]],[1]champ04062019!$B$3:$B$2000,0),4)</f>
        <v>ACFS64010200078</v>
      </c>
      <c r="D27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72" s="22" t="str">
        <f>INDEX([1]champ04062019!$A$3:$Z$2000,MATCH([1]!Addcert[[#This Row],[ref]],[1]champ04062019!$B$3:$B$2000,0),5)</f>
        <v>ออกใบอนุญาตแล้ว</v>
      </c>
      <c r="F272" s="24">
        <f>--INDEX([1]champ04062019!$A$3:$Z$2000,MATCH([1]!Addcert[[#This Row],[ref]],[1]champ04062019!$B$3:$B$2000,0),18)</f>
        <v>44120</v>
      </c>
      <c r="G272" s="27"/>
      <c r="H272" s="28" t="s">
        <v>178</v>
      </c>
      <c r="I272" s="33"/>
      <c r="J272" s="36">
        <f>--INDEX([1]champ04062019!$A$3:$Z$2000,MATCH([1]!Addcert[[#This Row],[ref]],[1]champ04062019!$B$3:$B$2000,0),6)</f>
        <v>303541001523</v>
      </c>
      <c r="K272" s="22" t="str">
        <f>VLOOKUP(VALUE(MID([1]!Addcert[[#This Row],[License]],5,4)),[1]มาตรฐาน!$A$1:$B$6,2,FALSE)</f>
        <v>มกษ. 6401-2558</v>
      </c>
      <c r="L272" s="22" t="str">
        <f>INDEX([1]champ04062019!$A$3:$Z$2000,MATCH([1]!Addcert[[#This Row],[ref]],[1]champ04062019!$B$3:$B$2000,0),26)</f>
        <v>นครราชสีมา</v>
      </c>
      <c r="M272" s="5" t="s">
        <v>466</v>
      </c>
    </row>
    <row r="273" spans="1:13">
      <c r="A273" s="21" t="str">
        <f>MID([1]!Addcert[[#This Row],[ref]],4,2)&amp;"-"&amp;RIGHT([1]!Addcert[[#This Row],[ref]],3)</f>
        <v>01-352</v>
      </c>
      <c r="B273" s="21" t="str">
        <f>INDEX([1]champ04062019!$A$3:$Z$2000,MATCH([1]!Addcert[[#This Row],[ref]],[1]champ04062019!$B$3:$B$2000,0),3)</f>
        <v>นางสาวสุพรทิพย์ พร้อมพรรค</v>
      </c>
      <c r="C273" s="21" t="str">
        <f>INDEX([1]champ04062019!$A$3:$Z$2000,MATCH([1]!Addcert[[#This Row],[ref]],[1]champ04062019!$B$3:$B$2000,0),4)</f>
        <v>ACFS74320200020</v>
      </c>
      <c r="D27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73" s="21" t="str">
        <f>INDEX([1]champ04062019!$A$3:$Z$2000,MATCH([1]!Addcert[[#This Row],[ref]],[1]champ04062019!$B$3:$B$2000,0),5)</f>
        <v>ออกใบอนุญาตแล้ว</v>
      </c>
      <c r="F273" s="23">
        <f>--INDEX([1]champ04062019!$A$3:$Z$2000,MATCH([1]!Addcert[[#This Row],[ref]],[1]champ04062019!$B$3:$B$2000,0),18)</f>
        <v>43999</v>
      </c>
      <c r="G273" s="25" t="s">
        <v>179</v>
      </c>
      <c r="H273" s="26" t="s">
        <v>115</v>
      </c>
      <c r="I273" s="32">
        <v>43444</v>
      </c>
      <c r="J273" s="35">
        <f>--INDEX([1]champ04062019!$A$3:$Z$2000,MATCH([1]!Addcert[[#This Row],[ref]],[1]champ04062019!$B$3:$B$2000,0),6)</f>
        <v>3220300154243</v>
      </c>
      <c r="K273" s="21" t="str">
        <f>VLOOKUP(VALUE(MID([1]!Addcert[[#This Row],[License]],5,4)),[1]มาตรฐาน!$A$1:$B$6,2,FALSE)</f>
        <v>มกษ. 7432-2558</v>
      </c>
      <c r="L273" s="21" t="str">
        <f>INDEX([1]champ04062019!$A$3:$Z$2000,MATCH([1]!Addcert[[#This Row],[ref]],[1]champ04062019!$B$3:$B$2000,0),26)</f>
        <v>ระยอง</v>
      </c>
      <c r="M273" s="2" t="s">
        <v>468</v>
      </c>
    </row>
    <row r="274" spans="1:13">
      <c r="A274" s="22" t="str">
        <f>MID([1]!Addcert[[#This Row],[ref]],4,2)&amp;"-"&amp;RIGHT([1]!Addcert[[#This Row],[ref]],3)</f>
        <v>01-353</v>
      </c>
      <c r="B274" s="22" t="str">
        <f>INDEX([1]champ04062019!$A$3:$Z$2000,MATCH([1]!Addcert[[#This Row],[ref]],[1]champ04062019!$B$3:$B$2000,0),3)</f>
        <v>บริษัท เทียนชาน อินเตอร์เนชั่นแนล จำกัด</v>
      </c>
      <c r="C274" s="22" t="str">
        <f>INDEX([1]champ04062019!$A$3:$Z$2000,MATCH([1]!Addcert[[#This Row],[ref]],[1]champ04062019!$B$3:$B$2000,0),4)</f>
        <v>ACFS90460200022</v>
      </c>
      <c r="D27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74" s="22" t="str">
        <f>INDEX([1]champ04062019!$A$3:$Z$2000,MATCH([1]!Addcert[[#This Row],[ref]],[1]champ04062019!$B$3:$B$2000,0),5)</f>
        <v>ออกใบอนุญาตแล้ว</v>
      </c>
      <c r="F274" s="24">
        <f>--INDEX([1]champ04062019!$A$3:$Z$2000,MATCH([1]!Addcert[[#This Row],[ref]],[1]champ04062019!$B$3:$B$2000,0),18)</f>
        <v>44041</v>
      </c>
      <c r="G274" s="27" t="s">
        <v>180</v>
      </c>
      <c r="H274" s="28" t="s">
        <v>159</v>
      </c>
      <c r="I274" s="33">
        <v>44087</v>
      </c>
      <c r="J274" s="36">
        <f>--INDEX([1]champ04062019!$A$3:$Z$2000,MATCH([1]!Addcert[[#This Row],[ref]],[1]champ04062019!$B$3:$B$2000,0),6)</f>
        <v>135557014089</v>
      </c>
      <c r="K274" s="22" t="str">
        <f>VLOOKUP(VALUE(MID([1]!Addcert[[#This Row],[License]],5,4)),[1]มาตรฐาน!$A$1:$B$6,2,FALSE)</f>
        <v>มกษ. 9046-2560</v>
      </c>
      <c r="L274" s="22" t="str">
        <f>INDEX([1]champ04062019!$A$3:$Z$2000,MATCH([1]!Addcert[[#This Row],[ref]],[1]champ04062019!$B$3:$B$2000,0),26)</f>
        <v>จันทบุรี</v>
      </c>
      <c r="M274" s="5" t="s">
        <v>466</v>
      </c>
    </row>
    <row r="275" spans="1:13">
      <c r="A275" s="21" t="str">
        <f>MID([1]!Addcert[[#This Row],[ref]],4,2)&amp;"-"&amp;RIGHT([1]!Addcert[[#This Row],[ref]],3)</f>
        <v>01-354</v>
      </c>
      <c r="B275" s="21" t="str">
        <f>INDEX([1]champ04062019!$A$3:$Z$2000,MATCH([1]!Addcert[[#This Row],[ref]],[1]champ04062019!$B$3:$B$2000,0),3)</f>
        <v>นายวินัย โพธิ์น้อย</v>
      </c>
      <c r="C275" s="21" t="str">
        <f>INDEX([1]champ04062019!$A$3:$Z$2000,MATCH([1]!Addcert[[#This Row],[ref]],[1]champ04062019!$B$3:$B$2000,0),4)</f>
        <v>ACFS74320200021</v>
      </c>
      <c r="D27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75" s="21" t="str">
        <f>INDEX([1]champ04062019!$A$3:$Z$2000,MATCH([1]!Addcert[[#This Row],[ref]],[1]champ04062019!$B$3:$B$2000,0),5)</f>
        <v>ยกเลิกใบอนุญาตแบบถาวร</v>
      </c>
      <c r="F275" s="23">
        <f>--INDEX([1]champ04062019!$A$3:$Z$2000,MATCH([1]!Addcert[[#This Row],[ref]],[1]champ04062019!$B$3:$B$2000,0),18)</f>
        <v>43999</v>
      </c>
      <c r="G275" s="25"/>
      <c r="H275" s="26" t="s">
        <v>107</v>
      </c>
      <c r="I275" s="32">
        <v>43950</v>
      </c>
      <c r="J275" s="35">
        <f>--INDEX([1]champ04062019!$A$3:$Z$2000,MATCH([1]!Addcert[[#This Row],[ref]],[1]champ04062019!$B$3:$B$2000,0),6)</f>
        <v>3820500132809</v>
      </c>
      <c r="K275" s="21" t="str">
        <f>VLOOKUP(VALUE(MID([1]!Addcert[[#This Row],[License]],5,4)),[1]มาตรฐาน!$A$1:$B$6,2,FALSE)</f>
        <v>มกษ. 7432-2558</v>
      </c>
      <c r="L275" s="21" t="str">
        <f>INDEX([1]champ04062019!$A$3:$Z$2000,MATCH([1]!Addcert[[#This Row],[ref]],[1]champ04062019!$B$3:$B$2000,0),26)</f>
        <v>ภูเก็ต</v>
      </c>
      <c r="M275" s="2" t="s">
        <v>466</v>
      </c>
    </row>
    <row r="276" spans="1:13">
      <c r="A276" s="22" t="str">
        <f>MID([1]!Addcert[[#This Row],[ref]],4,2)&amp;"-"&amp;RIGHT([1]!Addcert[[#This Row],[ref]],3)</f>
        <v>01-355</v>
      </c>
      <c r="B276" s="22" t="str">
        <f>INDEX([1]champ04062019!$A$3:$Z$2000,MATCH([1]!Addcert[[#This Row],[ref]],[1]champ04062019!$B$3:$B$2000,0),3)</f>
        <v>นายถิรเดช จินดาพล</v>
      </c>
      <c r="C276" s="22" t="str">
        <f>INDEX([1]champ04062019!$A$3:$Z$2000,MATCH([1]!Addcert[[#This Row],[ref]],[1]champ04062019!$B$3:$B$2000,0),4)</f>
        <v>ACFS74320200022</v>
      </c>
      <c r="D27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76" s="22" t="str">
        <f>INDEX([1]champ04062019!$A$3:$Z$2000,MATCH([1]!Addcert[[#This Row],[ref]],[1]champ04062019!$B$3:$B$2000,0),5)</f>
        <v>ออกใบอนุญาตแล้ว</v>
      </c>
      <c r="F276" s="24">
        <f>--INDEX([1]champ04062019!$A$3:$Z$2000,MATCH([1]!Addcert[[#This Row],[ref]],[1]champ04062019!$B$3:$B$2000,0),18)</f>
        <v>43999</v>
      </c>
      <c r="G276" s="27"/>
      <c r="H276" s="28" t="s">
        <v>181</v>
      </c>
      <c r="I276" s="33"/>
      <c r="J276" s="36">
        <f>--INDEX([1]champ04062019!$A$3:$Z$2000,MATCH([1]!Addcert[[#This Row],[ref]],[1]champ04062019!$B$3:$B$2000,0),6)</f>
        <v>3830300187723</v>
      </c>
      <c r="K276" s="22" t="str">
        <f>VLOOKUP(VALUE(MID([1]!Addcert[[#This Row],[License]],5,4)),[1]มาตรฐาน!$A$1:$B$6,2,FALSE)</f>
        <v>มกษ. 7432-2558</v>
      </c>
      <c r="L276" s="22" t="str">
        <f>INDEX([1]champ04062019!$A$3:$Z$2000,MATCH([1]!Addcert[[#This Row],[ref]],[1]champ04062019!$B$3:$B$2000,0),26)</f>
        <v>ภูเก็ต</v>
      </c>
      <c r="M276" s="5" t="s">
        <v>469</v>
      </c>
    </row>
    <row r="277" spans="1:13">
      <c r="A277" s="21" t="str">
        <f>MID([1]!Addcert[[#This Row],[ref]],4,2)&amp;"-"&amp;RIGHT([1]!Addcert[[#This Row],[ref]],3)</f>
        <v>01-356</v>
      </c>
      <c r="B277" s="21" t="str">
        <f>INDEX([1]champ04062019!$A$3:$Z$2000,MATCH([1]!Addcert[[#This Row],[ref]],[1]champ04062019!$B$3:$B$2000,0),3)</f>
        <v>นายคมจักร อมราวชิรากุล</v>
      </c>
      <c r="C277" s="21" t="str">
        <f>INDEX([1]champ04062019!$A$3:$Z$2000,MATCH([1]!Addcert[[#This Row],[ref]],[1]champ04062019!$B$3:$B$2000,0),4)</f>
        <v>ACFS74320200023</v>
      </c>
      <c r="D27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77" s="21" t="str">
        <f>INDEX([1]champ04062019!$A$3:$Z$2000,MATCH([1]!Addcert[[#This Row],[ref]],[1]champ04062019!$B$3:$B$2000,0),5)</f>
        <v>ออกใบอนุญาตแล้ว</v>
      </c>
      <c r="F277" s="23">
        <f>--INDEX([1]champ04062019!$A$3:$Z$2000,MATCH([1]!Addcert[[#This Row],[ref]],[1]champ04062019!$B$3:$B$2000,0),18)</f>
        <v>43999</v>
      </c>
      <c r="G277" s="25" t="s">
        <v>182</v>
      </c>
      <c r="H277" s="26" t="s">
        <v>159</v>
      </c>
      <c r="I277" s="32">
        <v>44038</v>
      </c>
      <c r="J277" s="35">
        <f>--INDEX([1]champ04062019!$A$3:$Z$2000,MATCH([1]!Addcert[[#This Row],[ref]],[1]champ04062019!$B$3:$B$2000,0),6)</f>
        <v>3849900005357</v>
      </c>
      <c r="K277" s="21" t="str">
        <f>VLOOKUP(VALUE(MID([1]!Addcert[[#This Row],[License]],5,4)),[1]มาตรฐาน!$A$1:$B$6,2,FALSE)</f>
        <v>มกษ. 7432-2558</v>
      </c>
      <c r="L277" s="21" t="str">
        <f>INDEX([1]champ04062019!$A$3:$Z$2000,MATCH([1]!Addcert[[#This Row],[ref]],[1]champ04062019!$B$3:$B$2000,0),26)</f>
        <v>ภูเก็ต</v>
      </c>
      <c r="M277" s="2" t="s">
        <v>469</v>
      </c>
    </row>
    <row r="278" spans="1:13">
      <c r="A278" s="22" t="str">
        <f>MID([1]!Addcert[[#This Row],[ref]],4,2)&amp;"-"&amp;RIGHT([1]!Addcert[[#This Row],[ref]],3)</f>
        <v>01-357</v>
      </c>
      <c r="B278" s="22" t="str">
        <f>INDEX([1]champ04062019!$A$3:$Z$2000,MATCH([1]!Addcert[[#This Row],[ref]],[1]champ04062019!$B$3:$B$2000,0),3)</f>
        <v>นางสาวนิภาพรรณ ภูมิไชยา</v>
      </c>
      <c r="C278" s="22" t="str">
        <f>INDEX([1]champ04062019!$A$3:$Z$2000,MATCH([1]!Addcert[[#This Row],[ref]],[1]champ04062019!$B$3:$B$2000,0),4)</f>
        <v>ACFS74320200024</v>
      </c>
      <c r="D27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78" s="22" t="str">
        <f>INDEX([1]champ04062019!$A$3:$Z$2000,MATCH([1]!Addcert[[#This Row],[ref]],[1]champ04062019!$B$3:$B$2000,0),5)</f>
        <v>ออกใบอนุญาตแล้ว</v>
      </c>
      <c r="F278" s="24">
        <f>--INDEX([1]champ04062019!$A$3:$Z$2000,MATCH([1]!Addcert[[#This Row],[ref]],[1]champ04062019!$B$3:$B$2000,0),18)</f>
        <v>43999</v>
      </c>
      <c r="G278" s="27" t="s">
        <v>183</v>
      </c>
      <c r="H278" s="28" t="s">
        <v>159</v>
      </c>
      <c r="I278" s="33">
        <v>44066</v>
      </c>
      <c r="J278" s="36">
        <f>--INDEX([1]champ04062019!$A$3:$Z$2000,MATCH([1]!Addcert[[#This Row],[ref]],[1]champ04062019!$B$3:$B$2000,0),6)</f>
        <v>1829900078650</v>
      </c>
      <c r="K278" s="22" t="str">
        <f>VLOOKUP(VALUE(MID([1]!Addcert[[#This Row],[License]],5,4)),[1]มาตรฐาน!$A$1:$B$6,2,FALSE)</f>
        <v>มกษ. 7432-2558</v>
      </c>
      <c r="L278" s="22" t="str">
        <f>INDEX([1]champ04062019!$A$3:$Z$2000,MATCH([1]!Addcert[[#This Row],[ref]],[1]champ04062019!$B$3:$B$2000,0),26)</f>
        <v>ภูเก็ต</v>
      </c>
      <c r="M278" s="5" t="s">
        <v>469</v>
      </c>
    </row>
    <row r="279" spans="1:13">
      <c r="A279" s="21" t="str">
        <f>MID([1]!Addcert[[#This Row],[ref]],4,2)&amp;"-"&amp;RIGHT([1]!Addcert[[#This Row],[ref]],3)</f>
        <v>01-358</v>
      </c>
      <c r="B279" s="21" t="str">
        <f>INDEX([1]champ04062019!$A$3:$Z$2000,MATCH([1]!Addcert[[#This Row],[ref]],[1]champ04062019!$B$3:$B$2000,0),3)</f>
        <v>นายภูมิชัย ชัยวานิชกุล</v>
      </c>
      <c r="C279" s="21" t="str">
        <f>INDEX([1]champ04062019!$A$3:$Z$2000,MATCH([1]!Addcert[[#This Row],[ref]],[1]champ04062019!$B$3:$B$2000,0),4)</f>
        <v>ACFS74320200025</v>
      </c>
      <c r="D27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79" s="21" t="str">
        <f>INDEX([1]champ04062019!$A$3:$Z$2000,MATCH([1]!Addcert[[#This Row],[ref]],[1]champ04062019!$B$3:$B$2000,0),5)</f>
        <v>ออกใบอนุญาตแล้ว</v>
      </c>
      <c r="F279" s="23">
        <f>--INDEX([1]champ04062019!$A$3:$Z$2000,MATCH([1]!Addcert[[#This Row],[ref]],[1]champ04062019!$B$3:$B$2000,0),18)</f>
        <v>43999</v>
      </c>
      <c r="G279" s="25" t="s">
        <v>184</v>
      </c>
      <c r="H279" s="26" t="s">
        <v>159</v>
      </c>
      <c r="I279" s="32">
        <v>44052</v>
      </c>
      <c r="J279" s="35">
        <f>--INDEX([1]champ04062019!$A$3:$Z$2000,MATCH([1]!Addcert[[#This Row],[ref]],[1]champ04062019!$B$3:$B$2000,0),6)</f>
        <v>5579990003811</v>
      </c>
      <c r="K279" s="21" t="str">
        <f>VLOOKUP(VALUE(MID([1]!Addcert[[#This Row],[License]],5,4)),[1]มาตรฐาน!$A$1:$B$6,2,FALSE)</f>
        <v>มกษ. 7432-2558</v>
      </c>
      <c r="L279" s="21" t="str">
        <f>INDEX([1]champ04062019!$A$3:$Z$2000,MATCH([1]!Addcert[[#This Row],[ref]],[1]champ04062019!$B$3:$B$2000,0),26)</f>
        <v>ภูเก็ต</v>
      </c>
      <c r="M279" s="2" t="s">
        <v>469</v>
      </c>
    </row>
    <row r="280" spans="1:13">
      <c r="A280" s="22" t="str">
        <f>MID([1]!Addcert[[#This Row],[ref]],4,2)&amp;"-"&amp;RIGHT([1]!Addcert[[#This Row],[ref]],3)</f>
        <v>01-359</v>
      </c>
      <c r="B280" s="22" t="str">
        <f>INDEX([1]champ04062019!$A$3:$Z$2000,MATCH([1]!Addcert[[#This Row],[ref]],[1]champ04062019!$B$3:$B$2000,0),3)</f>
        <v>นายกิตติภณ ถึงศรี</v>
      </c>
      <c r="C280" s="22" t="str">
        <f>INDEX([1]champ04062019!$A$3:$Z$2000,MATCH([1]!Addcert[[#This Row],[ref]],[1]champ04062019!$B$3:$B$2000,0),4)</f>
        <v>ACFS74320200026</v>
      </c>
      <c r="D28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80" s="22" t="str">
        <f>INDEX([1]champ04062019!$A$3:$Z$2000,MATCH([1]!Addcert[[#This Row],[ref]],[1]champ04062019!$B$3:$B$2000,0),5)</f>
        <v>ออกใบอนุญาตแล้ว</v>
      </c>
      <c r="F280" s="24">
        <f>--INDEX([1]champ04062019!$A$3:$Z$2000,MATCH([1]!Addcert[[#This Row],[ref]],[1]champ04062019!$B$3:$B$2000,0),18)</f>
        <v>43999</v>
      </c>
      <c r="G280" s="27" t="s">
        <v>185</v>
      </c>
      <c r="H280" s="28" t="s">
        <v>159</v>
      </c>
      <c r="I280" s="33">
        <v>44113</v>
      </c>
      <c r="J280" s="36">
        <f>--INDEX([1]champ04062019!$A$3:$Z$2000,MATCH([1]!Addcert[[#This Row],[ref]],[1]champ04062019!$B$3:$B$2000,0),6)</f>
        <v>3900700173729</v>
      </c>
      <c r="K280" s="22" t="str">
        <f>VLOOKUP(VALUE(MID([1]!Addcert[[#This Row],[License]],5,4)),[1]มาตรฐาน!$A$1:$B$6,2,FALSE)</f>
        <v>มกษ. 7432-2558</v>
      </c>
      <c r="L280" s="22" t="str">
        <f>INDEX([1]champ04062019!$A$3:$Z$2000,MATCH([1]!Addcert[[#This Row],[ref]],[1]champ04062019!$B$3:$B$2000,0),26)</f>
        <v>ภูเก็ต</v>
      </c>
      <c r="M280" s="5" t="s">
        <v>469</v>
      </c>
    </row>
    <row r="281" spans="1:13">
      <c r="A281" s="21" t="str">
        <f>MID([1]!Addcert[[#This Row],[ref]],4,2)&amp;"-"&amp;RIGHT([1]!Addcert[[#This Row],[ref]],3)</f>
        <v>01-360</v>
      </c>
      <c r="B281" s="21" t="str">
        <f>INDEX([1]champ04062019!$A$3:$Z$2000,MATCH([1]!Addcert[[#This Row],[ref]],[1]champ04062019!$B$3:$B$2000,0),3)</f>
        <v>นายชัย อำพันธ์</v>
      </c>
      <c r="C281" s="21" t="str">
        <f>INDEX([1]champ04062019!$A$3:$Z$2000,MATCH([1]!Addcert[[#This Row],[ref]],[1]champ04062019!$B$3:$B$2000,0),4)</f>
        <v>ACFS74320200027</v>
      </c>
      <c r="D28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81" s="21" t="str">
        <f>INDEX([1]champ04062019!$A$3:$Z$2000,MATCH([1]!Addcert[[#This Row],[ref]],[1]champ04062019!$B$3:$B$2000,0),5)</f>
        <v>ออกใบอนุญาตแล้ว</v>
      </c>
      <c r="F281" s="23">
        <f>--INDEX([1]champ04062019!$A$3:$Z$2000,MATCH([1]!Addcert[[#This Row],[ref]],[1]champ04062019!$B$3:$B$2000,0),18)</f>
        <v>43999</v>
      </c>
      <c r="G281" s="25"/>
      <c r="H281" s="26" t="s">
        <v>186</v>
      </c>
      <c r="I281" s="32"/>
      <c r="J281" s="35">
        <f>--INDEX([1]champ04062019!$A$3:$Z$2000,MATCH([1]!Addcert[[#This Row],[ref]],[1]champ04062019!$B$3:$B$2000,0),6)</f>
        <v>3820800226884</v>
      </c>
      <c r="K281" s="21" t="str">
        <f>VLOOKUP(VALUE(MID([1]!Addcert[[#This Row],[License]],5,4)),[1]มาตรฐาน!$A$1:$B$6,2,FALSE)</f>
        <v>มกษ. 7432-2558</v>
      </c>
      <c r="L281" s="21" t="str">
        <f>INDEX([1]champ04062019!$A$3:$Z$2000,MATCH([1]!Addcert[[#This Row],[ref]],[1]champ04062019!$B$3:$B$2000,0),26)</f>
        <v>ภูเก็ต</v>
      </c>
      <c r="M281" s="2" t="s">
        <v>469</v>
      </c>
    </row>
    <row r="282" spans="1:13">
      <c r="A282" s="22" t="str">
        <f>MID([1]!Addcert[[#This Row],[ref]],4,2)&amp;"-"&amp;RIGHT([1]!Addcert[[#This Row],[ref]],3)</f>
        <v>01-362</v>
      </c>
      <c r="B282" s="22" t="str">
        <f>INDEX([1]champ04062019!$A$3:$Z$2000,MATCH([1]!Addcert[[#This Row],[ref]],[1]champ04062019!$B$3:$B$2000,0),3)</f>
        <v>บริษัท พี.พี.เค เอ็นเตอร์ไพรส์ จำกัด</v>
      </c>
      <c r="C282" s="22" t="str">
        <f>INDEX([1]champ04062019!$A$3:$Z$2000,MATCH([1]!Addcert[[#This Row],[ref]],[1]champ04062019!$B$3:$B$2000,0),4)</f>
        <v>ACFS74320200028</v>
      </c>
      <c r="D28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82" s="22" t="str">
        <f>INDEX([1]champ04062019!$A$3:$Z$2000,MATCH([1]!Addcert[[#This Row],[ref]],[1]champ04062019!$B$3:$B$2000,0),5)</f>
        <v>ออกใบอนุญาตแล้ว</v>
      </c>
      <c r="F282" s="24">
        <f>--INDEX([1]champ04062019!$A$3:$Z$2000,MATCH([1]!Addcert[[#This Row],[ref]],[1]champ04062019!$B$3:$B$2000,0),18)</f>
        <v>43999</v>
      </c>
      <c r="G282" s="27" t="s">
        <v>187</v>
      </c>
      <c r="H282" s="28" t="s">
        <v>159</v>
      </c>
      <c r="I282" s="33">
        <v>44120</v>
      </c>
      <c r="J282" s="36">
        <f>--INDEX([1]champ04062019!$A$3:$Z$2000,MATCH([1]!Addcert[[#This Row],[ref]],[1]champ04062019!$B$3:$B$2000,0),6)</f>
        <v>825555000114</v>
      </c>
      <c r="K282" s="22" t="str">
        <f>VLOOKUP(VALUE(MID([1]!Addcert[[#This Row],[License]],5,4)),[1]มาตรฐาน!$A$1:$B$6,2,FALSE)</f>
        <v>มกษ. 7432-2558</v>
      </c>
      <c r="L282" s="22" t="str">
        <f>INDEX([1]champ04062019!$A$3:$Z$2000,MATCH([1]!Addcert[[#This Row],[ref]],[1]champ04062019!$B$3:$B$2000,0),26)</f>
        <v>ภูเก็ต</v>
      </c>
      <c r="M282" s="5" t="s">
        <v>469</v>
      </c>
    </row>
    <row r="283" spans="1:13">
      <c r="A283" s="21" t="str">
        <f>MID([1]!Addcert[[#This Row],[ref]],4,2)&amp;"-"&amp;RIGHT([1]!Addcert[[#This Row],[ref]],3)</f>
        <v>01-364</v>
      </c>
      <c r="B283" s="21" t="str">
        <f>INDEX([1]champ04062019!$A$3:$Z$2000,MATCH([1]!Addcert[[#This Row],[ref]],[1]champ04062019!$B$3:$B$2000,0),3)</f>
        <v>นายเสริมสันติ์ จริยโสภาคย์</v>
      </c>
      <c r="C283" s="21" t="str">
        <f>INDEX([1]champ04062019!$A$3:$Z$2000,MATCH([1]!Addcert[[#This Row],[ref]],[1]champ04062019!$B$3:$B$2000,0),4)</f>
        <v>ACFS74320200029</v>
      </c>
      <c r="D28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83" s="21" t="str">
        <f>INDEX([1]champ04062019!$A$3:$Z$2000,MATCH([1]!Addcert[[#This Row],[ref]],[1]champ04062019!$B$3:$B$2000,0),5)</f>
        <v>ออกใบอนุญาตแล้ว</v>
      </c>
      <c r="F283" s="23">
        <f>--INDEX([1]champ04062019!$A$3:$Z$2000,MATCH([1]!Addcert[[#This Row],[ref]],[1]champ04062019!$B$3:$B$2000,0),18)</f>
        <v>43999</v>
      </c>
      <c r="G283" s="25"/>
      <c r="H283" s="26" t="s">
        <v>423</v>
      </c>
      <c r="I283" s="32"/>
      <c r="J283" s="35">
        <f>--INDEX([1]champ04062019!$A$3:$Z$2000,MATCH([1]!Addcert[[#This Row],[ref]],[1]champ04062019!$B$3:$B$2000,0),6)</f>
        <v>3820400006275</v>
      </c>
      <c r="K283" s="21" t="str">
        <f>VLOOKUP(VALUE(MID([1]!Addcert[[#This Row],[License]],5,4)),[1]มาตรฐาน!$A$1:$B$6,2,FALSE)</f>
        <v>มกษ. 7432-2558</v>
      </c>
      <c r="L283" s="21" t="str">
        <f>INDEX([1]champ04062019!$A$3:$Z$2000,MATCH([1]!Addcert[[#This Row],[ref]],[1]champ04062019!$B$3:$B$2000,0),26)</f>
        <v>พังงา</v>
      </c>
      <c r="M283" s="2" t="s">
        <v>469</v>
      </c>
    </row>
    <row r="284" spans="1:13">
      <c r="A284" s="22" t="str">
        <f>MID([1]!Addcert[[#This Row],[ref]],4,2)&amp;"-"&amp;RIGHT([1]!Addcert[[#This Row],[ref]],3)</f>
        <v>01-365</v>
      </c>
      <c r="B284" s="22" t="str">
        <f>INDEX([1]champ04062019!$A$3:$Z$2000,MATCH([1]!Addcert[[#This Row],[ref]],[1]champ04062019!$B$3:$B$2000,0),3)</f>
        <v>บริษัท ไทยยูเนี่ยน แฮชเชอรี่ จำกัด</v>
      </c>
      <c r="C284" s="22" t="str">
        <f>INDEX([1]champ04062019!$A$3:$Z$2000,MATCH([1]!Addcert[[#This Row],[ref]],[1]champ04062019!$B$3:$B$2000,0),4)</f>
        <v>ACFS74320200030</v>
      </c>
      <c r="D28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84" s="22" t="str">
        <f>INDEX([1]champ04062019!$A$3:$Z$2000,MATCH([1]!Addcert[[#This Row],[ref]],[1]champ04062019!$B$3:$B$2000,0),5)</f>
        <v>ออกใบอนุญาตแล้ว</v>
      </c>
      <c r="F284" s="24">
        <f>--INDEX([1]champ04062019!$A$3:$Z$2000,MATCH([1]!Addcert[[#This Row],[ref]],[1]champ04062019!$B$3:$B$2000,0),18)</f>
        <v>43999</v>
      </c>
      <c r="G284" s="27" t="s">
        <v>188</v>
      </c>
      <c r="H284" s="28" t="s">
        <v>159</v>
      </c>
      <c r="I284" s="33">
        <v>44042</v>
      </c>
      <c r="J284" s="36">
        <f>--INDEX([1]champ04062019!$A$3:$Z$2000,MATCH([1]!Addcert[[#This Row],[ref]],[1]champ04062019!$B$3:$B$2000,0),6)</f>
        <v>745549001482</v>
      </c>
      <c r="K284" s="22" t="str">
        <f>VLOOKUP(VALUE(MID([1]!Addcert[[#This Row],[License]],5,4)),[1]มาตรฐาน!$A$1:$B$6,2,FALSE)</f>
        <v>มกษ. 7432-2558</v>
      </c>
      <c r="L284" s="22" t="str">
        <f>INDEX([1]champ04062019!$A$3:$Z$2000,MATCH([1]!Addcert[[#This Row],[ref]],[1]champ04062019!$B$3:$B$2000,0),26)</f>
        <v>พังงา</v>
      </c>
      <c r="M284" s="5" t="s">
        <v>469</v>
      </c>
    </row>
    <row r="285" spans="1:13">
      <c r="A285" s="21" t="str">
        <f>MID([1]!Addcert[[#This Row],[ref]],4,2)&amp;"-"&amp;RIGHT([1]!Addcert[[#This Row],[ref]],3)</f>
        <v>01-366</v>
      </c>
      <c r="B285" s="21" t="str">
        <f>INDEX([1]champ04062019!$A$3:$Z$2000,MATCH([1]!Addcert[[#This Row],[ref]],[1]champ04062019!$B$3:$B$2000,0),3)</f>
        <v>บริษัท ฟาราลลอน อควาคัลเจอร์ (ไทยแลนด์) จำกัด</v>
      </c>
      <c r="C285" s="21" t="str">
        <f>INDEX([1]champ04062019!$A$3:$Z$2000,MATCH([1]!Addcert[[#This Row],[ref]],[1]champ04062019!$B$3:$B$2000,0),4)</f>
        <v>ACFS74320200031</v>
      </c>
      <c r="D28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85" s="21" t="str">
        <f>INDEX([1]champ04062019!$A$3:$Z$2000,MATCH([1]!Addcert[[#This Row],[ref]],[1]champ04062019!$B$3:$B$2000,0),5)</f>
        <v>ออกใบอนุญาตแล้ว</v>
      </c>
      <c r="F285" s="23">
        <f>--INDEX([1]champ04062019!$A$3:$Z$2000,MATCH([1]!Addcert[[#This Row],[ref]],[1]champ04062019!$B$3:$B$2000,0),18)</f>
        <v>43999</v>
      </c>
      <c r="G285" s="25" t="s">
        <v>189</v>
      </c>
      <c r="H285" s="26" t="s">
        <v>159</v>
      </c>
      <c r="I285" s="32">
        <v>44042</v>
      </c>
      <c r="J285" s="35">
        <f>--INDEX([1]champ04062019!$A$3:$Z$2000,MATCH([1]!Addcert[[#This Row],[ref]],[1]champ04062019!$B$3:$B$2000,0),6)</f>
        <v>105557067972</v>
      </c>
      <c r="K285" s="21" t="str">
        <f>VLOOKUP(VALUE(MID([1]!Addcert[[#This Row],[License]],5,4)),[1]มาตรฐาน!$A$1:$B$6,2,FALSE)</f>
        <v>มกษ. 7432-2558</v>
      </c>
      <c r="L285" s="21" t="str">
        <f>INDEX([1]champ04062019!$A$3:$Z$2000,MATCH([1]!Addcert[[#This Row],[ref]],[1]champ04062019!$B$3:$B$2000,0),26)</f>
        <v>พังงา</v>
      </c>
      <c r="M285" s="2" t="s">
        <v>469</v>
      </c>
    </row>
    <row r="286" spans="1:13">
      <c r="A286" s="22" t="str">
        <f>MID([1]!Addcert[[#This Row],[ref]],4,2)&amp;"-"&amp;RIGHT([1]!Addcert[[#This Row],[ref]],3)</f>
        <v>01-367</v>
      </c>
      <c r="B286" s="22" t="str">
        <f>INDEX([1]champ04062019!$A$3:$Z$2000,MATCH([1]!Addcert[[#This Row],[ref]],[1]champ04062019!$B$3:$B$2000,0),3)</f>
        <v>บริษัท เจริญโภคภัณฑ์อาหาร จำกัด (มหาชน)</v>
      </c>
      <c r="C286" s="22" t="str">
        <f>INDEX([1]champ04062019!$A$3:$Z$2000,MATCH([1]!Addcert[[#This Row],[ref]],[1]champ04062019!$B$3:$B$2000,0),4)</f>
        <v>ACFS74320200032</v>
      </c>
      <c r="D28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86" s="22" t="str">
        <f>INDEX([1]champ04062019!$A$3:$Z$2000,MATCH([1]!Addcert[[#This Row],[ref]],[1]champ04062019!$B$3:$B$2000,0),5)</f>
        <v>ออกใบอนุญาตแล้ว</v>
      </c>
      <c r="F286" s="24">
        <f>--INDEX([1]champ04062019!$A$3:$Z$2000,MATCH([1]!Addcert[[#This Row],[ref]],[1]champ04062019!$B$3:$B$2000,0),18)</f>
        <v>43999</v>
      </c>
      <c r="G286" s="27" t="s">
        <v>190</v>
      </c>
      <c r="H286" s="28" t="s">
        <v>424</v>
      </c>
      <c r="I286" s="33">
        <v>44087</v>
      </c>
      <c r="J286" s="36">
        <f>--INDEX([1]champ04062019!$A$3:$Z$2000,MATCH([1]!Addcert[[#This Row],[ref]],[1]champ04062019!$B$3:$B$2000,0),6)</f>
        <v>107537000246</v>
      </c>
      <c r="K286" s="22" t="str">
        <f>VLOOKUP(VALUE(MID([1]!Addcert[[#This Row],[License]],5,4)),[1]มาตรฐาน!$A$1:$B$6,2,FALSE)</f>
        <v>มกษ. 7432-2558</v>
      </c>
      <c r="L286" s="22" t="str">
        <f>INDEX([1]champ04062019!$A$3:$Z$2000,MATCH([1]!Addcert[[#This Row],[ref]],[1]champ04062019!$B$3:$B$2000,0),26)</f>
        <v>พังงา</v>
      </c>
      <c r="M286" s="5" t="s">
        <v>469</v>
      </c>
    </row>
    <row r="287" spans="1:13">
      <c r="A287" s="21" t="str">
        <f>MID([1]!Addcert[[#This Row],[ref]],4,2)&amp;"-"&amp;RIGHT([1]!Addcert[[#This Row],[ref]],3)</f>
        <v>01-368</v>
      </c>
      <c r="B287" s="21" t="str">
        <f>INDEX([1]champ04062019!$A$3:$Z$2000,MATCH([1]!Addcert[[#This Row],[ref]],[1]champ04062019!$B$3:$B$2000,0),3)</f>
        <v>นางวันทนีย์ วงศ์สิทธิสิริเดช</v>
      </c>
      <c r="C287" s="21" t="str">
        <f>INDEX([1]champ04062019!$A$3:$Z$2000,MATCH([1]!Addcert[[#This Row],[ref]],[1]champ04062019!$B$3:$B$2000,0),4)</f>
        <v>ACFS74320200033</v>
      </c>
      <c r="D28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87" s="21" t="str">
        <f>INDEX([1]champ04062019!$A$3:$Z$2000,MATCH([1]!Addcert[[#This Row],[ref]],[1]champ04062019!$B$3:$B$2000,0),5)</f>
        <v>ออกใบอนุญาตแล้ว</v>
      </c>
      <c r="F287" s="23">
        <f>--INDEX([1]champ04062019!$A$3:$Z$2000,MATCH([1]!Addcert[[#This Row],[ref]],[1]champ04062019!$B$3:$B$2000,0),18)</f>
        <v>43999</v>
      </c>
      <c r="G287" s="25" t="s">
        <v>191</v>
      </c>
      <c r="H287" s="26" t="s">
        <v>159</v>
      </c>
      <c r="I287" s="32">
        <v>44037</v>
      </c>
      <c r="J287" s="35">
        <f>--INDEX([1]champ04062019!$A$3:$Z$2000,MATCH([1]!Addcert[[#This Row],[ref]],[1]champ04062019!$B$3:$B$2000,0),6)</f>
        <v>3820500132752</v>
      </c>
      <c r="K287" s="21" t="str">
        <f>VLOOKUP(VALUE(MID([1]!Addcert[[#This Row],[License]],5,4)),[1]มาตรฐาน!$A$1:$B$6,2,FALSE)</f>
        <v>มกษ. 7432-2558</v>
      </c>
      <c r="L287" s="21" t="str">
        <f>INDEX([1]champ04062019!$A$3:$Z$2000,MATCH([1]!Addcert[[#This Row],[ref]],[1]champ04062019!$B$3:$B$2000,0),26)</f>
        <v>พังงา</v>
      </c>
      <c r="M287" s="2" t="s">
        <v>469</v>
      </c>
    </row>
    <row r="288" spans="1:13">
      <c r="A288" s="22" t="str">
        <f>MID([1]!Addcert[[#This Row],[ref]],4,2)&amp;"-"&amp;RIGHT([1]!Addcert[[#This Row],[ref]],3)</f>
        <v>01-369</v>
      </c>
      <c r="B288" s="22" t="str">
        <f>INDEX([1]champ04062019!$A$3:$Z$2000,MATCH([1]!Addcert[[#This Row],[ref]],[1]champ04062019!$B$3:$B$2000,0),3)</f>
        <v>นายปรีชา นาคนิยม</v>
      </c>
      <c r="C288" s="22" t="str">
        <f>INDEX([1]champ04062019!$A$3:$Z$2000,MATCH([1]!Addcert[[#This Row],[ref]],[1]champ04062019!$B$3:$B$2000,0),4)</f>
        <v>ACFS74320200034</v>
      </c>
      <c r="D28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88" s="22" t="str">
        <f>INDEX([1]champ04062019!$A$3:$Z$2000,MATCH([1]!Addcert[[#This Row],[ref]],[1]champ04062019!$B$3:$B$2000,0),5)</f>
        <v>ออกใบอนุญาตแล้ว</v>
      </c>
      <c r="F288" s="24">
        <f>--INDEX([1]champ04062019!$A$3:$Z$2000,MATCH([1]!Addcert[[#This Row],[ref]],[1]champ04062019!$B$3:$B$2000,0),18)</f>
        <v>43999</v>
      </c>
      <c r="G288" s="27" t="s">
        <v>192</v>
      </c>
      <c r="H288" s="28" t="s">
        <v>159</v>
      </c>
      <c r="I288" s="33">
        <v>44113</v>
      </c>
      <c r="J288" s="36">
        <f>--INDEX([1]champ04062019!$A$3:$Z$2000,MATCH([1]!Addcert[[#This Row],[ref]],[1]champ04062019!$B$3:$B$2000,0),6)</f>
        <v>3240100288513</v>
      </c>
      <c r="K288" s="22" t="str">
        <f>VLOOKUP(VALUE(MID([1]!Addcert[[#This Row],[License]],5,4)),[1]มาตรฐาน!$A$1:$B$6,2,FALSE)</f>
        <v>มกษ. 7432-2558</v>
      </c>
      <c r="L288" s="22" t="str">
        <f>INDEX([1]champ04062019!$A$3:$Z$2000,MATCH([1]!Addcert[[#This Row],[ref]],[1]champ04062019!$B$3:$B$2000,0),26)</f>
        <v>พังงา</v>
      </c>
      <c r="M288" s="5" t="s">
        <v>469</v>
      </c>
    </row>
    <row r="289" spans="1:13">
      <c r="A289" s="21" t="str">
        <f>MID([1]!Addcert[[#This Row],[ref]],4,2)&amp;"-"&amp;RIGHT([1]!Addcert[[#This Row],[ref]],3)</f>
        <v>01-371</v>
      </c>
      <c r="B289" s="21" t="str">
        <f>INDEX([1]champ04062019!$A$3:$Z$2000,MATCH([1]!Addcert[[#This Row],[ref]],[1]champ04062019!$B$3:$B$2000,0),3)</f>
        <v>บริษัท ตองแปดห้องเย็น จำกัด</v>
      </c>
      <c r="C289" s="21" t="str">
        <f>INDEX([1]champ04062019!$A$3:$Z$2000,MATCH([1]!Addcert[[#This Row],[ref]],[1]champ04062019!$B$3:$B$2000,0),4)</f>
        <v>ACFS90460200023</v>
      </c>
      <c r="D28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89" s="21" t="str">
        <f>INDEX([1]champ04062019!$A$3:$Z$2000,MATCH([1]!Addcert[[#This Row],[ref]],[1]champ04062019!$B$3:$B$2000,0),5)</f>
        <v>ออกใบอนุญาตแล้ว</v>
      </c>
      <c r="F289" s="23">
        <f>--INDEX([1]champ04062019!$A$3:$Z$2000,MATCH([1]!Addcert[[#This Row],[ref]],[1]champ04062019!$B$3:$B$2000,0),18)</f>
        <v>44041</v>
      </c>
      <c r="G289" s="25" t="s">
        <v>193</v>
      </c>
      <c r="H289" s="26" t="s">
        <v>159</v>
      </c>
      <c r="I289" s="32">
        <v>44073</v>
      </c>
      <c r="J289" s="35">
        <f>--INDEX([1]champ04062019!$A$3:$Z$2000,MATCH([1]!Addcert[[#This Row],[ref]],[1]champ04062019!$B$3:$B$2000,0),6)</f>
        <v>105548058761</v>
      </c>
      <c r="K289" s="21" t="str">
        <f>VLOOKUP(VALUE(MID([1]!Addcert[[#This Row],[License]],5,4)),[1]มาตรฐาน!$A$1:$B$6,2,FALSE)</f>
        <v>มกษ. 9046-2560</v>
      </c>
      <c r="L289" s="21" t="str">
        <f>INDEX([1]champ04062019!$A$3:$Z$2000,MATCH([1]!Addcert[[#This Row],[ref]],[1]champ04062019!$B$3:$B$2000,0),26)</f>
        <v>ปทุมธานี</v>
      </c>
      <c r="M289" s="2" t="s">
        <v>469</v>
      </c>
    </row>
    <row r="290" spans="1:13">
      <c r="A290" s="22" t="str">
        <f>MID([1]!Addcert[[#This Row],[ref]],4,2)&amp;"-"&amp;RIGHT([1]!Addcert[[#This Row],[ref]],3)</f>
        <v>01-373</v>
      </c>
      <c r="B290" s="22" t="str">
        <f>INDEX([1]champ04062019!$A$3:$Z$2000,MATCH([1]!Addcert[[#This Row],[ref]],[1]champ04062019!$B$3:$B$2000,0),3)</f>
        <v>นายคงคา เทียนเครือ</v>
      </c>
      <c r="C290" s="22" t="str">
        <f>INDEX([1]champ04062019!$A$3:$Z$2000,MATCH([1]!Addcert[[#This Row],[ref]],[1]champ04062019!$B$3:$B$2000,0),4)</f>
        <v>ACFS74320200035</v>
      </c>
      <c r="D29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90" s="22" t="str">
        <f>INDEX([1]champ04062019!$A$3:$Z$2000,MATCH([1]!Addcert[[#This Row],[ref]],[1]champ04062019!$B$3:$B$2000,0),5)</f>
        <v>ยกเลิกใบอนุญาตแบบถาวร</v>
      </c>
      <c r="F290" s="24">
        <f>--INDEX([1]champ04062019!$A$3:$Z$2000,MATCH([1]!Addcert[[#This Row],[ref]],[1]champ04062019!$B$3:$B$2000,0),18)</f>
        <v>43999</v>
      </c>
      <c r="G290" s="27">
        <v>904618093339</v>
      </c>
      <c r="H290" s="28" t="s">
        <v>106</v>
      </c>
      <c r="I290" s="33">
        <v>43872</v>
      </c>
      <c r="J290" s="36">
        <f>--INDEX([1]champ04062019!$A$3:$Z$2000,MATCH([1]!Addcert[[#This Row],[ref]],[1]champ04062019!$B$3:$B$2000,0),6)</f>
        <v>3849900335501</v>
      </c>
      <c r="K290" s="22" t="str">
        <f>VLOOKUP(VALUE(MID([1]!Addcert[[#This Row],[License]],5,4)),[1]มาตรฐาน!$A$1:$B$6,2,FALSE)</f>
        <v>มกษ. 7432-2558</v>
      </c>
      <c r="L290" s="22" t="str">
        <f>INDEX([1]champ04062019!$A$3:$Z$2000,MATCH([1]!Addcert[[#This Row],[ref]],[1]champ04062019!$B$3:$B$2000,0),26)</f>
        <v>ภูเก็ต</v>
      </c>
      <c r="M290" s="5" t="s">
        <v>467</v>
      </c>
    </row>
    <row r="291" spans="1:13">
      <c r="A291" s="21" t="str">
        <f>MID([1]!Addcert[[#This Row],[ref]],4,2)&amp;"-"&amp;RIGHT([1]!Addcert[[#This Row],[ref]],3)</f>
        <v>01-374</v>
      </c>
      <c r="B291" s="21" t="str">
        <f>INDEX([1]champ04062019!$A$3:$Z$2000,MATCH([1]!Addcert[[#This Row],[ref]],[1]champ04062019!$B$3:$B$2000,0),3)</f>
        <v>นายทักษิณ ชื่นชม</v>
      </c>
      <c r="C291" s="21" t="str">
        <f>INDEX([1]champ04062019!$A$3:$Z$2000,MATCH([1]!Addcert[[#This Row],[ref]],[1]champ04062019!$B$3:$B$2000,0),4)</f>
        <v>ACFS74320200036</v>
      </c>
      <c r="D29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91" s="21" t="str">
        <f>INDEX([1]champ04062019!$A$3:$Z$2000,MATCH([1]!Addcert[[#This Row],[ref]],[1]champ04062019!$B$3:$B$2000,0),5)</f>
        <v>ออกใบอนุญาตแล้ว</v>
      </c>
      <c r="F291" s="23">
        <f>--INDEX([1]champ04062019!$A$3:$Z$2000,MATCH([1]!Addcert[[#This Row],[ref]],[1]champ04062019!$B$3:$B$2000,0),18)</f>
        <v>43999</v>
      </c>
      <c r="G291" s="25"/>
      <c r="H291" s="26" t="s">
        <v>425</v>
      </c>
      <c r="I291" s="32"/>
      <c r="J291" s="35">
        <f>--INDEX([1]champ04062019!$A$3:$Z$2000,MATCH([1]!Addcert[[#This Row],[ref]],[1]champ04062019!$B$3:$B$2000,0),6)</f>
        <v>3859900006302</v>
      </c>
      <c r="K291" s="21" t="str">
        <f>VLOOKUP(VALUE(MID([1]!Addcert[[#This Row],[License]],5,4)),[1]มาตรฐาน!$A$1:$B$6,2,FALSE)</f>
        <v>มกษ. 7432-2558</v>
      </c>
      <c r="L291" s="21" t="str">
        <f>INDEX([1]champ04062019!$A$3:$Z$2000,MATCH([1]!Addcert[[#This Row],[ref]],[1]champ04062019!$B$3:$B$2000,0),26)</f>
        <v>พังงา</v>
      </c>
      <c r="M291" s="2" t="s">
        <v>469</v>
      </c>
    </row>
    <row r="292" spans="1:13">
      <c r="A292" s="22" t="str">
        <f>MID([1]!Addcert[[#This Row],[ref]],4,2)&amp;"-"&amp;RIGHT([1]!Addcert[[#This Row],[ref]],3)</f>
        <v>01-375</v>
      </c>
      <c r="B292" s="22" t="str">
        <f>INDEX([1]champ04062019!$A$3:$Z$2000,MATCH([1]!Addcert[[#This Row],[ref]],[1]champ04062019!$B$3:$B$2000,0),3)</f>
        <v>บริษัท ซายอาคควา สยาม จำกัด</v>
      </c>
      <c r="C292" s="22" t="str">
        <f>INDEX([1]champ04062019!$A$3:$Z$2000,MATCH([1]!Addcert[[#This Row],[ref]],[1]champ04062019!$B$3:$B$2000,0),4)</f>
        <v>ACFS74320200037</v>
      </c>
      <c r="D29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92" s="22" t="str">
        <f>INDEX([1]champ04062019!$A$3:$Z$2000,MATCH([1]!Addcert[[#This Row],[ref]],[1]champ04062019!$B$3:$B$2000,0),5)</f>
        <v>ออกใบอนุญาตแล้ว</v>
      </c>
      <c r="F292" s="24">
        <f>--INDEX([1]champ04062019!$A$3:$Z$2000,MATCH([1]!Addcert[[#This Row],[ref]],[1]champ04062019!$B$3:$B$2000,0),18)</f>
        <v>43999</v>
      </c>
      <c r="G292" s="27" t="s">
        <v>194</v>
      </c>
      <c r="H292" s="28" t="s">
        <v>159</v>
      </c>
      <c r="I292" s="33">
        <v>44037</v>
      </c>
      <c r="J292" s="36">
        <f>--INDEX([1]champ04062019!$A$3:$Z$2000,MATCH([1]!Addcert[[#This Row],[ref]],[1]champ04062019!$B$3:$B$2000,0),6)</f>
        <v>105546053835</v>
      </c>
      <c r="K292" s="22" t="str">
        <f>VLOOKUP(VALUE(MID([1]!Addcert[[#This Row],[License]],5,4)),[1]มาตรฐาน!$A$1:$B$6,2,FALSE)</f>
        <v>มกษ. 7432-2558</v>
      </c>
      <c r="L292" s="22" t="str">
        <f>INDEX([1]champ04062019!$A$3:$Z$2000,MATCH([1]!Addcert[[#This Row],[ref]],[1]champ04062019!$B$3:$B$2000,0),26)</f>
        <v>พังงา</v>
      </c>
      <c r="M292" s="5" t="s">
        <v>469</v>
      </c>
    </row>
    <row r="293" spans="1:13">
      <c r="A293" s="21" t="str">
        <f>MID([1]!Addcert[[#This Row],[ref]],4,2)&amp;"-"&amp;RIGHT([1]!Addcert[[#This Row],[ref]],3)</f>
        <v>01-376</v>
      </c>
      <c r="B293" s="21" t="str">
        <f>INDEX([1]champ04062019!$A$3:$Z$2000,MATCH([1]!Addcert[[#This Row],[ref]],[1]champ04062019!$B$3:$B$2000,0),3)</f>
        <v>บริษัท ซายอาคควา สยาม จำกัด</v>
      </c>
      <c r="C293" s="21" t="str">
        <f>INDEX([1]champ04062019!$A$3:$Z$2000,MATCH([1]!Addcert[[#This Row],[ref]],[1]champ04062019!$B$3:$B$2000,0),4)</f>
        <v>ACFS74320200038</v>
      </c>
      <c r="D29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93" s="21" t="str">
        <f>INDEX([1]champ04062019!$A$3:$Z$2000,MATCH([1]!Addcert[[#This Row],[ref]],[1]champ04062019!$B$3:$B$2000,0),5)</f>
        <v>ออกใบอนุญาตแล้ว</v>
      </c>
      <c r="F293" s="23">
        <f>--INDEX([1]champ04062019!$A$3:$Z$2000,MATCH([1]!Addcert[[#This Row],[ref]],[1]champ04062019!$B$3:$B$2000,0),18)</f>
        <v>43999</v>
      </c>
      <c r="G293" s="25" t="s">
        <v>195</v>
      </c>
      <c r="H293" s="26" t="s">
        <v>159</v>
      </c>
      <c r="I293" s="32">
        <v>44028</v>
      </c>
      <c r="J293" s="35">
        <f>--INDEX([1]champ04062019!$A$3:$Z$2000,MATCH([1]!Addcert[[#This Row],[ref]],[1]champ04062019!$B$3:$B$2000,0),6)</f>
        <v>105546053835</v>
      </c>
      <c r="K293" s="21" t="str">
        <f>VLOOKUP(VALUE(MID([1]!Addcert[[#This Row],[License]],5,4)),[1]มาตรฐาน!$A$1:$B$6,2,FALSE)</f>
        <v>มกษ. 7432-2558</v>
      </c>
      <c r="L293" s="21" t="str">
        <f>INDEX([1]champ04062019!$A$3:$Z$2000,MATCH([1]!Addcert[[#This Row],[ref]],[1]champ04062019!$B$3:$B$2000,0),26)</f>
        <v>นครศรีธรรมราช</v>
      </c>
      <c r="M293" s="2" t="s">
        <v>469</v>
      </c>
    </row>
    <row r="294" spans="1:13">
      <c r="A294" s="22" t="str">
        <f>MID([1]!Addcert[[#This Row],[ref]],4,2)&amp;"-"&amp;RIGHT([1]!Addcert[[#This Row],[ref]],3)</f>
        <v>01-377</v>
      </c>
      <c r="B294" s="22" t="str">
        <f>INDEX([1]champ04062019!$A$3:$Z$2000,MATCH([1]!Addcert[[#This Row],[ref]],[1]champ04062019!$B$3:$B$2000,0),3)</f>
        <v>สหกรณ์โคนมครบุรี จำกัด</v>
      </c>
      <c r="C294" s="22" t="str">
        <f>INDEX([1]champ04062019!$A$3:$Z$2000,MATCH([1]!Addcert[[#This Row],[ref]],[1]champ04062019!$B$3:$B$2000,0),4)</f>
        <v>ACFS64010200079</v>
      </c>
      <c r="D29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94" s="22" t="str">
        <f>INDEX([1]champ04062019!$A$3:$Z$2000,MATCH([1]!Addcert[[#This Row],[ref]],[1]champ04062019!$B$3:$B$2000,0),5)</f>
        <v>ออกใบอนุญาตแล้ว</v>
      </c>
      <c r="F294" s="24">
        <f>--INDEX([1]champ04062019!$A$3:$Z$2000,MATCH([1]!Addcert[[#This Row],[ref]],[1]champ04062019!$B$3:$B$2000,0),18)</f>
        <v>44120</v>
      </c>
      <c r="G294" s="27" t="s">
        <v>196</v>
      </c>
      <c r="H294" s="28" t="s">
        <v>159</v>
      </c>
      <c r="I294" s="33">
        <v>44136</v>
      </c>
      <c r="J294" s="36">
        <f>--INDEX([1]champ04062019!$A$3:$Z$2000,MATCH([1]!Addcert[[#This Row],[ref]],[1]champ04062019!$B$3:$B$2000,0),6)</f>
        <v>994000774656</v>
      </c>
      <c r="K294" s="22" t="str">
        <f>VLOOKUP(VALUE(MID([1]!Addcert[[#This Row],[License]],5,4)),[1]มาตรฐาน!$A$1:$B$6,2,FALSE)</f>
        <v>มกษ. 6401-2558</v>
      </c>
      <c r="L294" s="22" t="str">
        <f>INDEX([1]champ04062019!$A$3:$Z$2000,MATCH([1]!Addcert[[#This Row],[ref]],[1]champ04062019!$B$3:$B$2000,0),26)</f>
        <v>นครราชสีมา</v>
      </c>
      <c r="M294" s="5" t="s">
        <v>469</v>
      </c>
    </row>
    <row r="295" spans="1:13">
      <c r="A295" s="21" t="str">
        <f>MID([1]!Addcert[[#This Row],[ref]],4,2)&amp;"-"&amp;RIGHT([1]!Addcert[[#This Row],[ref]],3)</f>
        <v>01-378</v>
      </c>
      <c r="B295" s="21" t="str">
        <f>INDEX([1]champ04062019!$A$3:$Z$2000,MATCH([1]!Addcert[[#This Row],[ref]],[1]champ04062019!$B$3:$B$2000,0),3)</f>
        <v>นายกิตติพงษ์ ปันเป็ง</v>
      </c>
      <c r="C295" s="21" t="str">
        <f>INDEX([1]champ04062019!$A$3:$Z$2000,MATCH([1]!Addcert[[#This Row],[ref]],[1]champ04062019!$B$3:$B$2000,0),4)</f>
        <v>ACFS10040200161</v>
      </c>
      <c r="D29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95" s="21" t="str">
        <f>INDEX([1]champ04062019!$A$3:$Z$2000,MATCH([1]!Addcert[[#This Row],[ref]],[1]champ04062019!$B$3:$B$2000,0),5)</f>
        <v>ออกใบอนุญาตแล้ว</v>
      </c>
      <c r="F295" s="23">
        <f>--INDEX([1]champ04062019!$A$3:$Z$2000,MATCH([1]!Addcert[[#This Row],[ref]],[1]champ04062019!$B$3:$B$2000,0),18)</f>
        <v>43973</v>
      </c>
      <c r="G295" s="25" t="s">
        <v>197</v>
      </c>
      <c r="H295" s="26" t="s">
        <v>111</v>
      </c>
      <c r="I295" s="32">
        <v>44280</v>
      </c>
      <c r="J295" s="35">
        <f>--INDEX([1]champ04062019!$A$3:$Z$2000,MATCH([1]!Addcert[[#This Row],[ref]],[1]champ04062019!$B$3:$B$2000,0),6)</f>
        <v>1509900611580</v>
      </c>
      <c r="K295" s="21" t="str">
        <f>VLOOKUP(VALUE(MID([1]!Addcert[[#This Row],[License]],5,4)),[1]มาตรฐาน!$A$1:$B$6,2,FALSE)</f>
        <v>มกษ. 1004-2557</v>
      </c>
      <c r="L295" s="21" t="str">
        <f>INDEX([1]champ04062019!$A$3:$Z$2000,MATCH([1]!Addcert[[#This Row],[ref]],[1]champ04062019!$B$3:$B$2000,0),26)</f>
        <v>ลำพูน</v>
      </c>
      <c r="M295" s="2" t="s">
        <v>468</v>
      </c>
    </row>
    <row r="296" spans="1:13">
      <c r="A296" s="22" t="str">
        <f>MID([1]!Addcert[[#This Row],[ref]],4,2)&amp;"-"&amp;RIGHT([1]!Addcert[[#This Row],[ref]],3)</f>
        <v>01-379</v>
      </c>
      <c r="B296" s="22" t="str">
        <f>INDEX([1]champ04062019!$A$3:$Z$2000,MATCH([1]!Addcert[[#This Row],[ref]],[1]champ04062019!$B$3:$B$2000,0),3)</f>
        <v>บริษัท ขอนแก่น แดรี่ส์ จำกัด</v>
      </c>
      <c r="C296" s="22" t="str">
        <f>INDEX([1]champ04062019!$A$3:$Z$2000,MATCH([1]!Addcert[[#This Row],[ref]],[1]champ04062019!$B$3:$B$2000,0),4)</f>
        <v>ACFS64010200073</v>
      </c>
      <c r="D29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96" s="22" t="str">
        <f>INDEX([1]champ04062019!$A$3:$Z$2000,MATCH([1]!Addcert[[#This Row],[ref]],[1]champ04062019!$B$3:$B$2000,0),5)</f>
        <v>ออกใบอนุญาตแล้ว</v>
      </c>
      <c r="F296" s="24">
        <f>--INDEX([1]champ04062019!$A$3:$Z$2000,MATCH([1]!Addcert[[#This Row],[ref]],[1]champ04062019!$B$3:$B$2000,0),18)</f>
        <v>44120</v>
      </c>
      <c r="G296" s="27" t="s">
        <v>198</v>
      </c>
      <c r="H296" s="28" t="s">
        <v>21</v>
      </c>
      <c r="I296" s="33">
        <v>43539</v>
      </c>
      <c r="J296" s="36">
        <f>--INDEX([1]champ04062019!$A$3:$Z$2000,MATCH([1]!Addcert[[#This Row],[ref]],[1]champ04062019!$B$3:$B$2000,0),6)</f>
        <v>105533049524</v>
      </c>
      <c r="K296" s="22" t="str">
        <f>VLOOKUP(VALUE(MID([1]!Addcert[[#This Row],[License]],5,4)),[1]มาตรฐาน!$A$1:$B$6,2,FALSE)</f>
        <v>มกษ. 6401-2558</v>
      </c>
      <c r="L296" s="22" t="str">
        <f>INDEX([1]champ04062019!$A$3:$Z$2000,MATCH([1]!Addcert[[#This Row],[ref]],[1]champ04062019!$B$3:$B$2000,0),26)</f>
        <v>ขอนแก่น</v>
      </c>
      <c r="M296" s="5" t="s">
        <v>465</v>
      </c>
    </row>
    <row r="297" spans="1:13">
      <c r="A297" s="21" t="str">
        <f>MID([1]!Addcert[[#This Row],[ref]],4,2)&amp;"-"&amp;RIGHT([1]!Addcert[[#This Row],[ref]],3)</f>
        <v>01-380</v>
      </c>
      <c r="B297" s="21" t="str">
        <f>INDEX([1]champ04062019!$A$3:$Z$2000,MATCH([1]!Addcert[[#This Row],[ref]],[1]champ04062019!$B$3:$B$2000,0),3)</f>
        <v>บริษัท หย่งเฉินแอควาคัลเจอร์ จำกัด</v>
      </c>
      <c r="C297" s="21" t="str">
        <f>INDEX([1]champ04062019!$A$3:$Z$2000,MATCH([1]!Addcert[[#This Row],[ref]],[1]champ04062019!$B$3:$B$2000,0),4)</f>
        <v>ACFS74320200039</v>
      </c>
      <c r="D29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97" s="21" t="str">
        <f>INDEX([1]champ04062019!$A$3:$Z$2000,MATCH([1]!Addcert[[#This Row],[ref]],[1]champ04062019!$B$3:$B$2000,0),5)</f>
        <v>ออกใบอนุญาตแล้ว</v>
      </c>
      <c r="F297" s="23">
        <f>--INDEX([1]champ04062019!$A$3:$Z$2000,MATCH([1]!Addcert[[#This Row],[ref]],[1]champ04062019!$B$3:$B$2000,0),18)</f>
        <v>43999</v>
      </c>
      <c r="G297" s="25" t="s">
        <v>199</v>
      </c>
      <c r="H297" s="26" t="s">
        <v>111</v>
      </c>
      <c r="I297" s="32">
        <v>44253</v>
      </c>
      <c r="J297" s="35">
        <f>--INDEX([1]champ04062019!$A$3:$Z$2000,MATCH([1]!Addcert[[#This Row],[ref]],[1]champ04062019!$B$3:$B$2000,0),6)</f>
        <v>905535000894</v>
      </c>
      <c r="K297" s="21" t="str">
        <f>VLOOKUP(VALUE(MID([1]!Addcert[[#This Row],[License]],5,4)),[1]มาตรฐาน!$A$1:$B$6,2,FALSE)</f>
        <v>มกษ. 7432-2558</v>
      </c>
      <c r="L297" s="21" t="str">
        <f>INDEX([1]champ04062019!$A$3:$Z$2000,MATCH([1]!Addcert[[#This Row],[ref]],[1]champ04062019!$B$3:$B$2000,0),26)</f>
        <v>สงขลา</v>
      </c>
      <c r="M297" s="2" t="s">
        <v>468</v>
      </c>
    </row>
    <row r="298" spans="1:13">
      <c r="A298" s="22" t="str">
        <f>MID([1]!Addcert[[#This Row],[ref]],4,2)&amp;"-"&amp;RIGHT([1]!Addcert[[#This Row],[ref]],3)</f>
        <v>01-381</v>
      </c>
      <c r="B298" s="22" t="str">
        <f>INDEX([1]champ04062019!$A$3:$Z$2000,MATCH([1]!Addcert[[#This Row],[ref]],[1]champ04062019!$B$3:$B$2000,0),3)</f>
        <v>บริษัท เจริญโภคภัณฑ์อาหาร จำกัด (มหาชน)</v>
      </c>
      <c r="C298" s="22" t="str">
        <f>INDEX([1]champ04062019!$A$3:$Z$2000,MATCH([1]!Addcert[[#This Row],[ref]],[1]champ04062019!$B$3:$B$2000,0),4)</f>
        <v>ACFS74320200040</v>
      </c>
      <c r="D29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98" s="22" t="str">
        <f>INDEX([1]champ04062019!$A$3:$Z$2000,MATCH([1]!Addcert[[#This Row],[ref]],[1]champ04062019!$B$3:$B$2000,0),5)</f>
        <v>ออกใบอนุญาตแล้ว</v>
      </c>
      <c r="F298" s="24">
        <f>--INDEX([1]champ04062019!$A$3:$Z$2000,MATCH([1]!Addcert[[#This Row],[ref]],[1]champ04062019!$B$3:$B$2000,0),18)</f>
        <v>43999</v>
      </c>
      <c r="G298" s="27" t="s">
        <v>200</v>
      </c>
      <c r="H298" s="28" t="s">
        <v>159</v>
      </c>
      <c r="I298" s="33">
        <v>44168</v>
      </c>
      <c r="J298" s="36">
        <f>--INDEX([1]champ04062019!$A$3:$Z$2000,MATCH([1]!Addcert[[#This Row],[ref]],[1]champ04062019!$B$3:$B$2000,0),6)</f>
        <v>107537000246</v>
      </c>
      <c r="K298" s="22" t="str">
        <f>VLOOKUP(VALUE(MID([1]!Addcert[[#This Row],[License]],5,4)),[1]มาตรฐาน!$A$1:$B$6,2,FALSE)</f>
        <v>มกษ. 7432-2558</v>
      </c>
      <c r="L298" s="22" t="str">
        <f>INDEX([1]champ04062019!$A$3:$Z$2000,MATCH([1]!Addcert[[#This Row],[ref]],[1]champ04062019!$B$3:$B$2000,0),26)</f>
        <v>สงขลา</v>
      </c>
      <c r="M298" s="5" t="s">
        <v>469</v>
      </c>
    </row>
    <row r="299" spans="1:13">
      <c r="A299" s="21" t="str">
        <f>MID([1]!Addcert[[#This Row],[ref]],4,2)&amp;"-"&amp;RIGHT([1]!Addcert[[#This Row],[ref]],3)</f>
        <v>01-382</v>
      </c>
      <c r="B299" s="21" t="str">
        <f>INDEX([1]champ04062019!$A$3:$Z$2000,MATCH([1]!Addcert[[#This Row],[ref]],[1]champ04062019!$B$3:$B$2000,0),3)</f>
        <v>บริษัท เจริญโภคภัณฑ์อาหาร จำกัด (มหาชน)</v>
      </c>
      <c r="C299" s="21" t="str">
        <f>INDEX([1]champ04062019!$A$3:$Z$2000,MATCH([1]!Addcert[[#This Row],[ref]],[1]champ04062019!$B$3:$B$2000,0),4)</f>
        <v>ACFS74320200041</v>
      </c>
      <c r="D29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299" s="21" t="str">
        <f>INDEX([1]champ04062019!$A$3:$Z$2000,MATCH([1]!Addcert[[#This Row],[ref]],[1]champ04062019!$B$3:$B$2000,0),5)</f>
        <v>ออกใบอนุญาตแล้ว</v>
      </c>
      <c r="F299" s="23">
        <f>--INDEX([1]champ04062019!$A$3:$Z$2000,MATCH([1]!Addcert[[#This Row],[ref]],[1]champ04062019!$B$3:$B$2000,0),18)</f>
        <v>43999</v>
      </c>
      <c r="G299" s="25" t="s">
        <v>201</v>
      </c>
      <c r="H299" s="26" t="s">
        <v>159</v>
      </c>
      <c r="I299" s="32">
        <v>44000</v>
      </c>
      <c r="J299" s="35">
        <f>--INDEX([1]champ04062019!$A$3:$Z$2000,MATCH([1]!Addcert[[#This Row],[ref]],[1]champ04062019!$B$3:$B$2000,0),6)</f>
        <v>107537000246</v>
      </c>
      <c r="K299" s="21" t="str">
        <f>VLOOKUP(VALUE(MID([1]!Addcert[[#This Row],[License]],5,4)),[1]มาตรฐาน!$A$1:$B$6,2,FALSE)</f>
        <v>มกษ. 7432-2558</v>
      </c>
      <c r="L299" s="21" t="str">
        <f>INDEX([1]champ04062019!$A$3:$Z$2000,MATCH([1]!Addcert[[#This Row],[ref]],[1]champ04062019!$B$3:$B$2000,0),26)</f>
        <v>สงขลา</v>
      </c>
      <c r="M299" s="2" t="s">
        <v>469</v>
      </c>
    </row>
    <row r="300" spans="1:13">
      <c r="A300" s="22" t="str">
        <f>MID([1]!Addcert[[#This Row],[ref]],4,2)&amp;"-"&amp;RIGHT([1]!Addcert[[#This Row],[ref]],3)</f>
        <v>01-383</v>
      </c>
      <c r="B300" s="22" t="str">
        <f>INDEX([1]champ04062019!$A$3:$Z$2000,MATCH([1]!Addcert[[#This Row],[ref]],[1]champ04062019!$B$3:$B$2000,0),3)</f>
        <v>บริษัท ท๊อปเจน อควาคัลเจอร์ จำกัด</v>
      </c>
      <c r="C300" s="22" t="str">
        <f>INDEX([1]champ04062019!$A$3:$Z$2000,MATCH([1]!Addcert[[#This Row],[ref]],[1]champ04062019!$B$3:$B$2000,0),4)</f>
        <v>ACFS74320200042</v>
      </c>
      <c r="D30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00" s="22" t="str">
        <f>INDEX([1]champ04062019!$A$3:$Z$2000,MATCH([1]!Addcert[[#This Row],[ref]],[1]champ04062019!$B$3:$B$2000,0),5)</f>
        <v>ออกใบอนุญาตแล้ว</v>
      </c>
      <c r="F300" s="24">
        <f>--INDEX([1]champ04062019!$A$3:$Z$2000,MATCH([1]!Addcert[[#This Row],[ref]],[1]champ04062019!$B$3:$B$2000,0),18)</f>
        <v>43999</v>
      </c>
      <c r="G300" s="27" t="s">
        <v>202</v>
      </c>
      <c r="H300" s="28" t="s">
        <v>159</v>
      </c>
      <c r="I300" s="33">
        <v>44168</v>
      </c>
      <c r="J300" s="36">
        <f>--INDEX([1]champ04062019!$A$3:$Z$2000,MATCH([1]!Addcert[[#This Row],[ref]],[1]champ04062019!$B$3:$B$2000,0),6)</f>
        <v>905560000410</v>
      </c>
      <c r="K300" s="22" t="str">
        <f>VLOOKUP(VALUE(MID([1]!Addcert[[#This Row],[License]],5,4)),[1]มาตรฐาน!$A$1:$B$6,2,FALSE)</f>
        <v>มกษ. 7432-2558</v>
      </c>
      <c r="L300" s="22" t="str">
        <f>INDEX([1]champ04062019!$A$3:$Z$2000,MATCH([1]!Addcert[[#This Row],[ref]],[1]champ04062019!$B$3:$B$2000,0),26)</f>
        <v>สงขลา</v>
      </c>
      <c r="M300" s="5" t="s">
        <v>469</v>
      </c>
    </row>
    <row r="301" spans="1:13">
      <c r="A301" s="21" t="str">
        <f>MID([1]!Addcert[[#This Row],[ref]],4,2)&amp;"-"&amp;RIGHT([1]!Addcert[[#This Row],[ref]],3)</f>
        <v>01-384</v>
      </c>
      <c r="B301" s="21" t="str">
        <f>INDEX([1]champ04062019!$A$3:$Z$2000,MATCH([1]!Addcert[[#This Row],[ref]],[1]champ04062019!$B$3:$B$2000,0),3)</f>
        <v>นายอรทัย โชคเจริญยิ่งยง</v>
      </c>
      <c r="C301" s="21" t="str">
        <f>INDEX([1]champ04062019!$A$3:$Z$2000,MATCH([1]!Addcert[[#This Row],[ref]],[1]champ04062019!$B$3:$B$2000,0),4)</f>
        <v>ACFS74320200043</v>
      </c>
      <c r="D30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01" s="21" t="str">
        <f>INDEX([1]champ04062019!$A$3:$Z$2000,MATCH([1]!Addcert[[#This Row],[ref]],[1]champ04062019!$B$3:$B$2000,0),5)</f>
        <v>ออกใบอนุญาตแล้ว</v>
      </c>
      <c r="F301" s="23">
        <f>--INDEX([1]champ04062019!$A$3:$Z$2000,MATCH([1]!Addcert[[#This Row],[ref]],[1]champ04062019!$B$3:$B$2000,0),18)</f>
        <v>43999</v>
      </c>
      <c r="G301" s="25" t="s">
        <v>203</v>
      </c>
      <c r="H301" s="26" t="s">
        <v>159</v>
      </c>
      <c r="I301" s="32">
        <v>44015</v>
      </c>
      <c r="J301" s="35">
        <f>--INDEX([1]champ04062019!$A$3:$Z$2000,MATCH([1]!Addcert[[#This Row],[ref]],[1]champ04062019!$B$3:$B$2000,0),6)</f>
        <v>3580100064035</v>
      </c>
      <c r="K301" s="21" t="str">
        <f>VLOOKUP(VALUE(MID([1]!Addcert[[#This Row],[License]],5,4)),[1]มาตรฐาน!$A$1:$B$6,2,FALSE)</f>
        <v>มกษ. 7432-2558</v>
      </c>
      <c r="L301" s="21" t="str">
        <f>INDEX([1]champ04062019!$A$3:$Z$2000,MATCH([1]!Addcert[[#This Row],[ref]],[1]champ04062019!$B$3:$B$2000,0),26)</f>
        <v>สงขลา</v>
      </c>
      <c r="M301" s="2" t="s">
        <v>469</v>
      </c>
    </row>
    <row r="302" spans="1:13">
      <c r="A302" s="22" t="str">
        <f>MID([1]!Addcert[[#This Row],[ref]],4,2)&amp;"-"&amp;RIGHT([1]!Addcert[[#This Row],[ref]],3)</f>
        <v>01-386</v>
      </c>
      <c r="B302" s="22" t="str">
        <f>INDEX([1]champ04062019!$A$3:$Z$2000,MATCH([1]!Addcert[[#This Row],[ref]],[1]champ04062019!$B$3:$B$2000,0),3)</f>
        <v>บริษัท บีเอส เวิลด์ ฟู้ด จำกัด</v>
      </c>
      <c r="C302" s="22" t="str">
        <f>INDEX([1]champ04062019!$A$3:$Z$2000,MATCH([1]!Addcert[[#This Row],[ref]],[1]champ04062019!$B$3:$B$2000,0),4)</f>
        <v>ACFS90460200024</v>
      </c>
      <c r="D30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02" s="22" t="str">
        <f>INDEX([1]champ04062019!$A$3:$Z$2000,MATCH([1]!Addcert[[#This Row],[ref]],[1]champ04062019!$B$3:$B$2000,0),5)</f>
        <v>ออกใบอนุญาตแล้ว</v>
      </c>
      <c r="F302" s="24">
        <f>--INDEX([1]champ04062019!$A$3:$Z$2000,MATCH([1]!Addcert[[#This Row],[ref]],[1]champ04062019!$B$3:$B$2000,0),18)</f>
        <v>44041</v>
      </c>
      <c r="G302" s="27" t="s">
        <v>204</v>
      </c>
      <c r="H302" s="28" t="s">
        <v>159</v>
      </c>
      <c r="I302" s="33">
        <v>44028</v>
      </c>
      <c r="J302" s="36">
        <f>--INDEX([1]champ04062019!$A$3:$Z$2000,MATCH([1]!Addcert[[#This Row],[ref]],[1]champ04062019!$B$3:$B$2000,0),6)</f>
        <v>865558000417</v>
      </c>
      <c r="K302" s="22" t="str">
        <f>VLOOKUP(VALUE(MID([1]!Addcert[[#This Row],[License]],5,4)),[1]มาตรฐาน!$A$1:$B$6,2,FALSE)</f>
        <v>มกษ. 9046-2560</v>
      </c>
      <c r="L302" s="22" t="str">
        <f>INDEX([1]champ04062019!$A$3:$Z$2000,MATCH([1]!Addcert[[#This Row],[ref]],[1]champ04062019!$B$3:$B$2000,0),26)</f>
        <v>ชุมพร</v>
      </c>
      <c r="M302" s="5" t="s">
        <v>469</v>
      </c>
    </row>
    <row r="303" spans="1:13">
      <c r="A303" s="21" t="str">
        <f>MID([1]!Addcert[[#This Row],[ref]],4,2)&amp;"-"&amp;RIGHT([1]!Addcert[[#This Row],[ref]],3)</f>
        <v>01-387</v>
      </c>
      <c r="B303" s="21" t="str">
        <f>INDEX([1]champ04062019!$A$3:$Z$2000,MATCH([1]!Addcert[[#This Row],[ref]],[1]champ04062019!$B$3:$B$2000,0),3)</f>
        <v>บริษัท ไห่หยางไทยฟู้ดอินเตอร์เนชั่นแนล จำกัด</v>
      </c>
      <c r="C303" s="21" t="str">
        <f>INDEX([1]champ04062019!$A$3:$Z$2000,MATCH([1]!Addcert[[#This Row],[ref]],[1]champ04062019!$B$3:$B$2000,0),4)</f>
        <v>ACFS90460200025</v>
      </c>
      <c r="D30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03" s="21" t="str">
        <f>INDEX([1]champ04062019!$A$3:$Z$2000,MATCH([1]!Addcert[[#This Row],[ref]],[1]champ04062019!$B$3:$B$2000,0),5)</f>
        <v>ออกใบอนุญาตแล้ว</v>
      </c>
      <c r="F303" s="23">
        <f>--INDEX([1]champ04062019!$A$3:$Z$2000,MATCH([1]!Addcert[[#This Row],[ref]],[1]champ04062019!$B$3:$B$2000,0),18)</f>
        <v>44041</v>
      </c>
      <c r="G303" s="25" t="s">
        <v>205</v>
      </c>
      <c r="H303" s="26" t="s">
        <v>14</v>
      </c>
      <c r="I303" s="32">
        <v>44134</v>
      </c>
      <c r="J303" s="35">
        <f>--INDEX([1]champ04062019!$A$3:$Z$2000,MATCH([1]!Addcert[[#This Row],[ref]],[1]champ04062019!$B$3:$B$2000,0),6)</f>
        <v>865559001026</v>
      </c>
      <c r="K303" s="21" t="str">
        <f>VLOOKUP(VALUE(MID([1]!Addcert[[#This Row],[License]],5,4)),[1]มาตรฐาน!$A$1:$B$6,2,FALSE)</f>
        <v>มกษ. 9046-2560</v>
      </c>
      <c r="L303" s="21" t="str">
        <f>INDEX([1]champ04062019!$A$3:$Z$2000,MATCH([1]!Addcert[[#This Row],[ref]],[1]champ04062019!$B$3:$B$2000,0),26)</f>
        <v>ชุมพร</v>
      </c>
      <c r="M303" s="2" t="s">
        <v>469</v>
      </c>
    </row>
    <row r="304" spans="1:13">
      <c r="A304" s="22" t="str">
        <f>MID([1]!Addcert[[#This Row],[ref]],4,2)&amp;"-"&amp;RIGHT([1]!Addcert[[#This Row],[ref]],3)</f>
        <v>01-388</v>
      </c>
      <c r="B304" s="22" t="str">
        <f>INDEX([1]champ04062019!$A$3:$Z$2000,MATCH([1]!Addcert[[#This Row],[ref]],[1]champ04062019!$B$3:$B$2000,0),3)</f>
        <v>บริษัท สวนทวีทรัพย์ ฟู้ด จำกัด</v>
      </c>
      <c r="C304" s="22" t="str">
        <f>INDEX([1]champ04062019!$A$3:$Z$2000,MATCH([1]!Addcert[[#This Row],[ref]],[1]champ04062019!$B$3:$B$2000,0),4)</f>
        <v>ACFS90460200026</v>
      </c>
      <c r="D30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04" s="22" t="str">
        <f>INDEX([1]champ04062019!$A$3:$Z$2000,MATCH([1]!Addcert[[#This Row],[ref]],[1]champ04062019!$B$3:$B$2000,0),5)</f>
        <v>ออกใบอนุญาตแล้ว</v>
      </c>
      <c r="F304" s="24">
        <f>--INDEX([1]champ04062019!$A$3:$Z$2000,MATCH([1]!Addcert[[#This Row],[ref]],[1]champ04062019!$B$3:$B$2000,0),18)</f>
        <v>44041</v>
      </c>
      <c r="G304" s="27"/>
      <c r="H304" s="28"/>
      <c r="I304" s="33"/>
      <c r="J304" s="36">
        <f>--INDEX([1]champ04062019!$A$3:$Z$2000,MATCH([1]!Addcert[[#This Row],[ref]],[1]champ04062019!$B$3:$B$2000,0),6)</f>
        <v>865559000020</v>
      </c>
      <c r="K304" s="22" t="str">
        <f>VLOOKUP(VALUE(MID([1]!Addcert[[#This Row],[License]],5,4)),[1]มาตรฐาน!$A$1:$B$6,2,FALSE)</f>
        <v>มกษ. 9046-2560</v>
      </c>
      <c r="L304" s="22" t="str">
        <f>INDEX([1]champ04062019!$A$3:$Z$2000,MATCH([1]!Addcert[[#This Row],[ref]],[1]champ04062019!$B$3:$B$2000,0),26)</f>
        <v>ชุมพร</v>
      </c>
      <c r="M304" s="5" t="s">
        <v>469</v>
      </c>
    </row>
    <row r="305" spans="1:13">
      <c r="A305" s="21" t="str">
        <f>MID([1]!Addcert[[#This Row],[ref]],4,2)&amp;"-"&amp;RIGHT([1]!Addcert[[#This Row],[ref]],3)</f>
        <v>01-390</v>
      </c>
      <c r="B305" s="21" t="str">
        <f>INDEX([1]champ04062019!$A$3:$Z$2000,MATCH([1]!Addcert[[#This Row],[ref]],[1]champ04062019!$B$3:$B$2000,0),3)</f>
        <v>บริษัท เอเชีย อินเตอร์บิสซิเนส จำกัด</v>
      </c>
      <c r="C305" s="21" t="str">
        <f>INDEX([1]champ04062019!$A$3:$Z$2000,MATCH([1]!Addcert[[#This Row],[ref]],[1]champ04062019!$B$3:$B$2000,0),4)</f>
        <v>ACFS90460200027</v>
      </c>
      <c r="D30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05" s="21" t="str">
        <f>INDEX([1]champ04062019!$A$3:$Z$2000,MATCH([1]!Addcert[[#This Row],[ref]],[1]champ04062019!$B$3:$B$2000,0),5)</f>
        <v>ออกใบอนุญาตแล้ว</v>
      </c>
      <c r="F305" s="23">
        <f>--INDEX([1]champ04062019!$A$3:$Z$2000,MATCH([1]!Addcert[[#This Row],[ref]],[1]champ04062019!$B$3:$B$2000,0),18)</f>
        <v>44041</v>
      </c>
      <c r="G305" s="25"/>
      <c r="H305" s="26"/>
      <c r="I305" s="32"/>
      <c r="J305" s="35">
        <f>--INDEX([1]champ04062019!$A$3:$Z$2000,MATCH([1]!Addcert[[#This Row],[ref]],[1]champ04062019!$B$3:$B$2000,0),6)</f>
        <v>865542000161</v>
      </c>
      <c r="K305" s="21" t="str">
        <f>VLOOKUP(VALUE(MID([1]!Addcert[[#This Row],[License]],5,4)),[1]มาตรฐาน!$A$1:$B$6,2,FALSE)</f>
        <v>มกษ. 9046-2560</v>
      </c>
      <c r="L305" s="21" t="str">
        <f>INDEX([1]champ04062019!$A$3:$Z$2000,MATCH([1]!Addcert[[#This Row],[ref]],[1]champ04062019!$B$3:$B$2000,0),26)</f>
        <v>ชุมพร</v>
      </c>
      <c r="M305" s="2" t="s">
        <v>469</v>
      </c>
    </row>
    <row r="306" spans="1:13">
      <c r="A306" s="22" t="str">
        <f>MID([1]!Addcert[[#This Row],[ref]],4,2)&amp;"-"&amp;RIGHT([1]!Addcert[[#This Row],[ref]],3)</f>
        <v>01-391</v>
      </c>
      <c r="B306" s="22" t="str">
        <f>INDEX([1]champ04062019!$A$3:$Z$2000,MATCH([1]!Addcert[[#This Row],[ref]],[1]champ04062019!$B$3:$B$2000,0),3)</f>
        <v>บริษัท สามารถ โฟรเซ่น ฟู้ดส์ จำกัด</v>
      </c>
      <c r="C306" s="22" t="str">
        <f>INDEX([1]champ04062019!$A$3:$Z$2000,MATCH([1]!Addcert[[#This Row],[ref]],[1]champ04062019!$B$3:$B$2000,0),4)</f>
        <v>ACFS90460200028</v>
      </c>
      <c r="D30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06" s="22" t="str">
        <f>INDEX([1]champ04062019!$A$3:$Z$2000,MATCH([1]!Addcert[[#This Row],[ref]],[1]champ04062019!$B$3:$B$2000,0),5)</f>
        <v>ออกใบอนุญาตแล้ว</v>
      </c>
      <c r="F306" s="24">
        <f>--INDEX([1]champ04062019!$A$3:$Z$2000,MATCH([1]!Addcert[[#This Row],[ref]],[1]champ04062019!$B$3:$B$2000,0),18)</f>
        <v>44041</v>
      </c>
      <c r="G306" s="27"/>
      <c r="H306" s="28"/>
      <c r="I306" s="33"/>
      <c r="J306" s="36">
        <f>--INDEX([1]champ04062019!$A$3:$Z$2000,MATCH([1]!Addcert[[#This Row],[ref]],[1]champ04062019!$B$3:$B$2000,0),6)</f>
        <v>865543000017</v>
      </c>
      <c r="K306" s="22" t="str">
        <f>VLOOKUP(VALUE(MID([1]!Addcert[[#This Row],[License]],5,4)),[1]มาตรฐาน!$A$1:$B$6,2,FALSE)</f>
        <v>มกษ. 9046-2560</v>
      </c>
      <c r="L306" s="22" t="str">
        <f>INDEX([1]champ04062019!$A$3:$Z$2000,MATCH([1]!Addcert[[#This Row],[ref]],[1]champ04062019!$B$3:$B$2000,0),26)</f>
        <v>ชุมพร</v>
      </c>
      <c r="M306" s="5" t="s">
        <v>469</v>
      </c>
    </row>
    <row r="307" spans="1:13">
      <c r="A307" s="21" t="str">
        <f>MID([1]!Addcert[[#This Row],[ref]],4,2)&amp;"-"&amp;RIGHT([1]!Addcert[[#This Row],[ref]],3)</f>
        <v>01-392</v>
      </c>
      <c r="B307" s="21" t="str">
        <f>INDEX([1]champ04062019!$A$3:$Z$2000,MATCH([1]!Addcert[[#This Row],[ref]],[1]champ04062019!$B$3:$B$2000,0),3)</f>
        <v>บริษัท ฟาร์มฟรุ๊ต จำกัด</v>
      </c>
      <c r="C307" s="21" t="str">
        <f>INDEX([1]champ04062019!$A$3:$Z$2000,MATCH([1]!Addcert[[#This Row],[ref]],[1]champ04062019!$B$3:$B$2000,0),4)</f>
        <v>ACFS90460200029</v>
      </c>
      <c r="D30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07" s="21" t="str">
        <f>INDEX([1]champ04062019!$A$3:$Z$2000,MATCH([1]!Addcert[[#This Row],[ref]],[1]champ04062019!$B$3:$B$2000,0),5)</f>
        <v>ออกใบอนุญาตแล้ว</v>
      </c>
      <c r="F307" s="23">
        <f>--INDEX([1]champ04062019!$A$3:$Z$2000,MATCH([1]!Addcert[[#This Row],[ref]],[1]champ04062019!$B$3:$B$2000,0),18)</f>
        <v>44041</v>
      </c>
      <c r="G307" s="25"/>
      <c r="H307" s="26"/>
      <c r="I307" s="32"/>
      <c r="J307" s="35">
        <f>--INDEX([1]champ04062019!$A$3:$Z$2000,MATCH([1]!Addcert[[#This Row],[ref]],[1]champ04062019!$B$3:$B$2000,0),6)</f>
        <v>325559000601</v>
      </c>
      <c r="K307" s="21" t="str">
        <f>VLOOKUP(VALUE(MID([1]!Addcert[[#This Row],[License]],5,4)),[1]มาตรฐาน!$A$1:$B$6,2,FALSE)</f>
        <v>มกษ. 9046-2560</v>
      </c>
      <c r="L307" s="21" t="str">
        <f>INDEX([1]champ04062019!$A$3:$Z$2000,MATCH([1]!Addcert[[#This Row],[ref]],[1]champ04062019!$B$3:$B$2000,0),26)</f>
        <v>ฉะเชิงเทรา</v>
      </c>
      <c r="M307" s="2" t="s">
        <v>469</v>
      </c>
    </row>
    <row r="308" spans="1:13">
      <c r="A308" s="22" t="str">
        <f>MID([1]!Addcert[[#This Row],[ref]],4,2)&amp;"-"&amp;RIGHT([1]!Addcert[[#This Row],[ref]],3)</f>
        <v>01-393</v>
      </c>
      <c r="B308" s="22" t="str">
        <f>INDEX([1]champ04062019!$A$3:$Z$2000,MATCH([1]!Addcert[[#This Row],[ref]],[1]champ04062019!$B$3:$B$2000,0),3)</f>
        <v>บริษัท ไทย อกริ ฟู้ดส์ จำกัด (มหาชน)</v>
      </c>
      <c r="C308" s="22" t="str">
        <f>INDEX([1]champ04062019!$A$3:$Z$2000,MATCH([1]!Addcert[[#This Row],[ref]],[1]champ04062019!$B$3:$B$2000,0),4)</f>
        <v>ACFS90460200030</v>
      </c>
      <c r="D30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08" s="22" t="str">
        <f>INDEX([1]champ04062019!$A$3:$Z$2000,MATCH([1]!Addcert[[#This Row],[ref]],[1]champ04062019!$B$3:$B$2000,0),5)</f>
        <v>ออกใบอนุญาตแล้ว</v>
      </c>
      <c r="F308" s="24">
        <f>--INDEX([1]champ04062019!$A$3:$Z$2000,MATCH([1]!Addcert[[#This Row],[ref]],[1]champ04062019!$B$3:$B$2000,0),18)</f>
        <v>44041</v>
      </c>
      <c r="G308" s="27"/>
      <c r="H308" s="28"/>
      <c r="I308" s="33"/>
      <c r="J308" s="36">
        <f>--INDEX([1]champ04062019!$A$3:$Z$2000,MATCH([1]!Addcert[[#This Row],[ref]],[1]champ04062019!$B$3:$B$2000,0),6)</f>
        <v>107537001439</v>
      </c>
      <c r="K308" s="22" t="str">
        <f>VLOOKUP(VALUE(MID([1]!Addcert[[#This Row],[License]],5,4)),[1]มาตรฐาน!$A$1:$B$6,2,FALSE)</f>
        <v>มกษ. 9046-2560</v>
      </c>
      <c r="L308" s="22" t="str">
        <f>INDEX([1]champ04062019!$A$3:$Z$2000,MATCH([1]!Addcert[[#This Row],[ref]],[1]champ04062019!$B$3:$B$2000,0),26)</f>
        <v>สมุทรปราการ</v>
      </c>
      <c r="M308" s="5" t="s">
        <v>466</v>
      </c>
    </row>
    <row r="309" spans="1:13">
      <c r="A309" s="21" t="str">
        <f>MID([1]!Addcert[[#This Row],[ref]],4,2)&amp;"-"&amp;RIGHT([1]!Addcert[[#This Row],[ref]],3)</f>
        <v>01-394</v>
      </c>
      <c r="B309" s="21" t="str">
        <f>INDEX([1]champ04062019!$A$3:$Z$2000,MATCH([1]!Addcert[[#This Row],[ref]],[1]champ04062019!$B$3:$B$2000,0),3)</f>
        <v>บริษัท เอ็ม บิซ แกรนด์ จำกัด</v>
      </c>
      <c r="C309" s="21" t="str">
        <f>INDEX([1]champ04062019!$A$3:$Z$2000,MATCH([1]!Addcert[[#This Row],[ref]],[1]champ04062019!$B$3:$B$2000,0),4)</f>
        <v>ACFS90460200031</v>
      </c>
      <c r="D30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09" s="21" t="str">
        <f>INDEX([1]champ04062019!$A$3:$Z$2000,MATCH([1]!Addcert[[#This Row],[ref]],[1]champ04062019!$B$3:$B$2000,0),5)</f>
        <v>ออกใบอนุญาตแล้ว</v>
      </c>
      <c r="F309" s="23">
        <f>--INDEX([1]champ04062019!$A$3:$Z$2000,MATCH([1]!Addcert[[#This Row],[ref]],[1]champ04062019!$B$3:$B$2000,0),18)</f>
        <v>44041</v>
      </c>
      <c r="G309" s="25" t="s">
        <v>206</v>
      </c>
      <c r="H309" s="26" t="s">
        <v>207</v>
      </c>
      <c r="I309" s="32">
        <v>43969</v>
      </c>
      <c r="J309" s="35">
        <f>--INDEX([1]champ04062019!$A$3:$Z$2000,MATCH([1]!Addcert[[#This Row],[ref]],[1]champ04062019!$B$3:$B$2000,0),6)</f>
        <v>135554013332</v>
      </c>
      <c r="K309" s="21" t="str">
        <f>VLOOKUP(VALUE(MID([1]!Addcert[[#This Row],[License]],5,4)),[1]มาตรฐาน!$A$1:$B$6,2,FALSE)</f>
        <v>มกษ. 9046-2560</v>
      </c>
      <c r="L309" s="21" t="str">
        <f>INDEX([1]champ04062019!$A$3:$Z$2000,MATCH([1]!Addcert[[#This Row],[ref]],[1]champ04062019!$B$3:$B$2000,0),26)</f>
        <v>ชุมพร</v>
      </c>
      <c r="M309" s="2" t="s">
        <v>467</v>
      </c>
    </row>
    <row r="310" spans="1:13">
      <c r="A310" s="22" t="str">
        <f>MID([1]!Addcert[[#This Row],[ref]],4,2)&amp;"-"&amp;RIGHT([1]!Addcert[[#This Row],[ref]],3)</f>
        <v>01-397</v>
      </c>
      <c r="B310" s="22" t="str">
        <f>INDEX([1]champ04062019!$A$3:$Z$2000,MATCH([1]!Addcert[[#This Row],[ref]],[1]champ04062019!$B$3:$B$2000,0),3)</f>
        <v xml:space="preserve">บริษัท เทียนขำ แดรี่ คอร์ปอร์เรชั่น จำกัด </v>
      </c>
      <c r="C310" s="22" t="str">
        <f>INDEX([1]champ04062019!$A$3:$Z$2000,MATCH([1]!Addcert[[#This Row],[ref]],[1]champ04062019!$B$3:$B$2000,0),4)</f>
        <v>ACFS64010200075</v>
      </c>
      <c r="D31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10" s="22" t="str">
        <f>INDEX([1]champ04062019!$A$3:$Z$2000,MATCH([1]!Addcert[[#This Row],[ref]],[1]champ04062019!$B$3:$B$2000,0),5)</f>
        <v>ออกใบอนุญาตแล้ว</v>
      </c>
      <c r="F310" s="24">
        <f>--INDEX([1]champ04062019!$A$3:$Z$2000,MATCH([1]!Addcert[[#This Row],[ref]],[1]champ04062019!$B$3:$B$2000,0),18)</f>
        <v>44120</v>
      </c>
      <c r="G310" s="27" t="s">
        <v>208</v>
      </c>
      <c r="H310" s="28" t="s">
        <v>209</v>
      </c>
      <c r="I310" s="33">
        <v>44312</v>
      </c>
      <c r="J310" s="36">
        <f>--INDEX([1]champ04062019!$A$3:$Z$2000,MATCH([1]!Addcert[[#This Row],[ref]],[1]champ04062019!$B$3:$B$2000,0),6)</f>
        <v>305546000021</v>
      </c>
      <c r="K310" s="22" t="str">
        <f>VLOOKUP(VALUE(MID([1]!Addcert[[#This Row],[License]],5,4)),[1]มาตรฐาน!$A$1:$B$6,2,FALSE)</f>
        <v>มกษ. 6401-2558</v>
      </c>
      <c r="L310" s="22" t="str">
        <f>INDEX([1]champ04062019!$A$3:$Z$2000,MATCH([1]!Addcert[[#This Row],[ref]],[1]champ04062019!$B$3:$B$2000,0),26)</f>
        <v>สระบุรี</v>
      </c>
      <c r="M310" s="5" t="s">
        <v>469</v>
      </c>
    </row>
    <row r="311" spans="1:13">
      <c r="A311" s="21" t="str">
        <f>MID([1]!Addcert[[#This Row],[ref]],4,2)&amp;"-"&amp;RIGHT([1]!Addcert[[#This Row],[ref]],3)</f>
        <v>01-398</v>
      </c>
      <c r="B311" s="21" t="str">
        <f>INDEX([1]champ04062019!$A$3:$Z$2000,MATCH([1]!Addcert[[#This Row],[ref]],[1]champ04062019!$B$3:$B$2000,0),3)</f>
        <v xml:space="preserve">บริษัท เทียนขำ แดรี่ คอร์ปอร์เรชั่น จำกัด </v>
      </c>
      <c r="C311" s="21" t="str">
        <f>INDEX([1]champ04062019!$A$3:$Z$2000,MATCH([1]!Addcert[[#This Row],[ref]],[1]champ04062019!$B$3:$B$2000,0),4)</f>
        <v>ACFS64010200074</v>
      </c>
      <c r="D31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11" s="21" t="str">
        <f>INDEX([1]champ04062019!$A$3:$Z$2000,MATCH([1]!Addcert[[#This Row],[ref]],[1]champ04062019!$B$3:$B$2000,0),5)</f>
        <v>ออกใบอนุญาตแล้ว</v>
      </c>
      <c r="F311" s="23">
        <f>--INDEX([1]champ04062019!$A$3:$Z$2000,MATCH([1]!Addcert[[#This Row],[ref]],[1]champ04062019!$B$3:$B$2000,0),18)</f>
        <v>44120</v>
      </c>
      <c r="G311" s="25" t="s">
        <v>210</v>
      </c>
      <c r="H311" s="26" t="s">
        <v>111</v>
      </c>
      <c r="I311" s="32">
        <v>43796</v>
      </c>
      <c r="J311" s="35">
        <f>--INDEX([1]champ04062019!$A$3:$Z$2000,MATCH([1]!Addcert[[#This Row],[ref]],[1]champ04062019!$B$3:$B$2000,0),6)</f>
        <v>305546000021</v>
      </c>
      <c r="K311" s="21" t="str">
        <f>VLOOKUP(VALUE(MID([1]!Addcert[[#This Row],[License]],5,4)),[1]มาตรฐาน!$A$1:$B$6,2,FALSE)</f>
        <v>มกษ. 6401-2558</v>
      </c>
      <c r="L311" s="21" t="str">
        <f>INDEX([1]champ04062019!$A$3:$Z$2000,MATCH([1]!Addcert[[#This Row],[ref]],[1]champ04062019!$B$3:$B$2000,0),26)</f>
        <v>สระบุรี</v>
      </c>
      <c r="M311" s="2" t="s">
        <v>467</v>
      </c>
    </row>
    <row r="312" spans="1:13">
      <c r="A312" s="22" t="str">
        <f>MID([1]!Addcert[[#This Row],[ref]],4,2)&amp;"-"&amp;RIGHT([1]!Addcert[[#This Row],[ref]],3)</f>
        <v>01-399</v>
      </c>
      <c r="B312" s="22" t="str">
        <f>INDEX([1]champ04062019!$A$3:$Z$2000,MATCH([1]!Addcert[[#This Row],[ref]],[1]champ04062019!$B$3:$B$2000,0),3)</f>
        <v xml:space="preserve">บริษัท เทียนขำ แดรี่ คอร์ปอร์เรชั่น จำกัด </v>
      </c>
      <c r="C312" s="22" t="str">
        <f>INDEX([1]champ04062019!$A$3:$Z$2000,MATCH([1]!Addcert[[#This Row],[ref]],[1]champ04062019!$B$3:$B$2000,0),4)</f>
        <v>ACFS64010200076</v>
      </c>
      <c r="D31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12" s="22" t="str">
        <f>INDEX([1]champ04062019!$A$3:$Z$2000,MATCH([1]!Addcert[[#This Row],[ref]],[1]champ04062019!$B$3:$B$2000,0),5)</f>
        <v>ออกใบอนุญาตแล้ว</v>
      </c>
      <c r="F312" s="24">
        <f>--INDEX([1]champ04062019!$A$3:$Z$2000,MATCH([1]!Addcert[[#This Row],[ref]],[1]champ04062019!$B$3:$B$2000,0),18)</f>
        <v>44120</v>
      </c>
      <c r="G312" s="27" t="s">
        <v>211</v>
      </c>
      <c r="H312" s="28" t="s">
        <v>111</v>
      </c>
      <c r="I312" s="33">
        <v>44104</v>
      </c>
      <c r="J312" s="36">
        <f>--INDEX([1]champ04062019!$A$3:$Z$2000,MATCH([1]!Addcert[[#This Row],[ref]],[1]champ04062019!$B$3:$B$2000,0),6)</f>
        <v>305546000021</v>
      </c>
      <c r="K312" s="22" t="str">
        <f>VLOOKUP(VALUE(MID([1]!Addcert[[#This Row],[License]],5,4)),[1]มาตรฐาน!$A$1:$B$6,2,FALSE)</f>
        <v>มกษ. 6401-2558</v>
      </c>
      <c r="L312" s="22" t="str">
        <f>INDEX([1]champ04062019!$A$3:$Z$2000,MATCH([1]!Addcert[[#This Row],[ref]],[1]champ04062019!$B$3:$B$2000,0),26)</f>
        <v>นครราชสีมา</v>
      </c>
      <c r="M312" s="5" t="s">
        <v>467</v>
      </c>
    </row>
    <row r="313" spans="1:13">
      <c r="A313" s="21" t="str">
        <f>MID([1]!Addcert[[#This Row],[ref]],4,2)&amp;"-"&amp;RIGHT([1]!Addcert[[#This Row],[ref]],3)</f>
        <v>01-400</v>
      </c>
      <c r="B313" s="21" t="str">
        <f>INDEX([1]champ04062019!$A$3:$Z$2000,MATCH([1]!Addcert[[#This Row],[ref]],[1]champ04062019!$B$3:$B$2000,0),3)</f>
        <v>สหกรณ์โคนมสีคิ้ว จำกัด</v>
      </c>
      <c r="C313" s="21" t="str">
        <f>INDEX([1]champ04062019!$A$3:$Z$2000,MATCH([1]!Addcert[[#This Row],[ref]],[1]champ04062019!$B$3:$B$2000,0),4)</f>
        <v>ACFS64010200080</v>
      </c>
      <c r="D31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13" s="21" t="str">
        <f>INDEX([1]champ04062019!$A$3:$Z$2000,MATCH([1]!Addcert[[#This Row],[ref]],[1]champ04062019!$B$3:$B$2000,0),5)</f>
        <v>ออกใบอนุญาตแล้ว</v>
      </c>
      <c r="F313" s="23">
        <f>--INDEX([1]champ04062019!$A$3:$Z$2000,MATCH([1]!Addcert[[#This Row],[ref]],[1]champ04062019!$B$3:$B$2000,0),18)</f>
        <v>44120</v>
      </c>
      <c r="G313" s="25" t="s">
        <v>212</v>
      </c>
      <c r="H313" s="26" t="s">
        <v>111</v>
      </c>
      <c r="I313" s="32">
        <v>44557</v>
      </c>
      <c r="J313" s="35">
        <f>--INDEX([1]champ04062019!$A$3:$Z$2000,MATCH([1]!Addcert[[#This Row],[ref]],[1]champ04062019!$B$3:$B$2000,0),6)</f>
        <v>3000000225501</v>
      </c>
      <c r="K313" s="21" t="str">
        <f>VLOOKUP(VALUE(MID([1]!Addcert[[#This Row],[License]],5,4)),[1]มาตรฐาน!$A$1:$B$6,2,FALSE)</f>
        <v>มกษ. 6401-2558</v>
      </c>
      <c r="L313" s="21" t="str">
        <f>INDEX([1]champ04062019!$A$3:$Z$2000,MATCH([1]!Addcert[[#This Row],[ref]],[1]champ04062019!$B$3:$B$2000,0),26)</f>
        <v>นครราชสีมา</v>
      </c>
      <c r="M313" s="2" t="s">
        <v>468</v>
      </c>
    </row>
    <row r="314" spans="1:13">
      <c r="A314" s="22" t="str">
        <f>MID([1]!Addcert[[#This Row],[ref]],4,2)&amp;"-"&amp;RIGHT([1]!Addcert[[#This Row],[ref]],3)</f>
        <v>01-401</v>
      </c>
      <c r="B314" s="22" t="str">
        <f>INDEX([1]champ04062019!$A$3:$Z$2000,MATCH([1]!Addcert[[#This Row],[ref]],[1]champ04062019!$B$3:$B$2000,0),3)</f>
        <v xml:space="preserve">บริษัท คลองไทร แดรี่ จำกัด </v>
      </c>
      <c r="C314" s="22" t="str">
        <f>INDEX([1]champ04062019!$A$3:$Z$2000,MATCH([1]!Addcert[[#This Row],[ref]],[1]champ04062019!$B$3:$B$2000,0),4)</f>
        <v>ACFS64010200049</v>
      </c>
      <c r="D31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14" s="22" t="str">
        <f>INDEX([1]champ04062019!$A$3:$Z$2000,MATCH([1]!Addcert[[#This Row],[ref]],[1]champ04062019!$B$3:$B$2000,0),5)</f>
        <v>ออกใบอนุญาตแล้ว</v>
      </c>
      <c r="F314" s="24">
        <f>--INDEX([1]champ04062019!$A$3:$Z$2000,MATCH([1]!Addcert[[#This Row],[ref]],[1]champ04062019!$B$3:$B$2000,0),18)</f>
        <v>44120</v>
      </c>
      <c r="G314" s="27" t="s">
        <v>213</v>
      </c>
      <c r="H314" s="28" t="s">
        <v>111</v>
      </c>
      <c r="I314" s="33">
        <v>44277</v>
      </c>
      <c r="J314" s="36">
        <f>--INDEX([1]champ04062019!$A$3:$Z$2000,MATCH([1]!Addcert[[#This Row],[ref]],[1]champ04062019!$B$3:$B$2000,0),6)</f>
        <v>195551000205</v>
      </c>
      <c r="K314" s="22" t="str">
        <f>VLOOKUP(VALUE(MID([1]!Addcert[[#This Row],[License]],5,4)),[1]มาตรฐาน!$A$1:$B$6,2,FALSE)</f>
        <v>มกษ. 6401-2558</v>
      </c>
      <c r="L314" s="22" t="str">
        <f>INDEX([1]champ04062019!$A$3:$Z$2000,MATCH([1]!Addcert[[#This Row],[ref]],[1]champ04062019!$B$3:$B$2000,0),26)</f>
        <v>สระบุรี</v>
      </c>
      <c r="M314" s="5" t="s">
        <v>468</v>
      </c>
    </row>
    <row r="315" spans="1:13">
      <c r="A315" s="21" t="str">
        <f>MID([1]!Addcert[[#This Row],[ref]],4,2)&amp;"-"&amp;RIGHT([1]!Addcert[[#This Row],[ref]],3)</f>
        <v>01-402</v>
      </c>
      <c r="B315" s="21" t="str">
        <f>INDEX([1]champ04062019!$A$3:$Z$2000,MATCH([1]!Addcert[[#This Row],[ref]],[1]champ04062019!$B$3:$B$2000,0),3)</f>
        <v>สหกรณ์โคนมเสิงสาง  จำกัด</v>
      </c>
      <c r="C315" s="21" t="str">
        <f>INDEX([1]champ04062019!$A$3:$Z$2000,MATCH([1]!Addcert[[#This Row],[ref]],[1]champ04062019!$B$3:$B$2000,0),4)</f>
        <v>ACFS64010200081</v>
      </c>
      <c r="D31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15" s="21" t="str">
        <f>INDEX([1]champ04062019!$A$3:$Z$2000,MATCH([1]!Addcert[[#This Row],[ref]],[1]champ04062019!$B$3:$B$2000,0),5)</f>
        <v>ออกใบอนุญาตแล้ว</v>
      </c>
      <c r="F315" s="23">
        <f>--INDEX([1]champ04062019!$A$3:$Z$2000,MATCH([1]!Addcert[[#This Row],[ref]],[1]champ04062019!$B$3:$B$2000,0),18)</f>
        <v>44120</v>
      </c>
      <c r="G315" s="25" t="s">
        <v>214</v>
      </c>
      <c r="H315" s="26" t="s">
        <v>111</v>
      </c>
      <c r="I315" s="32">
        <v>44063</v>
      </c>
      <c r="J315" s="35">
        <f>--INDEX([1]champ04062019!$A$3:$Z$2000,MATCH([1]!Addcert[[#This Row],[ref]],[1]champ04062019!$B$3:$B$2000,0),6)</f>
        <v>5310500009994</v>
      </c>
      <c r="K315" s="21" t="str">
        <f>VLOOKUP(VALUE(MID([1]!Addcert[[#This Row],[License]],5,4)),[1]มาตรฐาน!$A$1:$B$6,2,FALSE)</f>
        <v>มกษ. 6401-2558</v>
      </c>
      <c r="L315" s="21" t="str">
        <f>INDEX([1]champ04062019!$A$3:$Z$2000,MATCH([1]!Addcert[[#This Row],[ref]],[1]champ04062019!$B$3:$B$2000,0),26)</f>
        <v>นครราชสีมา</v>
      </c>
      <c r="M315" s="2" t="s">
        <v>467</v>
      </c>
    </row>
    <row r="316" spans="1:13">
      <c r="A316" s="22" t="str">
        <f>MID([1]!Addcert[[#This Row],[ref]],4,2)&amp;"-"&amp;RIGHT([1]!Addcert[[#This Row],[ref]],3)</f>
        <v>01-403</v>
      </c>
      <c r="B316" s="22" t="str">
        <f>INDEX([1]champ04062019!$A$3:$Z$2000,MATCH([1]!Addcert[[#This Row],[ref]],[1]champ04062019!$B$3:$B$2000,0),3)</f>
        <v>สหกรณ์การเกษตรเมืองสุพรรณบุรี จำกัด</v>
      </c>
      <c r="C316" s="22" t="str">
        <f>INDEX([1]champ04062019!$A$3:$Z$2000,MATCH([1]!Addcert[[#This Row],[ref]],[1]champ04062019!$B$3:$B$2000,0),4)</f>
        <v>ACFS64010200082</v>
      </c>
      <c r="D31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16" s="22" t="str">
        <f>INDEX([1]champ04062019!$A$3:$Z$2000,MATCH([1]!Addcert[[#This Row],[ref]],[1]champ04062019!$B$3:$B$2000,0),5)</f>
        <v>ออกใบอนุญาตแล้ว</v>
      </c>
      <c r="F316" s="24">
        <f>--INDEX([1]champ04062019!$A$3:$Z$2000,MATCH([1]!Addcert[[#This Row],[ref]],[1]champ04062019!$B$3:$B$2000,0),18)</f>
        <v>44120</v>
      </c>
      <c r="G316" s="27" t="s">
        <v>215</v>
      </c>
      <c r="H316" s="28" t="s">
        <v>111</v>
      </c>
      <c r="I316" s="33">
        <v>43733</v>
      </c>
      <c r="J316" s="36">
        <f>--INDEX([1]champ04062019!$A$3:$Z$2000,MATCH([1]!Addcert[[#This Row],[ref]],[1]champ04062019!$B$3:$B$2000,0),6)</f>
        <v>994000528426</v>
      </c>
      <c r="K316" s="22" t="str">
        <f>VLOOKUP(VALUE(MID([1]!Addcert[[#This Row],[License]],5,4)),[1]มาตรฐาน!$A$1:$B$6,2,FALSE)</f>
        <v>มกษ. 6401-2558</v>
      </c>
      <c r="L316" s="22" t="str">
        <f>INDEX([1]champ04062019!$A$3:$Z$2000,MATCH([1]!Addcert[[#This Row],[ref]],[1]champ04062019!$B$3:$B$2000,0),26)</f>
        <v>สุพรรณบุรี</v>
      </c>
      <c r="M316" s="5" t="s">
        <v>468</v>
      </c>
    </row>
    <row r="317" spans="1:13">
      <c r="A317" s="21" t="str">
        <f>MID([1]!Addcert[[#This Row],[ref]],4,2)&amp;"-"&amp;RIGHT([1]!Addcert[[#This Row],[ref]],3)</f>
        <v>01-404</v>
      </c>
      <c r="B317" s="21" t="str">
        <f>INDEX([1]champ04062019!$A$3:$Z$2000,MATCH([1]!Addcert[[#This Row],[ref]],[1]champ04062019!$B$3:$B$2000,0),3)</f>
        <v>สหกรณ์ผู้เลี้ยงโคนมโคกก่อ จำกัด</v>
      </c>
      <c r="C317" s="21" t="str">
        <f>INDEX([1]champ04062019!$A$3:$Z$2000,MATCH([1]!Addcert[[#This Row],[ref]],[1]champ04062019!$B$3:$B$2000,0),4)</f>
        <v>ACFS64010200083</v>
      </c>
      <c r="D31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17" s="21" t="str">
        <f>INDEX([1]champ04062019!$A$3:$Z$2000,MATCH([1]!Addcert[[#This Row],[ref]],[1]champ04062019!$B$3:$B$2000,0),5)</f>
        <v>ออกใบอนุญาตแล้ว</v>
      </c>
      <c r="F317" s="23">
        <f>--INDEX([1]champ04062019!$A$3:$Z$2000,MATCH([1]!Addcert[[#This Row],[ref]],[1]champ04062019!$B$3:$B$2000,0),18)</f>
        <v>44120</v>
      </c>
      <c r="G317" s="25" t="s">
        <v>426</v>
      </c>
      <c r="H317" s="26" t="s">
        <v>111</v>
      </c>
      <c r="I317" s="32">
        <v>44079</v>
      </c>
      <c r="J317" s="35">
        <f>--INDEX([1]champ04062019!$A$3:$Z$2000,MATCH([1]!Addcert[[#This Row],[ref]],[1]champ04062019!$B$3:$B$2000,0),6)</f>
        <v>994000956771</v>
      </c>
      <c r="K317" s="21" t="str">
        <f>VLOOKUP(VALUE(MID([1]!Addcert[[#This Row],[License]],5,4)),[1]มาตรฐาน!$A$1:$B$6,2,FALSE)</f>
        <v>มกษ. 6401-2558</v>
      </c>
      <c r="L317" s="21" t="str">
        <f>INDEX([1]champ04062019!$A$3:$Z$2000,MATCH([1]!Addcert[[#This Row],[ref]],[1]champ04062019!$B$3:$B$2000,0),26)</f>
        <v>มหาสารคาม</v>
      </c>
      <c r="M317" s="2" t="s">
        <v>467</v>
      </c>
    </row>
    <row r="318" spans="1:13">
      <c r="A318" s="22" t="str">
        <f>MID([1]!Addcert[[#This Row],[ref]],4,2)&amp;"-"&amp;RIGHT([1]!Addcert[[#This Row],[ref]],3)</f>
        <v>01-406</v>
      </c>
      <c r="B318" s="22" t="str">
        <f>INDEX([1]champ04062019!$A$3:$Z$2000,MATCH([1]!Addcert[[#This Row],[ref]],[1]champ04062019!$B$3:$B$2000,0),3)</f>
        <v>สหกรณ์โคนมแม่ลาว จำกัด</v>
      </c>
      <c r="C318" s="22" t="str">
        <f>INDEX([1]champ04062019!$A$3:$Z$2000,MATCH([1]!Addcert[[#This Row],[ref]],[1]champ04062019!$B$3:$B$2000,0),4)</f>
        <v>ACFS64010200085</v>
      </c>
      <c r="D31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18" s="22" t="str">
        <f>INDEX([1]champ04062019!$A$3:$Z$2000,MATCH([1]!Addcert[[#This Row],[ref]],[1]champ04062019!$B$3:$B$2000,0),5)</f>
        <v>ออกใบอนุญาตแล้ว</v>
      </c>
      <c r="F318" s="24">
        <f>--INDEX([1]champ04062019!$A$3:$Z$2000,MATCH([1]!Addcert[[#This Row],[ref]],[1]champ04062019!$B$3:$B$2000,0),18)</f>
        <v>44120</v>
      </c>
      <c r="G318" s="27" t="s">
        <v>216</v>
      </c>
      <c r="H318" s="28" t="s">
        <v>115</v>
      </c>
      <c r="I318" s="33">
        <v>43537</v>
      </c>
      <c r="J318" s="36">
        <f>--INDEX([1]champ04062019!$A$3:$Z$2000,MATCH([1]!Addcert[[#This Row],[ref]],[1]champ04062019!$B$3:$B$2000,0),6)</f>
        <v>994000098383</v>
      </c>
      <c r="K318" s="22" t="str">
        <f>VLOOKUP(VALUE(MID([1]!Addcert[[#This Row],[License]],5,4)),[1]มาตรฐาน!$A$1:$B$6,2,FALSE)</f>
        <v>มกษ. 6401-2558</v>
      </c>
      <c r="L318" s="22" t="str">
        <f>INDEX([1]champ04062019!$A$3:$Z$2000,MATCH([1]!Addcert[[#This Row],[ref]],[1]champ04062019!$B$3:$B$2000,0),26)</f>
        <v>เชียงราย</v>
      </c>
      <c r="M318" s="5" t="s">
        <v>468</v>
      </c>
    </row>
    <row r="319" spans="1:13">
      <c r="A319" s="21" t="str">
        <f>MID([1]!Addcert[[#This Row],[ref]],4,2)&amp;"-"&amp;RIGHT([1]!Addcert[[#This Row],[ref]],3)</f>
        <v>01-407</v>
      </c>
      <c r="B319" s="21" t="str">
        <f>INDEX([1]champ04062019!$A$3:$Z$2000,MATCH([1]!Addcert[[#This Row],[ref]],[1]champ04062019!$B$3:$B$2000,0),3)</f>
        <v>สหกรณ์โคนมกุยบุรี จำกัด</v>
      </c>
      <c r="C319" s="21" t="str">
        <f>INDEX([1]champ04062019!$A$3:$Z$2000,MATCH([1]!Addcert[[#This Row],[ref]],[1]champ04062019!$B$3:$B$2000,0),4)</f>
        <v>ACFS64010200086</v>
      </c>
      <c r="D31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19" s="21" t="str">
        <f>INDEX([1]champ04062019!$A$3:$Z$2000,MATCH([1]!Addcert[[#This Row],[ref]],[1]champ04062019!$B$3:$B$2000,0),5)</f>
        <v>ออกใบอนุญาตแล้ว</v>
      </c>
      <c r="F319" s="23">
        <f>--INDEX([1]champ04062019!$A$3:$Z$2000,MATCH([1]!Addcert[[#This Row],[ref]],[1]champ04062019!$B$3:$B$2000,0),18)</f>
        <v>44120</v>
      </c>
      <c r="G319" s="25" t="s">
        <v>217</v>
      </c>
      <c r="H319" s="26" t="s">
        <v>111</v>
      </c>
      <c r="I319" s="32">
        <v>44131</v>
      </c>
      <c r="J319" s="35">
        <f>--INDEX([1]champ04062019!$A$3:$Z$2000,MATCH([1]!Addcert[[#This Row],[ref]],[1]champ04062019!$B$3:$B$2000,0),6)</f>
        <v>3770200246575</v>
      </c>
      <c r="K319" s="21" t="str">
        <f>VLOOKUP(VALUE(MID([1]!Addcert[[#This Row],[License]],5,4)),[1]มาตรฐาน!$A$1:$B$6,2,FALSE)</f>
        <v>มกษ. 6401-2558</v>
      </c>
      <c r="L319" s="21" t="str">
        <f>INDEX([1]champ04062019!$A$3:$Z$2000,MATCH([1]!Addcert[[#This Row],[ref]],[1]champ04062019!$B$3:$B$2000,0),26)</f>
        <v>ประจวบคีรีขันธ์</v>
      </c>
      <c r="M319" s="2" t="s">
        <v>465</v>
      </c>
    </row>
    <row r="320" spans="1:13">
      <c r="A320" s="22" t="str">
        <f>MID([1]!Addcert[[#This Row],[ref]],4,2)&amp;"-"&amp;RIGHT([1]!Addcert[[#This Row],[ref]],3)</f>
        <v>01-408</v>
      </c>
      <c r="B320" s="22" t="str">
        <f>INDEX([1]champ04062019!$A$3:$Z$2000,MATCH([1]!Addcert[[#This Row],[ref]],[1]champ04062019!$B$3:$B$2000,0),3)</f>
        <v>นางสาวชิชชญา ดิษเสถียร</v>
      </c>
      <c r="C320" s="22" t="str">
        <f>INDEX([1]champ04062019!$A$3:$Z$2000,MATCH([1]!Addcert[[#This Row],[ref]],[1]champ04062019!$B$3:$B$2000,0),4)</f>
        <v>ACFS74320200044</v>
      </c>
      <c r="D32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20" s="22" t="str">
        <f>INDEX([1]champ04062019!$A$3:$Z$2000,MATCH([1]!Addcert[[#This Row],[ref]],[1]champ04062019!$B$3:$B$2000,0),5)</f>
        <v>ออกใบอนุญาตแล้ว</v>
      </c>
      <c r="F320" s="24">
        <f>--INDEX([1]champ04062019!$A$3:$Z$2000,MATCH([1]!Addcert[[#This Row],[ref]],[1]champ04062019!$B$3:$B$2000,0),18)</f>
        <v>43999</v>
      </c>
      <c r="G320" s="27" t="s">
        <v>427</v>
      </c>
      <c r="H320" s="28" t="s">
        <v>111</v>
      </c>
      <c r="I320" s="33">
        <v>44483</v>
      </c>
      <c r="J320" s="36">
        <f>--INDEX([1]champ04062019!$A$3:$Z$2000,MATCH([1]!Addcert[[#This Row],[ref]],[1]champ04062019!$B$3:$B$2000,0),6)</f>
        <v>1770200079125</v>
      </c>
      <c r="K320" s="22" t="str">
        <f>VLOOKUP(VALUE(MID([1]!Addcert[[#This Row],[License]],5,4)),[1]มาตรฐาน!$A$1:$B$6,2,FALSE)</f>
        <v>มกษ. 7432-2558</v>
      </c>
      <c r="L320" s="22" t="str">
        <f>INDEX([1]champ04062019!$A$3:$Z$2000,MATCH([1]!Addcert[[#This Row],[ref]],[1]champ04062019!$B$3:$B$2000,0),26)</f>
        <v>เพชรบุรี</v>
      </c>
      <c r="M320" s="5" t="s">
        <v>464</v>
      </c>
    </row>
    <row r="321" spans="1:13">
      <c r="A321" s="21" t="str">
        <f>MID([1]!Addcert[[#This Row],[ref]],4,2)&amp;"-"&amp;RIGHT([1]!Addcert[[#This Row],[ref]],3)</f>
        <v>01-409</v>
      </c>
      <c r="B321" s="21" t="str">
        <f>INDEX([1]champ04062019!$A$3:$Z$2000,MATCH([1]!Addcert[[#This Row],[ref]],[1]champ04062019!$B$3:$B$2000,0),3)</f>
        <v>นายณัฐพล เพ็ชรนิล</v>
      </c>
      <c r="C321" s="21" t="str">
        <f>INDEX([1]champ04062019!$A$3:$Z$2000,MATCH([1]!Addcert[[#This Row],[ref]],[1]champ04062019!$B$3:$B$2000,0),4)</f>
        <v>ACFS74320200045</v>
      </c>
      <c r="D32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21" s="21" t="str">
        <f>INDEX([1]champ04062019!$A$3:$Z$2000,MATCH([1]!Addcert[[#This Row],[ref]],[1]champ04062019!$B$3:$B$2000,0),5)</f>
        <v>ออกใบอนุญาตแล้ว</v>
      </c>
      <c r="F321" s="23">
        <f>--INDEX([1]champ04062019!$A$3:$Z$2000,MATCH([1]!Addcert[[#This Row],[ref]],[1]champ04062019!$B$3:$B$2000,0),18)</f>
        <v>43999</v>
      </c>
      <c r="G321" s="25" t="s">
        <v>218</v>
      </c>
      <c r="H321" s="26" t="s">
        <v>428</v>
      </c>
      <c r="I321" s="32"/>
      <c r="J321" s="35">
        <f>--INDEX([1]champ04062019!$A$3:$Z$2000,MATCH([1]!Addcert[[#This Row],[ref]],[1]champ04062019!$B$3:$B$2000,0),6)</f>
        <v>3820300002928</v>
      </c>
      <c r="K321" s="21" t="str">
        <f>VLOOKUP(VALUE(MID([1]!Addcert[[#This Row],[License]],5,4)),[1]มาตรฐาน!$A$1:$B$6,2,FALSE)</f>
        <v>มกษ. 7432-2558</v>
      </c>
      <c r="L321" s="21" t="str">
        <f>INDEX([1]champ04062019!$A$3:$Z$2000,MATCH([1]!Addcert[[#This Row],[ref]],[1]champ04062019!$B$3:$B$2000,0),26)</f>
        <v>ภูเก็ต</v>
      </c>
      <c r="M321" s="2" t="s">
        <v>464</v>
      </c>
    </row>
    <row r="322" spans="1:13">
      <c r="A322" s="22" t="str">
        <f>MID([1]!Addcert[[#This Row],[ref]],4,2)&amp;"-"&amp;RIGHT([1]!Addcert[[#This Row],[ref]],3)</f>
        <v>01-410</v>
      </c>
      <c r="B322" s="22" t="str">
        <f>INDEX([1]champ04062019!$A$3:$Z$2000,MATCH([1]!Addcert[[#This Row],[ref]],[1]champ04062019!$B$3:$B$2000,0),3)</f>
        <v>นายธนภณ แสงสุบิน</v>
      </c>
      <c r="C322" s="22" t="str">
        <f>INDEX([1]champ04062019!$A$3:$Z$2000,MATCH([1]!Addcert[[#This Row],[ref]],[1]champ04062019!$B$3:$B$2000,0),4)</f>
        <v>ACFS74320200046</v>
      </c>
      <c r="D32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22" s="22" t="str">
        <f>INDEX([1]champ04062019!$A$3:$Z$2000,MATCH([1]!Addcert[[#This Row],[ref]],[1]champ04062019!$B$3:$B$2000,0),5)</f>
        <v>ออกใบอนุญาตแล้ว</v>
      </c>
      <c r="F322" s="24">
        <f>--INDEX([1]champ04062019!$A$3:$Z$2000,MATCH([1]!Addcert[[#This Row],[ref]],[1]champ04062019!$B$3:$B$2000,0),18)</f>
        <v>44000</v>
      </c>
      <c r="G322" s="27" t="s">
        <v>219</v>
      </c>
      <c r="H322" s="28" t="s">
        <v>159</v>
      </c>
      <c r="I322" s="33">
        <v>44120</v>
      </c>
      <c r="J322" s="36">
        <f>--INDEX([1]champ04062019!$A$3:$Z$2000,MATCH([1]!Addcert[[#This Row],[ref]],[1]champ04062019!$B$3:$B$2000,0),6)</f>
        <v>3240400248541</v>
      </c>
      <c r="K322" s="22" t="str">
        <f>VLOOKUP(VALUE(MID([1]!Addcert[[#This Row],[License]],5,4)),[1]มาตรฐาน!$A$1:$B$6,2,FALSE)</f>
        <v>มกษ. 7432-2558</v>
      </c>
      <c r="L322" s="22" t="str">
        <f>INDEX([1]champ04062019!$A$3:$Z$2000,MATCH([1]!Addcert[[#This Row],[ref]],[1]champ04062019!$B$3:$B$2000,0),26)</f>
        <v>ชลบุรี</v>
      </c>
      <c r="M322" s="5" t="s">
        <v>469</v>
      </c>
    </row>
    <row r="323" spans="1:13">
      <c r="A323" s="21" t="str">
        <f>MID([1]!Addcert[[#This Row],[ref]],4,2)&amp;"-"&amp;RIGHT([1]!Addcert[[#This Row],[ref]],3)</f>
        <v>01-411</v>
      </c>
      <c r="B323" s="21" t="str">
        <f>INDEX([1]champ04062019!$A$3:$Z$2000,MATCH([1]!Addcert[[#This Row],[ref]],[1]champ04062019!$B$3:$B$2000,0),3)</f>
        <v>นายบรรจง นิสภวาณิชย์</v>
      </c>
      <c r="C323" s="21" t="str">
        <f>INDEX([1]champ04062019!$A$3:$Z$2000,MATCH([1]!Addcert[[#This Row],[ref]],[1]champ04062019!$B$3:$B$2000,0),4)</f>
        <v>ACFS74320200047</v>
      </c>
      <c r="D32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23" s="21" t="str">
        <f>INDEX([1]champ04062019!$A$3:$Z$2000,MATCH([1]!Addcert[[#This Row],[ref]],[1]champ04062019!$B$3:$B$2000,0),5)</f>
        <v>ออกใบอนุญาตแล้ว</v>
      </c>
      <c r="F323" s="23">
        <f>--INDEX([1]champ04062019!$A$3:$Z$2000,MATCH([1]!Addcert[[#This Row],[ref]],[1]champ04062019!$B$3:$B$2000,0),18)</f>
        <v>43999</v>
      </c>
      <c r="G323" s="25" t="s">
        <v>220</v>
      </c>
      <c r="H323" s="26" t="s">
        <v>159</v>
      </c>
      <c r="I323" s="32">
        <v>44042</v>
      </c>
      <c r="J323" s="35">
        <f>--INDEX([1]champ04062019!$A$3:$Z$2000,MATCH([1]!Addcert[[#This Row],[ref]],[1]champ04062019!$B$3:$B$2000,0),6)</f>
        <v>3240300533597</v>
      </c>
      <c r="K323" s="21" t="str">
        <f>VLOOKUP(VALUE(MID([1]!Addcert[[#This Row],[License]],5,4)),[1]มาตรฐาน!$A$1:$B$6,2,FALSE)</f>
        <v>มกษ. 7432-2558</v>
      </c>
      <c r="L323" s="21" t="str">
        <f>INDEX([1]champ04062019!$A$3:$Z$2000,MATCH([1]!Addcert[[#This Row],[ref]],[1]champ04062019!$B$3:$B$2000,0),26)</f>
        <v>ฉะเชิงเทรา</v>
      </c>
      <c r="M323" s="2" t="s">
        <v>466</v>
      </c>
    </row>
    <row r="324" spans="1:13">
      <c r="A324" s="22" t="str">
        <f>MID([1]!Addcert[[#This Row],[ref]],4,2)&amp;"-"&amp;RIGHT([1]!Addcert[[#This Row],[ref]],3)</f>
        <v>01-412</v>
      </c>
      <c r="B324" s="22" t="str">
        <f>INDEX([1]champ04062019!$A$3:$Z$2000,MATCH([1]!Addcert[[#This Row],[ref]],[1]champ04062019!$B$3:$B$2000,0),3)</f>
        <v>บริษัท ไทย อันดามัน ซีฟู้ด จำกัด</v>
      </c>
      <c r="C324" s="22" t="str">
        <f>INDEX([1]champ04062019!$A$3:$Z$2000,MATCH([1]!Addcert[[#This Row],[ref]],[1]champ04062019!$B$3:$B$2000,0),4)</f>
        <v>ACFS74320200050</v>
      </c>
      <c r="D32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24" s="22" t="str">
        <f>INDEX([1]champ04062019!$A$3:$Z$2000,MATCH([1]!Addcert[[#This Row],[ref]],[1]champ04062019!$B$3:$B$2000,0),5)</f>
        <v>ออกใบอนุญาตแล้ว</v>
      </c>
      <c r="F324" s="24">
        <f>--INDEX([1]champ04062019!$A$3:$Z$2000,MATCH([1]!Addcert[[#This Row],[ref]],[1]champ04062019!$B$3:$B$2000,0),18)</f>
        <v>43999</v>
      </c>
      <c r="G324" s="27" t="s">
        <v>221</v>
      </c>
      <c r="H324" s="28" t="s">
        <v>159</v>
      </c>
      <c r="I324" s="33">
        <v>44037</v>
      </c>
      <c r="J324" s="36">
        <f>--INDEX([1]champ04062019!$A$3:$Z$2000,MATCH([1]!Addcert[[#This Row],[ref]],[1]champ04062019!$B$3:$B$2000,0),6)</f>
        <v>825560000038</v>
      </c>
      <c r="K324" s="22" t="str">
        <f>VLOOKUP(VALUE(MID([1]!Addcert[[#This Row],[License]],5,4)),[1]มาตรฐาน!$A$1:$B$6,2,FALSE)</f>
        <v>มกษ. 7432-2558</v>
      </c>
      <c r="L324" s="22" t="str">
        <f>INDEX([1]champ04062019!$A$3:$Z$2000,MATCH([1]!Addcert[[#This Row],[ref]],[1]champ04062019!$B$3:$B$2000,0),26)</f>
        <v>พังงา</v>
      </c>
      <c r="M324" s="5" t="s">
        <v>466</v>
      </c>
    </row>
    <row r="325" spans="1:13">
      <c r="A325" s="21" t="str">
        <f>MID([1]!Addcert[[#This Row],[ref]],4,2)&amp;"-"&amp;RIGHT([1]!Addcert[[#This Row],[ref]],3)</f>
        <v>01-413</v>
      </c>
      <c r="B325" s="21" t="str">
        <f>INDEX([1]champ04062019!$A$3:$Z$2000,MATCH([1]!Addcert[[#This Row],[ref]],[1]champ04062019!$B$3:$B$2000,0),3)</f>
        <v>บริษัท เจริญโภคภัณฑ์อาหาร จำกัด (มหาชน)</v>
      </c>
      <c r="C325" s="21" t="str">
        <f>INDEX([1]champ04062019!$A$3:$Z$2000,MATCH([1]!Addcert[[#This Row],[ref]],[1]champ04062019!$B$3:$B$2000,0),4)</f>
        <v>ACFS74320200048</v>
      </c>
      <c r="D32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25" s="21" t="str">
        <f>INDEX([1]champ04062019!$A$3:$Z$2000,MATCH([1]!Addcert[[#This Row],[ref]],[1]champ04062019!$B$3:$B$2000,0),5)</f>
        <v>ออกใบอนุญาตแล้ว</v>
      </c>
      <c r="F325" s="23">
        <f>--INDEX([1]champ04062019!$A$3:$Z$2000,MATCH([1]!Addcert[[#This Row],[ref]],[1]champ04062019!$B$3:$B$2000,0),18)</f>
        <v>43999</v>
      </c>
      <c r="G325" s="25"/>
      <c r="H325" s="26" t="s">
        <v>222</v>
      </c>
      <c r="I325" s="32"/>
      <c r="J325" s="35">
        <f>--INDEX([1]champ04062019!$A$3:$Z$2000,MATCH([1]!Addcert[[#This Row],[ref]],[1]champ04062019!$B$3:$B$2000,0),6)</f>
        <v>107537000246</v>
      </c>
      <c r="K325" s="21" t="str">
        <f>VLOOKUP(VALUE(MID([1]!Addcert[[#This Row],[License]],5,4)),[1]มาตรฐาน!$A$1:$B$6,2,FALSE)</f>
        <v>มกษ. 7432-2558</v>
      </c>
      <c r="L325" s="21" t="str">
        <f>INDEX([1]champ04062019!$A$3:$Z$2000,MATCH([1]!Addcert[[#This Row],[ref]],[1]champ04062019!$B$3:$B$2000,0),26)</f>
        <v>นครศรีธรรมราช</v>
      </c>
      <c r="M325" s="2" t="s">
        <v>469</v>
      </c>
    </row>
    <row r="326" spans="1:13">
      <c r="A326" s="22" t="str">
        <f>MID([1]!Addcert[[#This Row],[ref]],4,2)&amp;"-"&amp;RIGHT([1]!Addcert[[#This Row],[ref]],3)</f>
        <v>01-414</v>
      </c>
      <c r="B326" s="22" t="str">
        <f>INDEX([1]champ04062019!$A$3:$Z$2000,MATCH([1]!Addcert[[#This Row],[ref]],[1]champ04062019!$B$3:$B$2000,0),3)</f>
        <v>นางนวลจันทร์ ทรงแตง</v>
      </c>
      <c r="C326" s="22" t="str">
        <f>INDEX([1]champ04062019!$A$3:$Z$2000,MATCH([1]!Addcert[[#This Row],[ref]],[1]champ04062019!$B$3:$B$2000,0),4)</f>
        <v>ACFS74320200049</v>
      </c>
      <c r="D32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26" s="22" t="str">
        <f>INDEX([1]champ04062019!$A$3:$Z$2000,MATCH([1]!Addcert[[#This Row],[ref]],[1]champ04062019!$B$3:$B$2000,0),5)</f>
        <v>ออกใบอนุญาตแล้ว</v>
      </c>
      <c r="F326" s="24">
        <f>--INDEX([1]champ04062019!$A$3:$Z$2000,MATCH([1]!Addcert[[#This Row],[ref]],[1]champ04062019!$B$3:$B$2000,0),18)</f>
        <v>43999</v>
      </c>
      <c r="G326" s="27" t="s">
        <v>223</v>
      </c>
      <c r="H326" s="28" t="s">
        <v>159</v>
      </c>
      <c r="I326" s="33">
        <v>44151</v>
      </c>
      <c r="J326" s="36">
        <f>--INDEX([1]champ04062019!$A$3:$Z$2000,MATCH([1]!Addcert[[#This Row],[ref]],[1]champ04062019!$B$3:$B$2000,0),6)</f>
        <v>3200100919823</v>
      </c>
      <c r="K326" s="22" t="str">
        <f>VLOOKUP(VALUE(MID([1]!Addcert[[#This Row],[License]],5,4)),[1]มาตรฐาน!$A$1:$B$6,2,FALSE)</f>
        <v>มกษ. 7432-2558</v>
      </c>
      <c r="L326" s="22" t="str">
        <f>INDEX([1]champ04062019!$A$3:$Z$2000,MATCH([1]!Addcert[[#This Row],[ref]],[1]champ04062019!$B$3:$B$2000,0),26)</f>
        <v>พังงา</v>
      </c>
      <c r="M326" s="5" t="s">
        <v>469</v>
      </c>
    </row>
    <row r="327" spans="1:13">
      <c r="A327" s="21" t="str">
        <f>MID([1]!Addcert[[#This Row],[ref]],4,2)&amp;"-"&amp;RIGHT([1]!Addcert[[#This Row],[ref]],3)</f>
        <v>01-415</v>
      </c>
      <c r="B327" s="21" t="str">
        <f>INDEX([1]champ04062019!$A$3:$Z$2000,MATCH([1]!Addcert[[#This Row],[ref]],[1]champ04062019!$B$3:$B$2000,0),3)</f>
        <v>นายอำพน สาธิตศิลป์</v>
      </c>
      <c r="C327" s="21" t="str">
        <f>INDEX([1]champ04062019!$A$3:$Z$2000,MATCH([1]!Addcert[[#This Row],[ref]],[1]champ04062019!$B$3:$B$2000,0),4)</f>
        <v>ACFS74320200051</v>
      </c>
      <c r="D32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27" s="21" t="str">
        <f>INDEX([1]champ04062019!$A$3:$Z$2000,MATCH([1]!Addcert[[#This Row],[ref]],[1]champ04062019!$B$3:$B$2000,0),5)</f>
        <v>ออกใบอนุญาตแล้ว</v>
      </c>
      <c r="F327" s="23">
        <f>--INDEX([1]champ04062019!$A$3:$Z$2000,MATCH([1]!Addcert[[#This Row],[ref]],[1]champ04062019!$B$3:$B$2000,0),18)</f>
        <v>43999</v>
      </c>
      <c r="G327" s="25" t="s">
        <v>224</v>
      </c>
      <c r="H327" s="26" t="s">
        <v>159</v>
      </c>
      <c r="I327" s="32">
        <v>44144</v>
      </c>
      <c r="J327" s="35">
        <f>--INDEX([1]champ04062019!$A$3:$Z$2000,MATCH([1]!Addcert[[#This Row],[ref]],[1]champ04062019!$B$3:$B$2000,0),6)</f>
        <v>3101801319484</v>
      </c>
      <c r="K327" s="21" t="str">
        <f>VLOOKUP(VALUE(MID([1]!Addcert[[#This Row],[License]],5,4)),[1]มาตรฐาน!$A$1:$B$6,2,FALSE)</f>
        <v>มกษ. 7432-2558</v>
      </c>
      <c r="L327" s="21" t="str">
        <f>INDEX([1]champ04062019!$A$3:$Z$2000,MATCH([1]!Addcert[[#This Row],[ref]],[1]champ04062019!$B$3:$B$2000,0),26)</f>
        <v>ภูเก็ต</v>
      </c>
      <c r="M327" s="2" t="s">
        <v>469</v>
      </c>
    </row>
    <row r="328" spans="1:13">
      <c r="A328" s="22" t="str">
        <f>MID([1]!Addcert[[#This Row],[ref]],4,2)&amp;"-"&amp;RIGHT([1]!Addcert[[#This Row],[ref]],3)</f>
        <v>01-416</v>
      </c>
      <c r="B328" s="22" t="str">
        <f>INDEX([1]champ04062019!$A$3:$Z$2000,MATCH([1]!Addcert[[#This Row],[ref]],[1]champ04062019!$B$3:$B$2000,0),3)</f>
        <v>นายอำพน สาธิตศิลป์</v>
      </c>
      <c r="C328" s="22" t="str">
        <f>INDEX([1]champ04062019!$A$3:$Z$2000,MATCH([1]!Addcert[[#This Row],[ref]],[1]champ04062019!$B$3:$B$2000,0),4)</f>
        <v>ACFS74320200052</v>
      </c>
      <c r="D32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28" s="22" t="str">
        <f>INDEX([1]champ04062019!$A$3:$Z$2000,MATCH([1]!Addcert[[#This Row],[ref]],[1]champ04062019!$B$3:$B$2000,0),5)</f>
        <v>ออกใบอนุญาตแล้ว</v>
      </c>
      <c r="F328" s="24">
        <f>--INDEX([1]champ04062019!$A$3:$Z$2000,MATCH([1]!Addcert[[#This Row],[ref]],[1]champ04062019!$B$3:$B$2000,0),18)</f>
        <v>43999</v>
      </c>
      <c r="G328" s="27" t="s">
        <v>225</v>
      </c>
      <c r="H328" s="28" t="s">
        <v>159</v>
      </c>
      <c r="I328" s="33">
        <v>44052</v>
      </c>
      <c r="J328" s="36">
        <f>--INDEX([1]champ04062019!$A$3:$Z$2000,MATCH([1]!Addcert[[#This Row],[ref]],[1]champ04062019!$B$3:$B$2000,0),6)</f>
        <v>3101801319484</v>
      </c>
      <c r="K328" s="22" t="str">
        <f>VLOOKUP(VALUE(MID([1]!Addcert[[#This Row],[License]],5,4)),[1]มาตรฐาน!$A$1:$B$6,2,FALSE)</f>
        <v>มกษ. 7432-2558</v>
      </c>
      <c r="L328" s="22" t="str">
        <f>INDEX([1]champ04062019!$A$3:$Z$2000,MATCH([1]!Addcert[[#This Row],[ref]],[1]champ04062019!$B$3:$B$2000,0),26)</f>
        <v>ภูเก็ต</v>
      </c>
      <c r="M328" s="5" t="s">
        <v>469</v>
      </c>
    </row>
    <row r="329" spans="1:13">
      <c r="A329" s="21" t="str">
        <f>MID([1]!Addcert[[#This Row],[ref]],4,2)&amp;"-"&amp;RIGHT([1]!Addcert[[#This Row],[ref]],3)</f>
        <v>01-417</v>
      </c>
      <c r="B329" s="21" t="str">
        <f>INDEX([1]champ04062019!$A$3:$Z$2000,MATCH([1]!Addcert[[#This Row],[ref]],[1]champ04062019!$B$3:$B$2000,0),3)</f>
        <v>นายอำพน สาธิตศิลป์</v>
      </c>
      <c r="C329" s="21" t="str">
        <f>INDEX([1]champ04062019!$A$3:$Z$2000,MATCH([1]!Addcert[[#This Row],[ref]],[1]champ04062019!$B$3:$B$2000,0),4)</f>
        <v>ACFS74320200053</v>
      </c>
      <c r="D32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29" s="21" t="str">
        <f>INDEX([1]champ04062019!$A$3:$Z$2000,MATCH([1]!Addcert[[#This Row],[ref]],[1]champ04062019!$B$3:$B$2000,0),5)</f>
        <v>ออกใบอนุญาตแล้ว</v>
      </c>
      <c r="F329" s="23">
        <f>--INDEX([1]champ04062019!$A$3:$Z$2000,MATCH([1]!Addcert[[#This Row],[ref]],[1]champ04062019!$B$3:$B$2000,0),18)</f>
        <v>43999</v>
      </c>
      <c r="G329" s="25" t="s">
        <v>226</v>
      </c>
      <c r="H329" s="26" t="s">
        <v>159</v>
      </c>
      <c r="I329" s="32">
        <v>44120</v>
      </c>
      <c r="J329" s="35">
        <f>--INDEX([1]champ04062019!$A$3:$Z$2000,MATCH([1]!Addcert[[#This Row],[ref]],[1]champ04062019!$B$3:$B$2000,0),6)</f>
        <v>3101801319484</v>
      </c>
      <c r="K329" s="21" t="str">
        <f>VLOOKUP(VALUE(MID([1]!Addcert[[#This Row],[License]],5,4)),[1]มาตรฐาน!$A$1:$B$6,2,FALSE)</f>
        <v>มกษ. 7432-2558</v>
      </c>
      <c r="L329" s="21" t="str">
        <f>INDEX([1]champ04062019!$A$3:$Z$2000,MATCH([1]!Addcert[[#This Row],[ref]],[1]champ04062019!$B$3:$B$2000,0),26)</f>
        <v>ภูเก็ต</v>
      </c>
      <c r="M329" s="2" t="s">
        <v>469</v>
      </c>
    </row>
    <row r="330" spans="1:13">
      <c r="A330" s="22" t="str">
        <f>MID([1]!Addcert[[#This Row],[ref]],4,2)&amp;"-"&amp;RIGHT([1]!Addcert[[#This Row],[ref]],3)</f>
        <v>01-422</v>
      </c>
      <c r="B330" s="22" t="str">
        <f>INDEX([1]champ04062019!$A$3:$Z$2000,MATCH([1]!Addcert[[#This Row],[ref]],[1]champ04062019!$B$3:$B$2000,0),3)</f>
        <v>นางสาวกัญญ์ปภัส สิรวิชญ์ชัยกร</v>
      </c>
      <c r="C330" s="22" t="str">
        <f>INDEX([1]champ04062019!$A$3:$Z$2000,MATCH([1]!Addcert[[#This Row],[ref]],[1]champ04062019!$B$3:$B$2000,0),4)</f>
        <v>ACFS74320200054</v>
      </c>
      <c r="D33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30" s="22" t="str">
        <f>INDEX([1]champ04062019!$A$3:$Z$2000,MATCH([1]!Addcert[[#This Row],[ref]],[1]champ04062019!$B$3:$B$2000,0),5)</f>
        <v>ออกใบอนุญาตแล้ว</v>
      </c>
      <c r="F330" s="24">
        <f>--INDEX([1]champ04062019!$A$3:$Z$2000,MATCH([1]!Addcert[[#This Row],[ref]],[1]champ04062019!$B$3:$B$2000,0),18)</f>
        <v>43999</v>
      </c>
      <c r="G330" s="27" t="s">
        <v>227</v>
      </c>
      <c r="H330" s="28" t="s">
        <v>159</v>
      </c>
      <c r="I330" s="33">
        <v>44120</v>
      </c>
      <c r="J330" s="36">
        <f>--INDEX([1]champ04062019!$A$3:$Z$2000,MATCH([1]!Addcert[[#This Row],[ref]],[1]champ04062019!$B$3:$B$2000,0),6)</f>
        <v>8571584104881</v>
      </c>
      <c r="K330" s="22" t="str">
        <f>VLOOKUP(VALUE(MID([1]!Addcert[[#This Row],[License]],5,4)),[1]มาตรฐาน!$A$1:$B$6,2,FALSE)</f>
        <v>มกษ. 7432-2558</v>
      </c>
      <c r="L330" s="22" t="str">
        <f>INDEX([1]champ04062019!$A$3:$Z$2000,MATCH([1]!Addcert[[#This Row],[ref]],[1]champ04062019!$B$3:$B$2000,0),26)</f>
        <v>ภูเก็ต</v>
      </c>
      <c r="M330" s="5" t="s">
        <v>469</v>
      </c>
    </row>
    <row r="331" spans="1:13">
      <c r="A331" s="21" t="str">
        <f>MID([1]!Addcert[[#This Row],[ref]],4,2)&amp;"-"&amp;RIGHT([1]!Addcert[[#This Row],[ref]],3)</f>
        <v>01-423</v>
      </c>
      <c r="B331" s="21" t="str">
        <f>INDEX([1]champ04062019!$A$3:$Z$2000,MATCH([1]!Addcert[[#This Row],[ref]],[1]champ04062019!$B$3:$B$2000,0),3)</f>
        <v>นายพิพัฒน์ เลิศพิชิตกุล</v>
      </c>
      <c r="C331" s="21" t="str">
        <f>INDEX([1]champ04062019!$A$3:$Z$2000,MATCH([1]!Addcert[[#This Row],[ref]],[1]champ04062019!$B$3:$B$2000,0),4)</f>
        <v>ACFS74320200055</v>
      </c>
      <c r="D33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31" s="21" t="str">
        <f>INDEX([1]champ04062019!$A$3:$Z$2000,MATCH([1]!Addcert[[#This Row],[ref]],[1]champ04062019!$B$3:$B$2000,0),5)</f>
        <v>ออกใบอนุญาตแล้ว</v>
      </c>
      <c r="F331" s="23">
        <f>--INDEX([1]champ04062019!$A$3:$Z$2000,MATCH([1]!Addcert[[#This Row],[ref]],[1]champ04062019!$B$3:$B$2000,0),18)</f>
        <v>43999</v>
      </c>
      <c r="G331" s="25" t="s">
        <v>228</v>
      </c>
      <c r="H331" s="26" t="s">
        <v>159</v>
      </c>
      <c r="I331" s="32">
        <v>44184</v>
      </c>
      <c r="J331" s="35">
        <f>--INDEX([1]champ04062019!$A$3:$Z$2000,MATCH([1]!Addcert[[#This Row],[ref]],[1]champ04062019!$B$3:$B$2000,0),6)</f>
        <v>3102100860538</v>
      </c>
      <c r="K331" s="21" t="str">
        <f>VLOOKUP(VALUE(MID([1]!Addcert[[#This Row],[License]],5,4)),[1]มาตรฐาน!$A$1:$B$6,2,FALSE)</f>
        <v>มกษ. 7432-2558</v>
      </c>
      <c r="L331" s="21" t="str">
        <f>INDEX([1]champ04062019!$A$3:$Z$2000,MATCH([1]!Addcert[[#This Row],[ref]],[1]champ04062019!$B$3:$B$2000,0),26)</f>
        <v>ฉะเชิงเทรา</v>
      </c>
      <c r="M331" s="2" t="s">
        <v>469</v>
      </c>
    </row>
    <row r="332" spans="1:13">
      <c r="A332" s="22" t="str">
        <f>MID([1]!Addcert[[#This Row],[ref]],4,2)&amp;"-"&amp;RIGHT([1]!Addcert[[#This Row],[ref]],3)</f>
        <v>01-424</v>
      </c>
      <c r="B332" s="22" t="str">
        <f>INDEX([1]champ04062019!$A$3:$Z$2000,MATCH([1]!Addcert[[#This Row],[ref]],[1]champ04062019!$B$3:$B$2000,0),3)</f>
        <v>บริษัท ทริปเปิ้ล พี ฟู้ดส์ จำกัด</v>
      </c>
      <c r="C332" s="22" t="str">
        <f>INDEX([1]champ04062019!$A$3:$Z$2000,MATCH([1]!Addcert[[#This Row],[ref]],[1]champ04062019!$B$3:$B$2000,0),4)</f>
        <v>ACFS90460200032</v>
      </c>
      <c r="D33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32" s="22" t="str">
        <f>INDEX([1]champ04062019!$A$3:$Z$2000,MATCH([1]!Addcert[[#This Row],[ref]],[1]champ04062019!$B$3:$B$2000,0),5)</f>
        <v>ออกใบอนุญาตแล้ว</v>
      </c>
      <c r="F332" s="24">
        <f>--INDEX([1]champ04062019!$A$3:$Z$2000,MATCH([1]!Addcert[[#This Row],[ref]],[1]champ04062019!$B$3:$B$2000,0),18)</f>
        <v>44041</v>
      </c>
      <c r="G332" s="27"/>
      <c r="H332" s="28" t="s">
        <v>229</v>
      </c>
      <c r="I332" s="33"/>
      <c r="J332" s="36">
        <f>--INDEX([1]champ04062019!$A$3:$Z$2000,MATCH([1]!Addcert[[#This Row],[ref]],[1]champ04062019!$B$3:$B$2000,0),6)</f>
        <v>745555003734</v>
      </c>
      <c r="K332" s="22" t="str">
        <f>VLOOKUP(VALUE(MID([1]!Addcert[[#This Row],[License]],5,4)),[1]มาตรฐาน!$A$1:$B$6,2,FALSE)</f>
        <v>มกษ. 9046-2560</v>
      </c>
      <c r="L332" s="22" t="str">
        <f>INDEX([1]champ04062019!$A$3:$Z$2000,MATCH([1]!Addcert[[#This Row],[ref]],[1]champ04062019!$B$3:$B$2000,0),26)</f>
        <v>สมุทรสาคร</v>
      </c>
      <c r="M332" s="5" t="s">
        <v>466</v>
      </c>
    </row>
    <row r="333" spans="1:13">
      <c r="A333" s="21" t="str">
        <f>MID([1]!Addcert[[#This Row],[ref]],4,2)&amp;"-"&amp;RIGHT([1]!Addcert[[#This Row],[ref]],3)</f>
        <v>01-425</v>
      </c>
      <c r="B333" s="21" t="str">
        <f>INDEX([1]champ04062019!$A$3:$Z$2000,MATCH([1]!Addcert[[#This Row],[ref]],[1]champ04062019!$B$3:$B$2000,0),3)</f>
        <v>นายคำ ยางดี</v>
      </c>
      <c r="C333" s="21" t="str">
        <f>INDEX([1]champ04062019!$A$3:$Z$2000,MATCH([1]!Addcert[[#This Row],[ref]],[1]champ04062019!$B$3:$B$2000,0),4)</f>
        <v>ACFS74320200056</v>
      </c>
      <c r="D33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33" s="21" t="str">
        <f>INDEX([1]champ04062019!$A$3:$Z$2000,MATCH([1]!Addcert[[#This Row],[ref]],[1]champ04062019!$B$3:$B$2000,0),5)</f>
        <v>ออกใบอนุญาตแล้ว</v>
      </c>
      <c r="F333" s="23">
        <f>--INDEX([1]champ04062019!$A$3:$Z$2000,MATCH([1]!Addcert[[#This Row],[ref]],[1]champ04062019!$B$3:$B$2000,0),18)</f>
        <v>43999</v>
      </c>
      <c r="G333" s="25">
        <v>904617083052</v>
      </c>
      <c r="H333" s="26" t="s">
        <v>106</v>
      </c>
      <c r="I333" s="32">
        <v>44280</v>
      </c>
      <c r="J333" s="35">
        <f>--INDEX([1]champ04062019!$A$3:$Z$2000,MATCH([1]!Addcert[[#This Row],[ref]],[1]champ04062019!$B$3:$B$2000,0),6)</f>
        <v>3501600199968</v>
      </c>
      <c r="K333" s="21" t="str">
        <f>VLOOKUP(VALUE(MID([1]!Addcert[[#This Row],[License]],5,4)),[1]มาตรฐาน!$A$1:$B$6,2,FALSE)</f>
        <v>มกษ. 7432-2558</v>
      </c>
      <c r="L333" s="21" t="str">
        <f>INDEX([1]champ04062019!$A$3:$Z$2000,MATCH([1]!Addcert[[#This Row],[ref]],[1]champ04062019!$B$3:$B$2000,0),26)</f>
        <v>ภูเก็ต</v>
      </c>
      <c r="M333" s="2" t="s">
        <v>467</v>
      </c>
    </row>
    <row r="334" spans="1:13">
      <c r="A334" s="22" t="str">
        <f>MID([1]!Addcert[[#This Row],[ref]],4,2)&amp;"-"&amp;RIGHT([1]!Addcert[[#This Row],[ref]],3)</f>
        <v>01-427</v>
      </c>
      <c r="B334" s="22" t="str">
        <f>INDEX([1]champ04062019!$A$3:$Z$2000,MATCH([1]!Addcert[[#This Row],[ref]],[1]champ04062019!$B$3:$B$2000,0),3)</f>
        <v>สหกรณ์โคนมโนนสุวรรณ  จำกัด</v>
      </c>
      <c r="C334" s="22" t="str">
        <f>INDEX([1]champ04062019!$A$3:$Z$2000,MATCH([1]!Addcert[[#This Row],[ref]],[1]champ04062019!$B$3:$B$2000,0),4)</f>
        <v>ACFS64010200174</v>
      </c>
      <c r="D33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34" s="22" t="str">
        <f>INDEX([1]champ04062019!$A$3:$Z$2000,MATCH([1]!Addcert[[#This Row],[ref]],[1]champ04062019!$B$3:$B$2000,0),5)</f>
        <v>ออกใบอนุญาตแล้ว</v>
      </c>
      <c r="F334" s="24">
        <f>--INDEX([1]champ04062019!$A$3:$Z$2000,MATCH([1]!Addcert[[#This Row],[ref]],[1]champ04062019!$B$3:$B$2000,0),18)</f>
        <v>44120</v>
      </c>
      <c r="G334" s="27" t="s">
        <v>230</v>
      </c>
      <c r="H334" s="28" t="s">
        <v>159</v>
      </c>
      <c r="I334" s="33">
        <v>44120</v>
      </c>
      <c r="J334" s="36">
        <f>--INDEX([1]champ04062019!$A$3:$Z$2000,MATCH([1]!Addcert[[#This Row],[ref]],[1]champ04062019!$B$3:$B$2000,0),6)</f>
        <v>994000318553</v>
      </c>
      <c r="K334" s="22" t="str">
        <f>VLOOKUP(VALUE(MID([1]!Addcert[[#This Row],[License]],5,4)),[1]มาตรฐาน!$A$1:$B$6,2,FALSE)</f>
        <v>มกษ. 6401-2558</v>
      </c>
      <c r="L334" s="22" t="str">
        <f>INDEX([1]champ04062019!$A$3:$Z$2000,MATCH([1]!Addcert[[#This Row],[ref]],[1]champ04062019!$B$3:$B$2000,0),26)</f>
        <v>บุรีรัมย์</v>
      </c>
      <c r="M334" s="5" t="s">
        <v>469</v>
      </c>
    </row>
    <row r="335" spans="1:13">
      <c r="A335" s="21" t="str">
        <f>MID([1]!Addcert[[#This Row],[ref]],4,2)&amp;"-"&amp;RIGHT([1]!Addcert[[#This Row],[ref]],3)</f>
        <v>01-428</v>
      </c>
      <c r="B335" s="21" t="str">
        <f>INDEX([1]champ04062019!$A$3:$Z$2000,MATCH([1]!Addcert[[#This Row],[ref]],[1]champ04062019!$B$3:$B$2000,0),3)</f>
        <v xml:space="preserve">ห้างหุ้นส่วนจำกัด ขามสะแกแสง แดรี่ </v>
      </c>
      <c r="C335" s="21" t="str">
        <f>INDEX([1]champ04062019!$A$3:$Z$2000,MATCH([1]!Addcert[[#This Row],[ref]],[1]champ04062019!$B$3:$B$2000,0),4)</f>
        <v>ACFS64010200087</v>
      </c>
      <c r="D33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35" s="21" t="str">
        <f>INDEX([1]champ04062019!$A$3:$Z$2000,MATCH([1]!Addcert[[#This Row],[ref]],[1]champ04062019!$B$3:$B$2000,0),5)</f>
        <v>ออกใบอนุญาตแล้ว</v>
      </c>
      <c r="F335" s="23">
        <f>--INDEX([1]champ04062019!$A$3:$Z$2000,MATCH([1]!Addcert[[#This Row],[ref]],[1]champ04062019!$B$3:$B$2000,0),18)</f>
        <v>44120</v>
      </c>
      <c r="G335" s="25" t="s">
        <v>231</v>
      </c>
      <c r="H335" s="26" t="s">
        <v>115</v>
      </c>
      <c r="I335" s="32">
        <v>44545</v>
      </c>
      <c r="J335" s="35">
        <f>--INDEX([1]champ04062019!$A$3:$Z$2000,MATCH([1]!Addcert[[#This Row],[ref]],[1]champ04062019!$B$3:$B$2000,0),6)</f>
        <v>303559001215</v>
      </c>
      <c r="K335" s="21" t="str">
        <f>VLOOKUP(VALUE(MID([1]!Addcert[[#This Row],[License]],5,4)),[1]มาตรฐาน!$A$1:$B$6,2,FALSE)</f>
        <v>มกษ. 6401-2558</v>
      </c>
      <c r="L335" s="21" t="str">
        <f>INDEX([1]champ04062019!$A$3:$Z$2000,MATCH([1]!Addcert[[#This Row],[ref]],[1]champ04062019!$B$3:$B$2000,0),26)</f>
        <v>นครราชสีมา</v>
      </c>
      <c r="M335" s="2" t="s">
        <v>468</v>
      </c>
    </row>
    <row r="336" spans="1:13">
      <c r="A336" s="22" t="str">
        <f>MID([1]!Addcert[[#This Row],[ref]],4,2)&amp;"-"&amp;RIGHT([1]!Addcert[[#This Row],[ref]],3)</f>
        <v>01-431</v>
      </c>
      <c r="B336" s="22" t="str">
        <f>INDEX([1]champ04062019!$A$3:$Z$2000,MATCH([1]!Addcert[[#This Row],[ref]],[1]champ04062019!$B$3:$B$2000,0),3)</f>
        <v>นายไพรี พาหะ</v>
      </c>
      <c r="C336" s="22" t="str">
        <f>INDEX([1]champ04062019!$A$3:$Z$2000,MATCH([1]!Addcert[[#This Row],[ref]],[1]champ04062019!$B$3:$B$2000,0),4)</f>
        <v>ACFS74320200061</v>
      </c>
      <c r="D33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36" s="22" t="str">
        <f>INDEX([1]champ04062019!$A$3:$Z$2000,MATCH([1]!Addcert[[#This Row],[ref]],[1]champ04062019!$B$3:$B$2000,0),5)</f>
        <v>ออกใบอนุญาตแล้ว</v>
      </c>
      <c r="F336" s="24">
        <f>--INDEX([1]champ04062019!$A$3:$Z$2000,MATCH([1]!Addcert[[#This Row],[ref]],[1]champ04062019!$B$3:$B$2000,0),18)</f>
        <v>44002</v>
      </c>
      <c r="G336" s="27" t="s">
        <v>232</v>
      </c>
      <c r="H336" s="28" t="s">
        <v>115</v>
      </c>
      <c r="I336" s="33">
        <v>43657</v>
      </c>
      <c r="J336" s="36">
        <f>--INDEX([1]champ04062019!$A$3:$Z$2000,MATCH([1]!Addcert[[#This Row],[ref]],[1]champ04062019!$B$3:$B$2000,0),6)</f>
        <v>3411400230731</v>
      </c>
      <c r="K336" s="22" t="str">
        <f>VLOOKUP(VALUE(MID([1]!Addcert[[#This Row],[License]],5,4)),[1]มาตรฐาน!$A$1:$B$6,2,FALSE)</f>
        <v>มกษ. 7432-2558</v>
      </c>
      <c r="L336" s="22" t="str">
        <f>INDEX([1]champ04062019!$A$3:$Z$2000,MATCH([1]!Addcert[[#This Row],[ref]],[1]champ04062019!$B$3:$B$2000,0),26)</f>
        <v>ระยอง</v>
      </c>
      <c r="M336" s="5" t="s">
        <v>468</v>
      </c>
    </row>
    <row r="337" spans="1:13">
      <c r="A337" s="21" t="str">
        <f>MID([1]!Addcert[[#This Row],[ref]],4,2)&amp;"-"&amp;RIGHT([1]!Addcert[[#This Row],[ref]],3)</f>
        <v>01-432</v>
      </c>
      <c r="B337" s="21" t="str">
        <f>INDEX([1]champ04062019!$A$3:$Z$2000,MATCH([1]!Addcert[[#This Row],[ref]],[1]champ04062019!$B$3:$B$2000,0),3)</f>
        <v>นางสาวชฎาภรณ์ รัชนิพนธ์</v>
      </c>
      <c r="C337" s="21" t="str">
        <f>INDEX([1]champ04062019!$A$3:$Z$2000,MATCH([1]!Addcert[[#This Row],[ref]],[1]champ04062019!$B$3:$B$2000,0),4)</f>
        <v>ACFS74320200058</v>
      </c>
      <c r="D33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37" s="21" t="str">
        <f>INDEX([1]champ04062019!$A$3:$Z$2000,MATCH([1]!Addcert[[#This Row],[ref]],[1]champ04062019!$B$3:$B$2000,0),5)</f>
        <v>ออกใบอนุญาตแล้ว</v>
      </c>
      <c r="F337" s="23">
        <f>--INDEX([1]champ04062019!$A$3:$Z$2000,MATCH([1]!Addcert[[#This Row],[ref]],[1]champ04062019!$B$3:$B$2000,0),18)</f>
        <v>44000</v>
      </c>
      <c r="G337" s="25" t="s">
        <v>233</v>
      </c>
      <c r="H337" s="26" t="s">
        <v>159</v>
      </c>
      <c r="I337" s="32">
        <v>44087</v>
      </c>
      <c r="J337" s="35">
        <f>--INDEX([1]champ04062019!$A$3:$Z$2000,MATCH([1]!Addcert[[#This Row],[ref]],[1]champ04062019!$B$3:$B$2000,0),6)</f>
        <v>3840300164791</v>
      </c>
      <c r="K337" s="21" t="str">
        <f>VLOOKUP(VALUE(MID([1]!Addcert[[#This Row],[License]],5,4)),[1]มาตรฐาน!$A$1:$B$6,2,FALSE)</f>
        <v>มกษ. 7432-2558</v>
      </c>
      <c r="L337" s="21" t="str">
        <f>INDEX([1]champ04062019!$A$3:$Z$2000,MATCH([1]!Addcert[[#This Row],[ref]],[1]champ04062019!$B$3:$B$2000,0),26)</f>
        <v>สุราษฎร์ธานี</v>
      </c>
      <c r="M337" s="2" t="s">
        <v>466</v>
      </c>
    </row>
    <row r="338" spans="1:13">
      <c r="A338" s="22" t="str">
        <f>MID([1]!Addcert[[#This Row],[ref]],4,2)&amp;"-"&amp;RIGHT([1]!Addcert[[#This Row],[ref]],3)</f>
        <v>01-433</v>
      </c>
      <c r="B338" s="22" t="str">
        <f>INDEX([1]champ04062019!$A$3:$Z$2000,MATCH([1]!Addcert[[#This Row],[ref]],[1]champ04062019!$B$3:$B$2000,0),3)</f>
        <v>นางโจอัน นากรณ์</v>
      </c>
      <c r="C338" s="22" t="str">
        <f>INDEX([1]champ04062019!$A$3:$Z$2000,MATCH([1]!Addcert[[#This Row],[ref]],[1]champ04062019!$B$3:$B$2000,0),4)</f>
        <v>ACFS74320200060</v>
      </c>
      <c r="D33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38" s="22" t="str">
        <f>INDEX([1]champ04062019!$A$3:$Z$2000,MATCH([1]!Addcert[[#This Row],[ref]],[1]champ04062019!$B$3:$B$2000,0),5)</f>
        <v>ออกใบอนุญาตแล้ว</v>
      </c>
      <c r="F338" s="24">
        <f>--INDEX([1]champ04062019!$A$3:$Z$2000,MATCH([1]!Addcert[[#This Row],[ref]],[1]champ04062019!$B$3:$B$2000,0),18)</f>
        <v>44001</v>
      </c>
      <c r="G338" s="27" t="s">
        <v>234</v>
      </c>
      <c r="H338" s="28" t="s">
        <v>159</v>
      </c>
      <c r="I338" s="33">
        <v>44168</v>
      </c>
      <c r="J338" s="36">
        <f>--INDEX([1]champ04062019!$A$3:$Z$2000,MATCH([1]!Addcert[[#This Row],[ref]],[1]champ04062019!$B$3:$B$2000,0),6)</f>
        <v>3480500009407</v>
      </c>
      <c r="K338" s="22" t="str">
        <f>VLOOKUP(VALUE(MID([1]!Addcert[[#This Row],[License]],5,4)),[1]มาตรฐาน!$A$1:$B$6,2,FALSE)</f>
        <v>มกษ. 7432-2558</v>
      </c>
      <c r="L338" s="22" t="str">
        <f>INDEX([1]champ04062019!$A$3:$Z$2000,MATCH([1]!Addcert[[#This Row],[ref]],[1]champ04062019!$B$3:$B$2000,0),26)</f>
        <v>ระยอง</v>
      </c>
      <c r="M338" s="5" t="s">
        <v>469</v>
      </c>
    </row>
    <row r="339" spans="1:13">
      <c r="A339" s="21" t="str">
        <f>MID([1]!Addcert[[#This Row],[ref]],4,2)&amp;"-"&amp;RIGHT([1]!Addcert[[#This Row],[ref]],3)</f>
        <v>01-434</v>
      </c>
      <c r="B339" s="21" t="str">
        <f>INDEX([1]champ04062019!$A$3:$Z$2000,MATCH([1]!Addcert[[#This Row],[ref]],[1]champ04062019!$B$3:$B$2000,0),3)</f>
        <v>นายจำรัส ปานพิมพ์</v>
      </c>
      <c r="C339" s="21" t="str">
        <f>INDEX([1]champ04062019!$A$3:$Z$2000,MATCH([1]!Addcert[[#This Row],[ref]],[1]champ04062019!$B$3:$B$2000,0),4)</f>
        <v>ACFS74320200057</v>
      </c>
      <c r="D33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39" s="21" t="str">
        <f>INDEX([1]champ04062019!$A$3:$Z$2000,MATCH([1]!Addcert[[#This Row],[ref]],[1]champ04062019!$B$3:$B$2000,0),5)</f>
        <v>ยกเลิกใบอนุญาตแบบถาวร</v>
      </c>
      <c r="F339" s="23">
        <f>--INDEX([1]champ04062019!$A$3:$Z$2000,MATCH([1]!Addcert[[#This Row],[ref]],[1]champ04062019!$B$3:$B$2000,0),18)</f>
        <v>44000</v>
      </c>
      <c r="G339" s="25"/>
      <c r="H339" s="26" t="s">
        <v>235</v>
      </c>
      <c r="I339" s="32"/>
      <c r="J339" s="35">
        <f>--INDEX([1]champ04062019!$A$3:$Z$2000,MATCH([1]!Addcert[[#This Row],[ref]],[1]champ04062019!$B$3:$B$2000,0),6)</f>
        <v>3350100257609</v>
      </c>
      <c r="K339" s="21" t="str">
        <f>VLOOKUP(VALUE(MID([1]!Addcert[[#This Row],[License]],5,4)),[1]มาตรฐาน!$A$1:$B$6,2,FALSE)</f>
        <v>มกษ. 7432-2558</v>
      </c>
      <c r="L339" s="21" t="str">
        <f>INDEX([1]champ04062019!$A$3:$Z$2000,MATCH([1]!Addcert[[#This Row],[ref]],[1]champ04062019!$B$3:$B$2000,0),26)</f>
        <v>ภูเก็ต</v>
      </c>
      <c r="M339" s="2" t="s">
        <v>466</v>
      </c>
    </row>
    <row r="340" spans="1:13">
      <c r="A340" s="22" t="str">
        <f>MID([1]!Addcert[[#This Row],[ref]],4,2)&amp;"-"&amp;RIGHT([1]!Addcert[[#This Row],[ref]],3)</f>
        <v>01-435</v>
      </c>
      <c r="B340" s="22" t="str">
        <f>INDEX([1]champ04062019!$A$3:$Z$2000,MATCH([1]!Addcert[[#This Row],[ref]],[1]champ04062019!$B$3:$B$2000,0),3)</f>
        <v>นายวิชัย บุญสาย</v>
      </c>
      <c r="C340" s="22" t="str">
        <f>INDEX([1]champ04062019!$A$3:$Z$2000,MATCH([1]!Addcert[[#This Row],[ref]],[1]champ04062019!$B$3:$B$2000,0),4)</f>
        <v>ACFS74320200062</v>
      </c>
      <c r="D34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40" s="22" t="str">
        <f>INDEX([1]champ04062019!$A$3:$Z$2000,MATCH([1]!Addcert[[#This Row],[ref]],[1]champ04062019!$B$3:$B$2000,0),5)</f>
        <v>ออกใบอนุญาตแล้ว</v>
      </c>
      <c r="F340" s="24">
        <f>--INDEX([1]champ04062019!$A$3:$Z$2000,MATCH([1]!Addcert[[#This Row],[ref]],[1]champ04062019!$B$3:$B$2000,0),18)</f>
        <v>44003</v>
      </c>
      <c r="G340" s="27" t="s">
        <v>236</v>
      </c>
      <c r="H340" s="28" t="s">
        <v>429</v>
      </c>
      <c r="I340" s="33">
        <v>44211</v>
      </c>
      <c r="J340" s="36">
        <f>--INDEX([1]champ04062019!$A$3:$Z$2000,MATCH([1]!Addcert[[#This Row],[ref]],[1]champ04062019!$B$3:$B$2000,0),6)</f>
        <v>3200100299451</v>
      </c>
      <c r="K340" s="22" t="str">
        <f>VLOOKUP(VALUE(MID([1]!Addcert[[#This Row],[License]],5,4)),[1]มาตรฐาน!$A$1:$B$6,2,FALSE)</f>
        <v>มกษ. 7432-2558</v>
      </c>
      <c r="L340" s="22" t="str">
        <f>INDEX([1]champ04062019!$A$3:$Z$2000,MATCH([1]!Addcert[[#This Row],[ref]],[1]champ04062019!$B$3:$B$2000,0),26)</f>
        <v>ชลบุรี</v>
      </c>
      <c r="M340" s="5" t="s">
        <v>469</v>
      </c>
    </row>
    <row r="341" spans="1:13">
      <c r="A341" s="21" t="str">
        <f>MID([1]!Addcert[[#This Row],[ref]],4,2)&amp;"-"&amp;RIGHT([1]!Addcert[[#This Row],[ref]],3)</f>
        <v>01-436</v>
      </c>
      <c r="B341" s="21" t="str">
        <f>INDEX([1]champ04062019!$A$3:$Z$2000,MATCH([1]!Addcert[[#This Row],[ref]],[1]champ04062019!$B$3:$B$2000,0),3)</f>
        <v>นายสุชาติ ศรีประสม</v>
      </c>
      <c r="C341" s="21" t="str">
        <f>INDEX([1]champ04062019!$A$3:$Z$2000,MATCH([1]!Addcert[[#This Row],[ref]],[1]champ04062019!$B$3:$B$2000,0),4)</f>
        <v>ACFS74320200059</v>
      </c>
      <c r="D34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41" s="21" t="str">
        <f>INDEX([1]champ04062019!$A$3:$Z$2000,MATCH([1]!Addcert[[#This Row],[ref]],[1]champ04062019!$B$3:$B$2000,0),5)</f>
        <v>ออกใบอนุญาตแล้ว</v>
      </c>
      <c r="F341" s="23">
        <f>--INDEX([1]champ04062019!$A$3:$Z$2000,MATCH([1]!Addcert[[#This Row],[ref]],[1]champ04062019!$B$3:$B$2000,0),18)</f>
        <v>44000</v>
      </c>
      <c r="G341" s="25"/>
      <c r="H341" s="26" t="s">
        <v>237</v>
      </c>
      <c r="I341" s="32"/>
      <c r="J341" s="35">
        <f>--INDEX([1]champ04062019!$A$3:$Z$2000,MATCH([1]!Addcert[[#This Row],[ref]],[1]champ04062019!$B$3:$B$2000,0),6)</f>
        <v>3900900635408</v>
      </c>
      <c r="K341" s="21" t="str">
        <f>VLOOKUP(VALUE(MID([1]!Addcert[[#This Row],[License]],5,4)),[1]มาตรฐาน!$A$1:$B$6,2,FALSE)</f>
        <v>มกษ. 7432-2558</v>
      </c>
      <c r="L341" s="21" t="str">
        <f>INDEX([1]champ04062019!$A$3:$Z$2000,MATCH([1]!Addcert[[#This Row],[ref]],[1]champ04062019!$B$3:$B$2000,0),26)</f>
        <v>ชลบุรี</v>
      </c>
      <c r="M341" s="2" t="s">
        <v>466</v>
      </c>
    </row>
    <row r="342" spans="1:13">
      <c r="A342" s="22" t="str">
        <f>MID([1]!Addcert[[#This Row],[ref]],4,2)&amp;"-"&amp;RIGHT([1]!Addcert[[#This Row],[ref]],3)</f>
        <v>01-437</v>
      </c>
      <c r="B342" s="22" t="str">
        <f>INDEX([1]champ04062019!$A$3:$Z$2000,MATCH([1]!Addcert[[#This Row],[ref]],[1]champ04062019!$B$3:$B$2000,0),3)</f>
        <v>สหกรณ์ผู้เลี้ยงโคนมโคกก่อ จำกัด</v>
      </c>
      <c r="C342" s="22" t="str">
        <f>INDEX([1]champ04062019!$A$3:$Z$2000,MATCH([1]!Addcert[[#This Row],[ref]],[1]champ04062019!$B$3:$B$2000,0),4)</f>
        <v>ACFS64010200084</v>
      </c>
      <c r="D34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42" s="22" t="str">
        <f>INDEX([1]champ04062019!$A$3:$Z$2000,MATCH([1]!Addcert[[#This Row],[ref]],[1]champ04062019!$B$3:$B$2000,0),5)</f>
        <v>ออกใบอนุญาตแล้ว</v>
      </c>
      <c r="F342" s="24">
        <f>--INDEX([1]champ04062019!$A$3:$Z$2000,MATCH([1]!Addcert[[#This Row],[ref]],[1]champ04062019!$B$3:$B$2000,0),18)</f>
        <v>44120</v>
      </c>
      <c r="G342" s="27" t="s">
        <v>238</v>
      </c>
      <c r="H342" s="28" t="s">
        <v>159</v>
      </c>
      <c r="I342" s="33">
        <v>44190</v>
      </c>
      <c r="J342" s="36">
        <f>--INDEX([1]champ04062019!$A$3:$Z$2000,MATCH([1]!Addcert[[#This Row],[ref]],[1]champ04062019!$B$3:$B$2000,0),6)</f>
        <v>994000956771</v>
      </c>
      <c r="K342" s="22" t="str">
        <f>VLOOKUP(VALUE(MID([1]!Addcert[[#This Row],[License]],5,4)),[1]มาตรฐาน!$A$1:$B$6,2,FALSE)</f>
        <v>มกษ. 6401-2558</v>
      </c>
      <c r="L342" s="22" t="str">
        <f>INDEX([1]champ04062019!$A$3:$Z$2000,MATCH([1]!Addcert[[#This Row],[ref]],[1]champ04062019!$B$3:$B$2000,0),26)</f>
        <v>มหาสารคาม</v>
      </c>
      <c r="M342" s="5" t="s">
        <v>466</v>
      </c>
    </row>
    <row r="343" spans="1:13">
      <c r="A343" s="21" t="str">
        <f>MID([1]!Addcert[[#This Row],[ref]],4,2)&amp;"-"&amp;RIGHT([1]!Addcert[[#This Row],[ref]],3)</f>
        <v>01-438</v>
      </c>
      <c r="B343" s="21" t="str">
        <f>INDEX([1]champ04062019!$A$3:$Z$2000,MATCH([1]!Addcert[[#This Row],[ref]],[1]champ04062019!$B$3:$B$2000,0),3)</f>
        <v>นายสงัด เลิศล้ำ</v>
      </c>
      <c r="C343" s="21" t="str">
        <f>INDEX([1]champ04062019!$A$3:$Z$2000,MATCH([1]!Addcert[[#This Row],[ref]],[1]champ04062019!$B$3:$B$2000,0),4)</f>
        <v>ACFS64010200088</v>
      </c>
      <c r="D34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43" s="21" t="str">
        <f>INDEX([1]champ04062019!$A$3:$Z$2000,MATCH([1]!Addcert[[#This Row],[ref]],[1]champ04062019!$B$3:$B$2000,0),5)</f>
        <v>ออกใบอนุญาตแล้ว</v>
      </c>
      <c r="F343" s="23">
        <f>--INDEX([1]champ04062019!$A$3:$Z$2000,MATCH([1]!Addcert[[#This Row],[ref]],[1]champ04062019!$B$3:$B$2000,0),18)</f>
        <v>44120</v>
      </c>
      <c r="G343" s="25" t="s">
        <v>239</v>
      </c>
      <c r="H343" s="26" t="s">
        <v>111</v>
      </c>
      <c r="I343" s="32">
        <v>44528</v>
      </c>
      <c r="J343" s="35">
        <f>--INDEX([1]champ04062019!$A$3:$Z$2000,MATCH([1]!Addcert[[#This Row],[ref]],[1]champ04062019!$B$3:$B$2000,0),6)</f>
        <v>3302000123459</v>
      </c>
      <c r="K343" s="21" t="str">
        <f>VLOOKUP(VALUE(MID([1]!Addcert[[#This Row],[License]],5,4)),[1]มาตรฐาน!$A$1:$B$6,2,FALSE)</f>
        <v>มกษ. 6401-2558</v>
      </c>
      <c r="L343" s="21" t="str">
        <f>INDEX([1]champ04062019!$A$3:$Z$2000,MATCH([1]!Addcert[[#This Row],[ref]],[1]champ04062019!$B$3:$B$2000,0),26)</f>
        <v>ขอนแก่น</v>
      </c>
      <c r="M343" s="2" t="s">
        <v>468</v>
      </c>
    </row>
    <row r="344" spans="1:13">
      <c r="A344" s="22" t="str">
        <f>MID([1]!Addcert[[#This Row],[ref]],4,2)&amp;"-"&amp;RIGHT([1]!Addcert[[#This Row],[ref]],3)</f>
        <v>01-439</v>
      </c>
      <c r="B344" s="22" t="str">
        <f>INDEX([1]champ04062019!$A$3:$Z$2000,MATCH([1]!Addcert[[#This Row],[ref]],[1]champ04062019!$B$3:$B$2000,0),3)</f>
        <v>บริษัท มิลเลี่ยนแนร์ฟรีซดราย จำกัด</v>
      </c>
      <c r="C344" s="22" t="str">
        <f>INDEX([1]champ04062019!$A$3:$Z$2000,MATCH([1]!Addcert[[#This Row],[ref]],[1]champ04062019!$B$3:$B$2000,0),4)</f>
        <v>ACFS90460200033</v>
      </c>
      <c r="D34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44" s="22" t="str">
        <f>INDEX([1]champ04062019!$A$3:$Z$2000,MATCH([1]!Addcert[[#This Row],[ref]],[1]champ04062019!$B$3:$B$2000,0),5)</f>
        <v>ออกใบอนุญาตแล้ว</v>
      </c>
      <c r="F344" s="24">
        <f>--INDEX([1]champ04062019!$A$3:$Z$2000,MATCH([1]!Addcert[[#This Row],[ref]],[1]champ04062019!$B$3:$B$2000,0),18)</f>
        <v>44041</v>
      </c>
      <c r="G344" s="27" t="s">
        <v>240</v>
      </c>
      <c r="H344" s="28" t="s">
        <v>115</v>
      </c>
      <c r="I344" s="33">
        <v>43549</v>
      </c>
      <c r="J344" s="36">
        <f>--INDEX([1]champ04062019!$A$3:$Z$2000,MATCH([1]!Addcert[[#This Row],[ref]],[1]champ04062019!$B$3:$B$2000,0),6)</f>
        <v>135558021381</v>
      </c>
      <c r="K344" s="22" t="str">
        <f>VLOOKUP(VALUE(MID([1]!Addcert[[#This Row],[License]],5,4)),[1]มาตรฐาน!$A$1:$B$6,2,FALSE)</f>
        <v>มกษ. 9046-2560</v>
      </c>
      <c r="L344" s="22" t="str">
        <f>INDEX([1]champ04062019!$A$3:$Z$2000,MATCH([1]!Addcert[[#This Row],[ref]],[1]champ04062019!$B$3:$B$2000,0),26)</f>
        <v>ปทุมธานี</v>
      </c>
      <c r="M344" s="5" t="s">
        <v>468</v>
      </c>
    </row>
    <row r="345" spans="1:13">
      <c r="A345" s="21" t="str">
        <f>MID([1]!Addcert[[#This Row],[ref]],4,2)&amp;"-"&amp;RIGHT([1]!Addcert[[#This Row],[ref]],3)</f>
        <v>01-440</v>
      </c>
      <c r="B345" s="21" t="str">
        <f>INDEX([1]champ04062019!$A$3:$Z$2000,MATCH([1]!Addcert[[#This Row],[ref]],[1]champ04062019!$B$3:$B$2000,0),3)</f>
        <v>สหกรณ์โคนมขอนแก่น จำกัด</v>
      </c>
      <c r="C345" s="21" t="str">
        <f>INDEX([1]champ04062019!$A$3:$Z$2000,MATCH([1]!Addcert[[#This Row],[ref]],[1]champ04062019!$B$3:$B$2000,0),4)</f>
        <v>ACFS64010200089</v>
      </c>
      <c r="D34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45" s="21" t="str">
        <f>INDEX([1]champ04062019!$A$3:$Z$2000,MATCH([1]!Addcert[[#This Row],[ref]],[1]champ04062019!$B$3:$B$2000,0),5)</f>
        <v>ออกใบอนุญาตแล้ว</v>
      </c>
      <c r="F345" s="23">
        <f>--INDEX([1]champ04062019!$A$3:$Z$2000,MATCH([1]!Addcert[[#This Row],[ref]],[1]champ04062019!$B$3:$B$2000,0),18)</f>
        <v>44120</v>
      </c>
      <c r="G345" s="25" t="s">
        <v>430</v>
      </c>
      <c r="H345" s="26" t="s">
        <v>431</v>
      </c>
      <c r="I345" s="32">
        <v>44592</v>
      </c>
      <c r="J345" s="35">
        <f>--INDEX([1]champ04062019!$A$3:$Z$2000,MATCH([1]!Addcert[[#This Row],[ref]],[1]champ04062019!$B$3:$B$2000,0),6)</f>
        <v>994000400381</v>
      </c>
      <c r="K345" s="21" t="str">
        <f>VLOOKUP(VALUE(MID([1]!Addcert[[#This Row],[License]],5,4)),[1]มาตรฐาน!$A$1:$B$6,2,FALSE)</f>
        <v>มกษ. 6401-2558</v>
      </c>
      <c r="L345" s="21" t="str">
        <f>INDEX([1]champ04062019!$A$3:$Z$2000,MATCH([1]!Addcert[[#This Row],[ref]],[1]champ04062019!$B$3:$B$2000,0),26)</f>
        <v>ขอนแก่น</v>
      </c>
      <c r="M345" s="2" t="s">
        <v>467</v>
      </c>
    </row>
    <row r="346" spans="1:13">
      <c r="A346" s="22" t="str">
        <f>MID([1]!Addcert[[#This Row],[ref]],4,2)&amp;"-"&amp;RIGHT([1]!Addcert[[#This Row],[ref]],3)</f>
        <v>01-442</v>
      </c>
      <c r="B346" s="22" t="str">
        <f>INDEX([1]champ04062019!$A$3:$Z$2000,MATCH([1]!Addcert[[#This Row],[ref]],[1]champ04062019!$B$3:$B$2000,0),3)</f>
        <v>สหกรณ์โคนมขอนแก่น จำกัด</v>
      </c>
      <c r="C346" s="22" t="str">
        <f>INDEX([1]champ04062019!$A$3:$Z$2000,MATCH([1]!Addcert[[#This Row],[ref]],[1]champ04062019!$B$3:$B$2000,0),4)</f>
        <v>ACFS64010200090</v>
      </c>
      <c r="D34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46" s="22" t="str">
        <f>INDEX([1]champ04062019!$A$3:$Z$2000,MATCH([1]!Addcert[[#This Row],[ref]],[1]champ04062019!$B$3:$B$2000,0),5)</f>
        <v>ออกใบอนุญาตแล้ว</v>
      </c>
      <c r="F346" s="24">
        <f>--INDEX([1]champ04062019!$A$3:$Z$2000,MATCH([1]!Addcert[[#This Row],[ref]],[1]champ04062019!$B$3:$B$2000,0),18)</f>
        <v>44120</v>
      </c>
      <c r="G346" s="27" t="s">
        <v>241</v>
      </c>
      <c r="H346" s="28" t="s">
        <v>111</v>
      </c>
      <c r="I346" s="33">
        <v>44471</v>
      </c>
      <c r="J346" s="36">
        <f>--INDEX([1]champ04062019!$A$3:$Z$2000,MATCH([1]!Addcert[[#This Row],[ref]],[1]champ04062019!$B$3:$B$2000,0),6)</f>
        <v>994000400381</v>
      </c>
      <c r="K346" s="22" t="str">
        <f>VLOOKUP(VALUE(MID([1]!Addcert[[#This Row],[License]],5,4)),[1]มาตรฐาน!$A$1:$B$6,2,FALSE)</f>
        <v>มกษ. 6401-2558</v>
      </c>
      <c r="L346" s="22" t="str">
        <f>INDEX([1]champ04062019!$A$3:$Z$2000,MATCH([1]!Addcert[[#This Row],[ref]],[1]champ04062019!$B$3:$B$2000,0),26)</f>
        <v>ขอนแก่น</v>
      </c>
      <c r="M346" s="5" t="s">
        <v>468</v>
      </c>
    </row>
    <row r="347" spans="1:13">
      <c r="A347" s="21" t="str">
        <f>MID([1]!Addcert[[#This Row],[ref]],4,2)&amp;"-"&amp;RIGHT([1]!Addcert[[#This Row],[ref]],3)</f>
        <v>01-443</v>
      </c>
      <c r="B347" s="21" t="str">
        <f>INDEX([1]champ04062019!$A$3:$Z$2000,MATCH([1]!Addcert[[#This Row],[ref]],[1]champ04062019!$B$3:$B$2000,0),3)</f>
        <v>นายมนูญ นาคสุวรรณ</v>
      </c>
      <c r="C347" s="21" t="str">
        <f>INDEX([1]champ04062019!$A$3:$Z$2000,MATCH([1]!Addcert[[#This Row],[ref]],[1]champ04062019!$B$3:$B$2000,0),4)</f>
        <v>ACFS64010200191</v>
      </c>
      <c r="D34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47" s="21" t="str">
        <f>INDEX([1]champ04062019!$A$3:$Z$2000,MATCH([1]!Addcert[[#This Row],[ref]],[1]champ04062019!$B$3:$B$2000,0),5)</f>
        <v>ออกใบอนุญาตแล้ว</v>
      </c>
      <c r="F347" s="23">
        <f>--INDEX([1]champ04062019!$A$3:$Z$2000,MATCH([1]!Addcert[[#This Row],[ref]],[1]champ04062019!$B$3:$B$2000,0),18)</f>
        <v>44368</v>
      </c>
      <c r="G347" s="25" t="s">
        <v>242</v>
      </c>
      <c r="H347" s="26" t="s">
        <v>111</v>
      </c>
      <c r="I347" s="32">
        <v>44057</v>
      </c>
      <c r="J347" s="35">
        <f>--INDEX([1]champ04062019!$A$3:$Z$2000,MATCH([1]!Addcert[[#This Row],[ref]],[1]champ04062019!$B$3:$B$2000,0),6)</f>
        <v>3720901109523</v>
      </c>
      <c r="K347" s="21" t="str">
        <f>VLOOKUP(VALUE(MID([1]!Addcert[[#This Row],[License]],5,4)),[1]มาตรฐาน!$A$1:$B$6,2,FALSE)</f>
        <v>มกษ. 6401-2558</v>
      </c>
      <c r="L347" s="21" t="str">
        <f>INDEX([1]champ04062019!$A$3:$Z$2000,MATCH([1]!Addcert[[#This Row],[ref]],[1]champ04062019!$B$3:$B$2000,0),26)</f>
        <v>ขอนแก่น</v>
      </c>
      <c r="M347" s="2" t="s">
        <v>468</v>
      </c>
    </row>
    <row r="348" spans="1:13">
      <c r="A348" s="22" t="str">
        <f>MID([1]!Addcert[[#This Row],[ref]],4,2)&amp;"-"&amp;RIGHT([1]!Addcert[[#This Row],[ref]],3)</f>
        <v>01-444</v>
      </c>
      <c r="B348" s="22" t="str">
        <f>INDEX([1]champ04062019!$A$3:$Z$2000,MATCH([1]!Addcert[[#This Row],[ref]],[1]champ04062019!$B$3:$B$2000,0),3)</f>
        <v>กลุ่มเกษตรกรผู้เลี้ยงโคนมนาศรี-ดงเค็ง</v>
      </c>
      <c r="C348" s="22" t="str">
        <f>INDEX([1]champ04062019!$A$3:$Z$2000,MATCH([1]!Addcert[[#This Row],[ref]],[1]champ04062019!$B$3:$B$2000,0),4)</f>
        <v>ACFS64010200092</v>
      </c>
      <c r="D34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48" s="22" t="str">
        <f>INDEX([1]champ04062019!$A$3:$Z$2000,MATCH([1]!Addcert[[#This Row],[ref]],[1]champ04062019!$B$3:$B$2000,0),5)</f>
        <v>ออกใบอนุญาตแล้ว</v>
      </c>
      <c r="F348" s="24">
        <f>--INDEX([1]champ04062019!$A$3:$Z$2000,MATCH([1]!Addcert[[#This Row],[ref]],[1]champ04062019!$B$3:$B$2000,0),18)</f>
        <v>44120</v>
      </c>
      <c r="G348" s="27" t="s">
        <v>243</v>
      </c>
      <c r="H348" s="28" t="s">
        <v>115</v>
      </c>
      <c r="I348" s="33">
        <v>43549</v>
      </c>
      <c r="J348" s="36">
        <f>--INDEX([1]champ04062019!$A$3:$Z$2000,MATCH([1]!Addcert[[#This Row],[ref]],[1]champ04062019!$B$3:$B$2000,0),6)</f>
        <v>3400700138707</v>
      </c>
      <c r="K348" s="22" t="str">
        <f>VLOOKUP(VALUE(MID([1]!Addcert[[#This Row],[License]],5,4)),[1]มาตรฐาน!$A$1:$B$6,2,FALSE)</f>
        <v>มกษ. 6401-2558</v>
      </c>
      <c r="L348" s="22" t="str">
        <f>INDEX([1]champ04062019!$A$3:$Z$2000,MATCH([1]!Addcert[[#This Row],[ref]],[1]champ04062019!$B$3:$B$2000,0),26)</f>
        <v>ขอนแก่น</v>
      </c>
      <c r="M348" s="5" t="s">
        <v>468</v>
      </c>
    </row>
    <row r="349" spans="1:13">
      <c r="A349" s="21" t="str">
        <f>MID([1]!Addcert[[#This Row],[ref]],4,2)&amp;"-"&amp;RIGHT([1]!Addcert[[#This Row],[ref]],3)</f>
        <v>01-445</v>
      </c>
      <c r="B349" s="21" t="str">
        <f>INDEX([1]champ04062019!$A$3:$Z$2000,MATCH([1]!Addcert[[#This Row],[ref]],[1]champ04062019!$B$3:$B$2000,0),3)</f>
        <v>สหกรณ์โคนมหล่มสัก  จำกัด</v>
      </c>
      <c r="C349" s="21" t="str">
        <f>INDEX([1]champ04062019!$A$3:$Z$2000,MATCH([1]!Addcert[[#This Row],[ref]],[1]champ04062019!$B$3:$B$2000,0),4)</f>
        <v>ACFS64010200091</v>
      </c>
      <c r="D34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49" s="21" t="str">
        <f>INDEX([1]champ04062019!$A$3:$Z$2000,MATCH([1]!Addcert[[#This Row],[ref]],[1]champ04062019!$B$3:$B$2000,0),5)</f>
        <v>ออกใบอนุญาตแล้ว</v>
      </c>
      <c r="F349" s="23">
        <f>--INDEX([1]champ04062019!$A$3:$Z$2000,MATCH([1]!Addcert[[#This Row],[ref]],[1]champ04062019!$B$3:$B$2000,0),18)</f>
        <v>44120</v>
      </c>
      <c r="G349" s="25" t="s">
        <v>244</v>
      </c>
      <c r="H349" s="26" t="s">
        <v>115</v>
      </c>
      <c r="I349" s="32">
        <v>43526</v>
      </c>
      <c r="J349" s="35">
        <f>--INDEX([1]champ04062019!$A$3:$Z$2000,MATCH([1]!Addcert[[#This Row],[ref]],[1]champ04062019!$B$3:$B$2000,0),6)</f>
        <v>3670301308763</v>
      </c>
      <c r="K349" s="21" t="str">
        <f>VLOOKUP(VALUE(MID([1]!Addcert[[#This Row],[License]],5,4)),[1]มาตรฐาน!$A$1:$B$6,2,FALSE)</f>
        <v>มกษ. 6401-2558</v>
      </c>
      <c r="L349" s="21" t="str">
        <f>INDEX([1]champ04062019!$A$3:$Z$2000,MATCH([1]!Addcert[[#This Row],[ref]],[1]champ04062019!$B$3:$B$2000,0),26)</f>
        <v>เพชรบูรณ์</v>
      </c>
      <c r="M349" s="2" t="s">
        <v>468</v>
      </c>
    </row>
    <row r="350" spans="1:13">
      <c r="A350" s="22" t="str">
        <f>MID([1]!Addcert[[#This Row],[ref]],4,2)&amp;"-"&amp;RIGHT([1]!Addcert[[#This Row],[ref]],3)</f>
        <v>01-446</v>
      </c>
      <c r="B350" s="22" t="str">
        <f>INDEX([1]champ04062019!$A$3:$Z$2000,MATCH([1]!Addcert[[#This Row],[ref]],[1]champ04062019!$B$3:$B$2000,0),3)</f>
        <v>สหกรณ์ผู้เลี้ยงโคนมมหาสารคาม จำกัด</v>
      </c>
      <c r="C350" s="22" t="str">
        <f>INDEX([1]champ04062019!$A$3:$Z$2000,MATCH([1]!Addcert[[#This Row],[ref]],[1]champ04062019!$B$3:$B$2000,0),4)</f>
        <v>ACFS64010200108</v>
      </c>
      <c r="D35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50" s="22" t="str">
        <f>INDEX([1]champ04062019!$A$3:$Z$2000,MATCH([1]!Addcert[[#This Row],[ref]],[1]champ04062019!$B$3:$B$2000,0),5)</f>
        <v>ออกใบอนุญาตแล้ว</v>
      </c>
      <c r="F350" s="24">
        <f>--INDEX([1]champ04062019!$A$3:$Z$2000,MATCH([1]!Addcert[[#This Row],[ref]],[1]champ04062019!$B$3:$B$2000,0),18)</f>
        <v>44120</v>
      </c>
      <c r="G350" s="27" t="s">
        <v>245</v>
      </c>
      <c r="H350" s="28" t="s">
        <v>111</v>
      </c>
      <c r="I350" s="33">
        <v>43974</v>
      </c>
      <c r="J350" s="36">
        <f>--INDEX([1]champ04062019!$A$3:$Z$2000,MATCH([1]!Addcert[[#This Row],[ref]],[1]champ04062019!$B$3:$B$2000,0),6)</f>
        <v>3440400433169</v>
      </c>
      <c r="K350" s="22" t="str">
        <f>VLOOKUP(VALUE(MID([1]!Addcert[[#This Row],[License]],5,4)),[1]มาตรฐาน!$A$1:$B$6,2,FALSE)</f>
        <v>มกษ. 6401-2558</v>
      </c>
      <c r="L350" s="22" t="str">
        <f>INDEX([1]champ04062019!$A$3:$Z$2000,MATCH([1]!Addcert[[#This Row],[ref]],[1]champ04062019!$B$3:$B$2000,0),26)</f>
        <v>มหาสารคาม</v>
      </c>
      <c r="M350" s="5" t="s">
        <v>467</v>
      </c>
    </row>
    <row r="351" spans="1:13">
      <c r="A351" s="21" t="str">
        <f>MID([1]!Addcert[[#This Row],[ref]],4,2)&amp;"-"&amp;RIGHT([1]!Addcert[[#This Row],[ref]],3)</f>
        <v>01-447</v>
      </c>
      <c r="B351" s="21" t="str">
        <f>INDEX([1]champ04062019!$A$3:$Z$2000,MATCH([1]!Addcert[[#This Row],[ref]],[1]champ04062019!$B$3:$B$2000,0),3)</f>
        <v>นายคณาวิทย์ ปะทะโน</v>
      </c>
      <c r="C351" s="21" t="str">
        <f>INDEX([1]champ04062019!$A$3:$Z$2000,MATCH([1]!Addcert[[#This Row],[ref]],[1]champ04062019!$B$3:$B$2000,0),4)</f>
        <v>ACFS64010200133</v>
      </c>
      <c r="D35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51" s="21" t="str">
        <f>INDEX([1]champ04062019!$A$3:$Z$2000,MATCH([1]!Addcert[[#This Row],[ref]],[1]champ04062019!$B$3:$B$2000,0),5)</f>
        <v>ออกใบอนุญาตแล้ว</v>
      </c>
      <c r="F351" s="23">
        <f>--INDEX([1]champ04062019!$A$3:$Z$2000,MATCH([1]!Addcert[[#This Row],[ref]],[1]champ04062019!$B$3:$B$2000,0),18)</f>
        <v>44120</v>
      </c>
      <c r="G351" s="25" t="s">
        <v>246</v>
      </c>
      <c r="H351" s="26" t="s">
        <v>111</v>
      </c>
      <c r="I351" s="32">
        <v>44134</v>
      </c>
      <c r="J351" s="35">
        <f>--INDEX([1]champ04062019!$A$3:$Z$2000,MATCH([1]!Addcert[[#This Row],[ref]],[1]champ04062019!$B$3:$B$2000,0),6)</f>
        <v>3440700021591</v>
      </c>
      <c r="K351" s="21" t="str">
        <f>VLOOKUP(VALUE(MID([1]!Addcert[[#This Row],[License]],5,4)),[1]มาตรฐาน!$A$1:$B$6,2,FALSE)</f>
        <v>มกษ. 6401-2558</v>
      </c>
      <c r="L351" s="21" t="str">
        <f>INDEX([1]champ04062019!$A$3:$Z$2000,MATCH([1]!Addcert[[#This Row],[ref]],[1]champ04062019!$B$3:$B$2000,0),26)</f>
        <v>ขอนแก่น</v>
      </c>
      <c r="M351" s="2" t="s">
        <v>468</v>
      </c>
    </row>
    <row r="352" spans="1:13">
      <c r="A352" s="22" t="str">
        <f>MID([1]!Addcert[[#This Row],[ref]],4,2)&amp;"-"&amp;RIGHT([1]!Addcert[[#This Row],[ref]],3)</f>
        <v>01-448</v>
      </c>
      <c r="B352" s="22" t="str">
        <f>INDEX([1]champ04062019!$A$3:$Z$2000,MATCH([1]!Addcert[[#This Row],[ref]],[1]champ04062019!$B$3:$B$2000,0),3)</f>
        <v>นายศักดิ์นคร นามคง</v>
      </c>
      <c r="C352" s="22" t="str">
        <f>INDEX([1]champ04062019!$A$3:$Z$2000,MATCH([1]!Addcert[[#This Row],[ref]],[1]champ04062019!$B$3:$B$2000,0),4)</f>
        <v>ACFS64010200109</v>
      </c>
      <c r="D35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52" s="22" t="str">
        <f>INDEX([1]champ04062019!$A$3:$Z$2000,MATCH([1]!Addcert[[#This Row],[ref]],[1]champ04062019!$B$3:$B$2000,0),5)</f>
        <v>ออกใบอนุญาตแล้ว</v>
      </c>
      <c r="F352" s="24">
        <f>--INDEX([1]champ04062019!$A$3:$Z$2000,MATCH([1]!Addcert[[#This Row],[ref]],[1]champ04062019!$B$3:$B$2000,0),18)</f>
        <v>44120</v>
      </c>
      <c r="G352" s="27" t="s">
        <v>247</v>
      </c>
      <c r="H352" s="28" t="s">
        <v>111</v>
      </c>
      <c r="I352" s="33">
        <v>44457</v>
      </c>
      <c r="J352" s="36">
        <f>--INDEX([1]champ04062019!$A$3:$Z$2000,MATCH([1]!Addcert[[#This Row],[ref]],[1]champ04062019!$B$3:$B$2000,0),6)</f>
        <v>3350500138160</v>
      </c>
      <c r="K352" s="22" t="str">
        <f>VLOOKUP(VALUE(MID([1]!Addcert[[#This Row],[License]],5,4)),[1]มาตรฐาน!$A$1:$B$6,2,FALSE)</f>
        <v>มกษ. 6401-2558</v>
      </c>
      <c r="L352" s="22" t="str">
        <f>INDEX([1]champ04062019!$A$3:$Z$2000,MATCH([1]!Addcert[[#This Row],[ref]],[1]champ04062019!$B$3:$B$2000,0),26)</f>
        <v>ขอนแก่น</v>
      </c>
      <c r="M352" s="5" t="s">
        <v>468</v>
      </c>
    </row>
    <row r="353" spans="1:13">
      <c r="A353" s="21" t="str">
        <f>MID([1]!Addcert[[#This Row],[ref]],4,2)&amp;"-"&amp;RIGHT([1]!Addcert[[#This Row],[ref]],3)</f>
        <v>01-449</v>
      </c>
      <c r="B353" s="21" t="str">
        <f>INDEX([1]champ04062019!$A$3:$Z$2000,MATCH([1]!Addcert[[#This Row],[ref]],[1]champ04062019!$B$3:$B$2000,0),3)</f>
        <v>สหกรณ์โคนมอุดรธานี จำกัด</v>
      </c>
      <c r="C353" s="21" t="str">
        <f>INDEX([1]champ04062019!$A$3:$Z$2000,MATCH([1]!Addcert[[#This Row],[ref]],[1]champ04062019!$B$3:$B$2000,0),4)</f>
        <v>ACFS64010200110</v>
      </c>
      <c r="D35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53" s="21" t="str">
        <f>INDEX([1]champ04062019!$A$3:$Z$2000,MATCH([1]!Addcert[[#This Row],[ref]],[1]champ04062019!$B$3:$B$2000,0),5)</f>
        <v>ออกใบอนุญาตแล้ว</v>
      </c>
      <c r="F353" s="23">
        <f>--INDEX([1]champ04062019!$A$3:$Z$2000,MATCH([1]!Addcert[[#This Row],[ref]],[1]champ04062019!$B$3:$B$2000,0),18)</f>
        <v>44120</v>
      </c>
      <c r="G353" s="25" t="s">
        <v>248</v>
      </c>
      <c r="H353" s="26" t="s">
        <v>111</v>
      </c>
      <c r="I353" s="32">
        <v>44471</v>
      </c>
      <c r="J353" s="35">
        <f>--INDEX([1]champ04062019!$A$3:$Z$2000,MATCH([1]!Addcert[[#This Row],[ref]],[1]champ04062019!$B$3:$B$2000,0),6)</f>
        <v>994000369191</v>
      </c>
      <c r="K353" s="21" t="str">
        <f>VLOOKUP(VALUE(MID([1]!Addcert[[#This Row],[License]],5,4)),[1]มาตรฐาน!$A$1:$B$6,2,FALSE)</f>
        <v>มกษ. 6401-2558</v>
      </c>
      <c r="L353" s="21" t="str">
        <f>INDEX([1]champ04062019!$A$3:$Z$2000,MATCH([1]!Addcert[[#This Row],[ref]],[1]champ04062019!$B$3:$B$2000,0),26)</f>
        <v>อุดรธานี</v>
      </c>
      <c r="M353" s="2" t="s">
        <v>468</v>
      </c>
    </row>
    <row r="354" spans="1:13">
      <c r="A354" s="22" t="str">
        <f>MID([1]!Addcert[[#This Row],[ref]],4,2)&amp;"-"&amp;RIGHT([1]!Addcert[[#This Row],[ref]],3)</f>
        <v>01-451</v>
      </c>
      <c r="B354" s="22" t="str">
        <f>INDEX([1]champ04062019!$A$3:$Z$2000,MATCH([1]!Addcert[[#This Row],[ref]],[1]champ04062019!$B$3:$B$2000,0),3)</f>
        <v>นายวัฒนา มายูร</v>
      </c>
      <c r="C354" s="22" t="str">
        <f>INDEX([1]champ04062019!$A$3:$Z$2000,MATCH([1]!Addcert[[#This Row],[ref]],[1]champ04062019!$B$3:$B$2000,0),4)</f>
        <v>ACFS64010200051</v>
      </c>
      <c r="D35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54" s="22" t="str">
        <f>INDEX([1]champ04062019!$A$3:$Z$2000,MATCH([1]!Addcert[[#This Row],[ref]],[1]champ04062019!$B$3:$B$2000,0),5)</f>
        <v>ออกใบอนุญาตแล้ว</v>
      </c>
      <c r="F354" s="24">
        <f>--INDEX([1]champ04062019!$A$3:$Z$2000,MATCH([1]!Addcert[[#This Row],[ref]],[1]champ04062019!$B$3:$B$2000,0),18)</f>
        <v>44120</v>
      </c>
      <c r="G354" s="27" t="s">
        <v>249</v>
      </c>
      <c r="H354" s="28" t="s">
        <v>115</v>
      </c>
      <c r="I354" s="33">
        <v>43612</v>
      </c>
      <c r="J354" s="36">
        <f>--INDEX([1]champ04062019!$A$3:$Z$2000,MATCH([1]!Addcert[[#This Row],[ref]],[1]champ04062019!$B$3:$B$2000,0),6)</f>
        <v>3470500073041</v>
      </c>
      <c r="K354" s="22" t="str">
        <f>VLOOKUP(VALUE(MID([1]!Addcert[[#This Row],[License]],5,4)),[1]มาตรฐาน!$A$1:$B$6,2,FALSE)</f>
        <v>มกษ. 6401-2558</v>
      </c>
      <c r="L354" s="22" t="str">
        <f>INDEX([1]champ04062019!$A$3:$Z$2000,MATCH([1]!Addcert[[#This Row],[ref]],[1]champ04062019!$B$3:$B$2000,0),26)</f>
        <v>อุดรธานี</v>
      </c>
      <c r="M354" s="5" t="s">
        <v>468</v>
      </c>
    </row>
    <row r="355" spans="1:13">
      <c r="A355" s="21" t="str">
        <f>MID([1]!Addcert[[#This Row],[ref]],4,2)&amp;"-"&amp;RIGHT([1]!Addcert[[#This Row],[ref]],3)</f>
        <v>01-452</v>
      </c>
      <c r="B355" s="21" t="str">
        <f>INDEX([1]champ04062019!$A$3:$Z$2000,MATCH([1]!Addcert[[#This Row],[ref]],[1]champ04062019!$B$3:$B$2000,0),3)</f>
        <v>นายสมชาย กริ่งกระโทก</v>
      </c>
      <c r="C355" s="21" t="str">
        <f>INDEX([1]champ04062019!$A$3:$Z$2000,MATCH([1]!Addcert[[#This Row],[ref]],[1]champ04062019!$B$3:$B$2000,0),4)</f>
        <v>ACFS64010200052</v>
      </c>
      <c r="D35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55" s="21" t="str">
        <f>INDEX([1]champ04062019!$A$3:$Z$2000,MATCH([1]!Addcert[[#This Row],[ref]],[1]champ04062019!$B$3:$B$2000,0),5)</f>
        <v>ออกใบอนุญาตแล้ว</v>
      </c>
      <c r="F355" s="23">
        <f>--INDEX([1]champ04062019!$A$3:$Z$2000,MATCH([1]!Addcert[[#This Row],[ref]],[1]champ04062019!$B$3:$B$2000,0),18)</f>
        <v>44120</v>
      </c>
      <c r="G355" s="25" t="s">
        <v>250</v>
      </c>
      <c r="H355" s="26" t="s">
        <v>111</v>
      </c>
      <c r="I355" s="32">
        <v>44094</v>
      </c>
      <c r="J355" s="35">
        <f>--INDEX([1]champ04062019!$A$3:$Z$2000,MATCH([1]!Addcert[[#This Row],[ref]],[1]champ04062019!$B$3:$B$2000,0),6)</f>
        <v>3300200170751</v>
      </c>
      <c r="K355" s="21" t="str">
        <f>VLOOKUP(VALUE(MID([1]!Addcert[[#This Row],[License]],5,4)),[1]มาตรฐาน!$A$1:$B$6,2,FALSE)</f>
        <v>มกษ. 6401-2558</v>
      </c>
      <c r="L355" s="21" t="str">
        <f>INDEX([1]champ04062019!$A$3:$Z$2000,MATCH([1]!Addcert[[#This Row],[ref]],[1]champ04062019!$B$3:$B$2000,0),26)</f>
        <v>อุดรธานี</v>
      </c>
      <c r="M355" s="2" t="s">
        <v>468</v>
      </c>
    </row>
    <row r="356" spans="1:13">
      <c r="A356" s="22" t="str">
        <f>MID([1]!Addcert[[#This Row],[ref]],4,2)&amp;"-"&amp;RIGHT([1]!Addcert[[#This Row],[ref]],3)</f>
        <v>01-453</v>
      </c>
      <c r="B356" s="22" t="str">
        <f>INDEX([1]champ04062019!$A$3:$Z$2000,MATCH([1]!Addcert[[#This Row],[ref]],[1]champ04062019!$B$3:$B$2000,0),3)</f>
        <v>นายทรงกรด พรหมบิน</v>
      </c>
      <c r="C356" s="22" t="str">
        <f>INDEX([1]champ04062019!$A$3:$Z$2000,MATCH([1]!Addcert[[#This Row],[ref]],[1]champ04062019!$B$3:$B$2000,0),4)</f>
        <v>ACFS64010200177</v>
      </c>
      <c r="D35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56" s="22" t="str">
        <f>INDEX([1]champ04062019!$A$3:$Z$2000,MATCH([1]!Addcert[[#This Row],[ref]],[1]champ04062019!$B$3:$B$2000,0),5)</f>
        <v>ออกใบอนุญาตแล้ว</v>
      </c>
      <c r="F356" s="24">
        <f>--INDEX([1]champ04062019!$A$3:$Z$2000,MATCH([1]!Addcert[[#This Row],[ref]],[1]champ04062019!$B$3:$B$2000,0),18)</f>
        <v>44120</v>
      </c>
      <c r="G356" s="27" t="s">
        <v>251</v>
      </c>
      <c r="H356" s="28" t="s">
        <v>111</v>
      </c>
      <c r="I356" s="33">
        <v>44471</v>
      </c>
      <c r="J356" s="36">
        <f>--INDEX([1]champ04062019!$A$3:$Z$2000,MATCH([1]!Addcert[[#This Row],[ref]],[1]champ04062019!$B$3:$B$2000,0),6)</f>
        <v>3470101444584</v>
      </c>
      <c r="K356" s="22" t="str">
        <f>VLOOKUP(VALUE(MID([1]!Addcert[[#This Row],[License]],5,4)),[1]มาตรฐาน!$A$1:$B$6,2,FALSE)</f>
        <v>มกษ. 6401-2558</v>
      </c>
      <c r="L356" s="22" t="str">
        <f>INDEX([1]champ04062019!$A$3:$Z$2000,MATCH([1]!Addcert[[#This Row],[ref]],[1]champ04062019!$B$3:$B$2000,0),26)</f>
        <v>อุดรธานี</v>
      </c>
      <c r="M356" s="5" t="s">
        <v>468</v>
      </c>
    </row>
    <row r="357" spans="1:13">
      <c r="A357" s="21" t="str">
        <f>MID([1]!Addcert[[#This Row],[ref]],4,2)&amp;"-"&amp;RIGHT([1]!Addcert[[#This Row],[ref]],3)</f>
        <v>01-454</v>
      </c>
      <c r="B357" s="21" t="str">
        <f>INDEX([1]champ04062019!$A$3:$Z$2000,MATCH([1]!Addcert[[#This Row],[ref]],[1]champ04062019!$B$3:$B$2000,0),3)</f>
        <v>นายเตียง พิรุณ</v>
      </c>
      <c r="C357" s="21" t="str">
        <f>INDEX([1]champ04062019!$A$3:$Z$2000,MATCH([1]!Addcert[[#This Row],[ref]],[1]champ04062019!$B$3:$B$2000,0),4)</f>
        <v>ACFS64010200111</v>
      </c>
      <c r="D35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57" s="21" t="str">
        <f>INDEX([1]champ04062019!$A$3:$Z$2000,MATCH([1]!Addcert[[#This Row],[ref]],[1]champ04062019!$B$3:$B$2000,0),5)</f>
        <v>ออกใบอนุญาตแล้ว</v>
      </c>
      <c r="F357" s="23">
        <f>--INDEX([1]champ04062019!$A$3:$Z$2000,MATCH([1]!Addcert[[#This Row],[ref]],[1]champ04062019!$B$3:$B$2000,0),18)</f>
        <v>44120</v>
      </c>
      <c r="G357" s="25" t="s">
        <v>252</v>
      </c>
      <c r="H357" s="26" t="s">
        <v>115</v>
      </c>
      <c r="I357" s="32">
        <v>43551</v>
      </c>
      <c r="J357" s="35">
        <f>--INDEX([1]champ04062019!$A$3:$Z$2000,MATCH([1]!Addcert[[#This Row],[ref]],[1]champ04062019!$B$3:$B$2000,0),6)</f>
        <v>3400100629394</v>
      </c>
      <c r="K357" s="21" t="str">
        <f>VLOOKUP(VALUE(MID([1]!Addcert[[#This Row],[License]],5,4)),[1]มาตรฐาน!$A$1:$B$6,2,FALSE)</f>
        <v>มกษ. 6401-2558</v>
      </c>
      <c r="L357" s="21" t="str">
        <f>INDEX([1]champ04062019!$A$3:$Z$2000,MATCH([1]!Addcert[[#This Row],[ref]],[1]champ04062019!$B$3:$B$2000,0),26)</f>
        <v>ขอนแก่น</v>
      </c>
      <c r="M357" s="2" t="s">
        <v>468</v>
      </c>
    </row>
    <row r="358" spans="1:13">
      <c r="A358" s="22" t="str">
        <f>MID([1]!Addcert[[#This Row],[ref]],4,2)&amp;"-"&amp;RIGHT([1]!Addcert[[#This Row],[ref]],3)</f>
        <v>01-455</v>
      </c>
      <c r="B358" s="22" t="str">
        <f>INDEX([1]champ04062019!$A$3:$Z$2000,MATCH([1]!Addcert[[#This Row],[ref]],[1]champ04062019!$B$3:$B$2000,0),3)</f>
        <v>สหกรณ์โคนมไทย-เดนมาร์ค ปากช่อง จำกัด</v>
      </c>
      <c r="C358" s="22" t="str">
        <f>INDEX([1]champ04062019!$A$3:$Z$2000,MATCH([1]!Addcert[[#This Row],[ref]],[1]champ04062019!$B$3:$B$2000,0),4)</f>
        <v>ACFS64010200112</v>
      </c>
      <c r="D35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58" s="22" t="str">
        <f>INDEX([1]champ04062019!$A$3:$Z$2000,MATCH([1]!Addcert[[#This Row],[ref]],[1]champ04062019!$B$3:$B$2000,0),5)</f>
        <v>ออกใบอนุญาตแล้ว</v>
      </c>
      <c r="F358" s="24">
        <f>--INDEX([1]champ04062019!$A$3:$Z$2000,MATCH([1]!Addcert[[#This Row],[ref]],[1]champ04062019!$B$3:$B$2000,0),18)</f>
        <v>44120</v>
      </c>
      <c r="G358" s="27" t="s">
        <v>253</v>
      </c>
      <c r="H358" s="28" t="s">
        <v>115</v>
      </c>
      <c r="I358" s="33">
        <v>43539</v>
      </c>
      <c r="J358" s="36">
        <f>--INDEX([1]champ04062019!$A$3:$Z$2000,MATCH([1]!Addcert[[#This Row],[ref]],[1]champ04062019!$B$3:$B$2000,0),6)</f>
        <v>3302100216891</v>
      </c>
      <c r="K358" s="22" t="str">
        <f>VLOOKUP(VALUE(MID([1]!Addcert[[#This Row],[License]],5,4)),[1]มาตรฐาน!$A$1:$B$6,2,FALSE)</f>
        <v>มกษ. 6401-2558</v>
      </c>
      <c r="L358" s="22" t="str">
        <f>INDEX([1]champ04062019!$A$3:$Z$2000,MATCH([1]!Addcert[[#This Row],[ref]],[1]champ04062019!$B$3:$B$2000,0),26)</f>
        <v>นครราชสีมา</v>
      </c>
      <c r="M358" s="5" t="s">
        <v>468</v>
      </c>
    </row>
    <row r="359" spans="1:13">
      <c r="A359" s="21" t="str">
        <f>MID([1]!Addcert[[#This Row],[ref]],4,2)&amp;"-"&amp;RIGHT([1]!Addcert[[#This Row],[ref]],3)</f>
        <v>01-456</v>
      </c>
      <c r="B359" s="21" t="str">
        <f>INDEX([1]champ04062019!$A$3:$Z$2000,MATCH([1]!Addcert[[#This Row],[ref]],[1]champ04062019!$B$3:$B$2000,0),3)</f>
        <v>สหกรณ์การเกษตรสีคิ้ว จำกัด</v>
      </c>
      <c r="C359" s="21" t="str">
        <f>INDEX([1]champ04062019!$A$3:$Z$2000,MATCH([1]!Addcert[[#This Row],[ref]],[1]champ04062019!$B$3:$B$2000,0),4)</f>
        <v>ACFS64010200113</v>
      </c>
      <c r="D35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59" s="21" t="str">
        <f>INDEX([1]champ04062019!$A$3:$Z$2000,MATCH([1]!Addcert[[#This Row],[ref]],[1]champ04062019!$B$3:$B$2000,0),5)</f>
        <v>ออกใบอนุญาตแล้ว</v>
      </c>
      <c r="F359" s="23">
        <f>--INDEX([1]champ04062019!$A$3:$Z$2000,MATCH([1]!Addcert[[#This Row],[ref]],[1]champ04062019!$B$3:$B$2000,0),18)</f>
        <v>44120</v>
      </c>
      <c r="G359" s="25" t="s">
        <v>254</v>
      </c>
      <c r="H359" s="26" t="s">
        <v>111</v>
      </c>
      <c r="I359" s="32">
        <v>44330</v>
      </c>
      <c r="J359" s="35">
        <f>--INDEX([1]champ04062019!$A$3:$Z$2000,MATCH([1]!Addcert[[#This Row],[ref]],[1]champ04062019!$B$3:$B$2000,0),6)</f>
        <v>3302100946414</v>
      </c>
      <c r="K359" s="21" t="str">
        <f>VLOOKUP(VALUE(MID([1]!Addcert[[#This Row],[License]],5,4)),[1]มาตรฐาน!$A$1:$B$6,2,FALSE)</f>
        <v>มกษ. 6401-2558</v>
      </c>
      <c r="L359" s="21" t="str">
        <f>INDEX([1]champ04062019!$A$3:$Z$2000,MATCH([1]!Addcert[[#This Row],[ref]],[1]champ04062019!$B$3:$B$2000,0),26)</f>
        <v>นครราชสีมา</v>
      </c>
      <c r="M359" s="2" t="s">
        <v>468</v>
      </c>
    </row>
    <row r="360" spans="1:13">
      <c r="A360" s="22" t="str">
        <f>MID([1]!Addcert[[#This Row],[ref]],4,2)&amp;"-"&amp;RIGHT([1]!Addcert[[#This Row],[ref]],3)</f>
        <v>01-458</v>
      </c>
      <c r="B360" s="22" t="str">
        <f>INDEX([1]champ04062019!$A$3:$Z$2000,MATCH([1]!Addcert[[#This Row],[ref]],[1]champ04062019!$B$3:$B$2000,0),3)</f>
        <v>สหกรณ์โคนมไทย-เดนมาร์ค สูงเนิน จำกัด</v>
      </c>
      <c r="C360" s="22" t="str">
        <f>INDEX([1]champ04062019!$A$3:$Z$2000,MATCH([1]!Addcert[[#This Row],[ref]],[1]champ04062019!$B$3:$B$2000,0),4)</f>
        <v>ACFS64010200114</v>
      </c>
      <c r="D36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60" s="22" t="str">
        <f>INDEX([1]champ04062019!$A$3:$Z$2000,MATCH([1]!Addcert[[#This Row],[ref]],[1]champ04062019!$B$3:$B$2000,0),5)</f>
        <v>ออกใบอนุญาตแล้ว</v>
      </c>
      <c r="F360" s="24">
        <f>--INDEX([1]champ04062019!$A$3:$Z$2000,MATCH([1]!Addcert[[#This Row],[ref]],[1]champ04062019!$B$3:$B$2000,0),18)</f>
        <v>44120</v>
      </c>
      <c r="G360" s="27" t="s">
        <v>255</v>
      </c>
      <c r="H360" s="28" t="s">
        <v>115</v>
      </c>
      <c r="I360" s="33">
        <v>43433</v>
      </c>
      <c r="J360" s="36">
        <f>--INDEX([1]champ04062019!$A$3:$Z$2000,MATCH([1]!Addcert[[#This Row],[ref]],[1]champ04062019!$B$3:$B$2000,0),6)</f>
        <v>994000310544</v>
      </c>
      <c r="K360" s="22" t="str">
        <f>VLOOKUP(VALUE(MID([1]!Addcert[[#This Row],[License]],5,4)),[1]มาตรฐาน!$A$1:$B$6,2,FALSE)</f>
        <v>มกษ. 6401-2558</v>
      </c>
      <c r="L360" s="22" t="str">
        <f>INDEX([1]champ04062019!$A$3:$Z$2000,MATCH([1]!Addcert[[#This Row],[ref]],[1]champ04062019!$B$3:$B$2000,0),26)</f>
        <v>นครราชสีมา</v>
      </c>
      <c r="M360" s="5" t="s">
        <v>468</v>
      </c>
    </row>
    <row r="361" spans="1:13">
      <c r="A361" s="21" t="str">
        <f>MID([1]!Addcert[[#This Row],[ref]],4,2)&amp;"-"&amp;RIGHT([1]!Addcert[[#This Row],[ref]],3)</f>
        <v>01-459</v>
      </c>
      <c r="B361" s="21" t="str">
        <f>INDEX([1]champ04062019!$A$3:$Z$2000,MATCH([1]!Addcert[[#This Row],[ref]],[1]champ04062019!$B$3:$B$2000,0),3)</f>
        <v>สหกรณ์โคนมพิมาย  จำกัด</v>
      </c>
      <c r="C361" s="21" t="str">
        <f>INDEX([1]champ04062019!$A$3:$Z$2000,MATCH([1]!Addcert[[#This Row],[ref]],[1]champ04062019!$B$3:$B$2000,0),4)</f>
        <v>ACFS64010200141</v>
      </c>
      <c r="D36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61" s="21" t="str">
        <f>INDEX([1]champ04062019!$A$3:$Z$2000,MATCH([1]!Addcert[[#This Row],[ref]],[1]champ04062019!$B$3:$B$2000,0),5)</f>
        <v>ออกใบอนุญาตแล้ว</v>
      </c>
      <c r="F361" s="23">
        <f>--INDEX([1]champ04062019!$A$3:$Z$2000,MATCH([1]!Addcert[[#This Row],[ref]],[1]champ04062019!$B$3:$B$2000,0),18)</f>
        <v>44120</v>
      </c>
      <c r="G361" s="25" t="s">
        <v>256</v>
      </c>
      <c r="H361" s="26" t="s">
        <v>111</v>
      </c>
      <c r="I361" s="32">
        <v>44060</v>
      </c>
      <c r="J361" s="35">
        <f>--INDEX([1]champ04062019!$A$3:$Z$2000,MATCH([1]!Addcert[[#This Row],[ref]],[1]champ04062019!$B$3:$B$2000,0),6)</f>
        <v>994000310293</v>
      </c>
      <c r="K361" s="21" t="str">
        <f>VLOOKUP(VALUE(MID([1]!Addcert[[#This Row],[License]],5,4)),[1]มาตรฐาน!$A$1:$B$6,2,FALSE)</f>
        <v>มกษ. 6401-2558</v>
      </c>
      <c r="L361" s="21" t="str">
        <f>INDEX([1]champ04062019!$A$3:$Z$2000,MATCH([1]!Addcert[[#This Row],[ref]],[1]champ04062019!$B$3:$B$2000,0),26)</f>
        <v>นครราชสีมา</v>
      </c>
      <c r="M361" s="2" t="s">
        <v>468</v>
      </c>
    </row>
    <row r="362" spans="1:13">
      <c r="A362" s="22" t="str">
        <f>MID([1]!Addcert[[#This Row],[ref]],4,2)&amp;"-"&amp;RIGHT([1]!Addcert[[#This Row],[ref]],3)</f>
        <v>01-460</v>
      </c>
      <c r="B362" s="22" t="str">
        <f>INDEX([1]champ04062019!$A$3:$Z$2000,MATCH([1]!Addcert[[#This Row],[ref]],[1]champ04062019!$B$3:$B$2000,0),3)</f>
        <v>สหกรณ์โคนมชุมพวง จำกัด</v>
      </c>
      <c r="C362" s="22" t="str">
        <f>INDEX([1]champ04062019!$A$3:$Z$2000,MATCH([1]!Addcert[[#This Row],[ref]],[1]champ04062019!$B$3:$B$2000,0),4)</f>
        <v>ACFS64010200115</v>
      </c>
      <c r="D36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62" s="22" t="str">
        <f>INDEX([1]champ04062019!$A$3:$Z$2000,MATCH([1]!Addcert[[#This Row],[ref]],[1]champ04062019!$B$3:$B$2000,0),5)</f>
        <v>ออกใบอนุญาตแล้ว</v>
      </c>
      <c r="F362" s="24">
        <f>--INDEX([1]champ04062019!$A$3:$Z$2000,MATCH([1]!Addcert[[#This Row],[ref]],[1]champ04062019!$B$3:$B$2000,0),18)</f>
        <v>44120</v>
      </c>
      <c r="G362" s="27" t="s">
        <v>257</v>
      </c>
      <c r="H362" s="28" t="s">
        <v>111</v>
      </c>
      <c r="I362" s="33">
        <v>44258</v>
      </c>
      <c r="J362" s="36">
        <f>--INDEX([1]champ04062019!$A$3:$Z$2000,MATCH([1]!Addcert[[#This Row],[ref]],[1]champ04062019!$B$3:$B$2000,0),6)</f>
        <v>994001080160</v>
      </c>
      <c r="K362" s="22" t="str">
        <f>VLOOKUP(VALUE(MID([1]!Addcert[[#This Row],[License]],5,4)),[1]มาตรฐาน!$A$1:$B$6,2,FALSE)</f>
        <v>มกษ. 6401-2558</v>
      </c>
      <c r="L362" s="22" t="str">
        <f>INDEX([1]champ04062019!$A$3:$Z$2000,MATCH([1]!Addcert[[#This Row],[ref]],[1]champ04062019!$B$3:$B$2000,0),26)</f>
        <v>นครราชสีมา</v>
      </c>
      <c r="M362" s="5" t="s">
        <v>468</v>
      </c>
    </row>
    <row r="363" spans="1:13">
      <c r="A363" s="21" t="str">
        <f>MID([1]!Addcert[[#This Row],[ref]],4,2)&amp;"-"&amp;RIGHT([1]!Addcert[[#This Row],[ref]],3)</f>
        <v>01-461</v>
      </c>
      <c r="B363" s="21" t="str">
        <f>INDEX([1]champ04062019!$A$3:$Z$2000,MATCH([1]!Addcert[[#This Row],[ref]],[1]champ04062019!$B$3:$B$2000,0),3)</f>
        <v>สหกรณ์โคนมจังหวัดชัยภูมิ จำกัด</v>
      </c>
      <c r="C363" s="21" t="str">
        <f>INDEX([1]champ04062019!$A$3:$Z$2000,MATCH([1]!Addcert[[#This Row],[ref]],[1]champ04062019!$B$3:$B$2000,0),4)</f>
        <v>ACFS64010200116</v>
      </c>
      <c r="D36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63" s="21" t="str">
        <f>INDEX([1]champ04062019!$A$3:$Z$2000,MATCH([1]!Addcert[[#This Row],[ref]],[1]champ04062019!$B$3:$B$2000,0),5)</f>
        <v>ออกใบอนุญาตแล้ว</v>
      </c>
      <c r="F363" s="23">
        <f>--INDEX([1]champ04062019!$A$3:$Z$2000,MATCH([1]!Addcert[[#This Row],[ref]],[1]champ04062019!$B$3:$B$2000,0),18)</f>
        <v>44120</v>
      </c>
      <c r="G363" s="25" t="s">
        <v>258</v>
      </c>
      <c r="H363" s="26" t="s">
        <v>111</v>
      </c>
      <c r="I363" s="32">
        <v>44557</v>
      </c>
      <c r="J363" s="35">
        <f>--INDEX([1]champ04062019!$A$3:$Z$2000,MATCH([1]!Addcert[[#This Row],[ref]],[1]champ04062019!$B$3:$B$2000,0),6)</f>
        <v>994000812035</v>
      </c>
      <c r="K363" s="21" t="str">
        <f>VLOOKUP(VALUE(MID([1]!Addcert[[#This Row],[License]],5,4)),[1]มาตรฐาน!$A$1:$B$6,2,FALSE)</f>
        <v>มกษ. 6401-2558</v>
      </c>
      <c r="L363" s="21" t="str">
        <f>INDEX([1]champ04062019!$A$3:$Z$2000,MATCH([1]!Addcert[[#This Row],[ref]],[1]champ04062019!$B$3:$B$2000,0),26)</f>
        <v>ชัยภูมิ</v>
      </c>
      <c r="M363" s="2" t="s">
        <v>468</v>
      </c>
    </row>
    <row r="364" spans="1:13">
      <c r="A364" s="22" t="str">
        <f>MID([1]!Addcert[[#This Row],[ref]],4,2)&amp;"-"&amp;RIGHT([1]!Addcert[[#This Row],[ref]],3)</f>
        <v>01-462</v>
      </c>
      <c r="B364" s="22" t="str">
        <f>INDEX([1]champ04062019!$A$3:$Z$2000,MATCH([1]!Addcert[[#This Row],[ref]],[1]champ04062019!$B$3:$B$2000,0),3)</f>
        <v>สหกรณ์โคนมรัตนบุรี จำกัด</v>
      </c>
      <c r="C364" s="22" t="str">
        <f>INDEX([1]champ04062019!$A$3:$Z$2000,MATCH([1]!Addcert[[#This Row],[ref]],[1]champ04062019!$B$3:$B$2000,0),4)</f>
        <v>ACFS64010200117</v>
      </c>
      <c r="D36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64" s="22" t="str">
        <f>INDEX([1]champ04062019!$A$3:$Z$2000,MATCH([1]!Addcert[[#This Row],[ref]],[1]champ04062019!$B$3:$B$2000,0),5)</f>
        <v>ออกใบอนุญาตแล้ว</v>
      </c>
      <c r="F364" s="24">
        <f>--INDEX([1]champ04062019!$A$3:$Z$2000,MATCH([1]!Addcert[[#This Row],[ref]],[1]champ04062019!$B$3:$B$2000,0),18)</f>
        <v>44120</v>
      </c>
      <c r="G364" s="27" t="s">
        <v>259</v>
      </c>
      <c r="H364" s="28" t="s">
        <v>111</v>
      </c>
      <c r="I364" s="33">
        <v>44454</v>
      </c>
      <c r="J364" s="36">
        <f>--INDEX([1]champ04062019!$A$3:$Z$2000,MATCH([1]!Addcert[[#This Row],[ref]],[1]champ04062019!$B$3:$B$2000,0),6)</f>
        <v>3320700226071</v>
      </c>
      <c r="K364" s="22" t="str">
        <f>VLOOKUP(VALUE(MID([1]!Addcert[[#This Row],[License]],5,4)),[1]มาตรฐาน!$A$1:$B$6,2,FALSE)</f>
        <v>มกษ. 6401-2558</v>
      </c>
      <c r="L364" s="22" t="str">
        <f>INDEX([1]champ04062019!$A$3:$Z$2000,MATCH([1]!Addcert[[#This Row],[ref]],[1]champ04062019!$B$3:$B$2000,0),26)</f>
        <v>สุรินทร์</v>
      </c>
      <c r="M364" s="5" t="s">
        <v>468</v>
      </c>
    </row>
    <row r="365" spans="1:13">
      <c r="A365" s="21" t="str">
        <f>MID([1]!Addcert[[#This Row],[ref]],4,2)&amp;"-"&amp;RIGHT([1]!Addcert[[#This Row],[ref]],3)</f>
        <v>01-463</v>
      </c>
      <c r="B365" s="21" t="str">
        <f>INDEX([1]champ04062019!$A$3:$Z$2000,MATCH([1]!Addcert[[#This Row],[ref]],[1]champ04062019!$B$3:$B$2000,0),3)</f>
        <v>สหกรณ์โคนมไทยมิลค์ จำกัด</v>
      </c>
      <c r="C365" s="21" t="str">
        <f>INDEX([1]champ04062019!$A$3:$Z$2000,MATCH([1]!Addcert[[#This Row],[ref]],[1]champ04062019!$B$3:$B$2000,0),4)</f>
        <v>ACFS64010200118</v>
      </c>
      <c r="D36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65" s="21" t="str">
        <f>INDEX([1]champ04062019!$A$3:$Z$2000,MATCH([1]!Addcert[[#This Row],[ref]],[1]champ04062019!$B$3:$B$2000,0),5)</f>
        <v>ออกใบอนุญาตแล้ว</v>
      </c>
      <c r="F365" s="23">
        <f>--INDEX([1]champ04062019!$A$3:$Z$2000,MATCH([1]!Addcert[[#This Row],[ref]],[1]champ04062019!$B$3:$B$2000,0),18)</f>
        <v>44120</v>
      </c>
      <c r="G365" s="25" t="s">
        <v>260</v>
      </c>
      <c r="H365" s="26" t="s">
        <v>111</v>
      </c>
      <c r="I365" s="32">
        <v>44303</v>
      </c>
      <c r="J365" s="35">
        <f>--INDEX([1]champ04062019!$A$3:$Z$2000,MATCH([1]!Addcert[[#This Row],[ref]],[1]champ04062019!$B$3:$B$2000,0),6)</f>
        <v>994000237545</v>
      </c>
      <c r="K365" s="21" t="str">
        <f>VLOOKUP(VALUE(MID([1]!Addcert[[#This Row],[License]],5,4)),[1]มาตรฐาน!$A$1:$B$6,2,FALSE)</f>
        <v>มกษ. 6401-2558</v>
      </c>
      <c r="L365" s="21" t="str">
        <f>INDEX([1]champ04062019!$A$3:$Z$2000,MATCH([1]!Addcert[[#This Row],[ref]],[1]champ04062019!$B$3:$B$2000,0),26)</f>
        <v>สระบุรี</v>
      </c>
      <c r="M365" s="2" t="s">
        <v>468</v>
      </c>
    </row>
    <row r="366" spans="1:13">
      <c r="A366" s="22" t="str">
        <f>MID([1]!Addcert[[#This Row],[ref]],4,2)&amp;"-"&amp;RIGHT([1]!Addcert[[#This Row],[ref]],3)</f>
        <v>01-464</v>
      </c>
      <c r="B366" s="22" t="str">
        <f>INDEX([1]champ04062019!$A$3:$Z$2000,MATCH([1]!Addcert[[#This Row],[ref]],[1]champ04062019!$B$3:$B$2000,0),3)</f>
        <v>สหกรณ์โคนมไทย-เดนมาร์ค (ลำพญากลาง) จำกัด</v>
      </c>
      <c r="C366" s="22" t="str">
        <f>INDEX([1]champ04062019!$A$3:$Z$2000,MATCH([1]!Addcert[[#This Row],[ref]],[1]champ04062019!$B$3:$B$2000,0),4)</f>
        <v>ACFS64010200119</v>
      </c>
      <c r="D36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66" s="22" t="str">
        <f>INDEX([1]champ04062019!$A$3:$Z$2000,MATCH([1]!Addcert[[#This Row],[ref]],[1]champ04062019!$B$3:$B$2000,0),5)</f>
        <v>ออกใบอนุญาตแล้ว</v>
      </c>
      <c r="F366" s="24">
        <f>--INDEX([1]champ04062019!$A$3:$Z$2000,MATCH([1]!Addcert[[#This Row],[ref]],[1]champ04062019!$B$3:$B$2000,0),18)</f>
        <v>44120</v>
      </c>
      <c r="G366" s="27" t="s">
        <v>261</v>
      </c>
      <c r="H366" s="28" t="s">
        <v>111</v>
      </c>
      <c r="I366" s="33">
        <v>44377</v>
      </c>
      <c r="J366" s="36">
        <f>--INDEX([1]champ04062019!$A$3:$Z$2000,MATCH([1]!Addcert[[#This Row],[ref]],[1]champ04062019!$B$3:$B$2000,0),6)</f>
        <v>994000237499</v>
      </c>
      <c r="K366" s="22" t="str">
        <f>VLOOKUP(VALUE(MID([1]!Addcert[[#This Row],[License]],5,4)),[1]มาตรฐาน!$A$1:$B$6,2,FALSE)</f>
        <v>มกษ. 6401-2558</v>
      </c>
      <c r="L366" s="22" t="str">
        <f>INDEX([1]champ04062019!$A$3:$Z$2000,MATCH([1]!Addcert[[#This Row],[ref]],[1]champ04062019!$B$3:$B$2000,0),26)</f>
        <v>สระบุรี</v>
      </c>
      <c r="M366" s="5" t="s">
        <v>467</v>
      </c>
    </row>
    <row r="367" spans="1:13">
      <c r="A367" s="21" t="str">
        <f>MID([1]!Addcert[[#This Row],[ref]],4,2)&amp;"-"&amp;RIGHT([1]!Addcert[[#This Row],[ref]],3)</f>
        <v>01-465</v>
      </c>
      <c r="B367" s="21" t="str">
        <f>INDEX([1]champ04062019!$A$3:$Z$2000,MATCH([1]!Addcert[[#This Row],[ref]],[1]champ04062019!$B$3:$B$2000,0),3)</f>
        <v>สหกรณ์โคนมขามทะเลสอ จำกัด</v>
      </c>
      <c r="C367" s="21" t="str">
        <f>INDEX([1]champ04062019!$A$3:$Z$2000,MATCH([1]!Addcert[[#This Row],[ref]],[1]champ04062019!$B$3:$B$2000,0),4)</f>
        <v>ACFS64010200120</v>
      </c>
      <c r="D36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67" s="21" t="str">
        <f>INDEX([1]champ04062019!$A$3:$Z$2000,MATCH([1]!Addcert[[#This Row],[ref]],[1]champ04062019!$B$3:$B$2000,0),5)</f>
        <v>ออกใบอนุญาตแล้ว</v>
      </c>
      <c r="F367" s="23">
        <f>--INDEX([1]champ04062019!$A$3:$Z$2000,MATCH([1]!Addcert[[#This Row],[ref]],[1]champ04062019!$B$3:$B$2000,0),18)</f>
        <v>44120</v>
      </c>
      <c r="G367" s="25" t="s">
        <v>262</v>
      </c>
      <c r="H367" s="26" t="s">
        <v>111</v>
      </c>
      <c r="I367" s="32">
        <v>44063</v>
      </c>
      <c r="J367" s="35">
        <f>--INDEX([1]champ04062019!$A$3:$Z$2000,MATCH([1]!Addcert[[#This Row],[ref]],[1]champ04062019!$B$3:$B$2000,0),6)</f>
        <v>994000310633</v>
      </c>
      <c r="K367" s="21" t="str">
        <f>VLOOKUP(VALUE(MID([1]!Addcert[[#This Row],[License]],5,4)),[1]มาตรฐาน!$A$1:$B$6,2,FALSE)</f>
        <v>มกษ. 6401-2558</v>
      </c>
      <c r="L367" s="21" t="str">
        <f>INDEX([1]champ04062019!$A$3:$Z$2000,MATCH([1]!Addcert[[#This Row],[ref]],[1]champ04062019!$B$3:$B$2000,0),26)</f>
        <v>นครราชสีมา</v>
      </c>
      <c r="M367" s="2" t="s">
        <v>467</v>
      </c>
    </row>
    <row r="368" spans="1:13">
      <c r="A368" s="22" t="str">
        <f>MID([1]!Addcert[[#This Row],[ref]],4,2)&amp;"-"&amp;RIGHT([1]!Addcert[[#This Row],[ref]],3)</f>
        <v>01-466</v>
      </c>
      <c r="B368" s="22" t="str">
        <f>INDEX([1]champ04062019!$A$3:$Z$2000,MATCH([1]!Addcert[[#This Row],[ref]],[1]champ04062019!$B$3:$B$2000,0),3)</f>
        <v>นางศิริวรรณ หันจรัส</v>
      </c>
      <c r="C368" s="22" t="str">
        <f>INDEX([1]champ04062019!$A$3:$Z$2000,MATCH([1]!Addcert[[#This Row],[ref]],[1]champ04062019!$B$3:$B$2000,0),4)</f>
        <v>ACFS64010200121</v>
      </c>
      <c r="D36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68" s="22" t="str">
        <f>INDEX([1]champ04062019!$A$3:$Z$2000,MATCH([1]!Addcert[[#This Row],[ref]],[1]champ04062019!$B$3:$B$2000,0),5)</f>
        <v>ออกใบอนุญาตแล้ว</v>
      </c>
      <c r="F368" s="24">
        <f>--INDEX([1]champ04062019!$A$3:$Z$2000,MATCH([1]!Addcert[[#This Row],[ref]],[1]champ04062019!$B$3:$B$2000,0),18)</f>
        <v>44120</v>
      </c>
      <c r="G368" s="27" t="s">
        <v>263</v>
      </c>
      <c r="H368" s="28" t="s">
        <v>111</v>
      </c>
      <c r="I368" s="33">
        <v>43925</v>
      </c>
      <c r="J368" s="36">
        <f>--INDEX([1]champ04062019!$A$3:$Z$2000,MATCH([1]!Addcert[[#This Row],[ref]],[1]champ04062019!$B$3:$B$2000,0),6)</f>
        <v>3302100564678</v>
      </c>
      <c r="K368" s="22" t="str">
        <f>VLOOKUP(VALUE(MID([1]!Addcert[[#This Row],[License]],5,4)),[1]มาตรฐาน!$A$1:$B$6,2,FALSE)</f>
        <v>มกษ. 6401-2558</v>
      </c>
      <c r="L368" s="22" t="str">
        <f>INDEX([1]champ04062019!$A$3:$Z$2000,MATCH([1]!Addcert[[#This Row],[ref]],[1]champ04062019!$B$3:$B$2000,0),26)</f>
        <v>นครราชสีมา</v>
      </c>
      <c r="M368" s="5" t="s">
        <v>468</v>
      </c>
    </row>
    <row r="369" spans="1:13">
      <c r="A369" s="21" t="str">
        <f>MID([1]!Addcert[[#This Row],[ref]],4,2)&amp;"-"&amp;RIGHT([1]!Addcert[[#This Row],[ref]],3)</f>
        <v>01-467</v>
      </c>
      <c r="B369" s="21" t="str">
        <f>INDEX([1]champ04062019!$A$3:$Z$2000,MATCH([1]!Addcert[[#This Row],[ref]],[1]champ04062019!$B$3:$B$2000,0),3)</f>
        <v>นางศิริวรรณ หันจรัส</v>
      </c>
      <c r="C369" s="21" t="str">
        <f>INDEX([1]champ04062019!$A$3:$Z$2000,MATCH([1]!Addcert[[#This Row],[ref]],[1]champ04062019!$B$3:$B$2000,0),4)</f>
        <v>ACFS64010200122</v>
      </c>
      <c r="D36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69" s="21" t="str">
        <f>INDEX([1]champ04062019!$A$3:$Z$2000,MATCH([1]!Addcert[[#This Row],[ref]],[1]champ04062019!$B$3:$B$2000,0),5)</f>
        <v>ออกใบอนุญาตแล้ว</v>
      </c>
      <c r="F369" s="23">
        <f>--INDEX([1]champ04062019!$A$3:$Z$2000,MATCH([1]!Addcert[[#This Row],[ref]],[1]champ04062019!$B$3:$B$2000,0),18)</f>
        <v>44120</v>
      </c>
      <c r="G369" s="25" t="s">
        <v>264</v>
      </c>
      <c r="H369" s="26" t="s">
        <v>111</v>
      </c>
      <c r="I369" s="32">
        <v>44567</v>
      </c>
      <c r="J369" s="35">
        <f>--INDEX([1]champ04062019!$A$3:$Z$2000,MATCH([1]!Addcert[[#This Row],[ref]],[1]champ04062019!$B$3:$B$2000,0),6)</f>
        <v>3302100564678</v>
      </c>
      <c r="K369" s="21" t="str">
        <f>VLOOKUP(VALUE(MID([1]!Addcert[[#This Row],[License]],5,4)),[1]มาตรฐาน!$A$1:$B$6,2,FALSE)</f>
        <v>มกษ. 6401-2558</v>
      </c>
      <c r="L369" s="21" t="str">
        <f>INDEX([1]champ04062019!$A$3:$Z$2000,MATCH([1]!Addcert[[#This Row],[ref]],[1]champ04062019!$B$3:$B$2000,0),26)</f>
        <v>นครราชสีมา</v>
      </c>
      <c r="M369" s="2" t="s">
        <v>468</v>
      </c>
    </row>
    <row r="370" spans="1:13">
      <c r="A370" s="22" t="str">
        <f>MID([1]!Addcert[[#This Row],[ref]],4,2)&amp;"-"&amp;RIGHT([1]!Addcert[[#This Row],[ref]],3)</f>
        <v>01-468</v>
      </c>
      <c r="B370" s="22" t="str">
        <f>INDEX([1]champ04062019!$A$3:$Z$2000,MATCH([1]!Addcert[[#This Row],[ref]],[1]champ04062019!$B$3:$B$2000,0),3)</f>
        <v>นางกรภัทร์ แผลงฤทธิ์</v>
      </c>
      <c r="C370" s="22" t="str">
        <f>INDEX([1]champ04062019!$A$3:$Z$2000,MATCH([1]!Addcert[[#This Row],[ref]],[1]champ04062019!$B$3:$B$2000,0),4)</f>
        <v>ACFS64010200123</v>
      </c>
      <c r="D37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70" s="22" t="str">
        <f>INDEX([1]champ04062019!$A$3:$Z$2000,MATCH([1]!Addcert[[#This Row],[ref]],[1]champ04062019!$B$3:$B$2000,0),5)</f>
        <v>ออกใบอนุญาตแล้ว</v>
      </c>
      <c r="F370" s="24">
        <f>--INDEX([1]champ04062019!$A$3:$Z$2000,MATCH([1]!Addcert[[#This Row],[ref]],[1]champ04062019!$B$3:$B$2000,0),18)</f>
        <v>44120</v>
      </c>
      <c r="G370" s="27" t="s">
        <v>265</v>
      </c>
      <c r="H370" s="28" t="s">
        <v>111</v>
      </c>
      <c r="I370" s="33">
        <v>44282</v>
      </c>
      <c r="J370" s="36">
        <f>--INDEX([1]champ04062019!$A$3:$Z$2000,MATCH([1]!Addcert[[#This Row],[ref]],[1]champ04062019!$B$3:$B$2000,0),6)</f>
        <v>3640900368933</v>
      </c>
      <c r="K370" s="22" t="str">
        <f>VLOOKUP(VALUE(MID([1]!Addcert[[#This Row],[License]],5,4)),[1]มาตรฐาน!$A$1:$B$6,2,FALSE)</f>
        <v>มกษ. 6401-2558</v>
      </c>
      <c r="L370" s="22" t="str">
        <f>INDEX([1]champ04062019!$A$3:$Z$2000,MATCH([1]!Addcert[[#This Row],[ref]],[1]champ04062019!$B$3:$B$2000,0),26)</f>
        <v>นครราชสีมา</v>
      </c>
      <c r="M370" s="5" t="s">
        <v>468</v>
      </c>
    </row>
    <row r="371" spans="1:13">
      <c r="A371" s="21" t="str">
        <f>MID([1]!Addcert[[#This Row],[ref]],4,2)&amp;"-"&amp;RIGHT([1]!Addcert[[#This Row],[ref]],3)</f>
        <v>01-469</v>
      </c>
      <c r="B371" s="21" t="str">
        <f>INDEX([1]champ04062019!$A$3:$Z$2000,MATCH([1]!Addcert[[#This Row],[ref]],[1]champ04062019!$B$3:$B$2000,0),3)</f>
        <v>บริษัท พีแอนด์ดี โกลบอลฟรุ้ต จำกัด</v>
      </c>
      <c r="C371" s="21" t="str">
        <f>INDEX([1]champ04062019!$A$3:$Z$2000,MATCH([1]!Addcert[[#This Row],[ref]],[1]champ04062019!$B$3:$B$2000,0),4)</f>
        <v>ACFS90460200034</v>
      </c>
      <c r="D37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71" s="21" t="str">
        <f>INDEX([1]champ04062019!$A$3:$Z$2000,MATCH([1]!Addcert[[#This Row],[ref]],[1]champ04062019!$B$3:$B$2000,0),5)</f>
        <v>ออกใบอนุญาตแล้ว</v>
      </c>
      <c r="F371" s="23">
        <f>--INDEX([1]champ04062019!$A$3:$Z$2000,MATCH([1]!Addcert[[#This Row],[ref]],[1]champ04062019!$B$3:$B$2000,0),18)</f>
        <v>44041</v>
      </c>
      <c r="G371" s="25" t="s">
        <v>266</v>
      </c>
      <c r="H371" s="26" t="s">
        <v>111</v>
      </c>
      <c r="I371" s="32">
        <v>44060</v>
      </c>
      <c r="J371" s="35">
        <f>--INDEX([1]champ04062019!$A$3:$Z$2000,MATCH([1]!Addcert[[#This Row],[ref]],[1]champ04062019!$B$3:$B$2000,0),6)</f>
        <v>505558002323</v>
      </c>
      <c r="K371" s="21" t="str">
        <f>VLOOKUP(VALUE(MID([1]!Addcert[[#This Row],[License]],5,4)),[1]มาตรฐาน!$A$1:$B$6,2,FALSE)</f>
        <v>มกษ. 9046-2560</v>
      </c>
      <c r="L371" s="21" t="str">
        <f>INDEX([1]champ04062019!$A$3:$Z$2000,MATCH([1]!Addcert[[#This Row],[ref]],[1]champ04062019!$B$3:$B$2000,0),26)</f>
        <v>เชียงใหม่</v>
      </c>
      <c r="M371" s="2" t="s">
        <v>468</v>
      </c>
    </row>
    <row r="372" spans="1:13">
      <c r="A372" s="22" t="str">
        <f>MID([1]!Addcert[[#This Row],[ref]],4,2)&amp;"-"&amp;RIGHT([1]!Addcert[[#This Row],[ref]],3)</f>
        <v>01-470</v>
      </c>
      <c r="B372" s="22" t="str">
        <f>INDEX([1]champ04062019!$A$3:$Z$2000,MATCH([1]!Addcert[[#This Row],[ref]],[1]champ04062019!$B$3:$B$2000,0),3)</f>
        <v>บริษัท เมธากิจ จำกัด</v>
      </c>
      <c r="C372" s="22" t="str">
        <f>INDEX([1]champ04062019!$A$3:$Z$2000,MATCH([1]!Addcert[[#This Row],[ref]],[1]champ04062019!$B$3:$B$2000,0),4)</f>
        <v>ACFS90460200035</v>
      </c>
      <c r="D37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72" s="22" t="str">
        <f>INDEX([1]champ04062019!$A$3:$Z$2000,MATCH([1]!Addcert[[#This Row],[ref]],[1]champ04062019!$B$3:$B$2000,0),5)</f>
        <v>ออกใบอนุญาตแล้ว</v>
      </c>
      <c r="F372" s="24">
        <f>--INDEX([1]champ04062019!$A$3:$Z$2000,MATCH([1]!Addcert[[#This Row],[ref]],[1]champ04062019!$B$3:$B$2000,0),18)</f>
        <v>44041</v>
      </c>
      <c r="G372" s="27"/>
      <c r="H372" s="28"/>
      <c r="I372" s="33"/>
      <c r="J372" s="36">
        <f>--INDEX([1]champ04062019!$A$3:$Z$2000,MATCH([1]!Addcert[[#This Row],[ref]],[1]champ04062019!$B$3:$B$2000,0),6)</f>
        <v>515556000404</v>
      </c>
      <c r="K372" s="22" t="str">
        <f>VLOOKUP(VALUE(MID([1]!Addcert[[#This Row],[License]],5,4)),[1]มาตรฐาน!$A$1:$B$6,2,FALSE)</f>
        <v>มกษ. 9046-2560</v>
      </c>
      <c r="L372" s="22" t="str">
        <f>INDEX([1]champ04062019!$A$3:$Z$2000,MATCH([1]!Addcert[[#This Row],[ref]],[1]champ04062019!$B$3:$B$2000,0),26)</f>
        <v>ปทุมธานี</v>
      </c>
      <c r="M372" s="5" t="s">
        <v>465</v>
      </c>
    </row>
    <row r="373" spans="1:13">
      <c r="A373" s="21" t="str">
        <f>MID([1]!Addcert[[#This Row],[ref]],4,2)&amp;"-"&amp;RIGHT([1]!Addcert[[#This Row],[ref]],3)</f>
        <v>01-471</v>
      </c>
      <c r="B373" s="21" t="str">
        <f>INDEX([1]champ04062019!$A$3:$Z$2000,MATCH([1]!Addcert[[#This Row],[ref]],[1]champ04062019!$B$3:$B$2000,0),3)</f>
        <v>บริษัท ไทย โน๋ง เม่า ฟู้ด จำกัด</v>
      </c>
      <c r="C373" s="21" t="str">
        <f>INDEX([1]champ04062019!$A$3:$Z$2000,MATCH([1]!Addcert[[#This Row],[ref]],[1]champ04062019!$B$3:$B$2000,0),4)</f>
        <v>ACFS90460200036</v>
      </c>
      <c r="D37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73" s="21" t="str">
        <f>INDEX([1]champ04062019!$A$3:$Z$2000,MATCH([1]!Addcert[[#This Row],[ref]],[1]champ04062019!$B$3:$B$2000,0),5)</f>
        <v>ออกใบอนุญาตแล้ว</v>
      </c>
      <c r="F373" s="23">
        <f>--INDEX([1]champ04062019!$A$3:$Z$2000,MATCH([1]!Addcert[[#This Row],[ref]],[1]champ04062019!$B$3:$B$2000,0),18)</f>
        <v>44041</v>
      </c>
      <c r="G373" s="25" t="s">
        <v>267</v>
      </c>
      <c r="H373" s="26" t="s">
        <v>14</v>
      </c>
      <c r="I373" s="32">
        <v>44155</v>
      </c>
      <c r="J373" s="35">
        <f>--INDEX([1]champ04062019!$A$3:$Z$2000,MATCH([1]!Addcert[[#This Row],[ref]],[1]champ04062019!$B$3:$B$2000,0),6)</f>
        <v>215559000874</v>
      </c>
      <c r="K373" s="21" t="str">
        <f>VLOOKUP(VALUE(MID([1]!Addcert[[#This Row],[License]],5,4)),[1]มาตรฐาน!$A$1:$B$6,2,FALSE)</f>
        <v>มกษ. 9046-2560</v>
      </c>
      <c r="L373" s="21" t="str">
        <f>INDEX([1]champ04062019!$A$3:$Z$2000,MATCH([1]!Addcert[[#This Row],[ref]],[1]champ04062019!$B$3:$B$2000,0),26)</f>
        <v>ระยอง</v>
      </c>
      <c r="M373" s="2" t="s">
        <v>467</v>
      </c>
    </row>
    <row r="374" spans="1:13">
      <c r="A374" s="22" t="str">
        <f>MID([1]!Addcert[[#This Row],[ref]],4,2)&amp;"-"&amp;RIGHT([1]!Addcert[[#This Row],[ref]],3)</f>
        <v>01-472</v>
      </c>
      <c r="B374" s="22" t="str">
        <f>INDEX([1]champ04062019!$A$3:$Z$2000,MATCH([1]!Addcert[[#This Row],[ref]],[1]champ04062019!$B$3:$B$2000,0),3)</f>
        <v>บริษัท พญาเย็น แดรี่ จำกัด</v>
      </c>
      <c r="C374" s="22" t="str">
        <f>INDEX([1]champ04062019!$A$3:$Z$2000,MATCH([1]!Addcert[[#This Row],[ref]],[1]champ04062019!$B$3:$B$2000,0),4)</f>
        <v>ACFS64010200007</v>
      </c>
      <c r="D37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74" s="22" t="str">
        <f>INDEX([1]champ04062019!$A$3:$Z$2000,MATCH([1]!Addcert[[#This Row],[ref]],[1]champ04062019!$B$3:$B$2000,0),5)</f>
        <v>ออกใบอนุญาตแล้ว</v>
      </c>
      <c r="F374" s="24">
        <f>--INDEX([1]champ04062019!$A$3:$Z$2000,MATCH([1]!Addcert[[#This Row],[ref]],[1]champ04062019!$B$3:$B$2000,0),18)</f>
        <v>44120</v>
      </c>
      <c r="G374" s="27">
        <v>904619043470</v>
      </c>
      <c r="H374" s="28" t="s">
        <v>106</v>
      </c>
      <c r="I374" s="33">
        <v>43979</v>
      </c>
      <c r="J374" s="36">
        <f>--INDEX([1]champ04062019!$A$3:$Z$2000,MATCH([1]!Addcert[[#This Row],[ref]],[1]champ04062019!$B$3:$B$2000,0),6)</f>
        <v>305551000653</v>
      </c>
      <c r="K374" s="22" t="str">
        <f>VLOOKUP(VALUE(MID([1]!Addcert[[#This Row],[License]],5,4)),[1]มาตรฐาน!$A$1:$B$6,2,FALSE)</f>
        <v>มกษ. 6401-2558</v>
      </c>
      <c r="L374" s="22" t="str">
        <f>INDEX([1]champ04062019!$A$3:$Z$2000,MATCH([1]!Addcert[[#This Row],[ref]],[1]champ04062019!$B$3:$B$2000,0),26)</f>
        <v>สระบุรี</v>
      </c>
      <c r="M374" s="5" t="s">
        <v>466</v>
      </c>
    </row>
    <row r="375" spans="1:13">
      <c r="A375" s="21" t="str">
        <f>MID([1]!Addcert[[#This Row],[ref]],4,2)&amp;"-"&amp;RIGHT([1]!Addcert[[#This Row],[ref]],3)</f>
        <v>01-473</v>
      </c>
      <c r="B375" s="21" t="str">
        <f>INDEX([1]champ04062019!$A$3:$Z$2000,MATCH([1]!Addcert[[#This Row],[ref]],[1]champ04062019!$B$3:$B$2000,0),3)</f>
        <v>สหกรณ์โคนมนครบาลเพชรบูรณ์ จำกัด</v>
      </c>
      <c r="C375" s="21" t="str">
        <f>INDEX([1]champ04062019!$A$3:$Z$2000,MATCH([1]!Addcert[[#This Row],[ref]],[1]champ04062019!$B$3:$B$2000,0),4)</f>
        <v>ACFS64010200124</v>
      </c>
      <c r="D37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75" s="21" t="str">
        <f>INDEX([1]champ04062019!$A$3:$Z$2000,MATCH([1]!Addcert[[#This Row],[ref]],[1]champ04062019!$B$3:$B$2000,0),5)</f>
        <v>ออกใบอนุญาตแล้ว</v>
      </c>
      <c r="F375" s="23">
        <f>--INDEX([1]champ04062019!$A$3:$Z$2000,MATCH([1]!Addcert[[#This Row],[ref]],[1]champ04062019!$B$3:$B$2000,0),18)</f>
        <v>44120</v>
      </c>
      <c r="G375" s="25" t="s">
        <v>268</v>
      </c>
      <c r="H375" s="26" t="s">
        <v>111</v>
      </c>
      <c r="I375" s="32">
        <v>44094</v>
      </c>
      <c r="J375" s="35">
        <f>--INDEX([1]champ04062019!$A$3:$Z$2000,MATCH([1]!Addcert[[#This Row],[ref]],[1]champ04062019!$B$3:$B$2000,0),6)</f>
        <v>3801600411590</v>
      </c>
      <c r="K375" s="21" t="str">
        <f>VLOOKUP(VALUE(MID([1]!Addcert[[#This Row],[License]],5,4)),[1]มาตรฐาน!$A$1:$B$6,2,FALSE)</f>
        <v>มกษ. 6401-2558</v>
      </c>
      <c r="L375" s="21" t="str">
        <f>INDEX([1]champ04062019!$A$3:$Z$2000,MATCH([1]!Addcert[[#This Row],[ref]],[1]champ04062019!$B$3:$B$2000,0),26)</f>
        <v>เพชรบูรณ์</v>
      </c>
      <c r="M375" s="2" t="s">
        <v>467</v>
      </c>
    </row>
    <row r="376" spans="1:13">
      <c r="A376" s="22" t="str">
        <f>MID([1]!Addcert[[#This Row],[ref]],4,2)&amp;"-"&amp;RIGHT([1]!Addcert[[#This Row],[ref]],3)</f>
        <v>01-474</v>
      </c>
      <c r="B376" s="22" t="str">
        <f>INDEX([1]champ04062019!$A$3:$Z$2000,MATCH([1]!Addcert[[#This Row],[ref]],[1]champ04062019!$B$3:$B$2000,0),3)</f>
        <v>สหกรณ์โคนมตากฟ้า จำกัด</v>
      </c>
      <c r="C376" s="22" t="str">
        <f>INDEX([1]champ04062019!$A$3:$Z$2000,MATCH([1]!Addcert[[#This Row],[ref]],[1]champ04062019!$B$3:$B$2000,0),4)</f>
        <v>ACFS64010200125</v>
      </c>
      <c r="D37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76" s="22" t="str">
        <f>INDEX([1]champ04062019!$A$3:$Z$2000,MATCH([1]!Addcert[[#This Row],[ref]],[1]champ04062019!$B$3:$B$2000,0),5)</f>
        <v>ออกใบอนุญาตแล้ว</v>
      </c>
      <c r="F376" s="24">
        <f>--INDEX([1]champ04062019!$A$3:$Z$2000,MATCH([1]!Addcert[[#This Row],[ref]],[1]champ04062019!$B$3:$B$2000,0),18)</f>
        <v>44120</v>
      </c>
      <c r="G376" s="27" t="s">
        <v>269</v>
      </c>
      <c r="H376" s="28" t="s">
        <v>111</v>
      </c>
      <c r="I376" s="33">
        <v>43823</v>
      </c>
      <c r="J376" s="36">
        <f>--INDEX([1]champ04062019!$A$3:$Z$2000,MATCH([1]!Addcert[[#This Row],[ref]],[1]champ04062019!$B$3:$B$2000,0),6)</f>
        <v>994000012209</v>
      </c>
      <c r="K376" s="22" t="str">
        <f>VLOOKUP(VALUE(MID([1]!Addcert[[#This Row],[License]],5,4)),[1]มาตรฐาน!$A$1:$B$6,2,FALSE)</f>
        <v>มกษ. 6401-2558</v>
      </c>
      <c r="L376" s="22" t="str">
        <f>INDEX([1]champ04062019!$A$3:$Z$2000,MATCH([1]!Addcert[[#This Row],[ref]],[1]champ04062019!$B$3:$B$2000,0),26)</f>
        <v>นครสวรรค์</v>
      </c>
      <c r="M376" s="5" t="s">
        <v>467</v>
      </c>
    </row>
    <row r="377" spans="1:13">
      <c r="A377" s="21" t="str">
        <f>MID([1]!Addcert[[#This Row],[ref]],4,2)&amp;"-"&amp;RIGHT([1]!Addcert[[#This Row],[ref]],3)</f>
        <v>01-475</v>
      </c>
      <c r="B377" s="21" t="str">
        <f>INDEX([1]champ04062019!$A$3:$Z$2000,MATCH([1]!Addcert[[#This Row],[ref]],[1]champ04062019!$B$3:$B$2000,0),3)</f>
        <v>บริษัท บางกอกดีไฮเดรทมารีนโปรดัก จำกัด</v>
      </c>
      <c r="C377" s="21" t="str">
        <f>INDEX([1]champ04062019!$A$3:$Z$2000,MATCH([1]!Addcert[[#This Row],[ref]],[1]champ04062019!$B$3:$B$2000,0),4)</f>
        <v>ACFS90460200037</v>
      </c>
      <c r="D37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77" s="21" t="str">
        <f>INDEX([1]champ04062019!$A$3:$Z$2000,MATCH([1]!Addcert[[#This Row],[ref]],[1]champ04062019!$B$3:$B$2000,0),5)</f>
        <v>ออกใบอนุญาตแล้ว</v>
      </c>
      <c r="F377" s="23">
        <f>--INDEX([1]champ04062019!$A$3:$Z$2000,MATCH([1]!Addcert[[#This Row],[ref]],[1]champ04062019!$B$3:$B$2000,0),18)</f>
        <v>44041</v>
      </c>
      <c r="G377" s="25" t="s">
        <v>270</v>
      </c>
      <c r="H377" s="26" t="s">
        <v>115</v>
      </c>
      <c r="I377" s="32">
        <v>43458</v>
      </c>
      <c r="J377" s="35">
        <f>--INDEX([1]champ04062019!$A$3:$Z$2000,MATCH([1]!Addcert[[#This Row],[ref]],[1]champ04062019!$B$3:$B$2000,0),6)</f>
        <v>105529018016</v>
      </c>
      <c r="K377" s="21" t="str">
        <f>VLOOKUP(VALUE(MID([1]!Addcert[[#This Row],[License]],5,4)),[1]มาตรฐาน!$A$1:$B$6,2,FALSE)</f>
        <v>มกษ. 9046-2560</v>
      </c>
      <c r="L377" s="21" t="str">
        <f>INDEX([1]champ04062019!$A$3:$Z$2000,MATCH([1]!Addcert[[#This Row],[ref]],[1]champ04062019!$B$3:$B$2000,0),26)</f>
        <v>ปทุมธานี</v>
      </c>
      <c r="M377" s="2" t="s">
        <v>467</v>
      </c>
    </row>
    <row r="378" spans="1:13">
      <c r="A378" s="22" t="str">
        <f>MID([1]!Addcert[[#This Row],[ref]],4,2)&amp;"-"&amp;RIGHT([1]!Addcert[[#This Row],[ref]],3)</f>
        <v>01-476</v>
      </c>
      <c r="B378" s="22" t="str">
        <f>INDEX([1]champ04062019!$A$3:$Z$2000,MATCH([1]!Addcert[[#This Row],[ref]],[1]champ04062019!$B$3:$B$2000,0),3)</f>
        <v>บริษัท โจ-ลี่ แฟมิลี่ จำกัด</v>
      </c>
      <c r="C378" s="22" t="str">
        <f>INDEX([1]champ04062019!$A$3:$Z$2000,MATCH([1]!Addcert[[#This Row],[ref]],[1]champ04062019!$B$3:$B$2000,0),4)</f>
        <v>ACFS90460200038</v>
      </c>
      <c r="D37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78" s="22" t="str">
        <f>INDEX([1]champ04062019!$A$3:$Z$2000,MATCH([1]!Addcert[[#This Row],[ref]],[1]champ04062019!$B$3:$B$2000,0),5)</f>
        <v>ออกใบอนุญาตแล้ว</v>
      </c>
      <c r="F378" s="24">
        <f>--INDEX([1]champ04062019!$A$3:$Z$2000,MATCH([1]!Addcert[[#This Row],[ref]],[1]champ04062019!$B$3:$B$2000,0),18)</f>
        <v>44041</v>
      </c>
      <c r="G378" s="27" t="s">
        <v>271</v>
      </c>
      <c r="H378" s="28" t="s">
        <v>16</v>
      </c>
      <c r="I378" s="33">
        <v>44053</v>
      </c>
      <c r="J378" s="36">
        <f>--INDEX([1]champ04062019!$A$3:$Z$2000,MATCH([1]!Addcert[[#This Row],[ref]],[1]champ04062019!$B$3:$B$2000,0),6)</f>
        <v>105553051311</v>
      </c>
      <c r="K378" s="22" t="str">
        <f>VLOOKUP(VALUE(MID([1]!Addcert[[#This Row],[License]],5,4)),[1]มาตรฐาน!$A$1:$B$6,2,FALSE)</f>
        <v>มกษ. 9046-2560</v>
      </c>
      <c r="L378" s="22" t="str">
        <f>INDEX([1]champ04062019!$A$3:$Z$2000,MATCH([1]!Addcert[[#This Row],[ref]],[1]champ04062019!$B$3:$B$2000,0),26)</f>
        <v>สมุทรสาคร</v>
      </c>
      <c r="M378" s="5" t="s">
        <v>467</v>
      </c>
    </row>
    <row r="379" spans="1:13">
      <c r="A379" s="21" t="str">
        <f>MID([1]!Addcert[[#This Row],[ref]],4,2)&amp;"-"&amp;RIGHT([1]!Addcert[[#This Row],[ref]],3)</f>
        <v>01-477</v>
      </c>
      <c r="B379" s="21" t="str">
        <f>INDEX([1]champ04062019!$A$3:$Z$2000,MATCH([1]!Addcert[[#This Row],[ref]],[1]champ04062019!$B$3:$B$2000,0),3)</f>
        <v>นางศิราณี คัมภีระมนต์</v>
      </c>
      <c r="C379" s="21" t="str">
        <f>INDEX([1]champ04062019!$A$3:$Z$2000,MATCH([1]!Addcert[[#This Row],[ref]],[1]champ04062019!$B$3:$B$2000,0),4)</f>
        <v>ACFS10040200162</v>
      </c>
      <c r="D37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79" s="21" t="str">
        <f>INDEX([1]champ04062019!$A$3:$Z$2000,MATCH([1]!Addcert[[#This Row],[ref]],[1]champ04062019!$B$3:$B$2000,0),5)</f>
        <v>ออกใบอนุญาตแล้ว</v>
      </c>
      <c r="F379" s="23">
        <f>--INDEX([1]champ04062019!$A$3:$Z$2000,MATCH([1]!Addcert[[#This Row],[ref]],[1]champ04062019!$B$3:$B$2000,0),18)</f>
        <v>44029</v>
      </c>
      <c r="G379" s="25">
        <v>904617121620</v>
      </c>
      <c r="H379" s="26" t="s">
        <v>106</v>
      </c>
      <c r="I379" s="32">
        <v>44325</v>
      </c>
      <c r="J379" s="35">
        <f>--INDEX([1]champ04062019!$A$3:$Z$2000,MATCH([1]!Addcert[[#This Row],[ref]],[1]champ04062019!$B$3:$B$2000,0),6)</f>
        <v>3510400437627</v>
      </c>
      <c r="K379" s="21" t="str">
        <f>VLOOKUP(VALUE(MID([1]!Addcert[[#This Row],[License]],5,4)),[1]มาตรฐาน!$A$1:$B$6,2,FALSE)</f>
        <v>มกษ. 1004-2557</v>
      </c>
      <c r="L379" s="21" t="str">
        <f>INDEX([1]champ04062019!$A$3:$Z$2000,MATCH([1]!Addcert[[#This Row],[ref]],[1]champ04062019!$B$3:$B$2000,0),26)</f>
        <v>ลำพูน</v>
      </c>
      <c r="M379" s="2" t="s">
        <v>467</v>
      </c>
    </row>
    <row r="380" spans="1:13">
      <c r="A380" s="22" t="str">
        <f>MID([1]!Addcert[[#This Row],[ref]],4,2)&amp;"-"&amp;RIGHT([1]!Addcert[[#This Row],[ref]],3)</f>
        <v>01-478</v>
      </c>
      <c r="B380" s="22" t="str">
        <f>INDEX([1]champ04062019!$A$3:$Z$2000,MATCH([1]!Addcert[[#This Row],[ref]],[1]champ04062019!$B$3:$B$2000,0),3)</f>
        <v>สหกรณ์โคนมศรีเทพ  จำกัด</v>
      </c>
      <c r="C380" s="22" t="str">
        <f>INDEX([1]champ04062019!$A$3:$Z$2000,MATCH([1]!Addcert[[#This Row],[ref]],[1]champ04062019!$B$3:$B$2000,0),4)</f>
        <v>ACFS64010200127</v>
      </c>
      <c r="D38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80" s="22" t="str">
        <f>INDEX([1]champ04062019!$A$3:$Z$2000,MATCH([1]!Addcert[[#This Row],[ref]],[1]champ04062019!$B$3:$B$2000,0),5)</f>
        <v>ออกใบอนุญาตแล้ว</v>
      </c>
      <c r="F380" s="24">
        <f>--INDEX([1]champ04062019!$A$3:$Z$2000,MATCH([1]!Addcert[[#This Row],[ref]],[1]champ04062019!$B$3:$B$2000,0),18)</f>
        <v>44120</v>
      </c>
      <c r="G380" s="27" t="s">
        <v>272</v>
      </c>
      <c r="H380" s="28" t="s">
        <v>21</v>
      </c>
      <c r="I380" s="33">
        <v>43539</v>
      </c>
      <c r="J380" s="36">
        <f>--INDEX([1]champ04062019!$A$3:$Z$2000,MATCH([1]!Addcert[[#This Row],[ref]],[1]champ04062019!$B$3:$B$2000,0),6)</f>
        <v>994000149824</v>
      </c>
      <c r="K380" s="22" t="str">
        <f>VLOOKUP(VALUE(MID([1]!Addcert[[#This Row],[License]],5,4)),[1]มาตรฐาน!$A$1:$B$6,2,FALSE)</f>
        <v>มกษ. 6401-2558</v>
      </c>
      <c r="L380" s="22" t="str">
        <f>INDEX([1]champ04062019!$A$3:$Z$2000,MATCH([1]!Addcert[[#This Row],[ref]],[1]champ04062019!$B$3:$B$2000,0),26)</f>
        <v>เพชรบูรณ์</v>
      </c>
      <c r="M380" s="5" t="s">
        <v>465</v>
      </c>
    </row>
    <row r="381" spans="1:13">
      <c r="A381" s="21" t="str">
        <f>MID([1]!Addcert[[#This Row],[ref]],4,2)&amp;"-"&amp;RIGHT([1]!Addcert[[#This Row],[ref]],3)</f>
        <v>01-480</v>
      </c>
      <c r="B381" s="21" t="str">
        <f>INDEX([1]champ04062019!$A$3:$Z$2000,MATCH([1]!Addcert[[#This Row],[ref]],[1]champ04062019!$B$3:$B$2000,0),3)</f>
        <v>สหกรณ์การเกษตรตากฟ้า จำกัด</v>
      </c>
      <c r="C381" s="21" t="str">
        <f>INDEX([1]champ04062019!$A$3:$Z$2000,MATCH([1]!Addcert[[#This Row],[ref]],[1]champ04062019!$B$3:$B$2000,0),4)</f>
        <v>ACFS64010200126</v>
      </c>
      <c r="D38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81" s="21" t="str">
        <f>INDEX([1]champ04062019!$A$3:$Z$2000,MATCH([1]!Addcert[[#This Row],[ref]],[1]champ04062019!$B$3:$B$2000,0),5)</f>
        <v>ออกใบอนุญาตแล้ว</v>
      </c>
      <c r="F381" s="23">
        <f>--INDEX([1]champ04062019!$A$3:$Z$2000,MATCH([1]!Addcert[[#This Row],[ref]],[1]champ04062019!$B$3:$B$2000,0),18)</f>
        <v>44120</v>
      </c>
      <c r="G381" s="25" t="s">
        <v>273</v>
      </c>
      <c r="H381" s="26" t="s">
        <v>115</v>
      </c>
      <c r="I381" s="32">
        <v>43246</v>
      </c>
      <c r="J381" s="35">
        <f>--INDEX([1]champ04062019!$A$3:$Z$2000,MATCH([1]!Addcert[[#This Row],[ref]],[1]champ04062019!$B$3:$B$2000,0),6)</f>
        <v>994000515804</v>
      </c>
      <c r="K381" s="21" t="str">
        <f>VLOOKUP(VALUE(MID([1]!Addcert[[#This Row],[License]],5,4)),[1]มาตรฐาน!$A$1:$B$6,2,FALSE)</f>
        <v>มกษ. 6401-2558</v>
      </c>
      <c r="L381" s="21" t="str">
        <f>INDEX([1]champ04062019!$A$3:$Z$2000,MATCH([1]!Addcert[[#This Row],[ref]],[1]champ04062019!$B$3:$B$2000,0),26)</f>
        <v>นครสวรรค์</v>
      </c>
      <c r="M381" s="2" t="s">
        <v>467</v>
      </c>
    </row>
    <row r="382" spans="1:13">
      <c r="A382" s="22" t="str">
        <f>MID([1]!Addcert[[#This Row],[ref]],4,2)&amp;"-"&amp;RIGHT([1]!Addcert[[#This Row],[ref]],3)</f>
        <v>01-481</v>
      </c>
      <c r="B382" s="22" t="str">
        <f>INDEX([1]champ04062019!$A$3:$Z$2000,MATCH([1]!Addcert[[#This Row],[ref]],[1]champ04062019!$B$3:$B$2000,0),3)</f>
        <v>บริษัท ท๊อป เฟรช อินเตอร์เนชั่นแนล จำกัด</v>
      </c>
      <c r="C382" s="22" t="str">
        <f>INDEX([1]champ04062019!$A$3:$Z$2000,MATCH([1]!Addcert[[#This Row],[ref]],[1]champ04062019!$B$3:$B$2000,0),4)</f>
        <v>ACFS90460200055</v>
      </c>
      <c r="D38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82" s="22" t="str">
        <f>INDEX([1]champ04062019!$A$3:$Z$2000,MATCH([1]!Addcert[[#This Row],[ref]],[1]champ04062019!$B$3:$B$2000,0),5)</f>
        <v>ออกใบอนุญาตแล้ว</v>
      </c>
      <c r="F382" s="24">
        <f>--INDEX([1]champ04062019!$A$3:$Z$2000,MATCH([1]!Addcert[[#This Row],[ref]],[1]champ04062019!$B$3:$B$2000,0),18)</f>
        <v>44063</v>
      </c>
      <c r="G382" s="27" t="s">
        <v>274</v>
      </c>
      <c r="H382" s="28" t="s">
        <v>115</v>
      </c>
      <c r="I382" s="33">
        <v>43294</v>
      </c>
      <c r="J382" s="36">
        <f>--INDEX([1]champ04062019!$A$3:$Z$2000,MATCH([1]!Addcert[[#This Row],[ref]],[1]champ04062019!$B$3:$B$2000,0),6)</f>
        <v>105555182740</v>
      </c>
      <c r="K382" s="22" t="str">
        <f>VLOOKUP(VALUE(MID([1]!Addcert[[#This Row],[License]],5,4)),[1]มาตรฐาน!$A$1:$B$6,2,FALSE)</f>
        <v>มกษ. 9046-2560</v>
      </c>
      <c r="L382" s="22" t="str">
        <f>INDEX([1]champ04062019!$A$3:$Z$2000,MATCH([1]!Addcert[[#This Row],[ref]],[1]champ04062019!$B$3:$B$2000,0),26)</f>
        <v>ชลบุรี</v>
      </c>
      <c r="M382" s="5" t="s">
        <v>467</v>
      </c>
    </row>
    <row r="383" spans="1:13">
      <c r="A383" s="21" t="str">
        <f>MID([1]!Addcert[[#This Row],[ref]],4,2)&amp;"-"&amp;RIGHT([1]!Addcert[[#This Row],[ref]],3)</f>
        <v>01-482</v>
      </c>
      <c r="B383" s="21" t="str">
        <f>INDEX([1]champ04062019!$A$3:$Z$2000,MATCH([1]!Addcert[[#This Row],[ref]],[1]champ04062019!$B$3:$B$2000,0),3)</f>
        <v>ห้างหุ้นส่วนจำกัด อ่าวน้อยแดรี่</v>
      </c>
      <c r="C383" s="21" t="str">
        <f>INDEX([1]champ04062019!$A$3:$Z$2000,MATCH([1]!Addcert[[#This Row],[ref]],[1]champ04062019!$B$3:$B$2000,0),4)</f>
        <v>ACFS64010200129</v>
      </c>
      <c r="D38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83" s="21" t="str">
        <f>INDEX([1]champ04062019!$A$3:$Z$2000,MATCH([1]!Addcert[[#This Row],[ref]],[1]champ04062019!$B$3:$B$2000,0),5)</f>
        <v>ออกใบอนุญาตแล้ว</v>
      </c>
      <c r="F383" s="23">
        <f>--INDEX([1]champ04062019!$A$3:$Z$2000,MATCH([1]!Addcert[[#This Row],[ref]],[1]champ04062019!$B$3:$B$2000,0),18)</f>
        <v>44120</v>
      </c>
      <c r="G383" s="25">
        <v>904617093076</v>
      </c>
      <c r="H383" s="26" t="s">
        <v>106</v>
      </c>
      <c r="I383" s="32">
        <v>44290</v>
      </c>
      <c r="J383" s="35">
        <f>--INDEX([1]champ04062019!$A$3:$Z$2000,MATCH([1]!Addcert[[#This Row],[ref]],[1]champ04062019!$B$3:$B$2000,0),6)</f>
        <v>773553000957</v>
      </c>
      <c r="K383" s="21" t="str">
        <f>VLOOKUP(VALUE(MID([1]!Addcert[[#This Row],[License]],5,4)),[1]มาตรฐาน!$A$1:$B$6,2,FALSE)</f>
        <v>มกษ. 6401-2558</v>
      </c>
      <c r="L383" s="21" t="str">
        <f>INDEX([1]champ04062019!$A$3:$Z$2000,MATCH([1]!Addcert[[#This Row],[ref]],[1]champ04062019!$B$3:$B$2000,0),26)</f>
        <v>ประจวบคีรีขันธ์</v>
      </c>
      <c r="M383" s="2" t="s">
        <v>466</v>
      </c>
    </row>
    <row r="384" spans="1:13">
      <c r="A384" s="22" t="str">
        <f>MID([1]!Addcert[[#This Row],[ref]],4,2)&amp;"-"&amp;RIGHT([1]!Addcert[[#This Row],[ref]],3)</f>
        <v>01-484</v>
      </c>
      <c r="B384" s="22" t="str">
        <f>INDEX([1]champ04062019!$A$3:$Z$2000,MATCH([1]!Addcert[[#This Row],[ref]],[1]champ04062019!$B$3:$B$2000,0),3)</f>
        <v>นายรัส หมื่นสุข</v>
      </c>
      <c r="C384" s="22" t="str">
        <f>INDEX([1]champ04062019!$A$3:$Z$2000,MATCH([1]!Addcert[[#This Row],[ref]],[1]champ04062019!$B$3:$B$2000,0),4)</f>
        <v>ACFS64010200130</v>
      </c>
      <c r="D38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84" s="22" t="str">
        <f>INDEX([1]champ04062019!$A$3:$Z$2000,MATCH([1]!Addcert[[#This Row],[ref]],[1]champ04062019!$B$3:$B$2000,0),5)</f>
        <v>ออกใบอนุญาตแล้ว</v>
      </c>
      <c r="F384" s="24">
        <f>--INDEX([1]champ04062019!$A$3:$Z$2000,MATCH([1]!Addcert[[#This Row],[ref]],[1]champ04062019!$B$3:$B$2000,0),18)</f>
        <v>44120</v>
      </c>
      <c r="G384" s="27" t="s">
        <v>432</v>
      </c>
      <c r="H384" s="28" t="s">
        <v>111</v>
      </c>
      <c r="I384" s="33">
        <v>44454</v>
      </c>
      <c r="J384" s="36">
        <f>--INDEX([1]champ04062019!$A$3:$Z$2000,MATCH([1]!Addcert[[#This Row],[ref]],[1]champ04062019!$B$3:$B$2000,0),6)</f>
        <v>3609800127517</v>
      </c>
      <c r="K384" s="22" t="str">
        <f>VLOOKUP(VALUE(MID([1]!Addcert[[#This Row],[License]],5,4)),[1]มาตรฐาน!$A$1:$B$6,2,FALSE)</f>
        <v>มกษ. 6401-2558</v>
      </c>
      <c r="L384" s="22" t="str">
        <f>INDEX([1]champ04062019!$A$3:$Z$2000,MATCH([1]!Addcert[[#This Row],[ref]],[1]champ04062019!$B$3:$B$2000,0),26)</f>
        <v>ประจวบคีรีขันธ์</v>
      </c>
      <c r="M384" s="5" t="s">
        <v>464</v>
      </c>
    </row>
    <row r="385" spans="1:13">
      <c r="A385" s="21" t="str">
        <f>MID([1]!Addcert[[#This Row],[ref]],4,2)&amp;"-"&amp;RIGHT([1]!Addcert[[#This Row],[ref]],3)</f>
        <v>01-485</v>
      </c>
      <c r="B385" s="21" t="str">
        <f>INDEX([1]champ04062019!$A$3:$Z$2000,MATCH([1]!Addcert[[#This Row],[ref]],[1]champ04062019!$B$3:$B$2000,0),3)</f>
        <v>สหกรณ์โคนมไทย-เดนมาร์ค อ่าวน้อย จำกัด</v>
      </c>
      <c r="C385" s="21" t="str">
        <f>INDEX([1]champ04062019!$A$3:$Z$2000,MATCH([1]!Addcert[[#This Row],[ref]],[1]champ04062019!$B$3:$B$2000,0),4)</f>
        <v>ACFS64010200131</v>
      </c>
      <c r="D38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85" s="21" t="str">
        <f>INDEX([1]champ04062019!$A$3:$Z$2000,MATCH([1]!Addcert[[#This Row],[ref]],[1]champ04062019!$B$3:$B$2000,0),5)</f>
        <v>ออกใบอนุญาตแล้ว</v>
      </c>
      <c r="F385" s="23">
        <f>--INDEX([1]champ04062019!$A$3:$Z$2000,MATCH([1]!Addcert[[#This Row],[ref]],[1]champ04062019!$B$3:$B$2000,0),18)</f>
        <v>44120</v>
      </c>
      <c r="G385" s="25" t="s">
        <v>433</v>
      </c>
      <c r="H385" s="26" t="s">
        <v>111</v>
      </c>
      <c r="I385" s="32">
        <v>44481</v>
      </c>
      <c r="J385" s="35">
        <f>--INDEX([1]champ04062019!$A$3:$Z$2000,MATCH([1]!Addcert[[#This Row],[ref]],[1]champ04062019!$B$3:$B$2000,0),6)</f>
        <v>994000694709</v>
      </c>
      <c r="K385" s="21" t="str">
        <f>VLOOKUP(VALUE(MID([1]!Addcert[[#This Row],[License]],5,4)),[1]มาตรฐาน!$A$1:$B$6,2,FALSE)</f>
        <v>มกษ. 6401-2558</v>
      </c>
      <c r="L385" s="21" t="str">
        <f>INDEX([1]champ04062019!$A$3:$Z$2000,MATCH([1]!Addcert[[#This Row],[ref]],[1]champ04062019!$B$3:$B$2000,0),26)</f>
        <v>ประจวบคีรีขันธ์</v>
      </c>
      <c r="M385" s="2" t="s">
        <v>464</v>
      </c>
    </row>
    <row r="386" spans="1:13">
      <c r="A386" s="22" t="str">
        <f>MID([1]!Addcert[[#This Row],[ref]],4,2)&amp;"-"&amp;RIGHT([1]!Addcert[[#This Row],[ref]],3)</f>
        <v>01-486</v>
      </c>
      <c r="B386" s="22" t="str">
        <f>INDEX([1]champ04062019!$A$3:$Z$2000,MATCH([1]!Addcert[[#This Row],[ref]],[1]champ04062019!$B$3:$B$2000,0),3)</f>
        <v>สหกรณ์โคนมไทย-เดนมาร์ค อ่าวน้อย จำกัด</v>
      </c>
      <c r="C386" s="22" t="str">
        <f>INDEX([1]champ04062019!$A$3:$Z$2000,MATCH([1]!Addcert[[#This Row],[ref]],[1]champ04062019!$B$3:$B$2000,0),4)</f>
        <v>ACFS64010200132</v>
      </c>
      <c r="D38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86" s="22" t="str">
        <f>INDEX([1]champ04062019!$A$3:$Z$2000,MATCH([1]!Addcert[[#This Row],[ref]],[1]champ04062019!$B$3:$B$2000,0),5)</f>
        <v>ออกใบอนุญาตแล้ว</v>
      </c>
      <c r="F386" s="24">
        <f>--INDEX([1]champ04062019!$A$3:$Z$2000,MATCH([1]!Addcert[[#This Row],[ref]],[1]champ04062019!$B$3:$B$2000,0),18)</f>
        <v>44120</v>
      </c>
      <c r="G386" s="27" t="s">
        <v>434</v>
      </c>
      <c r="H386" s="28" t="s">
        <v>111</v>
      </c>
      <c r="I386" s="33">
        <v>43869</v>
      </c>
      <c r="J386" s="36">
        <f>--INDEX([1]champ04062019!$A$3:$Z$2000,MATCH([1]!Addcert[[#This Row],[ref]],[1]champ04062019!$B$3:$B$2000,0),6)</f>
        <v>994000694709</v>
      </c>
      <c r="K386" s="22" t="str">
        <f>VLOOKUP(VALUE(MID([1]!Addcert[[#This Row],[License]],5,4)),[1]มาตรฐาน!$A$1:$B$6,2,FALSE)</f>
        <v>มกษ. 6401-2558</v>
      </c>
      <c r="L386" s="22" t="str">
        <f>INDEX([1]champ04062019!$A$3:$Z$2000,MATCH([1]!Addcert[[#This Row],[ref]],[1]champ04062019!$B$3:$B$2000,0),26)</f>
        <v>ประจวบคีรีขันธ์</v>
      </c>
      <c r="M386" s="5" t="s">
        <v>464</v>
      </c>
    </row>
    <row r="387" spans="1:13">
      <c r="A387" s="21" t="str">
        <f>MID([1]!Addcert[[#This Row],[ref]],4,2)&amp;"-"&amp;RIGHT([1]!Addcert[[#This Row],[ref]],3)</f>
        <v>01-487</v>
      </c>
      <c r="B387" s="21" t="str">
        <f>INDEX([1]champ04062019!$A$3:$Z$2000,MATCH([1]!Addcert[[#This Row],[ref]],[1]champ04062019!$B$3:$B$2000,0),3)</f>
        <v>สหกรณ์โคนมบางสะพาน จำกัด</v>
      </c>
      <c r="C387" s="21" t="str">
        <f>INDEX([1]champ04062019!$A$3:$Z$2000,MATCH([1]!Addcert[[#This Row],[ref]],[1]champ04062019!$B$3:$B$2000,0),4)</f>
        <v>ACFS64010200140</v>
      </c>
      <c r="D38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87" s="21" t="str">
        <f>INDEX([1]champ04062019!$A$3:$Z$2000,MATCH([1]!Addcert[[#This Row],[ref]],[1]champ04062019!$B$3:$B$2000,0),5)</f>
        <v>ออกใบอนุญาตแล้ว</v>
      </c>
      <c r="F387" s="23">
        <f>--INDEX([1]champ04062019!$A$3:$Z$2000,MATCH([1]!Addcert[[#This Row],[ref]],[1]champ04062019!$B$3:$B$2000,0),18)</f>
        <v>44120</v>
      </c>
      <c r="G387" s="25" t="s">
        <v>275</v>
      </c>
      <c r="H387" s="26" t="s">
        <v>111</v>
      </c>
      <c r="I387" s="32">
        <v>44153</v>
      </c>
      <c r="J387" s="35">
        <f>--INDEX([1]champ04062019!$A$3:$Z$2000,MATCH([1]!Addcert[[#This Row],[ref]],[1]champ04062019!$B$3:$B$2000,0),6)</f>
        <v>3770500972964</v>
      </c>
      <c r="K387" s="21" t="str">
        <f>VLOOKUP(VALUE(MID([1]!Addcert[[#This Row],[License]],5,4)),[1]มาตรฐาน!$A$1:$B$6,2,FALSE)</f>
        <v>มกษ. 6401-2558</v>
      </c>
      <c r="L387" s="21" t="str">
        <f>INDEX([1]champ04062019!$A$3:$Z$2000,MATCH([1]!Addcert[[#This Row],[ref]],[1]champ04062019!$B$3:$B$2000,0),26)</f>
        <v>ประจวบคีรีขันธ์</v>
      </c>
      <c r="M387" s="2" t="s">
        <v>464</v>
      </c>
    </row>
    <row r="388" spans="1:13">
      <c r="A388" s="22" t="str">
        <f>MID([1]!Addcert[[#This Row],[ref]],4,2)&amp;"-"&amp;RIGHT([1]!Addcert[[#This Row],[ref]],3)</f>
        <v>01-488</v>
      </c>
      <c r="B388" s="22" t="str">
        <f>INDEX([1]champ04062019!$A$3:$Z$2000,MATCH([1]!Addcert[[#This Row],[ref]],[1]champ04062019!$B$3:$B$2000,0),3)</f>
        <v>สหกรณ์โคนมหนองโพราชบุรี จำกัด (ในพระบรมราชูปถัมภ์)</v>
      </c>
      <c r="C388" s="22" t="str">
        <f>INDEX([1]champ04062019!$A$3:$Z$2000,MATCH([1]!Addcert[[#This Row],[ref]],[1]champ04062019!$B$3:$B$2000,0),4)</f>
        <v>ACFS64010200001</v>
      </c>
      <c r="D38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88" s="22" t="str">
        <f>INDEX([1]champ04062019!$A$3:$Z$2000,MATCH([1]!Addcert[[#This Row],[ref]],[1]champ04062019!$B$3:$B$2000,0),5)</f>
        <v>ออกใบอนุญาตแล้ว</v>
      </c>
      <c r="F388" s="24">
        <f>--INDEX([1]champ04062019!$A$3:$Z$2000,MATCH([1]!Addcert[[#This Row],[ref]],[1]champ04062019!$B$3:$B$2000,0),18)</f>
        <v>44120</v>
      </c>
      <c r="G388" s="27" t="s">
        <v>435</v>
      </c>
      <c r="H388" s="28" t="s">
        <v>111</v>
      </c>
      <c r="I388" s="33">
        <v>43902</v>
      </c>
      <c r="J388" s="36">
        <f>--INDEX([1]champ04062019!$A$3:$Z$2000,MATCH([1]!Addcert[[#This Row],[ref]],[1]champ04062019!$B$3:$B$2000,0),6)</f>
        <v>994000535805</v>
      </c>
      <c r="K388" s="22" t="str">
        <f>VLOOKUP(VALUE(MID([1]!Addcert[[#This Row],[License]],5,4)),[1]มาตรฐาน!$A$1:$B$6,2,FALSE)</f>
        <v>มกษ. 6401-2558</v>
      </c>
      <c r="L388" s="22" t="str">
        <f>INDEX([1]champ04062019!$A$3:$Z$2000,MATCH([1]!Addcert[[#This Row],[ref]],[1]champ04062019!$B$3:$B$2000,0),26)</f>
        <v>ราชบุรี</v>
      </c>
      <c r="M388" s="5" t="s">
        <v>464</v>
      </c>
    </row>
    <row r="389" spans="1:13">
      <c r="A389" s="21" t="str">
        <f>MID([1]!Addcert[[#This Row],[ref]],4,2)&amp;"-"&amp;RIGHT([1]!Addcert[[#This Row],[ref]],3)</f>
        <v>01-489</v>
      </c>
      <c r="B389" s="21" t="str">
        <f>INDEX([1]champ04062019!$A$3:$Z$2000,MATCH([1]!Addcert[[#This Row],[ref]],[1]champ04062019!$B$3:$B$2000,0),3)</f>
        <v>นายขุนดอน ชูชาติ</v>
      </c>
      <c r="C389" s="21" t="str">
        <f>INDEX([1]champ04062019!$A$3:$Z$2000,MATCH([1]!Addcert[[#This Row],[ref]],[1]champ04062019!$B$3:$B$2000,0),4)</f>
        <v>ACFS64010200142</v>
      </c>
      <c r="D38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89" s="21" t="str">
        <f>INDEX([1]champ04062019!$A$3:$Z$2000,MATCH([1]!Addcert[[#This Row],[ref]],[1]champ04062019!$B$3:$B$2000,0),5)</f>
        <v>ออกใบอนุญาตแล้ว</v>
      </c>
      <c r="F389" s="23">
        <f>--INDEX([1]champ04062019!$A$3:$Z$2000,MATCH([1]!Addcert[[#This Row],[ref]],[1]champ04062019!$B$3:$B$2000,0),18)</f>
        <v>44120</v>
      </c>
      <c r="G389" s="25" t="s">
        <v>276</v>
      </c>
      <c r="H389" s="26" t="s">
        <v>111</v>
      </c>
      <c r="I389" s="32">
        <v>44381</v>
      </c>
      <c r="J389" s="35">
        <f>--INDEX([1]champ04062019!$A$3:$Z$2000,MATCH([1]!Addcert[[#This Row],[ref]],[1]champ04062019!$B$3:$B$2000,0),6)</f>
        <v>5770700017661</v>
      </c>
      <c r="K389" s="21" t="str">
        <f>VLOOKUP(VALUE(MID([1]!Addcert[[#This Row],[License]],5,4)),[1]มาตรฐาน!$A$1:$B$6,2,FALSE)</f>
        <v>มกษ. 6401-2558</v>
      </c>
      <c r="L389" s="21" t="str">
        <f>INDEX([1]champ04062019!$A$3:$Z$2000,MATCH([1]!Addcert[[#This Row],[ref]],[1]champ04062019!$B$3:$B$2000,0),26)</f>
        <v>ประจวบคีรีขันธ์</v>
      </c>
      <c r="M389" s="2" t="s">
        <v>464</v>
      </c>
    </row>
    <row r="390" spans="1:13">
      <c r="A390" s="22" t="str">
        <f>MID([1]!Addcert[[#This Row],[ref]],4,2)&amp;"-"&amp;RIGHT([1]!Addcert[[#This Row],[ref]],3)</f>
        <v>01-490</v>
      </c>
      <c r="B390" s="22" t="str">
        <f>INDEX([1]champ04062019!$A$3:$Z$2000,MATCH([1]!Addcert[[#This Row],[ref]],[1]champ04062019!$B$3:$B$2000,0),3)</f>
        <v>สหกรณ์โคนมไทย-เดนมาร์ค ห้วยสัตว์ใหญ่ จำกัด</v>
      </c>
      <c r="C390" s="22" t="str">
        <f>INDEX([1]champ04062019!$A$3:$Z$2000,MATCH([1]!Addcert[[#This Row],[ref]],[1]champ04062019!$B$3:$B$2000,0),4)</f>
        <v>ACFS64010200143</v>
      </c>
      <c r="D39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90" s="22" t="str">
        <f>INDEX([1]champ04062019!$A$3:$Z$2000,MATCH([1]!Addcert[[#This Row],[ref]],[1]champ04062019!$B$3:$B$2000,0),5)</f>
        <v>ออกใบอนุญาตแล้ว</v>
      </c>
      <c r="F390" s="24">
        <f>--INDEX([1]champ04062019!$A$3:$Z$2000,MATCH([1]!Addcert[[#This Row],[ref]],[1]champ04062019!$B$3:$B$2000,0),18)</f>
        <v>44120</v>
      </c>
      <c r="G390" s="27" t="s">
        <v>277</v>
      </c>
      <c r="H390" s="28" t="s">
        <v>115</v>
      </c>
      <c r="I390" s="33">
        <v>43581</v>
      </c>
      <c r="J390" s="36">
        <f>--INDEX([1]champ04062019!$A$3:$Z$2000,MATCH([1]!Addcert[[#This Row],[ref]],[1]champ04062019!$B$3:$B$2000,0),6)</f>
        <v>994000549644</v>
      </c>
      <c r="K390" s="22" t="str">
        <f>VLOOKUP(VALUE(MID([1]!Addcert[[#This Row],[License]],5,4)),[1]มาตรฐาน!$A$1:$B$6,2,FALSE)</f>
        <v>มกษ. 6401-2558</v>
      </c>
      <c r="L390" s="22" t="str">
        <f>INDEX([1]champ04062019!$A$3:$Z$2000,MATCH([1]!Addcert[[#This Row],[ref]],[1]champ04062019!$B$3:$B$2000,0),26)</f>
        <v>ประจวบคีรีขันธ์</v>
      </c>
      <c r="M390" s="5" t="s">
        <v>464</v>
      </c>
    </row>
    <row r="391" spans="1:13">
      <c r="A391" s="21" t="str">
        <f>MID([1]!Addcert[[#This Row],[ref]],4,2)&amp;"-"&amp;RIGHT([1]!Addcert[[#This Row],[ref]],3)</f>
        <v>01-491</v>
      </c>
      <c r="B391" s="21" t="str">
        <f>INDEX([1]champ04062019!$A$3:$Z$2000,MATCH([1]!Addcert[[#This Row],[ref]],[1]champ04062019!$B$3:$B$2000,0),3)</f>
        <v>สหกรณ์โคนมไทย-เดนมาร์ค ห้วยสัตว์ใหญ่ จำกัด</v>
      </c>
      <c r="C391" s="21" t="str">
        <f>INDEX([1]champ04062019!$A$3:$Z$2000,MATCH([1]!Addcert[[#This Row],[ref]],[1]champ04062019!$B$3:$B$2000,0),4)</f>
        <v>ACFS64010200144</v>
      </c>
      <c r="D39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91" s="21" t="str">
        <f>INDEX([1]champ04062019!$A$3:$Z$2000,MATCH([1]!Addcert[[#This Row],[ref]],[1]champ04062019!$B$3:$B$2000,0),5)</f>
        <v>ออกใบอนุญาตแล้ว</v>
      </c>
      <c r="F391" s="23">
        <f>--INDEX([1]champ04062019!$A$3:$Z$2000,MATCH([1]!Addcert[[#This Row],[ref]],[1]champ04062019!$B$3:$B$2000,0),18)</f>
        <v>44120</v>
      </c>
      <c r="G391" s="25" t="s">
        <v>278</v>
      </c>
      <c r="H391" s="26" t="s">
        <v>111</v>
      </c>
      <c r="I391" s="32">
        <v>44153</v>
      </c>
      <c r="J391" s="35">
        <f>--INDEX([1]champ04062019!$A$3:$Z$2000,MATCH([1]!Addcert[[#This Row],[ref]],[1]champ04062019!$B$3:$B$2000,0),6)</f>
        <v>994000549644</v>
      </c>
      <c r="K391" s="21" t="str">
        <f>VLOOKUP(VALUE(MID([1]!Addcert[[#This Row],[License]],5,4)),[1]มาตรฐาน!$A$1:$B$6,2,FALSE)</f>
        <v>มกษ. 6401-2558</v>
      </c>
      <c r="L391" s="21" t="str">
        <f>INDEX([1]champ04062019!$A$3:$Z$2000,MATCH([1]!Addcert[[#This Row],[ref]],[1]champ04062019!$B$3:$B$2000,0),26)</f>
        <v>เพชรบุรี</v>
      </c>
      <c r="M391" s="2" t="s">
        <v>464</v>
      </c>
    </row>
    <row r="392" spans="1:13">
      <c r="A392" s="22" t="str">
        <f>MID([1]!Addcert[[#This Row],[ref]],4,2)&amp;"-"&amp;RIGHT([1]!Addcert[[#This Row],[ref]],3)</f>
        <v>01-492</v>
      </c>
      <c r="B392" s="22" t="str">
        <f>INDEX([1]champ04062019!$A$3:$Z$2000,MATCH([1]!Addcert[[#This Row],[ref]],[1]champ04062019!$B$3:$B$2000,0),3)</f>
        <v>สหกรณ์โคนมไทย-เดนมาร์ค บ้านเนินดินแดง จำกัด</v>
      </c>
      <c r="C392" s="22" t="str">
        <f>INDEX([1]champ04062019!$A$3:$Z$2000,MATCH([1]!Addcert[[#This Row],[ref]],[1]champ04062019!$B$3:$B$2000,0),4)</f>
        <v>ACFS64010200145</v>
      </c>
      <c r="D39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92" s="22" t="str">
        <f>INDEX([1]champ04062019!$A$3:$Z$2000,MATCH([1]!Addcert[[#This Row],[ref]],[1]champ04062019!$B$3:$B$2000,0),5)</f>
        <v>ออกใบอนุญาตแล้ว</v>
      </c>
      <c r="F392" s="24">
        <f>--INDEX([1]champ04062019!$A$3:$Z$2000,MATCH([1]!Addcert[[#This Row],[ref]],[1]champ04062019!$B$3:$B$2000,0),18)</f>
        <v>44120</v>
      </c>
      <c r="G392" s="27" t="s">
        <v>436</v>
      </c>
      <c r="H392" s="28" t="s">
        <v>111</v>
      </c>
      <c r="I392" s="33">
        <v>44431</v>
      </c>
      <c r="J392" s="36">
        <f>--INDEX([1]champ04062019!$A$3:$Z$2000,MATCH([1]!Addcert[[#This Row],[ref]],[1]champ04062019!$B$3:$B$2000,0),6)</f>
        <v>993000141199</v>
      </c>
      <c r="K392" s="22" t="str">
        <f>VLOOKUP(VALUE(MID([1]!Addcert[[#This Row],[License]],5,4)),[1]มาตรฐาน!$A$1:$B$6,2,FALSE)</f>
        <v>มกษ. 6401-2558</v>
      </c>
      <c r="L392" s="22" t="str">
        <f>INDEX([1]champ04062019!$A$3:$Z$2000,MATCH([1]!Addcert[[#This Row],[ref]],[1]champ04062019!$B$3:$B$2000,0),26)</f>
        <v>ประจวบคีรีขันธ์</v>
      </c>
      <c r="M392" s="5" t="s">
        <v>464</v>
      </c>
    </row>
    <row r="393" spans="1:13">
      <c r="A393" s="21" t="str">
        <f>MID([1]!Addcert[[#This Row],[ref]],4,2)&amp;"-"&amp;RIGHT([1]!Addcert[[#This Row],[ref]],3)</f>
        <v>01-493</v>
      </c>
      <c r="B393" s="21" t="str">
        <f>INDEX([1]champ04062019!$A$3:$Z$2000,MATCH([1]!Addcert[[#This Row],[ref]],[1]champ04062019!$B$3:$B$2000,0),3)</f>
        <v>นางจิดาภา  เจียวยี่</v>
      </c>
      <c r="C393" s="21" t="str">
        <f>INDEX([1]champ04062019!$A$3:$Z$2000,MATCH([1]!Addcert[[#This Row],[ref]],[1]champ04062019!$B$3:$B$2000,0),4)</f>
        <v>ACFS64010200151</v>
      </c>
      <c r="D39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93" s="21" t="str">
        <f>INDEX([1]champ04062019!$A$3:$Z$2000,MATCH([1]!Addcert[[#This Row],[ref]],[1]champ04062019!$B$3:$B$2000,0),5)</f>
        <v>ออกใบอนุญาตแล้ว</v>
      </c>
      <c r="F393" s="23">
        <f>--INDEX([1]champ04062019!$A$3:$Z$2000,MATCH([1]!Addcert[[#This Row],[ref]],[1]champ04062019!$B$3:$B$2000,0),18)</f>
        <v>44120</v>
      </c>
      <c r="G393" s="25" t="s">
        <v>437</v>
      </c>
      <c r="H393" s="26" t="s">
        <v>111</v>
      </c>
      <c r="I393" s="32">
        <v>44072</v>
      </c>
      <c r="J393" s="35">
        <f>--INDEX([1]champ04062019!$A$3:$Z$2000,MATCH([1]!Addcert[[#This Row],[ref]],[1]champ04062019!$B$3:$B$2000,0),6)</f>
        <v>3719900092226</v>
      </c>
      <c r="K393" s="21" t="str">
        <f>VLOOKUP(VALUE(MID([1]!Addcert[[#This Row],[License]],5,4)),[1]มาตรฐาน!$A$1:$B$6,2,FALSE)</f>
        <v>มกษ. 6401-2558</v>
      </c>
      <c r="L393" s="21" t="str">
        <f>INDEX([1]champ04062019!$A$3:$Z$2000,MATCH([1]!Addcert[[#This Row],[ref]],[1]champ04062019!$B$3:$B$2000,0),26)</f>
        <v>เพชรบุรี</v>
      </c>
      <c r="M393" s="2" t="s">
        <v>464</v>
      </c>
    </row>
    <row r="394" spans="1:13">
      <c r="A394" s="22" t="str">
        <f>MID([1]!Addcert[[#This Row],[ref]],4,2)&amp;"-"&amp;RIGHT([1]!Addcert[[#This Row],[ref]],3)</f>
        <v>01-494</v>
      </c>
      <c r="B394" s="22" t="str">
        <f>INDEX([1]champ04062019!$A$3:$Z$2000,MATCH([1]!Addcert[[#This Row],[ref]],[1]champ04062019!$B$3:$B$2000,0),3)</f>
        <v>นายชลอ พีระณรงค์</v>
      </c>
      <c r="C394" s="22" t="str">
        <f>INDEX([1]champ04062019!$A$3:$Z$2000,MATCH([1]!Addcert[[#This Row],[ref]],[1]champ04062019!$B$3:$B$2000,0),4)</f>
        <v>ACFS64010200152</v>
      </c>
      <c r="D39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94" s="22" t="str">
        <f>INDEX([1]champ04062019!$A$3:$Z$2000,MATCH([1]!Addcert[[#This Row],[ref]],[1]champ04062019!$B$3:$B$2000,0),5)</f>
        <v>ออกใบอนุญาตแล้ว</v>
      </c>
      <c r="F394" s="24">
        <f>--INDEX([1]champ04062019!$A$3:$Z$2000,MATCH([1]!Addcert[[#This Row],[ref]],[1]champ04062019!$B$3:$B$2000,0),18)</f>
        <v>44120</v>
      </c>
      <c r="G394" s="27" t="s">
        <v>279</v>
      </c>
      <c r="H394" s="28" t="s">
        <v>111</v>
      </c>
      <c r="I394" s="33">
        <v>44063</v>
      </c>
      <c r="J394" s="36">
        <f>--INDEX([1]champ04062019!$A$3:$Z$2000,MATCH([1]!Addcert[[#This Row],[ref]],[1]champ04062019!$B$3:$B$2000,0),6)</f>
        <v>3760500812983</v>
      </c>
      <c r="K394" s="22" t="str">
        <f>VLOOKUP(VALUE(MID([1]!Addcert[[#This Row],[License]],5,4)),[1]มาตรฐาน!$A$1:$B$6,2,FALSE)</f>
        <v>มกษ. 6401-2558</v>
      </c>
      <c r="L394" s="22" t="str">
        <f>INDEX([1]champ04062019!$A$3:$Z$2000,MATCH([1]!Addcert[[#This Row],[ref]],[1]champ04062019!$B$3:$B$2000,0),26)</f>
        <v>เพชรบุรี</v>
      </c>
      <c r="M394" s="5" t="s">
        <v>464</v>
      </c>
    </row>
    <row r="395" spans="1:13">
      <c r="A395" s="21" t="str">
        <f>MID([1]!Addcert[[#This Row],[ref]],4,2)&amp;"-"&amp;RIGHT([1]!Addcert[[#This Row],[ref]],3)</f>
        <v>01-496</v>
      </c>
      <c r="B395" s="21" t="str">
        <f>INDEX([1]champ04062019!$A$3:$Z$2000,MATCH([1]!Addcert[[#This Row],[ref]],[1]champ04062019!$B$3:$B$2000,0),3)</f>
        <v>สหกรณ์โคมนมชะอำ-ห้วยทราย จำกัด</v>
      </c>
      <c r="C395" s="21" t="str">
        <f>INDEX([1]champ04062019!$A$3:$Z$2000,MATCH([1]!Addcert[[#This Row],[ref]],[1]champ04062019!$B$3:$B$2000,0),4)</f>
        <v>ACFS64010200146</v>
      </c>
      <c r="D39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95" s="21" t="str">
        <f>INDEX([1]champ04062019!$A$3:$Z$2000,MATCH([1]!Addcert[[#This Row],[ref]],[1]champ04062019!$B$3:$B$2000,0),5)</f>
        <v>ออกใบอนุญาตแล้ว</v>
      </c>
      <c r="F395" s="23">
        <f>--INDEX([1]champ04062019!$A$3:$Z$2000,MATCH([1]!Addcert[[#This Row],[ref]],[1]champ04062019!$B$3:$B$2000,0),18)</f>
        <v>44120</v>
      </c>
      <c r="G395" s="25" t="s">
        <v>280</v>
      </c>
      <c r="H395" s="26" t="s">
        <v>111</v>
      </c>
      <c r="I395" s="32">
        <v>44093</v>
      </c>
      <c r="J395" s="35">
        <f>--INDEX([1]champ04062019!$A$3:$Z$2000,MATCH([1]!Addcert[[#This Row],[ref]],[1]champ04062019!$B$3:$B$2000,0),6)</f>
        <v>3760400126131</v>
      </c>
      <c r="K395" s="21" t="str">
        <f>VLOOKUP(VALUE(MID([1]!Addcert[[#This Row],[License]],5,4)),[1]มาตรฐาน!$A$1:$B$6,2,FALSE)</f>
        <v>มกษ. 6401-2558</v>
      </c>
      <c r="L395" s="21" t="str">
        <f>INDEX([1]champ04062019!$A$3:$Z$2000,MATCH([1]!Addcert[[#This Row],[ref]],[1]champ04062019!$B$3:$B$2000,0),26)</f>
        <v>เพชรบุรี</v>
      </c>
      <c r="M395" s="2" t="s">
        <v>464</v>
      </c>
    </row>
    <row r="396" spans="1:13">
      <c r="A396" s="22" t="str">
        <f>MID([1]!Addcert[[#This Row],[ref]],4,2)&amp;"-"&amp;RIGHT([1]!Addcert[[#This Row],[ref]],3)</f>
        <v>01-497</v>
      </c>
      <c r="B396" s="22" t="str">
        <f>INDEX([1]champ04062019!$A$3:$Z$2000,MATCH([1]!Addcert[[#This Row],[ref]],[1]champ04062019!$B$3:$B$2000,0),3)</f>
        <v>สหกรณ์โคมนมชะอำ-ห้วยทราย จำกัด</v>
      </c>
      <c r="C396" s="22" t="str">
        <f>INDEX([1]champ04062019!$A$3:$Z$2000,MATCH([1]!Addcert[[#This Row],[ref]],[1]champ04062019!$B$3:$B$2000,0),4)</f>
        <v>ACFS64010200147</v>
      </c>
      <c r="D39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96" s="22" t="str">
        <f>INDEX([1]champ04062019!$A$3:$Z$2000,MATCH([1]!Addcert[[#This Row],[ref]],[1]champ04062019!$B$3:$B$2000,0),5)</f>
        <v>ออกใบอนุญาตแล้ว</v>
      </c>
      <c r="F396" s="24">
        <f>--INDEX([1]champ04062019!$A$3:$Z$2000,MATCH([1]!Addcert[[#This Row],[ref]],[1]champ04062019!$B$3:$B$2000,0),18)</f>
        <v>44120</v>
      </c>
      <c r="G396" s="27" t="s">
        <v>281</v>
      </c>
      <c r="H396" s="28" t="s">
        <v>111</v>
      </c>
      <c r="I396" s="33">
        <v>43968</v>
      </c>
      <c r="J396" s="36">
        <f>--INDEX([1]champ04062019!$A$3:$Z$2000,MATCH([1]!Addcert[[#This Row],[ref]],[1]champ04062019!$B$3:$B$2000,0),6)</f>
        <v>3760400126131</v>
      </c>
      <c r="K396" s="22" t="str">
        <f>VLOOKUP(VALUE(MID([1]!Addcert[[#This Row],[License]],5,4)),[1]มาตรฐาน!$A$1:$B$6,2,FALSE)</f>
        <v>มกษ. 6401-2558</v>
      </c>
      <c r="L396" s="22" t="str">
        <f>INDEX([1]champ04062019!$A$3:$Z$2000,MATCH([1]!Addcert[[#This Row],[ref]],[1]champ04062019!$B$3:$B$2000,0),26)</f>
        <v>เพชรบุรี</v>
      </c>
      <c r="M396" s="5" t="s">
        <v>464</v>
      </c>
    </row>
    <row r="397" spans="1:13">
      <c r="A397" s="21" t="str">
        <f>MID([1]!Addcert[[#This Row],[ref]],4,2)&amp;"-"&amp;RIGHT([1]!Addcert[[#This Row],[ref]],3)</f>
        <v>01-498</v>
      </c>
      <c r="B397" s="21" t="str">
        <f>INDEX([1]champ04062019!$A$3:$Z$2000,MATCH([1]!Addcert[[#This Row],[ref]],[1]champ04062019!$B$3:$B$2000,0),3)</f>
        <v>ห้างหุ้นส่วนสามัญเจ้าของฟาร์มโคนมวังไทร</v>
      </c>
      <c r="C397" s="21" t="str">
        <f>INDEX([1]champ04062019!$A$3:$Z$2000,MATCH([1]!Addcert[[#This Row],[ref]],[1]champ04062019!$B$3:$B$2000,0),4)</f>
        <v>ACFS64010200148</v>
      </c>
      <c r="D39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97" s="21" t="str">
        <f>INDEX([1]champ04062019!$A$3:$Z$2000,MATCH([1]!Addcert[[#This Row],[ref]],[1]champ04062019!$B$3:$B$2000,0),5)</f>
        <v>ออกใบอนุญาตแล้ว</v>
      </c>
      <c r="F397" s="23">
        <f>--INDEX([1]champ04062019!$A$3:$Z$2000,MATCH([1]!Addcert[[#This Row],[ref]],[1]champ04062019!$B$3:$B$2000,0),18)</f>
        <v>44120</v>
      </c>
      <c r="G397" s="25" t="s">
        <v>282</v>
      </c>
      <c r="H397" s="26" t="s">
        <v>111</v>
      </c>
      <c r="I397" s="32">
        <v>43906</v>
      </c>
      <c r="J397" s="35">
        <f>--INDEX([1]champ04062019!$A$3:$Z$2000,MATCH([1]!Addcert[[#This Row],[ref]],[1]champ04062019!$B$3:$B$2000,0),6)</f>
        <v>301583100400</v>
      </c>
      <c r="K397" s="21" t="str">
        <f>VLOOKUP(VALUE(MID([1]!Addcert[[#This Row],[License]],5,4)),[1]มาตรฐาน!$A$1:$B$6,2,FALSE)</f>
        <v>มกษ. 6401-2558</v>
      </c>
      <c r="L397" s="21" t="str">
        <f>INDEX([1]champ04062019!$A$3:$Z$2000,MATCH([1]!Addcert[[#This Row],[ref]],[1]champ04062019!$B$3:$B$2000,0),26)</f>
        <v>นครราชสีมา</v>
      </c>
      <c r="M397" s="2" t="s">
        <v>464</v>
      </c>
    </row>
    <row r="398" spans="1:13">
      <c r="A398" s="22" t="str">
        <f>MID([1]!Addcert[[#This Row],[ref]],4,2)&amp;"-"&amp;RIGHT([1]!Addcert[[#This Row],[ref]],3)</f>
        <v>01-499</v>
      </c>
      <c r="B398" s="22" t="str">
        <f>INDEX([1]champ04062019!$A$3:$Z$2000,MATCH([1]!Addcert[[#This Row],[ref]],[1]champ04062019!$B$3:$B$2000,0),3)</f>
        <v>นางสาวพิศมัย สิทธิโชคชัยสุข</v>
      </c>
      <c r="C398" s="22" t="str">
        <f>INDEX([1]champ04062019!$A$3:$Z$2000,MATCH([1]!Addcert[[#This Row],[ref]],[1]champ04062019!$B$3:$B$2000,0),4)</f>
        <v>ACFS90460200065</v>
      </c>
      <c r="D39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98" s="22" t="str">
        <f>INDEX([1]champ04062019!$A$3:$Z$2000,MATCH([1]!Addcert[[#This Row],[ref]],[1]champ04062019!$B$3:$B$2000,0),5)</f>
        <v>ออกใบอนุญาตแล้ว</v>
      </c>
      <c r="F398" s="24">
        <f>--INDEX([1]champ04062019!$A$3:$Z$2000,MATCH([1]!Addcert[[#This Row],[ref]],[1]champ04062019!$B$3:$B$2000,0),18)</f>
        <v>44140</v>
      </c>
      <c r="G398" s="27" t="s">
        <v>283</v>
      </c>
      <c r="H398" s="28" t="s">
        <v>115</v>
      </c>
      <c r="I398" s="33">
        <v>43500</v>
      </c>
      <c r="J398" s="36">
        <f>--INDEX([1]champ04062019!$A$3:$Z$2000,MATCH([1]!Addcert[[#This Row],[ref]],[1]champ04062019!$B$3:$B$2000,0),6)</f>
        <v>3700400940513</v>
      </c>
      <c r="K398" s="22" t="str">
        <f>VLOOKUP(VALUE(MID([1]!Addcert[[#This Row],[License]],5,4)),[1]มาตรฐาน!$A$1:$B$6,2,FALSE)</f>
        <v>มกษ. 9046-2560</v>
      </c>
      <c r="L398" s="22" t="str">
        <f>INDEX([1]champ04062019!$A$3:$Z$2000,MATCH([1]!Addcert[[#This Row],[ref]],[1]champ04062019!$B$3:$B$2000,0),26)</f>
        <v>ราชบุรี</v>
      </c>
      <c r="M398" s="5" t="s">
        <v>468</v>
      </c>
    </row>
    <row r="399" spans="1:13">
      <c r="A399" s="21" t="str">
        <f>MID([1]!Addcert[[#This Row],[ref]],4,2)&amp;"-"&amp;RIGHT([1]!Addcert[[#This Row],[ref]],3)</f>
        <v>01-501</v>
      </c>
      <c r="B399" s="21" t="str">
        <f>INDEX([1]champ04062019!$A$3:$Z$2000,MATCH([1]!Addcert[[#This Row],[ref]],[1]champ04062019!$B$3:$B$2000,0),3)</f>
        <v>บริษัท ธนยาอินเตอร์เนชั่นแนล จำกัด</v>
      </c>
      <c r="C399" s="21" t="str">
        <f>INDEX([1]champ04062019!$A$3:$Z$2000,MATCH([1]!Addcert[[#This Row],[ref]],[1]champ04062019!$B$3:$B$2000,0),4)</f>
        <v>ACFS90460200039</v>
      </c>
      <c r="D39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399" s="21" t="str">
        <f>INDEX([1]champ04062019!$A$3:$Z$2000,MATCH([1]!Addcert[[#This Row],[ref]],[1]champ04062019!$B$3:$B$2000,0),5)</f>
        <v>ออกใบอนุญาตแล้ว</v>
      </c>
      <c r="F399" s="23">
        <f>--INDEX([1]champ04062019!$A$3:$Z$2000,MATCH([1]!Addcert[[#This Row],[ref]],[1]champ04062019!$B$3:$B$2000,0),18)</f>
        <v>44042</v>
      </c>
      <c r="G399" s="25">
        <v>904618083292</v>
      </c>
      <c r="H399" s="26" t="s">
        <v>106</v>
      </c>
      <c r="I399" s="32">
        <v>43859</v>
      </c>
      <c r="J399" s="35">
        <f>--INDEX([1]champ04062019!$A$3:$Z$2000,MATCH([1]!Addcert[[#This Row],[ref]],[1]champ04062019!$B$3:$B$2000,0),6)</f>
        <v>105534072970</v>
      </c>
      <c r="K399" s="21" t="str">
        <f>VLOOKUP(VALUE(MID([1]!Addcert[[#This Row],[License]],5,4)),[1]มาตรฐาน!$A$1:$B$6,2,FALSE)</f>
        <v>มกษ. 9046-2560</v>
      </c>
      <c r="L399" s="21" t="str">
        <f>INDEX([1]champ04062019!$A$3:$Z$2000,MATCH([1]!Addcert[[#This Row],[ref]],[1]champ04062019!$B$3:$B$2000,0),26)</f>
        <v>กรุงเทพมหานคร</v>
      </c>
      <c r="M399" s="2" t="s">
        <v>464</v>
      </c>
    </row>
    <row r="400" spans="1:13">
      <c r="A400" s="22" t="str">
        <f>MID([1]!Addcert[[#This Row],[ref]],4,2)&amp;"-"&amp;RIGHT([1]!Addcert[[#This Row],[ref]],3)</f>
        <v>01-503</v>
      </c>
      <c r="B400" s="22" t="str">
        <f>INDEX([1]champ04062019!$A$3:$Z$2000,MATCH([1]!Addcert[[#This Row],[ref]],[1]champ04062019!$B$3:$B$2000,0),3)</f>
        <v>บริษัท ควีน โฟรเซ่น ฟรุต จำกัด</v>
      </c>
      <c r="C400" s="22" t="str">
        <f>INDEX([1]champ04062019!$A$3:$Z$2000,MATCH([1]!Addcert[[#This Row],[ref]],[1]champ04062019!$B$3:$B$2000,0),4)</f>
        <v>ACFS90460200040</v>
      </c>
      <c r="D40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00" s="22" t="str">
        <f>INDEX([1]champ04062019!$A$3:$Z$2000,MATCH([1]!Addcert[[#This Row],[ref]],[1]champ04062019!$B$3:$B$2000,0),5)</f>
        <v>ออกใบอนุญาตแล้ว</v>
      </c>
      <c r="F400" s="24">
        <f>--INDEX([1]champ04062019!$A$3:$Z$2000,MATCH([1]!Addcert[[#This Row],[ref]],[1]champ04062019!$B$3:$B$2000,0),18)</f>
        <v>44043</v>
      </c>
      <c r="G400" s="27" t="s">
        <v>284</v>
      </c>
      <c r="H400" s="28" t="s">
        <v>285</v>
      </c>
      <c r="I400" s="33">
        <v>43436</v>
      </c>
      <c r="J400" s="36">
        <f>--INDEX([1]champ04062019!$A$3:$Z$2000,MATCH([1]!Addcert[[#This Row],[ref]],[1]champ04062019!$B$3:$B$2000,0),6)</f>
        <v>105558174250</v>
      </c>
      <c r="K400" s="22" t="str">
        <f>VLOOKUP(VALUE(MID([1]!Addcert[[#This Row],[License]],5,4)),[1]มาตรฐาน!$A$1:$B$6,2,FALSE)</f>
        <v>มกษ. 9046-2560</v>
      </c>
      <c r="L400" s="22" t="str">
        <f>INDEX([1]champ04062019!$A$3:$Z$2000,MATCH([1]!Addcert[[#This Row],[ref]],[1]champ04062019!$B$3:$B$2000,0),26)</f>
        <v>ปทุมธานี</v>
      </c>
      <c r="M400" s="5" t="s">
        <v>467</v>
      </c>
    </row>
    <row r="401" spans="1:13">
      <c r="A401" s="21" t="str">
        <f>MID([1]!Addcert[[#This Row],[ref]],4,2)&amp;"-"&amp;RIGHT([1]!Addcert[[#This Row],[ref]],3)</f>
        <v>01-504</v>
      </c>
      <c r="B401" s="21" t="str">
        <f>INDEX([1]champ04062019!$A$3:$Z$2000,MATCH([1]!Addcert[[#This Row],[ref]],[1]champ04062019!$B$3:$B$2000,0),3)</f>
        <v>บริษัท จีแอนด์เอ ไทยฟรุ๊ต จำกัด</v>
      </c>
      <c r="C401" s="21" t="str">
        <f>INDEX([1]champ04062019!$A$3:$Z$2000,MATCH([1]!Addcert[[#This Row],[ref]],[1]champ04062019!$B$3:$B$2000,0),4)</f>
        <v>ACFS90460200044</v>
      </c>
      <c r="D40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01" s="21" t="str">
        <f>INDEX([1]champ04062019!$A$3:$Z$2000,MATCH([1]!Addcert[[#This Row],[ref]],[1]champ04062019!$B$3:$B$2000,0),5)</f>
        <v>ออกใบอนุญาตแล้ว</v>
      </c>
      <c r="F401" s="23">
        <f>--INDEX([1]champ04062019!$A$3:$Z$2000,MATCH([1]!Addcert[[#This Row],[ref]],[1]champ04062019!$B$3:$B$2000,0),18)</f>
        <v>44045</v>
      </c>
      <c r="G401" s="25" t="s">
        <v>438</v>
      </c>
      <c r="H401" s="26" t="s">
        <v>14</v>
      </c>
      <c r="I401" s="32">
        <v>44052</v>
      </c>
      <c r="J401" s="35">
        <f>--INDEX([1]champ04062019!$A$3:$Z$2000,MATCH([1]!Addcert[[#This Row],[ref]],[1]champ04062019!$B$3:$B$2000,0),6)</f>
        <v>865559000127</v>
      </c>
      <c r="K401" s="21" t="str">
        <f>VLOOKUP(VALUE(MID([1]!Addcert[[#This Row],[License]],5,4)),[1]มาตรฐาน!$A$1:$B$6,2,FALSE)</f>
        <v>มกษ. 9046-2560</v>
      </c>
      <c r="L401" s="21" t="str">
        <f>INDEX([1]champ04062019!$A$3:$Z$2000,MATCH([1]!Addcert[[#This Row],[ref]],[1]champ04062019!$B$3:$B$2000,0),26)</f>
        <v>ชุมพร</v>
      </c>
      <c r="M401" s="2" t="s">
        <v>467</v>
      </c>
    </row>
    <row r="402" spans="1:13">
      <c r="A402" s="22" t="str">
        <f>MID([1]!Addcert[[#This Row],[ref]],4,2)&amp;"-"&amp;RIGHT([1]!Addcert[[#This Row],[ref]],3)</f>
        <v>01-505</v>
      </c>
      <c r="B402" s="22" t="str">
        <f>INDEX([1]champ04062019!$A$3:$Z$2000,MATCH([1]!Addcert[[#This Row],[ref]],[1]champ04062019!$B$3:$B$2000,0),3)</f>
        <v>บริษท ไทยมารีน โฟรเซนฟู้ดส์ จำกัด</v>
      </c>
      <c r="C402" s="22" t="str">
        <f>INDEX([1]champ04062019!$A$3:$Z$2000,MATCH([1]!Addcert[[#This Row],[ref]],[1]champ04062019!$B$3:$B$2000,0),4)</f>
        <v>ACFS90460200041</v>
      </c>
      <c r="D40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02" s="22" t="str">
        <f>INDEX([1]champ04062019!$A$3:$Z$2000,MATCH([1]!Addcert[[#This Row],[ref]],[1]champ04062019!$B$3:$B$2000,0),5)</f>
        <v>ออกใบอนุญาตแล้ว</v>
      </c>
      <c r="F402" s="24">
        <f>--INDEX([1]champ04062019!$A$3:$Z$2000,MATCH([1]!Addcert[[#This Row],[ref]],[1]champ04062019!$B$3:$B$2000,0),18)</f>
        <v>44045</v>
      </c>
      <c r="G402" s="27">
        <v>904617082952</v>
      </c>
      <c r="H402" s="28" t="s">
        <v>106</v>
      </c>
      <c r="I402" s="33">
        <v>44135</v>
      </c>
      <c r="J402" s="36">
        <f>--INDEX([1]champ04062019!$A$3:$Z$2000,MATCH([1]!Addcert[[#This Row],[ref]],[1]champ04062019!$B$3:$B$2000,0),6)</f>
        <v>745547000411</v>
      </c>
      <c r="K402" s="22" t="str">
        <f>VLOOKUP(VALUE(MID([1]!Addcert[[#This Row],[License]],5,4)),[1]มาตรฐาน!$A$1:$B$6,2,FALSE)</f>
        <v>มกษ. 9046-2560</v>
      </c>
      <c r="L402" s="22" t="str">
        <f>INDEX([1]champ04062019!$A$3:$Z$2000,MATCH([1]!Addcert[[#This Row],[ref]],[1]champ04062019!$B$3:$B$2000,0),26)</f>
        <v>สมุทรสาคร</v>
      </c>
      <c r="M402" s="5" t="s">
        <v>469</v>
      </c>
    </row>
    <row r="403" spans="1:13">
      <c r="A403" s="21" t="str">
        <f>MID([1]!Addcert[[#This Row],[ref]],4,2)&amp;"-"&amp;RIGHT([1]!Addcert[[#This Row],[ref]],3)</f>
        <v>01-506</v>
      </c>
      <c r="B403" s="21" t="str">
        <f>INDEX([1]champ04062019!$A$3:$Z$2000,MATCH([1]!Addcert[[#This Row],[ref]],[1]champ04062019!$B$3:$B$2000,0),3)</f>
        <v xml:space="preserve">บริษัท ทรี ซีซั่น ฟรุ๊ตส์ อินดัสตรี้ จำกัด </v>
      </c>
      <c r="C403" s="21" t="str">
        <f>INDEX([1]champ04062019!$A$3:$Z$2000,MATCH([1]!Addcert[[#This Row],[ref]],[1]champ04062019!$B$3:$B$2000,0),4)</f>
        <v>ACFS90460200043</v>
      </c>
      <c r="D40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03" s="21" t="str">
        <f>INDEX([1]champ04062019!$A$3:$Z$2000,MATCH([1]!Addcert[[#This Row],[ref]],[1]champ04062019!$B$3:$B$2000,0),5)</f>
        <v>ออกใบอนุญาตแล้ว</v>
      </c>
      <c r="F403" s="23">
        <f>--INDEX([1]champ04062019!$A$3:$Z$2000,MATCH([1]!Addcert[[#This Row],[ref]],[1]champ04062019!$B$3:$B$2000,0),18)</f>
        <v>44046</v>
      </c>
      <c r="G403" s="25"/>
      <c r="H403" s="26"/>
      <c r="I403" s="32"/>
      <c r="J403" s="35">
        <f>--INDEX([1]champ04062019!$A$3:$Z$2000,MATCH([1]!Addcert[[#This Row],[ref]],[1]champ04062019!$B$3:$B$2000,0),6)</f>
        <v>105553102463</v>
      </c>
      <c r="K403" s="21" t="str">
        <f>VLOOKUP(VALUE(MID([1]!Addcert[[#This Row],[License]],5,4)),[1]มาตรฐาน!$A$1:$B$6,2,FALSE)</f>
        <v>มกษ. 9046-2560</v>
      </c>
      <c r="L403" s="21" t="str">
        <f>INDEX([1]champ04062019!$A$3:$Z$2000,MATCH([1]!Addcert[[#This Row],[ref]],[1]champ04062019!$B$3:$B$2000,0),26)</f>
        <v>ชลบุรี</v>
      </c>
      <c r="M403" s="2" t="s">
        <v>467</v>
      </c>
    </row>
    <row r="404" spans="1:13">
      <c r="A404" s="22" t="str">
        <f>MID([1]!Addcert[[#This Row],[ref]],4,2)&amp;"-"&amp;RIGHT([1]!Addcert[[#This Row],[ref]],3)</f>
        <v>01-507</v>
      </c>
      <c r="B404" s="22" t="str">
        <f>INDEX([1]champ04062019!$A$3:$Z$2000,MATCH([1]!Addcert[[#This Row],[ref]],[1]champ04062019!$B$3:$B$2000,0),3)</f>
        <v>บริษัท ภาสพร จำกัด</v>
      </c>
      <c r="C404" s="22" t="str">
        <f>INDEX([1]champ04062019!$A$3:$Z$2000,MATCH([1]!Addcert[[#This Row],[ref]],[1]champ04062019!$B$3:$B$2000,0),4)</f>
        <v>ACFS90460200042</v>
      </c>
      <c r="D40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04" s="22" t="str">
        <f>INDEX([1]champ04062019!$A$3:$Z$2000,MATCH([1]!Addcert[[#This Row],[ref]],[1]champ04062019!$B$3:$B$2000,0),5)</f>
        <v>ยกเลิกใบอนุญาตแบบถาวร</v>
      </c>
      <c r="F404" s="24">
        <f>--INDEX([1]champ04062019!$A$3:$Z$2000,MATCH([1]!Addcert[[#This Row],[ref]],[1]champ04062019!$B$3:$B$2000,0),18)</f>
        <v>44047</v>
      </c>
      <c r="G404" s="27" t="s">
        <v>439</v>
      </c>
      <c r="H404" s="28" t="s">
        <v>14</v>
      </c>
      <c r="I404" s="33">
        <v>44052</v>
      </c>
      <c r="J404" s="36">
        <f>--INDEX([1]champ04062019!$A$3:$Z$2000,MATCH([1]!Addcert[[#This Row],[ref]],[1]champ04062019!$B$3:$B$2000,0),6)</f>
        <v>225544000148</v>
      </c>
      <c r="K404" s="22" t="str">
        <f>VLOOKUP(VALUE(MID([1]!Addcert[[#This Row],[License]],5,4)),[1]มาตรฐาน!$A$1:$B$6,2,FALSE)</f>
        <v>มกษ. 9046-2560</v>
      </c>
      <c r="L404" s="22" t="str">
        <f>INDEX([1]champ04062019!$A$3:$Z$2000,MATCH([1]!Addcert[[#This Row],[ref]],[1]champ04062019!$B$3:$B$2000,0),26)</f>
        <v>จันทบุรี</v>
      </c>
      <c r="M404" s="5" t="s">
        <v>466</v>
      </c>
    </row>
    <row r="405" spans="1:13">
      <c r="A405" s="21" t="str">
        <f>MID([1]!Addcert[[#This Row],[ref]],4,2)&amp;"-"&amp;RIGHT([1]!Addcert[[#This Row],[ref]],3)</f>
        <v>01-508</v>
      </c>
      <c r="B405" s="21" t="str">
        <f>INDEX([1]champ04062019!$A$3:$Z$2000,MATCH([1]!Addcert[[#This Row],[ref]],[1]champ04062019!$B$3:$B$2000,0),3)</f>
        <v>บริษัท นุต มณีทรัพย์ จำกัด</v>
      </c>
      <c r="C405" s="21" t="str">
        <f>INDEX([1]champ04062019!$A$3:$Z$2000,MATCH([1]!Addcert[[#This Row],[ref]],[1]champ04062019!$B$3:$B$2000,0),4)</f>
        <v>ACFS90460200048</v>
      </c>
      <c r="D40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05" s="21" t="str">
        <f>INDEX([1]champ04062019!$A$3:$Z$2000,MATCH([1]!Addcert[[#This Row],[ref]],[1]champ04062019!$B$3:$B$2000,0),5)</f>
        <v>ออกใบอนุญาตแล้ว</v>
      </c>
      <c r="F405" s="23">
        <f>--INDEX([1]champ04062019!$A$3:$Z$2000,MATCH([1]!Addcert[[#This Row],[ref]],[1]champ04062019!$B$3:$B$2000,0),18)</f>
        <v>44053</v>
      </c>
      <c r="G405" s="25"/>
      <c r="H405" s="26"/>
      <c r="I405" s="32"/>
      <c r="J405" s="35">
        <f>--INDEX([1]champ04062019!$A$3:$Z$2000,MATCH([1]!Addcert[[#This Row],[ref]],[1]champ04062019!$B$3:$B$2000,0),6)</f>
        <v>865558000719</v>
      </c>
      <c r="K405" s="21" t="str">
        <f>VLOOKUP(VALUE(MID([1]!Addcert[[#This Row],[License]],5,4)),[1]มาตรฐาน!$A$1:$B$6,2,FALSE)</f>
        <v>มกษ. 9046-2560</v>
      </c>
      <c r="L405" s="21" t="str">
        <f>INDEX([1]champ04062019!$A$3:$Z$2000,MATCH([1]!Addcert[[#This Row],[ref]],[1]champ04062019!$B$3:$B$2000,0),26)</f>
        <v>ชุมพร</v>
      </c>
      <c r="M405" s="2" t="s">
        <v>466</v>
      </c>
    </row>
    <row r="406" spans="1:13">
      <c r="A406" s="22" t="str">
        <f>MID([1]!Addcert[[#This Row],[ref]],4,2)&amp;"-"&amp;RIGHT([1]!Addcert[[#This Row],[ref]],3)</f>
        <v>01-509</v>
      </c>
      <c r="B406" s="22" t="str">
        <f>INDEX([1]champ04062019!$A$3:$Z$2000,MATCH([1]!Addcert[[#This Row],[ref]],[1]champ04062019!$B$3:$B$2000,0),3)</f>
        <v>ห้างหุ้นส่วนจำกัด ไอทีเอส สวีท คอร์น</v>
      </c>
      <c r="C406" s="22" t="str">
        <f>INDEX([1]champ04062019!$A$3:$Z$2000,MATCH([1]!Addcert[[#This Row],[ref]],[1]champ04062019!$B$3:$B$2000,0),4)</f>
        <v>ACFS90460200045</v>
      </c>
      <c r="D40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06" s="22" t="str">
        <f>INDEX([1]champ04062019!$A$3:$Z$2000,MATCH([1]!Addcert[[#This Row],[ref]],[1]champ04062019!$B$3:$B$2000,0),5)</f>
        <v>ออกใบอนุญาตแล้ว</v>
      </c>
      <c r="F406" s="24">
        <f>--INDEX([1]champ04062019!$A$3:$Z$2000,MATCH([1]!Addcert[[#This Row],[ref]],[1]champ04062019!$B$3:$B$2000,0),18)</f>
        <v>44049</v>
      </c>
      <c r="G406" s="27">
        <v>90461708276</v>
      </c>
      <c r="H406" s="28" t="s">
        <v>106</v>
      </c>
      <c r="I406" s="33">
        <v>44107</v>
      </c>
      <c r="J406" s="36">
        <f>--INDEX([1]champ04062019!$A$3:$Z$2000,MATCH([1]!Addcert[[#This Row],[ref]],[1]champ04062019!$B$3:$B$2000,0),6)</f>
        <v>743556000567</v>
      </c>
      <c r="K406" s="22" t="str">
        <f>VLOOKUP(VALUE(MID([1]!Addcert[[#This Row],[License]],5,4)),[1]มาตรฐาน!$A$1:$B$6,2,FALSE)</f>
        <v>มกษ. 9046-2560</v>
      </c>
      <c r="L406" s="22" t="str">
        <f>INDEX([1]champ04062019!$A$3:$Z$2000,MATCH([1]!Addcert[[#This Row],[ref]],[1]champ04062019!$B$3:$B$2000,0),26)</f>
        <v>นครปฐม</v>
      </c>
      <c r="M406" s="5" t="s">
        <v>469</v>
      </c>
    </row>
    <row r="407" spans="1:13">
      <c r="A407" s="21" t="str">
        <f>MID([1]!Addcert[[#This Row],[ref]],4,2)&amp;"-"&amp;RIGHT([1]!Addcert[[#This Row],[ref]],3)</f>
        <v>01-511</v>
      </c>
      <c r="B407" s="21" t="str">
        <f>INDEX([1]champ04062019!$A$3:$Z$2000,MATCH([1]!Addcert[[#This Row],[ref]],[1]champ04062019!$B$3:$B$2000,0),3)</f>
        <v>บริษัท ไรซิง (ไทยแลนด์) จำกัด</v>
      </c>
      <c r="C407" s="21" t="str">
        <f>INDEX([1]champ04062019!$A$3:$Z$2000,MATCH([1]!Addcert[[#This Row],[ref]],[1]champ04062019!$B$3:$B$2000,0),4)</f>
        <v>ACFS90460200046</v>
      </c>
      <c r="D40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07" s="21" t="str">
        <f>INDEX([1]champ04062019!$A$3:$Z$2000,MATCH([1]!Addcert[[#This Row],[ref]],[1]champ04062019!$B$3:$B$2000,0),5)</f>
        <v>ออกใบอนุญาตแล้ว</v>
      </c>
      <c r="F407" s="23">
        <f>--INDEX([1]champ04062019!$A$3:$Z$2000,MATCH([1]!Addcert[[#This Row],[ref]],[1]champ04062019!$B$3:$B$2000,0),18)</f>
        <v>44052</v>
      </c>
      <c r="G407" s="25"/>
      <c r="H407" s="26"/>
      <c r="I407" s="32"/>
      <c r="J407" s="35">
        <f>--INDEX([1]champ04062019!$A$3:$Z$2000,MATCH([1]!Addcert[[#This Row],[ref]],[1]champ04062019!$B$3:$B$2000,0),6)</f>
        <v>105547011176</v>
      </c>
      <c r="K407" s="21" t="str">
        <f>VLOOKUP(VALUE(MID([1]!Addcert[[#This Row],[License]],5,4)),[1]มาตรฐาน!$A$1:$B$6,2,FALSE)</f>
        <v>มกษ. 9046-2560</v>
      </c>
      <c r="L407" s="21" t="str">
        <f>INDEX([1]champ04062019!$A$3:$Z$2000,MATCH([1]!Addcert[[#This Row],[ref]],[1]champ04062019!$B$3:$B$2000,0),26)</f>
        <v>ฉะเชิงเทรา</v>
      </c>
      <c r="M407" s="2" t="s">
        <v>467</v>
      </c>
    </row>
    <row r="408" spans="1:13">
      <c r="A408" s="22" t="str">
        <f>MID([1]!Addcert[[#This Row],[ref]],4,2)&amp;"-"&amp;RIGHT([1]!Addcert[[#This Row],[ref]],3)</f>
        <v>01-513</v>
      </c>
      <c r="B408" s="22" t="str">
        <f>INDEX([1]champ04062019!$A$3:$Z$2000,MATCH([1]!Addcert[[#This Row],[ref]],[1]champ04062019!$B$3:$B$2000,0),3)</f>
        <v>บริษัท มายฟูดส์ จำกัด</v>
      </c>
      <c r="C408" s="22" t="str">
        <f>INDEX([1]champ04062019!$A$3:$Z$2000,MATCH([1]!Addcert[[#This Row],[ref]],[1]champ04062019!$B$3:$B$2000,0),4)</f>
        <v>ACFS90460200047</v>
      </c>
      <c r="D40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08" s="22" t="str">
        <f>INDEX([1]champ04062019!$A$3:$Z$2000,MATCH([1]!Addcert[[#This Row],[ref]],[1]champ04062019!$B$3:$B$2000,0),5)</f>
        <v>ออกใบอนุญาตแล้ว</v>
      </c>
      <c r="F408" s="24">
        <f>--INDEX([1]champ04062019!$A$3:$Z$2000,MATCH([1]!Addcert[[#This Row],[ref]],[1]champ04062019!$B$3:$B$2000,0),18)</f>
        <v>44053</v>
      </c>
      <c r="G408" s="27"/>
      <c r="H408" s="28"/>
      <c r="I408" s="33"/>
      <c r="J408" s="36">
        <f>--INDEX([1]champ04062019!$A$3:$Z$2000,MATCH([1]!Addcert[[#This Row],[ref]],[1]champ04062019!$B$3:$B$2000,0),6)</f>
        <v>105555056418</v>
      </c>
      <c r="K408" s="22" t="str">
        <f>VLOOKUP(VALUE(MID([1]!Addcert[[#This Row],[License]],5,4)),[1]มาตรฐาน!$A$1:$B$6,2,FALSE)</f>
        <v>มกษ. 9046-2560</v>
      </c>
      <c r="L408" s="22" t="str">
        <f>INDEX([1]champ04062019!$A$3:$Z$2000,MATCH([1]!Addcert[[#This Row],[ref]],[1]champ04062019!$B$3:$B$2000,0),26)</f>
        <v>สมุทรปราการ</v>
      </c>
      <c r="M408" s="5" t="s">
        <v>466</v>
      </c>
    </row>
    <row r="409" spans="1:13">
      <c r="A409" s="21" t="str">
        <f>MID([1]!Addcert[[#This Row],[ref]],4,2)&amp;"-"&amp;RIGHT([1]!Addcert[[#This Row],[ref]],3)</f>
        <v>01-514</v>
      </c>
      <c r="B409" s="21" t="str">
        <f>INDEX([1]champ04062019!$A$3:$Z$2000,MATCH([1]!Addcert[[#This Row],[ref]],[1]champ04062019!$B$3:$B$2000,0),3)</f>
        <v>บริษัท ซีทีเอ็กซ์ โฮลดิ้ง จำกัด</v>
      </c>
      <c r="C409" s="21" t="str">
        <f>INDEX([1]champ04062019!$A$3:$Z$2000,MATCH([1]!Addcert[[#This Row],[ref]],[1]champ04062019!$B$3:$B$2000,0),4)</f>
        <v>ACFS90460200049</v>
      </c>
      <c r="D40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09" s="21" t="str">
        <f>INDEX([1]champ04062019!$A$3:$Z$2000,MATCH([1]!Addcert[[#This Row],[ref]],[1]champ04062019!$B$3:$B$2000,0),5)</f>
        <v>ออกใบอนุญาตแล้ว</v>
      </c>
      <c r="F409" s="23">
        <f>--INDEX([1]champ04062019!$A$3:$Z$2000,MATCH([1]!Addcert[[#This Row],[ref]],[1]champ04062019!$B$3:$B$2000,0),18)</f>
        <v>44058</v>
      </c>
      <c r="G409" s="25"/>
      <c r="H409" s="26"/>
      <c r="I409" s="32"/>
      <c r="J409" s="35">
        <f>--INDEX([1]champ04062019!$A$3:$Z$2000,MATCH([1]!Addcert[[#This Row],[ref]],[1]champ04062019!$B$3:$B$2000,0),6)</f>
        <v>105552059815</v>
      </c>
      <c r="K409" s="21" t="str">
        <f>VLOOKUP(VALUE(MID([1]!Addcert[[#This Row],[License]],5,4)),[1]มาตรฐาน!$A$1:$B$6,2,FALSE)</f>
        <v>มกษ. 9046-2560</v>
      </c>
      <c r="L409" s="21" t="str">
        <f>INDEX([1]champ04062019!$A$3:$Z$2000,MATCH([1]!Addcert[[#This Row],[ref]],[1]champ04062019!$B$3:$B$2000,0),26)</f>
        <v>ปทุมธานี</v>
      </c>
      <c r="M409" s="2" t="s">
        <v>467</v>
      </c>
    </row>
    <row r="410" spans="1:13">
      <c r="A410" s="22" t="str">
        <f>MID([1]!Addcert[[#This Row],[ref]],4,2)&amp;"-"&amp;RIGHT([1]!Addcert[[#This Row],[ref]],3)</f>
        <v>01-518</v>
      </c>
      <c r="B410" s="22" t="str">
        <f>INDEX([1]champ04062019!$A$3:$Z$2000,MATCH([1]!Addcert[[#This Row],[ref]],[1]champ04062019!$B$3:$B$2000,0),3)</f>
        <v>บริษัท ตรีมูรติฟรูทส์ จำกัด</v>
      </c>
      <c r="C410" s="22" t="str">
        <f>INDEX([1]champ04062019!$A$3:$Z$2000,MATCH([1]!Addcert[[#This Row],[ref]],[1]champ04062019!$B$3:$B$2000,0),4)</f>
        <v>ACFS90460200051</v>
      </c>
      <c r="D41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10" s="22" t="str">
        <f>INDEX([1]champ04062019!$A$3:$Z$2000,MATCH([1]!Addcert[[#This Row],[ref]],[1]champ04062019!$B$3:$B$2000,0),5)</f>
        <v>ออกใบอนุญาตแล้ว</v>
      </c>
      <c r="F410" s="24">
        <f>--INDEX([1]champ04062019!$A$3:$Z$2000,MATCH([1]!Addcert[[#This Row],[ref]],[1]champ04062019!$B$3:$B$2000,0),18)</f>
        <v>44060</v>
      </c>
      <c r="G410" s="27" t="s">
        <v>286</v>
      </c>
      <c r="H410" s="28" t="s">
        <v>14</v>
      </c>
      <c r="I410" s="33">
        <v>44134</v>
      </c>
      <c r="J410" s="36">
        <f>--INDEX([1]champ04062019!$A$3:$Z$2000,MATCH([1]!Addcert[[#This Row],[ref]],[1]champ04062019!$B$3:$B$2000,0),6)</f>
        <v>135558010427</v>
      </c>
      <c r="K410" s="22" t="str">
        <f>VLOOKUP(VALUE(MID([1]!Addcert[[#This Row],[License]],5,4)),[1]มาตรฐาน!$A$1:$B$6,2,FALSE)</f>
        <v>มกษ. 9046-2560</v>
      </c>
      <c r="L410" s="22" t="str">
        <f>INDEX([1]champ04062019!$A$3:$Z$2000,MATCH([1]!Addcert[[#This Row],[ref]],[1]champ04062019!$B$3:$B$2000,0),26)</f>
        <v>ปทุมธานี</v>
      </c>
      <c r="M410" s="5" t="s">
        <v>467</v>
      </c>
    </row>
    <row r="411" spans="1:13">
      <c r="A411" s="21" t="str">
        <f>MID([1]!Addcert[[#This Row],[ref]],4,2)&amp;"-"&amp;RIGHT([1]!Addcert[[#This Row],[ref]],3)</f>
        <v>01-519</v>
      </c>
      <c r="B411" s="21" t="str">
        <f>INDEX([1]champ04062019!$A$3:$Z$2000,MATCH([1]!Addcert[[#This Row],[ref]],[1]champ04062019!$B$3:$B$2000,0),3)</f>
        <v>บริษัท อู๋ เจี่ย มู่ ไทย เทรดดิ้ง จำกัด</v>
      </c>
      <c r="C411" s="21" t="str">
        <f>INDEX([1]champ04062019!$A$3:$Z$2000,MATCH([1]!Addcert[[#This Row],[ref]],[1]champ04062019!$B$3:$B$2000,0),4)</f>
        <v>ACFS90460200052</v>
      </c>
      <c r="D41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11" s="21" t="str">
        <f>INDEX([1]champ04062019!$A$3:$Z$2000,MATCH([1]!Addcert[[#This Row],[ref]],[1]champ04062019!$B$3:$B$2000,0),5)</f>
        <v>ออกใบอนุญาตแล้ว</v>
      </c>
      <c r="F411" s="23">
        <f>--INDEX([1]champ04062019!$A$3:$Z$2000,MATCH([1]!Addcert[[#This Row],[ref]],[1]champ04062019!$B$3:$B$2000,0),18)</f>
        <v>44063</v>
      </c>
      <c r="G411" s="25"/>
      <c r="H411" s="26" t="s">
        <v>107</v>
      </c>
      <c r="I411" s="32">
        <v>44064</v>
      </c>
      <c r="J411" s="35">
        <f>--INDEX([1]champ04062019!$A$3:$Z$2000,MATCH([1]!Addcert[[#This Row],[ref]],[1]champ04062019!$B$3:$B$2000,0),6)</f>
        <v>205553006684</v>
      </c>
      <c r="K411" s="21" t="str">
        <f>VLOOKUP(VALUE(MID([1]!Addcert[[#This Row],[License]],5,4)),[1]มาตรฐาน!$A$1:$B$6,2,FALSE)</f>
        <v>มกษ. 9046-2560</v>
      </c>
      <c r="L411" s="21" t="str">
        <f>INDEX([1]champ04062019!$A$3:$Z$2000,MATCH([1]!Addcert[[#This Row],[ref]],[1]champ04062019!$B$3:$B$2000,0),26)</f>
        <v>ระยอง</v>
      </c>
      <c r="M411" s="2" t="s">
        <v>467</v>
      </c>
    </row>
    <row r="412" spans="1:13">
      <c r="A412" s="22" t="str">
        <f>MID([1]!Addcert[[#This Row],[ref]],4,2)&amp;"-"&amp;RIGHT([1]!Addcert[[#This Row],[ref]],3)</f>
        <v>01-523</v>
      </c>
      <c r="B412" s="22" t="str">
        <f>INDEX([1]champ04062019!$A$3:$Z$2000,MATCH([1]!Addcert[[#This Row],[ref]],[1]champ04062019!$B$3:$B$2000,0),3)</f>
        <v>บริษัท สมิงฟูดส์ จำกัด</v>
      </c>
      <c r="C412" s="22" t="str">
        <f>INDEX([1]champ04062019!$A$3:$Z$2000,MATCH([1]!Addcert[[#This Row],[ref]],[1]champ04062019!$B$3:$B$2000,0),4)</f>
        <v>ACFS90460200050</v>
      </c>
      <c r="D41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12" s="22" t="str">
        <f>INDEX([1]champ04062019!$A$3:$Z$2000,MATCH([1]!Addcert[[#This Row],[ref]],[1]champ04062019!$B$3:$B$2000,0),5)</f>
        <v>ออกใบอนุญาตแล้ว</v>
      </c>
      <c r="F412" s="24">
        <f>--INDEX([1]champ04062019!$A$3:$Z$2000,MATCH([1]!Addcert[[#This Row],[ref]],[1]champ04062019!$B$3:$B$2000,0),18)</f>
        <v>44060</v>
      </c>
      <c r="G412" s="27">
        <v>904617083006</v>
      </c>
      <c r="H412" s="28" t="s">
        <v>106</v>
      </c>
      <c r="I412" s="33">
        <v>43762</v>
      </c>
      <c r="J412" s="36">
        <f>--INDEX([1]champ04062019!$A$3:$Z$2000,MATCH([1]!Addcert[[#This Row],[ref]],[1]champ04062019!$B$3:$B$2000,0),6)</f>
        <v>775545000155</v>
      </c>
      <c r="K412" s="22" t="str">
        <f>VLOOKUP(VALUE(MID([1]!Addcert[[#This Row],[License]],5,4)),[1]มาตรฐาน!$A$1:$B$6,2,FALSE)</f>
        <v>มกษ. 9046-2560</v>
      </c>
      <c r="L412" s="22" t="str">
        <f>INDEX([1]champ04062019!$A$3:$Z$2000,MATCH([1]!Addcert[[#This Row],[ref]],[1]champ04062019!$B$3:$B$2000,0),26)</f>
        <v>ตราด</v>
      </c>
      <c r="M412" s="5" t="s">
        <v>466</v>
      </c>
    </row>
    <row r="413" spans="1:13">
      <c r="A413" s="21" t="str">
        <f>MID([1]!Addcert[[#This Row],[ref]],4,2)&amp;"-"&amp;RIGHT([1]!Addcert[[#This Row],[ref]],3)</f>
        <v>01-524</v>
      </c>
      <c r="B413" s="21" t="str">
        <f>INDEX([1]champ04062019!$A$3:$Z$2000,MATCH([1]!Addcert[[#This Row],[ref]],[1]champ04062019!$B$3:$B$2000,0),3)</f>
        <v>บริษัท ดี เอ็ม ฟาร์ม จำกัด</v>
      </c>
      <c r="C413" s="21" t="str">
        <f>INDEX([1]champ04062019!$A$3:$Z$2000,MATCH([1]!Addcert[[#This Row],[ref]],[1]champ04062019!$B$3:$B$2000,0),4)</f>
        <v>ACFS64010200149</v>
      </c>
      <c r="D41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13" s="21" t="str">
        <f>INDEX([1]champ04062019!$A$3:$Z$2000,MATCH([1]!Addcert[[#This Row],[ref]],[1]champ04062019!$B$3:$B$2000,0),5)</f>
        <v>ออกใบอนุญาตแล้ว</v>
      </c>
      <c r="F413" s="23">
        <f>--INDEX([1]champ04062019!$A$3:$Z$2000,MATCH([1]!Addcert[[#This Row],[ref]],[1]champ04062019!$B$3:$B$2000,0),18)</f>
        <v>44120</v>
      </c>
      <c r="G413" s="25">
        <v>904617083068</v>
      </c>
      <c r="H413" s="26" t="s">
        <v>106</v>
      </c>
      <c r="I413" s="32">
        <v>44200</v>
      </c>
      <c r="J413" s="35">
        <f>--INDEX([1]champ04062019!$A$3:$Z$2000,MATCH([1]!Addcert[[#This Row],[ref]],[1]champ04062019!$B$3:$B$2000,0),6)</f>
        <v>735540000106</v>
      </c>
      <c r="K413" s="21" t="str">
        <f>VLOOKUP(VALUE(MID([1]!Addcert[[#This Row],[License]],5,4)),[1]มาตรฐาน!$A$1:$B$6,2,FALSE)</f>
        <v>มกษ. 6401-2558</v>
      </c>
      <c r="L413" s="21" t="str">
        <f>INDEX([1]champ04062019!$A$3:$Z$2000,MATCH([1]!Addcert[[#This Row],[ref]],[1]champ04062019!$B$3:$B$2000,0),26)</f>
        <v>ประจวบคีรีขันธ์</v>
      </c>
      <c r="M413" s="2" t="s">
        <v>466</v>
      </c>
    </row>
    <row r="414" spans="1:13">
      <c r="A414" s="22" t="str">
        <f>MID([1]!Addcert[[#This Row],[ref]],4,2)&amp;"-"&amp;RIGHT([1]!Addcert[[#This Row],[ref]],3)</f>
        <v>01-525</v>
      </c>
      <c r="B414" s="22" t="str">
        <f>INDEX([1]champ04062019!$A$3:$Z$2000,MATCH([1]!Addcert[[#This Row],[ref]],[1]champ04062019!$B$3:$B$2000,0),3)</f>
        <v>ห้างหุ้นส่วนจำกัด สยาม เอส ซี ที</v>
      </c>
      <c r="C414" s="22" t="str">
        <f>INDEX([1]champ04062019!$A$3:$Z$2000,MATCH([1]!Addcert[[#This Row],[ref]],[1]champ04062019!$B$3:$B$2000,0),4)</f>
        <v>ACFS90460200060</v>
      </c>
      <c r="D41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14" s="22" t="str">
        <f>INDEX([1]champ04062019!$A$3:$Z$2000,MATCH([1]!Addcert[[#This Row],[ref]],[1]champ04062019!$B$3:$B$2000,0),5)</f>
        <v>ออกใบอนุญาตแล้ว</v>
      </c>
      <c r="F414" s="24">
        <f>--INDEX([1]champ04062019!$A$3:$Z$2000,MATCH([1]!Addcert[[#This Row],[ref]],[1]champ04062019!$B$3:$B$2000,0),18)</f>
        <v>44084</v>
      </c>
      <c r="G414" s="27" t="s">
        <v>287</v>
      </c>
      <c r="H414" s="28" t="s">
        <v>111</v>
      </c>
      <c r="I414" s="33">
        <v>44142</v>
      </c>
      <c r="J414" s="36">
        <f>--INDEX([1]champ04062019!$A$3:$Z$2000,MATCH([1]!Addcert[[#This Row],[ref]],[1]champ04062019!$B$3:$B$2000,0),6)</f>
        <v>573546000647</v>
      </c>
      <c r="K414" s="22" t="str">
        <f>VLOOKUP(VALUE(MID([1]!Addcert[[#This Row],[License]],5,4)),[1]มาตรฐาน!$A$1:$B$6,2,FALSE)</f>
        <v>มกษ. 9046-2560</v>
      </c>
      <c r="L414" s="22" t="str">
        <f>INDEX([1]champ04062019!$A$3:$Z$2000,MATCH([1]!Addcert[[#This Row],[ref]],[1]champ04062019!$B$3:$B$2000,0),26)</f>
        <v>ปทุมธานี</v>
      </c>
      <c r="M414" s="5" t="s">
        <v>464</v>
      </c>
    </row>
    <row r="415" spans="1:13">
      <c r="A415" s="21" t="str">
        <f>MID([1]!Addcert[[#This Row],[ref]],4,2)&amp;"-"&amp;RIGHT([1]!Addcert[[#This Row],[ref]],3)</f>
        <v>01-526</v>
      </c>
      <c r="B415" s="21" t="str">
        <f>INDEX([1]champ04062019!$A$3:$Z$2000,MATCH([1]!Addcert[[#This Row],[ref]],[1]champ04062019!$B$3:$B$2000,0),3)</f>
        <v>นายวิรัชชัย ศิลาสัมฤทธิ์ผล</v>
      </c>
      <c r="C415" s="21" t="str">
        <f>INDEX([1]champ04062019!$A$3:$Z$2000,MATCH([1]!Addcert[[#This Row],[ref]],[1]champ04062019!$B$3:$B$2000,0),4)</f>
        <v>ACFS90460200054</v>
      </c>
      <c r="D41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15" s="21" t="str">
        <f>INDEX([1]champ04062019!$A$3:$Z$2000,MATCH([1]!Addcert[[#This Row],[ref]],[1]champ04062019!$B$3:$B$2000,0),5)</f>
        <v>ออกใบอนุญาตแล้ว</v>
      </c>
      <c r="F415" s="23">
        <f>--INDEX([1]champ04062019!$A$3:$Z$2000,MATCH([1]!Addcert[[#This Row],[ref]],[1]champ04062019!$B$3:$B$2000,0),18)</f>
        <v>44063</v>
      </c>
      <c r="G415" s="25" t="s">
        <v>288</v>
      </c>
      <c r="H415" s="26" t="s">
        <v>106</v>
      </c>
      <c r="I415" s="32"/>
      <c r="J415" s="35">
        <f>--INDEX([1]champ04062019!$A$3:$Z$2000,MATCH([1]!Addcert[[#This Row],[ref]],[1]champ04062019!$B$3:$B$2000,0),6)</f>
        <v>3100201409503</v>
      </c>
      <c r="K415" s="21" t="str">
        <f>VLOOKUP(VALUE(MID([1]!Addcert[[#This Row],[License]],5,4)),[1]มาตรฐาน!$A$1:$B$6,2,FALSE)</f>
        <v>มกษ. 9046-2560</v>
      </c>
      <c r="L415" s="21" t="str">
        <f>INDEX([1]champ04062019!$A$3:$Z$2000,MATCH([1]!Addcert[[#This Row],[ref]],[1]champ04062019!$B$3:$B$2000,0),26)</f>
        <v>นครปฐม</v>
      </c>
      <c r="M415" s="2" t="s">
        <v>467</v>
      </c>
    </row>
    <row r="416" spans="1:13">
      <c r="A416" s="22" t="str">
        <f>MID([1]!Addcert[[#This Row],[ref]],4,2)&amp;"-"&amp;RIGHT([1]!Addcert[[#This Row],[ref]],3)</f>
        <v>01-527</v>
      </c>
      <c r="B416" s="22" t="str">
        <f>INDEX([1]champ04062019!$A$3:$Z$2000,MATCH([1]!Addcert[[#This Row],[ref]],[1]champ04062019!$B$3:$B$2000,0),3)</f>
        <v>สหกรณ์โคนมศรีดงเย็น จำกัด</v>
      </c>
      <c r="C416" s="22" t="str">
        <f>INDEX([1]champ04062019!$A$3:$Z$2000,MATCH([1]!Addcert[[#This Row],[ref]],[1]champ04062019!$B$3:$B$2000,0),4)</f>
        <v>ACFS64010200128</v>
      </c>
      <c r="D41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16" s="22" t="str">
        <f>INDEX([1]champ04062019!$A$3:$Z$2000,MATCH([1]!Addcert[[#This Row],[ref]],[1]champ04062019!$B$3:$B$2000,0),5)</f>
        <v>ออกใบอนุญาตแล้ว</v>
      </c>
      <c r="F416" s="24">
        <f>--INDEX([1]champ04062019!$A$3:$Z$2000,MATCH([1]!Addcert[[#This Row],[ref]],[1]champ04062019!$B$3:$B$2000,0),18)</f>
        <v>44120</v>
      </c>
      <c r="G416" s="27" t="s">
        <v>289</v>
      </c>
      <c r="H416" s="28" t="s">
        <v>14</v>
      </c>
      <c r="I416" s="33">
        <v>44375</v>
      </c>
      <c r="J416" s="36">
        <f>--INDEX([1]champ04062019!$A$3:$Z$2000,MATCH([1]!Addcert[[#This Row],[ref]],[1]champ04062019!$B$3:$B$2000,0),6)</f>
        <v>5000000225561</v>
      </c>
      <c r="K416" s="22" t="str">
        <f>VLOOKUP(VALUE(MID([1]!Addcert[[#This Row],[License]],5,4)),[1]มาตรฐาน!$A$1:$B$6,2,FALSE)</f>
        <v>มกษ. 6401-2558</v>
      </c>
      <c r="L416" s="22" t="str">
        <f>INDEX([1]champ04062019!$A$3:$Z$2000,MATCH([1]!Addcert[[#This Row],[ref]],[1]champ04062019!$B$3:$B$2000,0),26)</f>
        <v>เชียงใหม่</v>
      </c>
      <c r="M416" s="5" t="s">
        <v>467</v>
      </c>
    </row>
    <row r="417" spans="1:13">
      <c r="A417" s="21" t="str">
        <f>MID([1]!Addcert[[#This Row],[ref]],4,2)&amp;"-"&amp;RIGHT([1]!Addcert[[#This Row],[ref]],3)</f>
        <v>01-528</v>
      </c>
      <c r="B417" s="21" t="str">
        <f>INDEX([1]champ04062019!$A$3:$Z$2000,MATCH([1]!Addcert[[#This Row],[ref]],[1]champ04062019!$B$3:$B$2000,0),3)</f>
        <v>สหกรณ์โคนมฝาง จำกัด</v>
      </c>
      <c r="C417" s="21" t="str">
        <f>INDEX([1]champ04062019!$A$3:$Z$2000,MATCH([1]!Addcert[[#This Row],[ref]],[1]champ04062019!$B$3:$B$2000,0),4)</f>
        <v>ACFS64010200150</v>
      </c>
      <c r="D41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17" s="21" t="str">
        <f>INDEX([1]champ04062019!$A$3:$Z$2000,MATCH([1]!Addcert[[#This Row],[ref]],[1]champ04062019!$B$3:$B$2000,0),5)</f>
        <v>ออกใบอนุญาตแล้ว</v>
      </c>
      <c r="F417" s="23">
        <f>--INDEX([1]champ04062019!$A$3:$Z$2000,MATCH([1]!Addcert[[#This Row],[ref]],[1]champ04062019!$B$3:$B$2000,0),18)</f>
        <v>44120</v>
      </c>
      <c r="G417" s="25" t="s">
        <v>290</v>
      </c>
      <c r="H417" s="26" t="s">
        <v>111</v>
      </c>
      <c r="I417" s="32">
        <v>44072</v>
      </c>
      <c r="J417" s="35">
        <f>--INDEX([1]champ04062019!$A$3:$Z$2000,MATCH([1]!Addcert[[#This Row],[ref]],[1]champ04062019!$B$3:$B$2000,0),6)</f>
        <v>994002042229</v>
      </c>
      <c r="K417" s="21" t="str">
        <f>VLOOKUP(VALUE(MID([1]!Addcert[[#This Row],[License]],5,4)),[1]มาตรฐาน!$A$1:$B$6,2,FALSE)</f>
        <v>มกษ. 6401-2558</v>
      </c>
      <c r="L417" s="21" t="str">
        <f>INDEX([1]champ04062019!$A$3:$Z$2000,MATCH([1]!Addcert[[#This Row],[ref]],[1]champ04062019!$B$3:$B$2000,0),26)</f>
        <v>เชียงใหม่</v>
      </c>
      <c r="M417" s="2" t="s">
        <v>465</v>
      </c>
    </row>
    <row r="418" spans="1:13">
      <c r="A418" s="22" t="str">
        <f>MID([1]!Addcert[[#This Row],[ref]],4,2)&amp;"-"&amp;RIGHT([1]!Addcert[[#This Row],[ref]],3)</f>
        <v>01-529</v>
      </c>
      <c r="B418" s="22" t="str">
        <f>INDEX([1]champ04062019!$A$3:$Z$2000,MATCH([1]!Addcert[[#This Row],[ref]],[1]champ04062019!$B$3:$B$2000,0),3)</f>
        <v>สหกรณ์โคนมการเกษตรไชยปราการ จำกัด</v>
      </c>
      <c r="C418" s="22" t="str">
        <f>INDEX([1]champ04062019!$A$3:$Z$2000,MATCH([1]!Addcert[[#This Row],[ref]],[1]champ04062019!$B$3:$B$2000,0),4)</f>
        <v>ACFS64010200153</v>
      </c>
      <c r="D41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18" s="22" t="str">
        <f>INDEX([1]champ04062019!$A$3:$Z$2000,MATCH([1]!Addcert[[#This Row],[ref]],[1]champ04062019!$B$3:$B$2000,0),5)</f>
        <v>ออกใบอนุญาตแล้ว</v>
      </c>
      <c r="F418" s="24">
        <f>--INDEX([1]champ04062019!$A$3:$Z$2000,MATCH([1]!Addcert[[#This Row],[ref]],[1]champ04062019!$B$3:$B$2000,0),18)</f>
        <v>44120</v>
      </c>
      <c r="G418" s="27" t="s">
        <v>291</v>
      </c>
      <c r="H418" s="28" t="s">
        <v>111</v>
      </c>
      <c r="I418" s="33">
        <v>44089</v>
      </c>
      <c r="J418" s="36">
        <f>--INDEX([1]champ04062019!$A$3:$Z$2000,MATCH([1]!Addcert[[#This Row],[ref]],[1]champ04062019!$B$3:$B$2000,0),6)</f>
        <v>994000434260</v>
      </c>
      <c r="K418" s="22" t="str">
        <f>VLOOKUP(VALUE(MID([1]!Addcert[[#This Row],[License]],5,4)),[1]มาตรฐาน!$A$1:$B$6,2,FALSE)</f>
        <v>มกษ. 6401-2558</v>
      </c>
      <c r="L418" s="22" t="str">
        <f>INDEX([1]champ04062019!$A$3:$Z$2000,MATCH([1]!Addcert[[#This Row],[ref]],[1]champ04062019!$B$3:$B$2000,0),26)</f>
        <v>เชียงใหม่</v>
      </c>
      <c r="M418" s="5" t="s">
        <v>465</v>
      </c>
    </row>
    <row r="419" spans="1:13">
      <c r="A419" s="21" t="str">
        <f>MID([1]!Addcert[[#This Row],[ref]],4,2)&amp;"-"&amp;RIGHT([1]!Addcert[[#This Row],[ref]],3)</f>
        <v>01-530</v>
      </c>
      <c r="B419" s="21" t="str">
        <f>INDEX([1]champ04062019!$A$3:$Z$2000,MATCH([1]!Addcert[[#This Row],[ref]],[1]champ04062019!$B$3:$B$2000,0),3)</f>
        <v>บริษัท เคพีพี คอร์ปอเรชั่น จำกัด</v>
      </c>
      <c r="C419" s="21" t="str">
        <f>INDEX([1]champ04062019!$A$3:$Z$2000,MATCH([1]!Addcert[[#This Row],[ref]],[1]champ04062019!$B$3:$B$2000,0),4)</f>
        <v>ACFS90460200053</v>
      </c>
      <c r="D41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19" s="21" t="str">
        <f>INDEX([1]champ04062019!$A$3:$Z$2000,MATCH([1]!Addcert[[#This Row],[ref]],[1]champ04062019!$B$3:$B$2000,0),5)</f>
        <v>ออกใบอนุญาตแล้ว</v>
      </c>
      <c r="F419" s="23">
        <f>--INDEX([1]champ04062019!$A$3:$Z$2000,MATCH([1]!Addcert[[#This Row],[ref]],[1]champ04062019!$B$3:$B$2000,0),18)</f>
        <v>44063</v>
      </c>
      <c r="G419" s="25" t="s">
        <v>292</v>
      </c>
      <c r="H419" s="26" t="s">
        <v>111</v>
      </c>
      <c r="I419" s="32">
        <v>44283</v>
      </c>
      <c r="J419" s="35">
        <f>--INDEX([1]champ04062019!$A$3:$Z$2000,MATCH([1]!Addcert[[#This Row],[ref]],[1]champ04062019!$B$3:$B$2000,0),6)</f>
        <v>115556008905</v>
      </c>
      <c r="K419" s="21" t="str">
        <f>VLOOKUP(VALUE(MID([1]!Addcert[[#This Row],[License]],5,4)),[1]มาตรฐาน!$A$1:$B$6,2,FALSE)</f>
        <v>มกษ. 9046-2560</v>
      </c>
      <c r="L419" s="21" t="str">
        <f>INDEX([1]champ04062019!$A$3:$Z$2000,MATCH([1]!Addcert[[#This Row],[ref]],[1]champ04062019!$B$3:$B$2000,0),26)</f>
        <v>ปทุมธานี</v>
      </c>
      <c r="M419" s="2" t="s">
        <v>465</v>
      </c>
    </row>
    <row r="420" spans="1:13">
      <c r="A420" s="22" t="str">
        <f>MID([1]!Addcert[[#This Row],[ref]],4,2)&amp;"-"&amp;RIGHT([1]!Addcert[[#This Row],[ref]],3)</f>
        <v>01-531</v>
      </c>
      <c r="B420" s="22" t="str">
        <f>INDEX([1]champ04062019!$A$3:$Z$2000,MATCH([1]!Addcert[[#This Row],[ref]],[1]champ04062019!$B$3:$B$2000,0),3)</f>
        <v>สหกรณ์โคนมผาตั้ง จำกัด</v>
      </c>
      <c r="C420" s="22" t="str">
        <f>INDEX([1]champ04062019!$A$3:$Z$2000,MATCH([1]!Addcert[[#This Row],[ref]],[1]champ04062019!$B$3:$B$2000,0),4)</f>
        <v>ACFS64010200154</v>
      </c>
      <c r="D42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20" s="22" t="str">
        <f>INDEX([1]champ04062019!$A$3:$Z$2000,MATCH([1]!Addcert[[#This Row],[ref]],[1]champ04062019!$B$3:$B$2000,0),5)</f>
        <v>ออกใบอนุญาตแล้ว</v>
      </c>
      <c r="F420" s="24">
        <f>--INDEX([1]champ04062019!$A$3:$Z$2000,MATCH([1]!Addcert[[#This Row],[ref]],[1]champ04062019!$B$3:$B$2000,0),18)</f>
        <v>44120</v>
      </c>
      <c r="G420" s="27"/>
      <c r="H420" s="28"/>
      <c r="I420" s="33"/>
      <c r="J420" s="36">
        <f>--INDEX([1]champ04062019!$A$3:$Z$2000,MATCH([1]!Addcert[[#This Row],[ref]],[1]champ04062019!$B$3:$B$2000,0),6)</f>
        <v>994000776161</v>
      </c>
      <c r="K420" s="22" t="str">
        <f>VLOOKUP(VALUE(MID([1]!Addcert[[#This Row],[License]],5,4)),[1]มาตรฐาน!$A$1:$B$6,2,FALSE)</f>
        <v>มกษ. 6401-2558</v>
      </c>
      <c r="L420" s="22" t="str">
        <f>INDEX([1]champ04062019!$A$3:$Z$2000,MATCH([1]!Addcert[[#This Row],[ref]],[1]champ04062019!$B$3:$B$2000,0),26)</f>
        <v>เชียงใหม่</v>
      </c>
      <c r="M420" s="5" t="s">
        <v>467</v>
      </c>
    </row>
    <row r="421" spans="1:13">
      <c r="A421" s="21" t="str">
        <f>MID([1]!Addcert[[#This Row],[ref]],4,2)&amp;"-"&amp;RIGHT([1]!Addcert[[#This Row],[ref]],3)</f>
        <v>01-532</v>
      </c>
      <c r="B421" s="21" t="str">
        <f>INDEX([1]champ04062019!$A$3:$Z$2000,MATCH([1]!Addcert[[#This Row],[ref]],[1]champ04062019!$B$3:$B$2000,0),3)</f>
        <v>สหกรณ์โคนมต้า-สันทรายงาม จำกัด</v>
      </c>
      <c r="C421" s="21" t="str">
        <f>INDEX([1]champ04062019!$A$3:$Z$2000,MATCH([1]!Addcert[[#This Row],[ref]],[1]champ04062019!$B$3:$B$2000,0),4)</f>
        <v>ACFS64010200155</v>
      </c>
      <c r="D42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21" s="21" t="str">
        <f>INDEX([1]champ04062019!$A$3:$Z$2000,MATCH([1]!Addcert[[#This Row],[ref]],[1]champ04062019!$B$3:$B$2000,0),5)</f>
        <v>ออกใบอนุญาตแล้ว</v>
      </c>
      <c r="F421" s="23">
        <f>--INDEX([1]champ04062019!$A$3:$Z$2000,MATCH([1]!Addcert[[#This Row],[ref]],[1]champ04062019!$B$3:$B$2000,0),18)</f>
        <v>44120</v>
      </c>
      <c r="G421" s="25" t="s">
        <v>293</v>
      </c>
      <c r="H421" s="26" t="s">
        <v>111</v>
      </c>
      <c r="I421" s="32">
        <v>44004</v>
      </c>
      <c r="J421" s="35">
        <f>--INDEX([1]champ04062019!$A$3:$Z$2000,MATCH([1]!Addcert[[#This Row],[ref]],[1]champ04062019!$B$3:$B$2000,0),6)</f>
        <v>3570400421020</v>
      </c>
      <c r="K421" s="21" t="str">
        <f>VLOOKUP(VALUE(MID([1]!Addcert[[#This Row],[License]],5,4)),[1]มาตรฐาน!$A$1:$B$6,2,FALSE)</f>
        <v>มกษ. 6401-2558</v>
      </c>
      <c r="L421" s="21" t="str">
        <f>INDEX([1]champ04062019!$A$3:$Z$2000,MATCH([1]!Addcert[[#This Row],[ref]],[1]champ04062019!$B$3:$B$2000,0),26)</f>
        <v>เชียงราย</v>
      </c>
      <c r="M421" s="2" t="s">
        <v>465</v>
      </c>
    </row>
    <row r="422" spans="1:13">
      <c r="A422" s="22" t="str">
        <f>MID([1]!Addcert[[#This Row],[ref]],4,2)&amp;"-"&amp;RIGHT([1]!Addcert[[#This Row],[ref]],3)</f>
        <v>01-533</v>
      </c>
      <c r="B422" s="22" t="str">
        <f>INDEX([1]champ04062019!$A$3:$Z$2000,MATCH([1]!Addcert[[#This Row],[ref]],[1]champ04062019!$B$3:$B$2000,0),3)</f>
        <v>สหกรณ์โคนมแพร่ จำกัด</v>
      </c>
      <c r="C422" s="22" t="str">
        <f>INDEX([1]champ04062019!$A$3:$Z$2000,MATCH([1]!Addcert[[#This Row],[ref]],[1]champ04062019!$B$3:$B$2000,0),4)</f>
        <v>ACFS64010200156</v>
      </c>
      <c r="D42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22" s="22" t="str">
        <f>INDEX([1]champ04062019!$A$3:$Z$2000,MATCH([1]!Addcert[[#This Row],[ref]],[1]champ04062019!$B$3:$B$2000,0),5)</f>
        <v>ออกใบอนุญาตแล้ว</v>
      </c>
      <c r="F422" s="24">
        <f>--INDEX([1]champ04062019!$A$3:$Z$2000,MATCH([1]!Addcert[[#This Row],[ref]],[1]champ04062019!$B$3:$B$2000,0),18)</f>
        <v>44120</v>
      </c>
      <c r="G422" s="27" t="s">
        <v>294</v>
      </c>
      <c r="H422" s="28" t="s">
        <v>111</v>
      </c>
      <c r="I422" s="33">
        <v>44439</v>
      </c>
      <c r="J422" s="36">
        <f>--INDEX([1]champ04062019!$A$3:$Z$2000,MATCH([1]!Addcert[[#This Row],[ref]],[1]champ04062019!$B$3:$B$2000,0),6)</f>
        <v>3540100002382</v>
      </c>
      <c r="K422" s="22" t="str">
        <f>VLOOKUP(VALUE(MID([1]!Addcert[[#This Row],[License]],5,4)),[1]มาตรฐาน!$A$1:$B$6,2,FALSE)</f>
        <v>มกษ. 6401-2558</v>
      </c>
      <c r="L422" s="22" t="str">
        <f>INDEX([1]champ04062019!$A$3:$Z$2000,MATCH([1]!Addcert[[#This Row],[ref]],[1]champ04062019!$B$3:$B$2000,0),26)</f>
        <v>แพร่</v>
      </c>
      <c r="M422" s="5" t="s">
        <v>465</v>
      </c>
    </row>
    <row r="423" spans="1:13">
      <c r="A423" s="21" t="str">
        <f>MID([1]!Addcert[[#This Row],[ref]],4,2)&amp;"-"&amp;RIGHT([1]!Addcert[[#This Row],[ref]],3)</f>
        <v>01-534</v>
      </c>
      <c r="B423" s="21" t="str">
        <f>INDEX([1]champ04062019!$A$3:$Z$2000,MATCH([1]!Addcert[[#This Row],[ref]],[1]champ04062019!$B$3:$B$2000,0),3)</f>
        <v>บริษัท ยู.เอ็ม.โภคภัณฑ์ จำกัด</v>
      </c>
      <c r="C423" s="21" t="str">
        <f>INDEX([1]champ04062019!$A$3:$Z$2000,MATCH([1]!Addcert[[#This Row],[ref]],[1]champ04062019!$B$3:$B$2000,0),4)</f>
        <v>ACFS64010200157</v>
      </c>
      <c r="D42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23" s="21" t="str">
        <f>INDEX([1]champ04062019!$A$3:$Z$2000,MATCH([1]!Addcert[[#This Row],[ref]],[1]champ04062019!$B$3:$B$2000,0),5)</f>
        <v>ออกใบอนุญาตแล้ว</v>
      </c>
      <c r="F423" s="23">
        <f>--INDEX([1]champ04062019!$A$3:$Z$2000,MATCH([1]!Addcert[[#This Row],[ref]],[1]champ04062019!$B$3:$B$2000,0),18)</f>
        <v>44120</v>
      </c>
      <c r="G423" s="25" t="s">
        <v>295</v>
      </c>
      <c r="H423" s="26" t="s">
        <v>111</v>
      </c>
      <c r="I423" s="32">
        <v>44467</v>
      </c>
      <c r="J423" s="35">
        <f>--INDEX([1]champ04062019!$A$3:$Z$2000,MATCH([1]!Addcert[[#This Row],[ref]],[1]champ04062019!$B$3:$B$2000,0),6)</f>
        <v>525547000014</v>
      </c>
      <c r="K423" s="21" t="str">
        <f>VLOOKUP(VALUE(MID([1]!Addcert[[#This Row],[License]],5,4)),[1]มาตรฐาน!$A$1:$B$6,2,FALSE)</f>
        <v>มกษ. 6401-2558</v>
      </c>
      <c r="L423" s="21" t="str">
        <f>INDEX([1]champ04062019!$A$3:$Z$2000,MATCH([1]!Addcert[[#This Row],[ref]],[1]champ04062019!$B$3:$B$2000,0),26)</f>
        <v>ลำปาง</v>
      </c>
      <c r="M423" s="2" t="s">
        <v>465</v>
      </c>
    </row>
    <row r="424" spans="1:13">
      <c r="A424" s="22" t="str">
        <f>MID([1]!Addcert[[#This Row],[ref]],4,2)&amp;"-"&amp;RIGHT([1]!Addcert[[#This Row],[ref]],3)</f>
        <v>01-535</v>
      </c>
      <c r="B424" s="22" t="str">
        <f>INDEX([1]champ04062019!$A$3:$Z$2000,MATCH([1]!Addcert[[#This Row],[ref]],[1]champ04062019!$B$3:$B$2000,0),3)</f>
        <v>สหกรณ์โคนมบ้านโฮ่ง จำกัด</v>
      </c>
      <c r="C424" s="22" t="str">
        <f>INDEX([1]champ04062019!$A$3:$Z$2000,MATCH([1]!Addcert[[#This Row],[ref]],[1]champ04062019!$B$3:$B$2000,0),4)</f>
        <v>ACFS64010200158</v>
      </c>
      <c r="D42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24" s="22" t="str">
        <f>INDEX([1]champ04062019!$A$3:$Z$2000,MATCH([1]!Addcert[[#This Row],[ref]],[1]champ04062019!$B$3:$B$2000,0),5)</f>
        <v>ออกใบอนุญาตแล้ว</v>
      </c>
      <c r="F424" s="24">
        <f>--INDEX([1]champ04062019!$A$3:$Z$2000,MATCH([1]!Addcert[[#This Row],[ref]],[1]champ04062019!$B$3:$B$2000,0),18)</f>
        <v>44120</v>
      </c>
      <c r="G424" s="27" t="s">
        <v>296</v>
      </c>
      <c r="H424" s="28" t="s">
        <v>111</v>
      </c>
      <c r="I424" s="33">
        <v>44092</v>
      </c>
      <c r="J424" s="36">
        <f>--INDEX([1]champ04062019!$A$3:$Z$2000,MATCH([1]!Addcert[[#This Row],[ref]],[1]champ04062019!$B$3:$B$2000,0),6)</f>
        <v>5100000625481</v>
      </c>
      <c r="K424" s="22" t="str">
        <f>VLOOKUP(VALUE(MID([1]!Addcert[[#This Row],[License]],5,4)),[1]มาตรฐาน!$A$1:$B$6,2,FALSE)</f>
        <v>มกษ. 6401-2558</v>
      </c>
      <c r="L424" s="22" t="str">
        <f>INDEX([1]champ04062019!$A$3:$Z$2000,MATCH([1]!Addcert[[#This Row],[ref]],[1]champ04062019!$B$3:$B$2000,0),26)</f>
        <v>ลำพูน</v>
      </c>
      <c r="M424" s="5" t="s">
        <v>465</v>
      </c>
    </row>
    <row r="425" spans="1:13">
      <c r="A425" s="21" t="str">
        <f>MID([1]!Addcert[[#This Row],[ref]],4,2)&amp;"-"&amp;RIGHT([1]!Addcert[[#This Row],[ref]],3)</f>
        <v>01-537</v>
      </c>
      <c r="B425" s="21" t="str">
        <f>INDEX([1]champ04062019!$A$3:$Z$2000,MATCH([1]!Addcert[[#This Row],[ref]],[1]champ04062019!$B$3:$B$2000,0),3)</f>
        <v xml:space="preserve">บริษัท ที เค แดรี่ โกลด์ จำกัด </v>
      </c>
      <c r="C425" s="21" t="str">
        <f>INDEX([1]champ04062019!$A$3:$Z$2000,MATCH([1]!Addcert[[#This Row],[ref]],[1]champ04062019!$B$3:$B$2000,0),4)</f>
        <v>ACFS64010200093</v>
      </c>
      <c r="D42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25" s="21" t="str">
        <f>INDEX([1]champ04062019!$A$3:$Z$2000,MATCH([1]!Addcert[[#This Row],[ref]],[1]champ04062019!$B$3:$B$2000,0),5)</f>
        <v>ออกใบอนุญาตแล้ว</v>
      </c>
      <c r="F425" s="23">
        <f>--INDEX([1]champ04062019!$A$3:$Z$2000,MATCH([1]!Addcert[[#This Row],[ref]],[1]champ04062019!$B$3:$B$2000,0),18)</f>
        <v>44120</v>
      </c>
      <c r="G425" s="25" t="s">
        <v>297</v>
      </c>
      <c r="H425" s="26" t="s">
        <v>111</v>
      </c>
      <c r="I425" s="32">
        <v>44078</v>
      </c>
      <c r="J425" s="35">
        <f>--INDEX([1]champ04062019!$A$3:$Z$2000,MATCH([1]!Addcert[[#This Row],[ref]],[1]champ04062019!$B$3:$B$2000,0),6)</f>
        <v>505545003008</v>
      </c>
      <c r="K425" s="21" t="str">
        <f>VLOOKUP(VALUE(MID([1]!Addcert[[#This Row],[License]],5,4)),[1]มาตรฐาน!$A$1:$B$6,2,FALSE)</f>
        <v>มกษ. 6401-2558</v>
      </c>
      <c r="L425" s="21" t="str">
        <f>INDEX([1]champ04062019!$A$3:$Z$2000,MATCH([1]!Addcert[[#This Row],[ref]],[1]champ04062019!$B$3:$B$2000,0),26)</f>
        <v>เชียงใหม่</v>
      </c>
      <c r="M425" s="2" t="s">
        <v>465</v>
      </c>
    </row>
    <row r="426" spans="1:13">
      <c r="A426" s="22" t="str">
        <f>MID([1]!Addcert[[#This Row],[ref]],4,2)&amp;"-"&amp;RIGHT([1]!Addcert[[#This Row],[ref]],3)</f>
        <v>01-538</v>
      </c>
      <c r="B426" s="22" t="str">
        <f>INDEX([1]champ04062019!$A$3:$Z$2000,MATCH([1]!Addcert[[#This Row],[ref]],[1]champ04062019!$B$3:$B$2000,0),3)</f>
        <v xml:space="preserve">บริษัท ที เค แดรี่ โกลด์ จำกัด </v>
      </c>
      <c r="C426" s="22" t="str">
        <f>INDEX([1]champ04062019!$A$3:$Z$2000,MATCH([1]!Addcert[[#This Row],[ref]],[1]champ04062019!$B$3:$B$2000,0),4)</f>
        <v>ACFS64010200094</v>
      </c>
      <c r="D42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26" s="22" t="str">
        <f>INDEX([1]champ04062019!$A$3:$Z$2000,MATCH([1]!Addcert[[#This Row],[ref]],[1]champ04062019!$B$3:$B$2000,0),5)</f>
        <v>ออกใบอนุญาตแล้ว</v>
      </c>
      <c r="F426" s="24">
        <f>--INDEX([1]champ04062019!$A$3:$Z$2000,MATCH([1]!Addcert[[#This Row],[ref]],[1]champ04062019!$B$3:$B$2000,0),18)</f>
        <v>44120</v>
      </c>
      <c r="G426" s="27" t="s">
        <v>298</v>
      </c>
      <c r="H426" s="28" t="s">
        <v>111</v>
      </c>
      <c r="I426" s="33">
        <v>44331</v>
      </c>
      <c r="J426" s="36">
        <f>--INDEX([1]champ04062019!$A$3:$Z$2000,MATCH([1]!Addcert[[#This Row],[ref]],[1]champ04062019!$B$3:$B$2000,0),6)</f>
        <v>505545003008</v>
      </c>
      <c r="K426" s="22" t="str">
        <f>VLOOKUP(VALUE(MID([1]!Addcert[[#This Row],[License]],5,4)),[1]มาตรฐาน!$A$1:$B$6,2,FALSE)</f>
        <v>มกษ. 6401-2558</v>
      </c>
      <c r="L426" s="22" t="str">
        <f>INDEX([1]champ04062019!$A$3:$Z$2000,MATCH([1]!Addcert[[#This Row],[ref]],[1]champ04062019!$B$3:$B$2000,0),26)</f>
        <v>ลำพูน</v>
      </c>
      <c r="M426" s="5" t="s">
        <v>465</v>
      </c>
    </row>
    <row r="427" spans="1:13">
      <c r="A427" s="21" t="str">
        <f>MID([1]!Addcert[[#This Row],[ref]],4,2)&amp;"-"&amp;RIGHT([1]!Addcert[[#This Row],[ref]],3)</f>
        <v>01-539</v>
      </c>
      <c r="B427" s="21" t="str">
        <f>INDEX([1]champ04062019!$A$3:$Z$2000,MATCH([1]!Addcert[[#This Row],[ref]],[1]champ04062019!$B$3:$B$2000,0),3)</f>
        <v xml:space="preserve">บริษัท ที เค แดรี่ โกลด์ จำกัด </v>
      </c>
      <c r="C427" s="21" t="str">
        <f>INDEX([1]champ04062019!$A$3:$Z$2000,MATCH([1]!Addcert[[#This Row],[ref]],[1]champ04062019!$B$3:$B$2000,0),4)</f>
        <v>ACFS64010200095</v>
      </c>
      <c r="D42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27" s="21" t="str">
        <f>INDEX([1]champ04062019!$A$3:$Z$2000,MATCH([1]!Addcert[[#This Row],[ref]],[1]champ04062019!$B$3:$B$2000,0),5)</f>
        <v>ออกใบอนุญาตแล้ว</v>
      </c>
      <c r="F427" s="23">
        <f>--INDEX([1]champ04062019!$A$3:$Z$2000,MATCH([1]!Addcert[[#This Row],[ref]],[1]champ04062019!$B$3:$B$2000,0),18)</f>
        <v>44120</v>
      </c>
      <c r="G427" s="25" t="s">
        <v>299</v>
      </c>
      <c r="H427" s="26" t="s">
        <v>111</v>
      </c>
      <c r="I427" s="32">
        <v>44459</v>
      </c>
      <c r="J427" s="35">
        <f>--INDEX([1]champ04062019!$A$3:$Z$2000,MATCH([1]!Addcert[[#This Row],[ref]],[1]champ04062019!$B$3:$B$2000,0),6)</f>
        <v>505545003008</v>
      </c>
      <c r="K427" s="21" t="str">
        <f>VLOOKUP(VALUE(MID([1]!Addcert[[#This Row],[License]],5,4)),[1]มาตรฐาน!$A$1:$B$6,2,FALSE)</f>
        <v>มกษ. 6401-2558</v>
      </c>
      <c r="L427" s="21" t="str">
        <f>INDEX([1]champ04062019!$A$3:$Z$2000,MATCH([1]!Addcert[[#This Row],[ref]],[1]champ04062019!$B$3:$B$2000,0),26)</f>
        <v>เชียงใหม่</v>
      </c>
      <c r="M427" s="2" t="s">
        <v>465</v>
      </c>
    </row>
    <row r="428" spans="1:13">
      <c r="A428" s="22" t="str">
        <f>MID([1]!Addcert[[#This Row],[ref]],4,2)&amp;"-"&amp;RIGHT([1]!Addcert[[#This Row],[ref]],3)</f>
        <v>01-540</v>
      </c>
      <c r="B428" s="22" t="str">
        <f>INDEX([1]champ04062019!$A$3:$Z$2000,MATCH([1]!Addcert[[#This Row],[ref]],[1]champ04062019!$B$3:$B$2000,0),3)</f>
        <v>บริษัท มิสเตอร์ฟรุ๊ตตี้ จำกัด</v>
      </c>
      <c r="C428" s="22" t="str">
        <f>INDEX([1]champ04062019!$A$3:$Z$2000,MATCH([1]!Addcert[[#This Row],[ref]],[1]champ04062019!$B$3:$B$2000,0),4)</f>
        <v>ACFS90460200057</v>
      </c>
      <c r="D42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28" s="22" t="str">
        <f>INDEX([1]champ04062019!$A$3:$Z$2000,MATCH([1]!Addcert[[#This Row],[ref]],[1]champ04062019!$B$3:$B$2000,0),5)</f>
        <v>ออกใบอนุญาตแล้ว</v>
      </c>
      <c r="F428" s="24">
        <f>--INDEX([1]champ04062019!$A$3:$Z$2000,MATCH([1]!Addcert[[#This Row],[ref]],[1]champ04062019!$B$3:$B$2000,0),18)</f>
        <v>44066</v>
      </c>
      <c r="G428" s="27" t="s">
        <v>300</v>
      </c>
      <c r="H428" s="28" t="s">
        <v>111</v>
      </c>
      <c r="I428" s="33">
        <v>43860</v>
      </c>
      <c r="J428" s="36">
        <f>--INDEX([1]champ04062019!$A$3:$Z$2000,MATCH([1]!Addcert[[#This Row],[ref]],[1]champ04062019!$B$3:$B$2000,0),6)</f>
        <v>105558026421</v>
      </c>
      <c r="K428" s="22" t="str">
        <f>VLOOKUP(VALUE(MID([1]!Addcert[[#This Row],[License]],5,4)),[1]มาตรฐาน!$A$1:$B$6,2,FALSE)</f>
        <v>มกษ. 9046-2560</v>
      </c>
      <c r="L428" s="22" t="str">
        <f>INDEX([1]champ04062019!$A$3:$Z$2000,MATCH([1]!Addcert[[#This Row],[ref]],[1]champ04062019!$B$3:$B$2000,0),26)</f>
        <v>ปทุมธานี</v>
      </c>
      <c r="M428" s="5" t="s">
        <v>465</v>
      </c>
    </row>
    <row r="429" spans="1:13">
      <c r="A429" s="21" t="str">
        <f>MID([1]!Addcert[[#This Row],[ref]],4,2)&amp;"-"&amp;RIGHT([1]!Addcert[[#This Row],[ref]],3)</f>
        <v>01-542</v>
      </c>
      <c r="B429" s="21" t="str">
        <f>INDEX([1]champ04062019!$A$3:$Z$2000,MATCH([1]!Addcert[[#This Row],[ref]],[1]champ04062019!$B$3:$B$2000,0),3)</f>
        <v xml:space="preserve">สำนักงานองค์การส่งเสริมกิจการโคนมแห่งประเทศไทย ภาคเหนือตอนล่าง (สุโขทัย) </v>
      </c>
      <c r="C429" s="21" t="str">
        <f>INDEX([1]champ04062019!$A$3:$Z$2000,MATCH([1]!Addcert[[#This Row],[ref]],[1]champ04062019!$B$3:$B$2000,0),4)</f>
        <v>ACFS64010200169</v>
      </c>
      <c r="D42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29" s="21" t="str">
        <f>INDEX([1]champ04062019!$A$3:$Z$2000,MATCH([1]!Addcert[[#This Row],[ref]],[1]champ04062019!$B$3:$B$2000,0),5)</f>
        <v>ออกใบอนุญาตแล้ว</v>
      </c>
      <c r="F429" s="23">
        <f>--INDEX([1]champ04062019!$A$3:$Z$2000,MATCH([1]!Addcert[[#This Row],[ref]],[1]champ04062019!$B$3:$B$2000,0),18)</f>
        <v>44120</v>
      </c>
      <c r="G429" s="25">
        <v>904617102777</v>
      </c>
      <c r="H429" s="26" t="s">
        <v>106</v>
      </c>
      <c r="I429" s="32">
        <v>44168</v>
      </c>
      <c r="J429" s="35">
        <f>--INDEX([1]champ04062019!$A$3:$Z$2000,MATCH([1]!Addcert[[#This Row],[ref]],[1]champ04062019!$B$3:$B$2000,0),6)</f>
        <v>994000237031</v>
      </c>
      <c r="K429" s="21" t="str">
        <f>VLOOKUP(VALUE(MID([1]!Addcert[[#This Row],[License]],5,4)),[1]มาตรฐาน!$A$1:$B$6,2,FALSE)</f>
        <v>มกษ. 6401-2558</v>
      </c>
      <c r="L429" s="21" t="str">
        <f>INDEX([1]champ04062019!$A$3:$Z$2000,MATCH([1]!Addcert[[#This Row],[ref]],[1]champ04062019!$B$3:$B$2000,0),26)</f>
        <v>สุโขทัย</v>
      </c>
      <c r="M429" s="2" t="s">
        <v>467</v>
      </c>
    </row>
    <row r="430" spans="1:13">
      <c r="A430" s="22" t="str">
        <f>MID([1]!Addcert[[#This Row],[ref]],4,2)&amp;"-"&amp;RIGHT([1]!Addcert[[#This Row],[ref]],3)</f>
        <v>01-543</v>
      </c>
      <c r="B430" s="22" t="str">
        <f>INDEX([1]champ04062019!$A$3:$Z$2000,MATCH([1]!Addcert[[#This Row],[ref]],[1]champ04062019!$B$3:$B$2000,0),3)</f>
        <v>บริษัท ฟรุ๊ต พาราไดซ์ อินเตอร์เนชั่นแนล เทรด จำกัด</v>
      </c>
      <c r="C430" s="22" t="str">
        <f>INDEX([1]champ04062019!$A$3:$Z$2000,MATCH([1]!Addcert[[#This Row],[ref]],[1]champ04062019!$B$3:$B$2000,0),4)</f>
        <v>ACFS10040200163</v>
      </c>
      <c r="D43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30" s="22" t="str">
        <f>INDEX([1]champ04062019!$A$3:$Z$2000,MATCH([1]!Addcert[[#This Row],[ref]],[1]champ04062019!$B$3:$B$2000,0),5)</f>
        <v>ออกใบอนุญาตแล้ว</v>
      </c>
      <c r="F430" s="24">
        <f>--INDEX([1]champ04062019!$A$3:$Z$2000,MATCH([1]!Addcert[[#This Row],[ref]],[1]champ04062019!$B$3:$B$2000,0),18)</f>
        <v>44067</v>
      </c>
      <c r="G430" s="27" t="s">
        <v>301</v>
      </c>
      <c r="H430" s="28" t="s">
        <v>111</v>
      </c>
      <c r="I430" s="33">
        <v>44104</v>
      </c>
      <c r="J430" s="36">
        <f>--INDEX([1]champ04062019!$A$3:$Z$2000,MATCH([1]!Addcert[[#This Row],[ref]],[1]champ04062019!$B$3:$B$2000,0),6)</f>
        <v>505557001307</v>
      </c>
      <c r="K430" s="22" t="str">
        <f>VLOOKUP(VALUE(MID([1]!Addcert[[#This Row],[License]],5,4)),[1]มาตรฐาน!$A$1:$B$6,2,FALSE)</f>
        <v>มกษ. 1004-2557</v>
      </c>
      <c r="L430" s="22" t="str">
        <f>INDEX([1]champ04062019!$A$3:$Z$2000,MATCH([1]!Addcert[[#This Row],[ref]],[1]champ04062019!$B$3:$B$2000,0),26)</f>
        <v>เชียงใหม่</v>
      </c>
      <c r="M430" s="5" t="s">
        <v>467</v>
      </c>
    </row>
    <row r="431" spans="1:13">
      <c r="A431" s="21" t="str">
        <f>MID([1]!Addcert[[#This Row],[ref]],4,2)&amp;"-"&amp;RIGHT([1]!Addcert[[#This Row],[ref]],3)</f>
        <v>01-544</v>
      </c>
      <c r="B431" s="21" t="str">
        <f>INDEX([1]champ04062019!$A$3:$Z$2000,MATCH([1]!Addcert[[#This Row],[ref]],[1]champ04062019!$B$3:$B$2000,0),3)</f>
        <v xml:space="preserve">สำนักงานองค์การส่งเสริมกิจการโคนมแห่งประเทศไทย ภาคเหนือตอนล่าง (สุโขทัย) </v>
      </c>
      <c r="C431" s="21" t="str">
        <f>INDEX([1]champ04062019!$A$3:$Z$2000,MATCH([1]!Addcert[[#This Row],[ref]],[1]champ04062019!$B$3:$B$2000,0),4)</f>
        <v>ACFS64010200170</v>
      </c>
      <c r="D43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31" s="21" t="str">
        <f>INDEX([1]champ04062019!$A$3:$Z$2000,MATCH([1]!Addcert[[#This Row],[ref]],[1]champ04062019!$B$3:$B$2000,0),5)</f>
        <v>ออกใบอนุญาตแล้ว</v>
      </c>
      <c r="F431" s="23">
        <f>--INDEX([1]champ04062019!$A$3:$Z$2000,MATCH([1]!Addcert[[#This Row],[ref]],[1]champ04062019!$B$3:$B$2000,0),18)</f>
        <v>44120</v>
      </c>
      <c r="G431" s="25" t="s">
        <v>302</v>
      </c>
      <c r="H431" s="26" t="s">
        <v>16</v>
      </c>
      <c r="I431" s="32"/>
      <c r="J431" s="35">
        <f>--INDEX([1]champ04062019!$A$3:$Z$2000,MATCH([1]!Addcert[[#This Row],[ref]],[1]champ04062019!$B$3:$B$2000,0),6)</f>
        <v>994000237031</v>
      </c>
      <c r="K431" s="21" t="str">
        <f>VLOOKUP(VALUE(MID([1]!Addcert[[#This Row],[License]],5,4)),[1]มาตรฐาน!$A$1:$B$6,2,FALSE)</f>
        <v>มกษ. 6401-2558</v>
      </c>
      <c r="L431" s="21" t="str">
        <f>INDEX([1]champ04062019!$A$3:$Z$2000,MATCH([1]!Addcert[[#This Row],[ref]],[1]champ04062019!$B$3:$B$2000,0),26)</f>
        <v>สุโขทัย</v>
      </c>
      <c r="M431" s="2" t="s">
        <v>465</v>
      </c>
    </row>
    <row r="432" spans="1:13">
      <c r="A432" s="22" t="str">
        <f>MID([1]!Addcert[[#This Row],[ref]],4,2)&amp;"-"&amp;RIGHT([1]!Addcert[[#This Row],[ref]],3)</f>
        <v>01-545</v>
      </c>
      <c r="B432" s="22" t="str">
        <f>INDEX([1]champ04062019!$A$3:$Z$2000,MATCH([1]!Addcert[[#This Row],[ref]],[1]champ04062019!$B$3:$B$2000,0),3)</f>
        <v xml:space="preserve">สำนักงานองค์การส่งเสริมกิจการโคนมแห่งประเทศไทย ภาคเหนือตอนล่าง (สุโขทัย) </v>
      </c>
      <c r="C432" s="22" t="str">
        <f>INDEX([1]champ04062019!$A$3:$Z$2000,MATCH([1]!Addcert[[#This Row],[ref]],[1]champ04062019!$B$3:$B$2000,0),4)</f>
        <v>ACFS64010200171</v>
      </c>
      <c r="D43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32" s="22" t="str">
        <f>INDEX([1]champ04062019!$A$3:$Z$2000,MATCH([1]!Addcert[[#This Row],[ref]],[1]champ04062019!$B$3:$B$2000,0),5)</f>
        <v>ออกใบอนุญาตแล้ว</v>
      </c>
      <c r="F432" s="24">
        <f>--INDEX([1]champ04062019!$A$3:$Z$2000,MATCH([1]!Addcert[[#This Row],[ref]],[1]champ04062019!$B$3:$B$2000,0),18)</f>
        <v>44120</v>
      </c>
      <c r="G432" s="27" t="s">
        <v>303</v>
      </c>
      <c r="H432" s="28" t="s">
        <v>111</v>
      </c>
      <c r="I432" s="33">
        <v>44104</v>
      </c>
      <c r="J432" s="36">
        <f>--INDEX([1]champ04062019!$A$3:$Z$2000,MATCH([1]!Addcert[[#This Row],[ref]],[1]champ04062019!$B$3:$B$2000,0),6)</f>
        <v>994000237031</v>
      </c>
      <c r="K432" s="22" t="str">
        <f>VLOOKUP(VALUE(MID([1]!Addcert[[#This Row],[License]],5,4)),[1]มาตรฐาน!$A$1:$B$6,2,FALSE)</f>
        <v>มกษ. 6401-2558</v>
      </c>
      <c r="L432" s="22" t="str">
        <f>INDEX([1]champ04062019!$A$3:$Z$2000,MATCH([1]!Addcert[[#This Row],[ref]],[1]champ04062019!$B$3:$B$2000,0),26)</f>
        <v>สุโขทัย</v>
      </c>
      <c r="M432" s="5" t="s">
        <v>467</v>
      </c>
    </row>
    <row r="433" spans="1:13">
      <c r="A433" s="21" t="str">
        <f>MID([1]!Addcert[[#This Row],[ref]],4,2)&amp;"-"&amp;RIGHT([1]!Addcert[[#This Row],[ref]],3)</f>
        <v>01-546</v>
      </c>
      <c r="B433" s="21" t="str">
        <f>INDEX([1]champ04062019!$A$3:$Z$2000,MATCH([1]!Addcert[[#This Row],[ref]],[1]champ04062019!$B$3:$B$2000,0),3)</f>
        <v xml:space="preserve">สำนักงานองค์การส่งเสริมกิจการโคนมแห่งประเทศไทย ภาคเหนือตอนล่าง (สุโขทัย) </v>
      </c>
      <c r="C433" s="21" t="str">
        <f>INDEX([1]champ04062019!$A$3:$Z$2000,MATCH([1]!Addcert[[#This Row],[ref]],[1]champ04062019!$B$3:$B$2000,0),4)</f>
        <v>ACFS64010200172</v>
      </c>
      <c r="D43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33" s="21" t="str">
        <f>INDEX([1]champ04062019!$A$3:$Z$2000,MATCH([1]!Addcert[[#This Row],[ref]],[1]champ04062019!$B$3:$B$2000,0),5)</f>
        <v>ออกใบอนุญาตแล้ว</v>
      </c>
      <c r="F433" s="23">
        <f>--INDEX([1]champ04062019!$A$3:$Z$2000,MATCH([1]!Addcert[[#This Row],[ref]],[1]champ04062019!$B$3:$B$2000,0),18)</f>
        <v>44120</v>
      </c>
      <c r="G433" s="25" t="s">
        <v>304</v>
      </c>
      <c r="H433" s="26" t="s">
        <v>111</v>
      </c>
      <c r="I433" s="32">
        <v>44104</v>
      </c>
      <c r="J433" s="35">
        <f>--INDEX([1]champ04062019!$A$3:$Z$2000,MATCH([1]!Addcert[[#This Row],[ref]],[1]champ04062019!$B$3:$B$2000,0),6)</f>
        <v>994000237031</v>
      </c>
      <c r="K433" s="21" t="str">
        <f>VLOOKUP(VALUE(MID([1]!Addcert[[#This Row],[License]],5,4)),[1]มาตรฐาน!$A$1:$B$6,2,FALSE)</f>
        <v>มกษ. 6401-2558</v>
      </c>
      <c r="L433" s="21" t="str">
        <f>INDEX([1]champ04062019!$A$3:$Z$2000,MATCH([1]!Addcert[[#This Row],[ref]],[1]champ04062019!$B$3:$B$2000,0),26)</f>
        <v>พิจิตร</v>
      </c>
      <c r="M433" s="2" t="s">
        <v>467</v>
      </c>
    </row>
    <row r="434" spans="1:13">
      <c r="A434" s="22" t="str">
        <f>MID([1]!Addcert[[#This Row],[ref]],4,2)&amp;"-"&amp;RIGHT([1]!Addcert[[#This Row],[ref]],3)</f>
        <v>01-547</v>
      </c>
      <c r="B434" s="22" t="str">
        <f>INDEX([1]champ04062019!$A$3:$Z$2000,MATCH([1]!Addcert[[#This Row],[ref]],[1]champ04062019!$B$3:$B$2000,0),3)</f>
        <v xml:space="preserve">สำนักงานองค์การส่งเสริมกิจการโคนมแห่งประเทศไทย ภาคเหนือตอนล่าง (สุโขทัย) </v>
      </c>
      <c r="C434" s="22" t="str">
        <f>INDEX([1]champ04062019!$A$3:$Z$2000,MATCH([1]!Addcert[[#This Row],[ref]],[1]champ04062019!$B$3:$B$2000,0),4)</f>
        <v>ACFS64010200173</v>
      </c>
      <c r="D43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34" s="22" t="str">
        <f>INDEX([1]champ04062019!$A$3:$Z$2000,MATCH([1]!Addcert[[#This Row],[ref]],[1]champ04062019!$B$3:$B$2000,0),5)</f>
        <v>ออกใบอนุญาตแล้ว</v>
      </c>
      <c r="F434" s="24">
        <f>--INDEX([1]champ04062019!$A$3:$Z$2000,MATCH([1]!Addcert[[#This Row],[ref]],[1]champ04062019!$B$3:$B$2000,0),18)</f>
        <v>44120</v>
      </c>
      <c r="G434" s="27" t="s">
        <v>305</v>
      </c>
      <c r="H434" s="28" t="s">
        <v>111</v>
      </c>
      <c r="I434" s="33">
        <v>43973</v>
      </c>
      <c r="J434" s="36">
        <f>--INDEX([1]champ04062019!$A$3:$Z$2000,MATCH([1]!Addcert[[#This Row],[ref]],[1]champ04062019!$B$3:$B$2000,0),6)</f>
        <v>994000237031</v>
      </c>
      <c r="K434" s="22" t="str">
        <f>VLOOKUP(VALUE(MID([1]!Addcert[[#This Row],[License]],5,4)),[1]มาตรฐาน!$A$1:$B$6,2,FALSE)</f>
        <v>มกษ. 6401-2558</v>
      </c>
      <c r="L434" s="22" t="str">
        <f>INDEX([1]champ04062019!$A$3:$Z$2000,MATCH([1]!Addcert[[#This Row],[ref]],[1]champ04062019!$B$3:$B$2000,0),26)</f>
        <v>สุโขทัย</v>
      </c>
      <c r="M434" s="5" t="s">
        <v>467</v>
      </c>
    </row>
    <row r="435" spans="1:13">
      <c r="A435" s="21" t="str">
        <f>MID([1]!Addcert[[#This Row],[ref]],4,2)&amp;"-"&amp;RIGHT([1]!Addcert[[#This Row],[ref]],3)</f>
        <v>01-549</v>
      </c>
      <c r="B435" s="21" t="str">
        <f>INDEX([1]champ04062019!$A$3:$Z$2000,MATCH([1]!Addcert[[#This Row],[ref]],[1]champ04062019!$B$3:$B$2000,0),3)</f>
        <v>นางไพรวรรณ สองสี</v>
      </c>
      <c r="C435" s="21" t="str">
        <f>INDEX([1]champ04062019!$A$3:$Z$2000,MATCH([1]!Addcert[[#This Row],[ref]],[1]champ04062019!$B$3:$B$2000,0),4)</f>
        <v>ACFS64010200159</v>
      </c>
      <c r="D43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35" s="21" t="str">
        <f>INDEX([1]champ04062019!$A$3:$Z$2000,MATCH([1]!Addcert[[#This Row],[ref]],[1]champ04062019!$B$3:$B$2000,0),5)</f>
        <v>ออกใบอนุญาตแล้ว</v>
      </c>
      <c r="F435" s="23">
        <f>--INDEX([1]champ04062019!$A$3:$Z$2000,MATCH([1]!Addcert[[#This Row],[ref]],[1]champ04062019!$B$3:$B$2000,0),18)</f>
        <v>44120</v>
      </c>
      <c r="G435" s="25" t="s">
        <v>306</v>
      </c>
      <c r="H435" s="26" t="s">
        <v>111</v>
      </c>
      <c r="I435" s="32">
        <v>44104</v>
      </c>
      <c r="J435" s="35">
        <f>--INDEX([1]champ04062019!$A$3:$Z$2000,MATCH([1]!Addcert[[#This Row],[ref]],[1]champ04062019!$B$3:$B$2000,0),6)</f>
        <v>3341500811591</v>
      </c>
      <c r="K435" s="21" t="str">
        <f>VLOOKUP(VALUE(MID([1]!Addcert[[#This Row],[License]],5,4)),[1]มาตรฐาน!$A$1:$B$6,2,FALSE)</f>
        <v>มกษ. 6401-2558</v>
      </c>
      <c r="L435" s="21" t="str">
        <f>INDEX([1]champ04062019!$A$3:$Z$2000,MATCH([1]!Addcert[[#This Row],[ref]],[1]champ04062019!$B$3:$B$2000,0),26)</f>
        <v>เพชรบูรณ์</v>
      </c>
      <c r="M435" s="2" t="s">
        <v>467</v>
      </c>
    </row>
    <row r="436" spans="1:13">
      <c r="A436" s="22" t="str">
        <f>MID([1]!Addcert[[#This Row],[ref]],4,2)&amp;"-"&amp;RIGHT([1]!Addcert[[#This Row],[ref]],3)</f>
        <v>01-550</v>
      </c>
      <c r="B436" s="22" t="str">
        <f>INDEX([1]champ04062019!$A$3:$Z$2000,MATCH([1]!Addcert[[#This Row],[ref]],[1]champ04062019!$B$3:$B$2000,0),3)</f>
        <v>บริษัท ยูเนี่ยน เพรสติจ อะโกร จำกัด</v>
      </c>
      <c r="C436" s="22" t="str">
        <f>INDEX([1]champ04062019!$A$3:$Z$2000,MATCH([1]!Addcert[[#This Row],[ref]],[1]champ04062019!$B$3:$B$2000,0),4)</f>
        <v>ACFS90460200056</v>
      </c>
      <c r="D43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36" s="22" t="str">
        <f>INDEX([1]champ04062019!$A$3:$Z$2000,MATCH([1]!Addcert[[#This Row],[ref]],[1]champ04062019!$B$3:$B$2000,0),5)</f>
        <v>ออกใบอนุญาตแล้ว</v>
      </c>
      <c r="F436" s="24">
        <f>--INDEX([1]champ04062019!$A$3:$Z$2000,MATCH([1]!Addcert[[#This Row],[ref]],[1]champ04062019!$B$3:$B$2000,0),18)</f>
        <v>44066</v>
      </c>
      <c r="G436" s="27" t="s">
        <v>307</v>
      </c>
      <c r="H436" s="28" t="s">
        <v>115</v>
      </c>
      <c r="I436" s="33">
        <v>43363</v>
      </c>
      <c r="J436" s="36">
        <f>--INDEX([1]champ04062019!$A$3:$Z$2000,MATCH([1]!Addcert[[#This Row],[ref]],[1]champ04062019!$B$3:$B$2000,0),6)</f>
        <v>105539063642</v>
      </c>
      <c r="K436" s="22" t="str">
        <f>VLOOKUP(VALUE(MID([1]!Addcert[[#This Row],[License]],5,4)),[1]มาตรฐาน!$A$1:$B$6,2,FALSE)</f>
        <v>มกษ. 9046-2560</v>
      </c>
      <c r="L436" s="22" t="str">
        <f>INDEX([1]champ04062019!$A$3:$Z$2000,MATCH([1]!Addcert[[#This Row],[ref]],[1]champ04062019!$B$3:$B$2000,0),26)</f>
        <v>ปทุมธานี</v>
      </c>
      <c r="M436" s="5" t="s">
        <v>467</v>
      </c>
    </row>
    <row r="437" spans="1:13">
      <c r="A437" s="21" t="str">
        <f>MID([1]!Addcert[[#This Row],[ref]],4,2)&amp;"-"&amp;RIGHT([1]!Addcert[[#This Row],[ref]],3)</f>
        <v>01-551</v>
      </c>
      <c r="B437" s="21" t="str">
        <f>INDEX([1]champ04062019!$A$3:$Z$2000,MATCH([1]!Addcert[[#This Row],[ref]],[1]champ04062019!$B$3:$B$2000,0),3)</f>
        <v>บริษัท เอ็มดี ฟูดส์ 2017 จำกัด</v>
      </c>
      <c r="C437" s="21" t="str">
        <f>INDEX([1]champ04062019!$A$3:$Z$2000,MATCH([1]!Addcert[[#This Row],[ref]],[1]champ04062019!$B$3:$B$2000,0),4)</f>
        <v>ACFS90460200058</v>
      </c>
      <c r="D43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37" s="21" t="str">
        <f>INDEX([1]champ04062019!$A$3:$Z$2000,MATCH([1]!Addcert[[#This Row],[ref]],[1]champ04062019!$B$3:$B$2000,0),5)</f>
        <v>ออกใบอนุญาตแล้ว</v>
      </c>
      <c r="F437" s="23">
        <f>--INDEX([1]champ04062019!$A$3:$Z$2000,MATCH([1]!Addcert[[#This Row],[ref]],[1]champ04062019!$B$3:$B$2000,0),18)</f>
        <v>44071</v>
      </c>
      <c r="G437" s="25"/>
      <c r="H437" s="26"/>
      <c r="I437" s="32"/>
      <c r="J437" s="35">
        <f>--INDEX([1]champ04062019!$A$3:$Z$2000,MATCH([1]!Addcert[[#This Row],[ref]],[1]champ04062019!$B$3:$B$2000,0),6)</f>
        <v>135560002461</v>
      </c>
      <c r="K437" s="21" t="str">
        <f>VLOOKUP(VALUE(MID([1]!Addcert[[#This Row],[License]],5,4)),[1]มาตรฐาน!$A$1:$B$6,2,FALSE)</f>
        <v>มกษ. 9046-2560</v>
      </c>
      <c r="L437" s="21" t="str">
        <f>INDEX([1]champ04062019!$A$3:$Z$2000,MATCH([1]!Addcert[[#This Row],[ref]],[1]champ04062019!$B$3:$B$2000,0),26)</f>
        <v>ปทุมธานี</v>
      </c>
      <c r="M437" s="2" t="s">
        <v>467</v>
      </c>
    </row>
    <row r="438" spans="1:13">
      <c r="A438" s="22" t="str">
        <f>MID([1]!Addcert[[#This Row],[ref]],4,2)&amp;"-"&amp;RIGHT([1]!Addcert[[#This Row],[ref]],3)</f>
        <v>01-553</v>
      </c>
      <c r="B438" s="22" t="str">
        <f>INDEX([1]champ04062019!$A$3:$Z$2000,MATCH([1]!Addcert[[#This Row],[ref]],[1]champ04062019!$B$3:$B$2000,0),3)</f>
        <v>สหกรณ์โคนมท่าม่วง จำกัด</v>
      </c>
      <c r="C438" s="22" t="str">
        <f>INDEX([1]champ04062019!$A$3:$Z$2000,MATCH([1]!Addcert[[#This Row],[ref]],[1]champ04062019!$B$3:$B$2000,0),4)</f>
        <v>ACFS64010200175</v>
      </c>
      <c r="D43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38" s="22" t="str">
        <f>INDEX([1]champ04062019!$A$3:$Z$2000,MATCH([1]!Addcert[[#This Row],[ref]],[1]champ04062019!$B$3:$B$2000,0),5)</f>
        <v>ออกใบอนุญาตแล้ว</v>
      </c>
      <c r="F438" s="24">
        <f>--INDEX([1]champ04062019!$A$3:$Z$2000,MATCH([1]!Addcert[[#This Row],[ref]],[1]champ04062019!$B$3:$B$2000,0),18)</f>
        <v>44120</v>
      </c>
      <c r="G438" s="27">
        <v>904617083069</v>
      </c>
      <c r="H438" s="28" t="s">
        <v>106</v>
      </c>
      <c r="I438" s="33">
        <v>44290</v>
      </c>
      <c r="J438" s="36">
        <f>--INDEX([1]champ04062019!$A$3:$Z$2000,MATCH([1]!Addcert[[#This Row],[ref]],[1]champ04062019!$B$3:$B$2000,0),6)</f>
        <v>994000764693</v>
      </c>
      <c r="K438" s="22" t="str">
        <f>VLOOKUP(VALUE(MID([1]!Addcert[[#This Row],[License]],5,4)),[1]มาตรฐาน!$A$1:$B$6,2,FALSE)</f>
        <v>มกษ. 6401-2558</v>
      </c>
      <c r="L438" s="22" t="str">
        <f>INDEX([1]champ04062019!$A$3:$Z$2000,MATCH([1]!Addcert[[#This Row],[ref]],[1]champ04062019!$B$3:$B$2000,0),26)</f>
        <v>กาญจนบุรี</v>
      </c>
      <c r="M438" s="5" t="s">
        <v>467</v>
      </c>
    </row>
    <row r="439" spans="1:13">
      <c r="A439" s="21" t="str">
        <f>MID([1]!Addcert[[#This Row],[ref]],4,2)&amp;"-"&amp;RIGHT([1]!Addcert[[#This Row],[ref]],3)</f>
        <v>01-554</v>
      </c>
      <c r="B439" s="21" t="str">
        <f>INDEX([1]champ04062019!$A$3:$Z$2000,MATCH([1]!Addcert[[#This Row],[ref]],[1]champ04062019!$B$3:$B$2000,0),3)</f>
        <v>สหกรณ์โคนมท่าม่วง จำกัด</v>
      </c>
      <c r="C439" s="21" t="str">
        <f>INDEX([1]champ04062019!$A$3:$Z$2000,MATCH([1]!Addcert[[#This Row],[ref]],[1]champ04062019!$B$3:$B$2000,0),4)</f>
        <v>ACFS64010200176</v>
      </c>
      <c r="D43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39" s="21" t="str">
        <f>INDEX([1]champ04062019!$A$3:$Z$2000,MATCH([1]!Addcert[[#This Row],[ref]],[1]champ04062019!$B$3:$B$2000,0),5)</f>
        <v>ออกใบอนุญาตแล้ว</v>
      </c>
      <c r="F439" s="23">
        <f>--INDEX([1]champ04062019!$A$3:$Z$2000,MATCH([1]!Addcert[[#This Row],[ref]],[1]champ04062019!$B$3:$B$2000,0),18)</f>
        <v>44120</v>
      </c>
      <c r="G439" s="25" t="s">
        <v>440</v>
      </c>
      <c r="H439" s="26" t="s">
        <v>441</v>
      </c>
      <c r="I439" s="32">
        <v>44304</v>
      </c>
      <c r="J439" s="35">
        <f>--INDEX([1]champ04062019!$A$3:$Z$2000,MATCH([1]!Addcert[[#This Row],[ref]],[1]champ04062019!$B$3:$B$2000,0),6)</f>
        <v>994000764693</v>
      </c>
      <c r="K439" s="21" t="str">
        <f>VLOOKUP(VALUE(MID([1]!Addcert[[#This Row],[License]],5,4)),[1]มาตรฐาน!$A$1:$B$6,2,FALSE)</f>
        <v>มกษ. 6401-2558</v>
      </c>
      <c r="L439" s="21" t="str">
        <f>INDEX([1]champ04062019!$A$3:$Z$2000,MATCH([1]!Addcert[[#This Row],[ref]],[1]champ04062019!$B$3:$B$2000,0),26)</f>
        <v>กาญจนบุรี</v>
      </c>
      <c r="M439" s="2" t="s">
        <v>464</v>
      </c>
    </row>
    <row r="440" spans="1:13">
      <c r="A440" s="22" t="str">
        <f>MID([1]!Addcert[[#This Row],[ref]],4,2)&amp;"-"&amp;RIGHT([1]!Addcert[[#This Row],[ref]],3)</f>
        <v>01-556</v>
      </c>
      <c r="B440" s="22" t="str">
        <f>INDEX([1]champ04062019!$A$3:$Z$2000,MATCH([1]!Addcert[[#This Row],[ref]],[1]champ04062019!$B$3:$B$2000,0),3)</f>
        <v>นางกันต์ภัคอร โจสรรค์นุสนธิ์</v>
      </c>
      <c r="C440" s="22" t="str">
        <f>INDEX([1]champ04062019!$A$3:$Z$2000,MATCH([1]!Addcert[[#This Row],[ref]],[1]champ04062019!$B$3:$B$2000,0),4)</f>
        <v>ACFS64010200160</v>
      </c>
      <c r="D44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40" s="22" t="str">
        <f>INDEX([1]champ04062019!$A$3:$Z$2000,MATCH([1]!Addcert[[#This Row],[ref]],[1]champ04062019!$B$3:$B$2000,0),5)</f>
        <v>ออกใบอนุญาตแล้ว</v>
      </c>
      <c r="F440" s="24">
        <f>--INDEX([1]champ04062019!$A$3:$Z$2000,MATCH([1]!Addcert[[#This Row],[ref]],[1]champ04062019!$B$3:$B$2000,0),18)</f>
        <v>44120</v>
      </c>
      <c r="G440" s="27" t="s">
        <v>442</v>
      </c>
      <c r="H440" s="28" t="s">
        <v>443</v>
      </c>
      <c r="I440" s="33">
        <v>43758</v>
      </c>
      <c r="J440" s="36">
        <f>--INDEX([1]champ04062019!$A$3:$Z$2000,MATCH([1]!Addcert[[#This Row],[ref]],[1]champ04062019!$B$3:$B$2000,0),6)</f>
        <v>3700400600372</v>
      </c>
      <c r="K440" s="22" t="str">
        <f>VLOOKUP(VALUE(MID([1]!Addcert[[#This Row],[License]],5,4)),[1]มาตรฐาน!$A$1:$B$6,2,FALSE)</f>
        <v>มกษ. 6401-2558</v>
      </c>
      <c r="L440" s="22" t="str">
        <f>INDEX([1]champ04062019!$A$3:$Z$2000,MATCH([1]!Addcert[[#This Row],[ref]],[1]champ04062019!$B$3:$B$2000,0),26)</f>
        <v>ราชบุรี</v>
      </c>
      <c r="M440" s="5" t="s">
        <v>464</v>
      </c>
    </row>
    <row r="441" spans="1:13">
      <c r="A441" s="21" t="str">
        <f>MID([1]!Addcert[[#This Row],[ref]],4,2)&amp;"-"&amp;RIGHT([1]!Addcert[[#This Row],[ref]],3)</f>
        <v>01-557</v>
      </c>
      <c r="B441" s="21" t="str">
        <f>INDEX([1]champ04062019!$A$3:$Z$2000,MATCH([1]!Addcert[[#This Row],[ref]],[1]champ04062019!$B$3:$B$2000,0),3)</f>
        <v>นางกันต์ภัคอร โจสรรค์นุสนธิ์</v>
      </c>
      <c r="C441" s="21" t="str">
        <f>INDEX([1]champ04062019!$A$3:$Z$2000,MATCH([1]!Addcert[[#This Row],[ref]],[1]champ04062019!$B$3:$B$2000,0),4)</f>
        <v>ACFS64010200161</v>
      </c>
      <c r="D44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41" s="21" t="str">
        <f>INDEX([1]champ04062019!$A$3:$Z$2000,MATCH([1]!Addcert[[#This Row],[ref]],[1]champ04062019!$B$3:$B$2000,0),5)</f>
        <v>ออกใบอนุญาตแล้ว</v>
      </c>
      <c r="F441" s="23">
        <f>--INDEX([1]champ04062019!$A$3:$Z$2000,MATCH([1]!Addcert[[#This Row],[ref]],[1]champ04062019!$B$3:$B$2000,0),18)</f>
        <v>44120</v>
      </c>
      <c r="G441" s="25" t="s">
        <v>444</v>
      </c>
      <c r="H441" s="26" t="s">
        <v>111</v>
      </c>
      <c r="I441" s="32">
        <v>44073</v>
      </c>
      <c r="J441" s="35">
        <f>--INDEX([1]champ04062019!$A$3:$Z$2000,MATCH([1]!Addcert[[#This Row],[ref]],[1]champ04062019!$B$3:$B$2000,0),6)</f>
        <v>3700400600372</v>
      </c>
      <c r="K441" s="21" t="str">
        <f>VLOOKUP(VALUE(MID([1]!Addcert[[#This Row],[License]],5,4)),[1]มาตรฐาน!$A$1:$B$6,2,FALSE)</f>
        <v>มกษ. 6401-2558</v>
      </c>
      <c r="L441" s="21" t="str">
        <f>INDEX([1]champ04062019!$A$3:$Z$2000,MATCH([1]!Addcert[[#This Row],[ref]],[1]champ04062019!$B$3:$B$2000,0),26)</f>
        <v>ราชบุรี</v>
      </c>
      <c r="M441" s="2" t="s">
        <v>464</v>
      </c>
    </row>
    <row r="442" spans="1:13">
      <c r="A442" s="22" t="str">
        <f>MID([1]!Addcert[[#This Row],[ref]],4,2)&amp;"-"&amp;RIGHT([1]!Addcert[[#This Row],[ref]],3)</f>
        <v>01-558</v>
      </c>
      <c r="B442" s="22" t="str">
        <f>INDEX([1]champ04062019!$A$3:$Z$2000,MATCH([1]!Addcert[[#This Row],[ref]],[1]champ04062019!$B$3:$B$2000,0),3)</f>
        <v>สหกรณ์ปศุสัตว์เขาขลุงราชบุรี จำกัด</v>
      </c>
      <c r="C442" s="22" t="str">
        <f>INDEX([1]champ04062019!$A$3:$Z$2000,MATCH([1]!Addcert[[#This Row],[ref]],[1]champ04062019!$B$3:$B$2000,0),4)</f>
        <v>ACFS64010200162</v>
      </c>
      <c r="D44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42" s="22" t="str">
        <f>INDEX([1]champ04062019!$A$3:$Z$2000,MATCH([1]!Addcert[[#This Row],[ref]],[1]champ04062019!$B$3:$B$2000,0),5)</f>
        <v>ออกใบอนุญาตแล้ว</v>
      </c>
      <c r="F442" s="24">
        <f>--INDEX([1]champ04062019!$A$3:$Z$2000,MATCH([1]!Addcert[[#This Row],[ref]],[1]champ04062019!$B$3:$B$2000,0),18)</f>
        <v>44120</v>
      </c>
      <c r="G442" s="27" t="s">
        <v>445</v>
      </c>
      <c r="H442" s="28" t="s">
        <v>111</v>
      </c>
      <c r="I442" s="33">
        <v>43833</v>
      </c>
      <c r="J442" s="36">
        <f>--INDEX([1]champ04062019!$A$3:$Z$2000,MATCH([1]!Addcert[[#This Row],[ref]],[1]champ04062019!$B$3:$B$2000,0),6)</f>
        <v>992000721836</v>
      </c>
      <c r="K442" s="22" t="str">
        <f>VLOOKUP(VALUE(MID([1]!Addcert[[#This Row],[License]],5,4)),[1]มาตรฐาน!$A$1:$B$6,2,FALSE)</f>
        <v>มกษ. 6401-2558</v>
      </c>
      <c r="L442" s="22" t="str">
        <f>INDEX([1]champ04062019!$A$3:$Z$2000,MATCH([1]!Addcert[[#This Row],[ref]],[1]champ04062019!$B$3:$B$2000,0),26)</f>
        <v>ราชบุรี</v>
      </c>
      <c r="M442" s="5" t="s">
        <v>464</v>
      </c>
    </row>
    <row r="443" spans="1:13">
      <c r="A443" s="21" t="str">
        <f>MID([1]!Addcert[[#This Row],[ref]],4,2)&amp;"-"&amp;RIGHT([1]!Addcert[[#This Row],[ref]],3)</f>
        <v>01-559</v>
      </c>
      <c r="B443" s="21" t="str">
        <f>INDEX([1]champ04062019!$A$3:$Z$2000,MATCH([1]!Addcert[[#This Row],[ref]],[1]champ04062019!$B$3:$B$2000,0),3)</f>
        <v>สหกรณ์ปศุสัตว์เขาขลุงราชบุรี จำกัด</v>
      </c>
      <c r="C443" s="21" t="str">
        <f>INDEX([1]champ04062019!$A$3:$Z$2000,MATCH([1]!Addcert[[#This Row],[ref]],[1]champ04062019!$B$3:$B$2000,0),4)</f>
        <v>ACFS64010200163</v>
      </c>
      <c r="D44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43" s="21" t="str">
        <f>INDEX([1]champ04062019!$A$3:$Z$2000,MATCH([1]!Addcert[[#This Row],[ref]],[1]champ04062019!$B$3:$B$2000,0),5)</f>
        <v>ออกใบอนุญาตแล้ว</v>
      </c>
      <c r="F443" s="23">
        <f>--INDEX([1]champ04062019!$A$3:$Z$2000,MATCH([1]!Addcert[[#This Row],[ref]],[1]champ04062019!$B$3:$B$2000,0),18)</f>
        <v>44120</v>
      </c>
      <c r="G443" s="25" t="s">
        <v>446</v>
      </c>
      <c r="H443" s="26" t="s">
        <v>111</v>
      </c>
      <c r="I443" s="32">
        <v>44099</v>
      </c>
      <c r="J443" s="35">
        <f>--INDEX([1]champ04062019!$A$3:$Z$2000,MATCH([1]!Addcert[[#This Row],[ref]],[1]champ04062019!$B$3:$B$2000,0),6)</f>
        <v>992000721836</v>
      </c>
      <c r="K443" s="21" t="str">
        <f>VLOOKUP(VALUE(MID([1]!Addcert[[#This Row],[License]],5,4)),[1]มาตรฐาน!$A$1:$B$6,2,FALSE)</f>
        <v>มกษ. 6401-2558</v>
      </c>
      <c r="L443" s="21" t="str">
        <f>INDEX([1]champ04062019!$A$3:$Z$2000,MATCH([1]!Addcert[[#This Row],[ref]],[1]champ04062019!$B$3:$B$2000,0),26)</f>
        <v>ราชบุรี</v>
      </c>
      <c r="M443" s="2" t="s">
        <v>464</v>
      </c>
    </row>
    <row r="444" spans="1:13">
      <c r="A444" s="22" t="str">
        <f>MID([1]!Addcert[[#This Row],[ref]],4,2)&amp;"-"&amp;RIGHT([1]!Addcert[[#This Row],[ref]],3)</f>
        <v>01-560</v>
      </c>
      <c r="B444" s="22" t="str">
        <f>INDEX([1]champ04062019!$A$3:$Z$2000,MATCH([1]!Addcert[[#This Row],[ref]],[1]champ04062019!$B$3:$B$2000,0),3)</f>
        <v>บริษัท พิพัฒน์กิจเกษตร จำกัด</v>
      </c>
      <c r="C444" s="22" t="str">
        <f>INDEX([1]champ04062019!$A$3:$Z$2000,MATCH([1]!Addcert[[#This Row],[ref]],[1]champ04062019!$B$3:$B$2000,0),4)</f>
        <v>ACFS64010200164</v>
      </c>
      <c r="D44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44" s="22" t="str">
        <f>INDEX([1]champ04062019!$A$3:$Z$2000,MATCH([1]!Addcert[[#This Row],[ref]],[1]champ04062019!$B$3:$B$2000,0),5)</f>
        <v>ออกใบอนุญาตแล้ว</v>
      </c>
      <c r="F444" s="24">
        <f>--INDEX([1]champ04062019!$A$3:$Z$2000,MATCH([1]!Addcert[[#This Row],[ref]],[1]champ04062019!$B$3:$B$2000,0),18)</f>
        <v>44120</v>
      </c>
      <c r="G444" s="27" t="s">
        <v>308</v>
      </c>
      <c r="H444" s="28" t="s">
        <v>111</v>
      </c>
      <c r="I444" s="33">
        <v>44230</v>
      </c>
      <c r="J444" s="36">
        <f>--INDEX([1]champ04062019!$A$3:$Z$2000,MATCH([1]!Addcert[[#This Row],[ref]],[1]champ04062019!$B$3:$B$2000,0),6)</f>
        <v>715558000019</v>
      </c>
      <c r="K444" s="22" t="str">
        <f>VLOOKUP(VALUE(MID([1]!Addcert[[#This Row],[License]],5,4)),[1]มาตรฐาน!$A$1:$B$6,2,FALSE)</f>
        <v>มกษ. 6401-2558</v>
      </c>
      <c r="L444" s="22" t="str">
        <f>INDEX([1]champ04062019!$A$3:$Z$2000,MATCH([1]!Addcert[[#This Row],[ref]],[1]champ04062019!$B$3:$B$2000,0),26)</f>
        <v>กาญจนบุรี</v>
      </c>
      <c r="M444" s="5" t="s">
        <v>464</v>
      </c>
    </row>
    <row r="445" spans="1:13">
      <c r="A445" s="21" t="str">
        <f>MID([1]!Addcert[[#This Row],[ref]],4,2)&amp;"-"&amp;RIGHT([1]!Addcert[[#This Row],[ref]],3)</f>
        <v>01-561</v>
      </c>
      <c r="B445" s="21" t="str">
        <f>INDEX([1]champ04062019!$A$3:$Z$2000,MATCH([1]!Addcert[[#This Row],[ref]],[1]champ04062019!$B$3:$B$2000,0),3)</f>
        <v>ห้างหุ้นส่วนจำกัด กลุ่มผู้เลี้ยงโคนมหนองหญ้าไซ</v>
      </c>
      <c r="C445" s="21" t="str">
        <f>INDEX([1]champ04062019!$A$3:$Z$2000,MATCH([1]!Addcert[[#This Row],[ref]],[1]champ04062019!$B$3:$B$2000,0),4)</f>
        <v>ACFS64010200165</v>
      </c>
      <c r="D44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45" s="21" t="str">
        <f>INDEX([1]champ04062019!$A$3:$Z$2000,MATCH([1]!Addcert[[#This Row],[ref]],[1]champ04062019!$B$3:$B$2000,0),5)</f>
        <v>ออกใบอนุญาตแล้ว</v>
      </c>
      <c r="F445" s="23">
        <f>--INDEX([1]champ04062019!$A$3:$Z$2000,MATCH([1]!Addcert[[#This Row],[ref]],[1]champ04062019!$B$3:$B$2000,0),18)</f>
        <v>44120</v>
      </c>
      <c r="G445" s="25" t="s">
        <v>447</v>
      </c>
      <c r="H445" s="26" t="s">
        <v>111</v>
      </c>
      <c r="I445" s="32">
        <v>44040</v>
      </c>
      <c r="J445" s="35">
        <f>--INDEX([1]champ04062019!$A$3:$Z$2000,MATCH([1]!Addcert[[#This Row],[ref]],[1]champ04062019!$B$3:$B$2000,0),6)</f>
        <v>723556001512</v>
      </c>
      <c r="K445" s="21" t="str">
        <f>VLOOKUP(VALUE(MID([1]!Addcert[[#This Row],[License]],5,4)),[1]มาตรฐาน!$A$1:$B$6,2,FALSE)</f>
        <v>มกษ. 6401-2558</v>
      </c>
      <c r="L445" s="21" t="str">
        <f>INDEX([1]champ04062019!$A$3:$Z$2000,MATCH([1]!Addcert[[#This Row],[ref]],[1]champ04062019!$B$3:$B$2000,0),26)</f>
        <v>สุพรรณบุรี</v>
      </c>
      <c r="M445" s="2" t="s">
        <v>464</v>
      </c>
    </row>
    <row r="446" spans="1:13">
      <c r="A446" s="22" t="str">
        <f>MID([1]!Addcert[[#This Row],[ref]],4,2)&amp;"-"&amp;RIGHT([1]!Addcert[[#This Row],[ref]],3)</f>
        <v>01-562</v>
      </c>
      <c r="B446" s="22" t="str">
        <f>INDEX([1]champ04062019!$A$3:$Z$2000,MATCH([1]!Addcert[[#This Row],[ref]],[1]champ04062019!$B$3:$B$2000,0),3)</f>
        <v>สหกรณ์โคนมกาญจนบุรี จำกัด</v>
      </c>
      <c r="C446" s="22" t="str">
        <f>INDEX([1]champ04062019!$A$3:$Z$2000,MATCH([1]!Addcert[[#This Row],[ref]],[1]champ04062019!$B$3:$B$2000,0),4)</f>
        <v>ACFS64010200166</v>
      </c>
      <c r="D44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46" s="22" t="str">
        <f>INDEX([1]champ04062019!$A$3:$Z$2000,MATCH([1]!Addcert[[#This Row],[ref]],[1]champ04062019!$B$3:$B$2000,0),5)</f>
        <v>ออกใบอนุญาตแล้ว</v>
      </c>
      <c r="F446" s="24">
        <f>--INDEX([1]champ04062019!$A$3:$Z$2000,MATCH([1]!Addcert[[#This Row],[ref]],[1]champ04062019!$B$3:$B$2000,0),18)</f>
        <v>44120</v>
      </c>
      <c r="G446" s="27" t="s">
        <v>448</v>
      </c>
      <c r="H446" s="28" t="s">
        <v>111</v>
      </c>
      <c r="I446" s="33">
        <v>44348</v>
      </c>
      <c r="J446" s="36">
        <f>--INDEX([1]champ04062019!$A$3:$Z$2000,MATCH([1]!Addcert[[#This Row],[ref]],[1]champ04062019!$B$3:$B$2000,0),6)</f>
        <v>2710100020186</v>
      </c>
      <c r="K446" s="22" t="str">
        <f>VLOOKUP(VALUE(MID([1]!Addcert[[#This Row],[License]],5,4)),[1]มาตรฐาน!$A$1:$B$6,2,FALSE)</f>
        <v>มกษ. 6401-2558</v>
      </c>
      <c r="L446" s="22" t="str">
        <f>INDEX([1]champ04062019!$A$3:$Z$2000,MATCH([1]!Addcert[[#This Row],[ref]],[1]champ04062019!$B$3:$B$2000,0),26)</f>
        <v>กาญจนบุรี</v>
      </c>
      <c r="M446" s="5" t="s">
        <v>467</v>
      </c>
    </row>
    <row r="447" spans="1:13">
      <c r="A447" s="21" t="str">
        <f>MID([1]!Addcert[[#This Row],[ref]],4,2)&amp;"-"&amp;RIGHT([1]!Addcert[[#This Row],[ref]],3)</f>
        <v>01-563</v>
      </c>
      <c r="B447" s="21" t="str">
        <f>INDEX([1]champ04062019!$A$3:$Z$2000,MATCH([1]!Addcert[[#This Row],[ref]],[1]champ04062019!$B$3:$B$2000,0),3)</f>
        <v>นางสาวปราลี แสงศิริ</v>
      </c>
      <c r="C447" s="21" t="str">
        <f>INDEX([1]champ04062019!$A$3:$Z$2000,MATCH([1]!Addcert[[#This Row],[ref]],[1]champ04062019!$B$3:$B$2000,0),4)</f>
        <v>ACFS64010200167</v>
      </c>
      <c r="D44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47" s="21" t="str">
        <f>INDEX([1]champ04062019!$A$3:$Z$2000,MATCH([1]!Addcert[[#This Row],[ref]],[1]champ04062019!$B$3:$B$2000,0),5)</f>
        <v>ออกใบอนุญาตแล้ว</v>
      </c>
      <c r="F447" s="23">
        <f>--INDEX([1]champ04062019!$A$3:$Z$2000,MATCH([1]!Addcert[[#This Row],[ref]],[1]champ04062019!$B$3:$B$2000,0),18)</f>
        <v>44120</v>
      </c>
      <c r="G447" s="25" t="s">
        <v>449</v>
      </c>
      <c r="H447" s="26" t="s">
        <v>111</v>
      </c>
      <c r="I447" s="32">
        <v>44090</v>
      </c>
      <c r="J447" s="35">
        <f>--INDEX([1]champ04062019!$A$3:$Z$2000,MATCH([1]!Addcert[[#This Row],[ref]],[1]champ04062019!$B$3:$B$2000,0),6)</f>
        <v>3709800065910</v>
      </c>
      <c r="K447" s="21" t="str">
        <f>VLOOKUP(VALUE(MID([1]!Addcert[[#This Row],[License]],5,4)),[1]มาตรฐาน!$A$1:$B$6,2,FALSE)</f>
        <v>มกษ. 6401-2558</v>
      </c>
      <c r="L447" s="21" t="str">
        <f>INDEX([1]champ04062019!$A$3:$Z$2000,MATCH([1]!Addcert[[#This Row],[ref]],[1]champ04062019!$B$3:$B$2000,0),26)</f>
        <v>กาญจนบุรี</v>
      </c>
      <c r="M447" s="2" t="s">
        <v>464</v>
      </c>
    </row>
    <row r="448" spans="1:13">
      <c r="A448" s="22" t="str">
        <f>MID([1]!Addcert[[#This Row],[ref]],4,2)&amp;"-"&amp;RIGHT([1]!Addcert[[#This Row],[ref]],3)</f>
        <v>01-564</v>
      </c>
      <c r="B448" s="22" t="str">
        <f>INDEX([1]champ04062019!$A$3:$Z$2000,MATCH([1]!Addcert[[#This Row],[ref]],[1]champ04062019!$B$3:$B$2000,0),3)</f>
        <v>นางสาวปราลี แสงศิริ</v>
      </c>
      <c r="C448" s="22" t="str">
        <f>INDEX([1]champ04062019!$A$3:$Z$2000,MATCH([1]!Addcert[[#This Row],[ref]],[1]champ04062019!$B$3:$B$2000,0),4)</f>
        <v>ACFS64010200168</v>
      </c>
      <c r="D44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48" s="22" t="str">
        <f>INDEX([1]champ04062019!$A$3:$Z$2000,MATCH([1]!Addcert[[#This Row],[ref]],[1]champ04062019!$B$3:$B$2000,0),5)</f>
        <v>ออกใบอนุญาตแล้ว</v>
      </c>
      <c r="F448" s="24">
        <f>--INDEX([1]champ04062019!$A$3:$Z$2000,MATCH([1]!Addcert[[#This Row],[ref]],[1]champ04062019!$B$3:$B$2000,0),18)</f>
        <v>44120</v>
      </c>
      <c r="G448" s="27" t="s">
        <v>309</v>
      </c>
      <c r="H448" s="28" t="s">
        <v>111</v>
      </c>
      <c r="I448" s="33">
        <v>44442</v>
      </c>
      <c r="J448" s="36">
        <f>--INDEX([1]champ04062019!$A$3:$Z$2000,MATCH([1]!Addcert[[#This Row],[ref]],[1]champ04062019!$B$3:$B$2000,0),6)</f>
        <v>3709800065910</v>
      </c>
      <c r="K448" s="22" t="str">
        <f>VLOOKUP(VALUE(MID([1]!Addcert[[#This Row],[License]],5,4)),[1]มาตรฐาน!$A$1:$B$6,2,FALSE)</f>
        <v>มกษ. 6401-2558</v>
      </c>
      <c r="L448" s="22" t="str">
        <f>INDEX([1]champ04062019!$A$3:$Z$2000,MATCH([1]!Addcert[[#This Row],[ref]],[1]champ04062019!$B$3:$B$2000,0),26)</f>
        <v>กาญจนบุรี</v>
      </c>
      <c r="M448" s="5" t="s">
        <v>464</v>
      </c>
    </row>
    <row r="449" spans="1:13">
      <c r="A449" s="21" t="str">
        <f>MID([1]!Addcert[[#This Row],[ref]],4,2)&amp;"-"&amp;RIGHT([1]!Addcert[[#This Row],[ref]],3)</f>
        <v>01-565</v>
      </c>
      <c r="B449" s="21" t="str">
        <f>INDEX([1]champ04062019!$A$3:$Z$2000,MATCH([1]!Addcert[[#This Row],[ref]],[1]champ04062019!$B$3:$B$2000,0),3)</f>
        <v>นางสาวปราลี แสงศิริ</v>
      </c>
      <c r="C449" s="21" t="str">
        <f>INDEX([1]champ04062019!$A$3:$Z$2000,MATCH([1]!Addcert[[#This Row],[ref]],[1]champ04062019!$B$3:$B$2000,0),4)</f>
        <v>ACFS64010200178</v>
      </c>
      <c r="D44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49" s="21" t="str">
        <f>INDEX([1]champ04062019!$A$3:$Z$2000,MATCH([1]!Addcert[[#This Row],[ref]],[1]champ04062019!$B$3:$B$2000,0),5)</f>
        <v>ออกใบอนุญาตแล้ว</v>
      </c>
      <c r="F449" s="23">
        <f>--INDEX([1]champ04062019!$A$3:$Z$2000,MATCH([1]!Addcert[[#This Row],[ref]],[1]champ04062019!$B$3:$B$2000,0),18)</f>
        <v>44120</v>
      </c>
      <c r="G449" s="25" t="s">
        <v>310</v>
      </c>
      <c r="H449" s="26" t="s">
        <v>115</v>
      </c>
      <c r="I449" s="32">
        <v>43553</v>
      </c>
      <c r="J449" s="35">
        <f>--INDEX([1]champ04062019!$A$3:$Z$2000,MATCH([1]!Addcert[[#This Row],[ref]],[1]champ04062019!$B$3:$B$2000,0),6)</f>
        <v>3709800065910</v>
      </c>
      <c r="K449" s="21" t="str">
        <f>VLOOKUP(VALUE(MID([1]!Addcert[[#This Row],[License]],5,4)),[1]มาตรฐาน!$A$1:$B$6,2,FALSE)</f>
        <v>มกษ. 6401-2558</v>
      </c>
      <c r="L449" s="21" t="str">
        <f>INDEX([1]champ04062019!$A$3:$Z$2000,MATCH([1]!Addcert[[#This Row],[ref]],[1]champ04062019!$B$3:$B$2000,0),26)</f>
        <v>กาญจนบุรี</v>
      </c>
      <c r="M449" s="2" t="s">
        <v>464</v>
      </c>
    </row>
    <row r="450" spans="1:13">
      <c r="A450" s="22" t="str">
        <f>MID([1]!Addcert[[#This Row],[ref]],4,2)&amp;"-"&amp;RIGHT([1]!Addcert[[#This Row],[ref]],3)</f>
        <v>01-566</v>
      </c>
      <c r="B450" s="22" t="str">
        <f>INDEX([1]champ04062019!$A$3:$Z$2000,MATCH([1]!Addcert[[#This Row],[ref]],[1]champ04062019!$B$3:$B$2000,0),3)</f>
        <v>บริษัท กลุ่มผู้เลี้ยงโคนมกรับใหญ่-ท่ามะกา จำกัด</v>
      </c>
      <c r="C450" s="22" t="str">
        <f>INDEX([1]champ04062019!$A$3:$Z$2000,MATCH([1]!Addcert[[#This Row],[ref]],[1]champ04062019!$B$3:$B$2000,0),4)</f>
        <v>ACFS64010200139</v>
      </c>
      <c r="D45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50" s="22" t="str">
        <f>INDEX([1]champ04062019!$A$3:$Z$2000,MATCH([1]!Addcert[[#This Row],[ref]],[1]champ04062019!$B$3:$B$2000,0),5)</f>
        <v>ออกใบอนุญาตแล้ว</v>
      </c>
      <c r="F450" s="24">
        <f>--INDEX([1]champ04062019!$A$3:$Z$2000,MATCH([1]!Addcert[[#This Row],[ref]],[1]champ04062019!$B$3:$B$2000,0),18)</f>
        <v>44120</v>
      </c>
      <c r="G450" s="27" t="s">
        <v>311</v>
      </c>
      <c r="H450" s="28" t="s">
        <v>111</v>
      </c>
      <c r="I450" s="33">
        <v>44442</v>
      </c>
      <c r="J450" s="36">
        <f>--INDEX([1]champ04062019!$A$3:$Z$2000,MATCH([1]!Addcert[[#This Row],[ref]],[1]champ04062019!$B$3:$B$2000,0),6)</f>
        <v>715546000205</v>
      </c>
      <c r="K450" s="22" t="str">
        <f>VLOOKUP(VALUE(MID([1]!Addcert[[#This Row],[License]],5,4)),[1]มาตรฐาน!$A$1:$B$6,2,FALSE)</f>
        <v>มกษ. 6401-2558</v>
      </c>
      <c r="L450" s="22" t="str">
        <f>INDEX([1]champ04062019!$A$3:$Z$2000,MATCH([1]!Addcert[[#This Row],[ref]],[1]champ04062019!$B$3:$B$2000,0),26)</f>
        <v>กาญจนบุรี</v>
      </c>
      <c r="M450" s="5" t="s">
        <v>464</v>
      </c>
    </row>
    <row r="451" spans="1:13">
      <c r="A451" s="21" t="str">
        <f>MID([1]!Addcert[[#This Row],[ref]],4,2)&amp;"-"&amp;RIGHT([1]!Addcert[[#This Row],[ref]],3)</f>
        <v>01-567</v>
      </c>
      <c r="B451" s="21" t="str">
        <f>INDEX([1]champ04062019!$A$3:$Z$2000,MATCH([1]!Addcert[[#This Row],[ref]],[1]champ04062019!$B$3:$B$2000,0),3)</f>
        <v>นายบุญโชค ไทยทัตกุล</v>
      </c>
      <c r="C451" s="21" t="str">
        <f>INDEX([1]champ04062019!$A$3:$Z$2000,MATCH([1]!Addcert[[#This Row],[ref]],[1]champ04062019!$B$3:$B$2000,0),4)</f>
        <v>ACFS25070200001</v>
      </c>
      <c r="D45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51" s="21" t="str">
        <f>INDEX([1]champ04062019!$A$3:$Z$2000,MATCH([1]!Addcert[[#This Row],[ref]],[1]champ04062019!$B$3:$B$2000,0),5)</f>
        <v>ออกใบอนุญาตแล้ว</v>
      </c>
      <c r="F451" s="23">
        <f>--INDEX([1]champ04062019!$A$3:$Z$2000,MATCH([1]!Addcert[[#This Row],[ref]],[1]champ04062019!$B$3:$B$2000,0),18)</f>
        <v>44297</v>
      </c>
      <c r="G451" s="25" t="s">
        <v>450</v>
      </c>
      <c r="H451" s="26" t="s">
        <v>111</v>
      </c>
      <c r="I451" s="32">
        <v>44093</v>
      </c>
      <c r="J451" s="35">
        <f>--INDEX([1]champ04062019!$A$3:$Z$2000,MATCH([1]!Addcert[[#This Row],[ref]],[1]champ04062019!$B$3:$B$2000,0),6)</f>
        <v>3102300043291</v>
      </c>
      <c r="K451" s="21" t="str">
        <f>VLOOKUP(VALUE(MID([1]!Addcert[[#This Row],[License]],5,4)),[1]มาตรฐาน!$A$1:$B$6,2,FALSE)</f>
        <v>มกษ. 2507-2559</v>
      </c>
      <c r="L451" s="21" t="str">
        <f>INDEX([1]champ04062019!$A$3:$Z$2000,MATCH([1]!Addcert[[#This Row],[ref]],[1]champ04062019!$B$3:$B$2000,0),26)</f>
        <v>นครปฐม</v>
      </c>
      <c r="M451" s="2" t="s">
        <v>464</v>
      </c>
    </row>
    <row r="452" spans="1:13">
      <c r="A452" s="22" t="str">
        <f>MID([1]!Addcert[[#This Row],[ref]],4,2)&amp;"-"&amp;RIGHT([1]!Addcert[[#This Row],[ref]],3)</f>
        <v>01-568</v>
      </c>
      <c r="B452" s="22" t="str">
        <f>INDEX([1]champ04062019!$A$3:$Z$2000,MATCH([1]!Addcert[[#This Row],[ref]],[1]champ04062019!$B$3:$B$2000,0),3)</f>
        <v>สหกรณ์โคนมศรีสะเกษ จำกัด</v>
      </c>
      <c r="C452" s="22" t="str">
        <f>INDEX([1]champ04062019!$A$3:$Z$2000,MATCH([1]!Addcert[[#This Row],[ref]],[1]champ04062019!$B$3:$B$2000,0),4)</f>
        <v>ACFS64010200138</v>
      </c>
      <c r="D45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52" s="22" t="str">
        <f>INDEX([1]champ04062019!$A$3:$Z$2000,MATCH([1]!Addcert[[#This Row],[ref]],[1]champ04062019!$B$3:$B$2000,0),5)</f>
        <v>ออกใบอนุญาตแล้ว</v>
      </c>
      <c r="F452" s="24">
        <f>--INDEX([1]champ04062019!$A$3:$Z$2000,MATCH([1]!Addcert[[#This Row],[ref]],[1]champ04062019!$B$3:$B$2000,0),18)</f>
        <v>44120</v>
      </c>
      <c r="G452" s="27" t="s">
        <v>312</v>
      </c>
      <c r="H452" s="28" t="s">
        <v>21</v>
      </c>
      <c r="I452" s="33">
        <v>43574</v>
      </c>
      <c r="J452" s="36">
        <f>--INDEX([1]champ04062019!$A$3:$Z$2000,MATCH([1]!Addcert[[#This Row],[ref]],[1]champ04062019!$B$3:$B$2000,0),6)</f>
        <v>994000778392</v>
      </c>
      <c r="K452" s="22" t="str">
        <f>VLOOKUP(VALUE(MID([1]!Addcert[[#This Row],[License]],5,4)),[1]มาตรฐาน!$A$1:$B$6,2,FALSE)</f>
        <v>มกษ. 6401-2558</v>
      </c>
      <c r="L452" s="22" t="str">
        <f>INDEX([1]champ04062019!$A$3:$Z$2000,MATCH([1]!Addcert[[#This Row],[ref]],[1]champ04062019!$B$3:$B$2000,0),26)</f>
        <v>ศรีสะเกษ</v>
      </c>
      <c r="M452" s="5" t="s">
        <v>467</v>
      </c>
    </row>
    <row r="453" spans="1:13">
      <c r="A453" s="21" t="str">
        <f>MID([1]!Addcert[[#This Row],[ref]],4,2)&amp;"-"&amp;RIGHT([1]!Addcert[[#This Row],[ref]],3)</f>
        <v>01-569</v>
      </c>
      <c r="B453" s="21" t="str">
        <f>INDEX([1]champ04062019!$A$3:$Z$2000,MATCH([1]!Addcert[[#This Row],[ref]],[1]champ04062019!$B$3:$B$2000,0),3)</f>
        <v>สหกรณ์โคนมซอนต้า จอมบึง จำกัด</v>
      </c>
      <c r="C453" s="21" t="str">
        <f>INDEX([1]champ04062019!$A$3:$Z$2000,MATCH([1]!Addcert[[#This Row],[ref]],[1]champ04062019!$B$3:$B$2000,0),4)</f>
        <v>ACFS64010200137</v>
      </c>
      <c r="D45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53" s="21" t="str">
        <f>INDEX([1]champ04062019!$A$3:$Z$2000,MATCH([1]!Addcert[[#This Row],[ref]],[1]champ04062019!$B$3:$B$2000,0),5)</f>
        <v>ออกใบอนุญาตแล้ว</v>
      </c>
      <c r="F453" s="23">
        <f>--INDEX([1]champ04062019!$A$3:$Z$2000,MATCH([1]!Addcert[[#This Row],[ref]],[1]champ04062019!$B$3:$B$2000,0),18)</f>
        <v>44120</v>
      </c>
      <c r="G453" s="25" t="s">
        <v>313</v>
      </c>
      <c r="H453" s="26" t="s">
        <v>111</v>
      </c>
      <c r="I453" s="32">
        <v>44346</v>
      </c>
      <c r="J453" s="35">
        <f>--INDEX([1]champ04062019!$A$3:$Z$2000,MATCH([1]!Addcert[[#This Row],[ref]],[1]champ04062019!$B$3:$B$2000,0),6)</f>
        <v>3209700056417</v>
      </c>
      <c r="K453" s="21" t="str">
        <f>VLOOKUP(VALUE(MID([1]!Addcert[[#This Row],[License]],5,4)),[1]มาตรฐาน!$A$1:$B$6,2,FALSE)</f>
        <v>มกษ. 6401-2558</v>
      </c>
      <c r="L453" s="21" t="str">
        <f>INDEX([1]champ04062019!$A$3:$Z$2000,MATCH([1]!Addcert[[#This Row],[ref]],[1]champ04062019!$B$3:$B$2000,0),26)</f>
        <v>ราชบุรี</v>
      </c>
      <c r="M453" s="2" t="s">
        <v>468</v>
      </c>
    </row>
    <row r="454" spans="1:13">
      <c r="A454" s="22" t="str">
        <f>MID([1]!Addcert[[#This Row],[ref]],4,2)&amp;"-"&amp;RIGHT([1]!Addcert[[#This Row],[ref]],3)</f>
        <v>01-573</v>
      </c>
      <c r="B454" s="22" t="str">
        <f>INDEX([1]champ04062019!$A$3:$Z$2000,MATCH([1]!Addcert[[#This Row],[ref]],[1]champ04062019!$B$3:$B$2000,0),3)</f>
        <v>สหกรณ์โคนมไทย-เดนมาร์ค ชอนม่วง จำกัด</v>
      </c>
      <c r="C454" s="22" t="str">
        <f>INDEX([1]champ04062019!$A$3:$Z$2000,MATCH([1]!Addcert[[#This Row],[ref]],[1]champ04062019!$B$3:$B$2000,0),4)</f>
        <v>ACFS64010200135</v>
      </c>
      <c r="D45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54" s="22" t="str">
        <f>INDEX([1]champ04062019!$A$3:$Z$2000,MATCH([1]!Addcert[[#This Row],[ref]],[1]champ04062019!$B$3:$B$2000,0),5)</f>
        <v>ออกใบอนุญาตแล้ว</v>
      </c>
      <c r="F454" s="24">
        <f>--INDEX([1]champ04062019!$A$3:$Z$2000,MATCH([1]!Addcert[[#This Row],[ref]],[1]champ04062019!$B$3:$B$2000,0),18)</f>
        <v>44120</v>
      </c>
      <c r="G454" s="27" t="s">
        <v>451</v>
      </c>
      <c r="H454" s="28" t="s">
        <v>111</v>
      </c>
      <c r="I454" s="33">
        <v>43847</v>
      </c>
      <c r="J454" s="36">
        <f>--INDEX([1]champ04062019!$A$3:$Z$2000,MATCH([1]!Addcert[[#This Row],[ref]],[1]champ04062019!$B$3:$B$2000,0),6)</f>
        <v>3160600807634</v>
      </c>
      <c r="K454" s="22" t="str">
        <f>VLOOKUP(VALUE(MID([1]!Addcert[[#This Row],[License]],5,4)),[1]มาตรฐาน!$A$1:$B$6,2,FALSE)</f>
        <v>มกษ. 6401-2558</v>
      </c>
      <c r="L454" s="22" t="str">
        <f>INDEX([1]champ04062019!$A$3:$Z$2000,MATCH([1]!Addcert[[#This Row],[ref]],[1]champ04062019!$B$3:$B$2000,0),26)</f>
        <v>ลพบุรี</v>
      </c>
      <c r="M454" s="5" t="s">
        <v>464</v>
      </c>
    </row>
    <row r="455" spans="1:13">
      <c r="A455" s="21" t="str">
        <f>MID([1]!Addcert[[#This Row],[ref]],4,2)&amp;"-"&amp;RIGHT([1]!Addcert[[#This Row],[ref]],3)</f>
        <v>01-574</v>
      </c>
      <c r="B455" s="21" t="str">
        <f>INDEX([1]champ04062019!$A$3:$Z$2000,MATCH([1]!Addcert[[#This Row],[ref]],[1]champ04062019!$B$3:$B$2000,0),3)</f>
        <v>วิทยาลัยเกษตรและเทคโนโลยีลพบุรี</v>
      </c>
      <c r="C455" s="21" t="str">
        <f>INDEX([1]champ04062019!$A$3:$Z$2000,MATCH([1]!Addcert[[#This Row],[ref]],[1]champ04062019!$B$3:$B$2000,0),4)</f>
        <v>ACFS64010200136</v>
      </c>
      <c r="D45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55" s="21" t="str">
        <f>INDEX([1]champ04062019!$A$3:$Z$2000,MATCH([1]!Addcert[[#This Row],[ref]],[1]champ04062019!$B$3:$B$2000,0),5)</f>
        <v>ออกใบอนุญาตแล้ว</v>
      </c>
      <c r="F455" s="23">
        <f>--INDEX([1]champ04062019!$A$3:$Z$2000,MATCH([1]!Addcert[[#This Row],[ref]],[1]champ04062019!$B$3:$B$2000,0),18)</f>
        <v>44120</v>
      </c>
      <c r="G455" s="25" t="s">
        <v>314</v>
      </c>
      <c r="H455" s="26" t="s">
        <v>111</v>
      </c>
      <c r="I455" s="32">
        <v>44108</v>
      </c>
      <c r="J455" s="35">
        <f>--INDEX([1]champ04062019!$A$3:$Z$2000,MATCH([1]!Addcert[[#This Row],[ref]],[1]champ04062019!$B$3:$B$2000,0),6)</f>
        <v>994000216785</v>
      </c>
      <c r="K455" s="21" t="str">
        <f>VLOOKUP(VALUE(MID([1]!Addcert[[#This Row],[License]],5,4)),[1]มาตรฐาน!$A$1:$B$6,2,FALSE)</f>
        <v>มกษ. 6401-2558</v>
      </c>
      <c r="L455" s="21" t="str">
        <f>INDEX([1]champ04062019!$A$3:$Z$2000,MATCH([1]!Addcert[[#This Row],[ref]],[1]champ04062019!$B$3:$B$2000,0),26)</f>
        <v>ลพบุรี</v>
      </c>
      <c r="M455" s="2" t="s">
        <v>467</v>
      </c>
    </row>
    <row r="456" spans="1:13">
      <c r="A456" s="22" t="str">
        <f>MID([1]!Addcert[[#This Row],[ref]],4,2)&amp;"-"&amp;RIGHT([1]!Addcert[[#This Row],[ref]],3)</f>
        <v>01-575</v>
      </c>
      <c r="B456" s="22" t="str">
        <f>INDEX([1]champ04062019!$A$3:$Z$2000,MATCH([1]!Addcert[[#This Row],[ref]],[1]champ04062019!$B$3:$B$2000,0),3)</f>
        <v>สหกรณ์โคนมไทย-เดนมาร์ก สวนมะเดื่อ จำกัด</v>
      </c>
      <c r="C456" s="22" t="str">
        <f>INDEX([1]champ04062019!$A$3:$Z$2000,MATCH([1]!Addcert[[#This Row],[ref]],[1]champ04062019!$B$3:$B$2000,0),4)</f>
        <v>ACFS64010200134</v>
      </c>
      <c r="D45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56" s="22" t="str">
        <f>INDEX([1]champ04062019!$A$3:$Z$2000,MATCH([1]!Addcert[[#This Row],[ref]],[1]champ04062019!$B$3:$B$2000,0),5)</f>
        <v>ออกใบอนุญาตแล้ว</v>
      </c>
      <c r="F456" s="24">
        <f>--INDEX([1]champ04062019!$A$3:$Z$2000,MATCH([1]!Addcert[[#This Row],[ref]],[1]champ04062019!$B$3:$B$2000,0),18)</f>
        <v>44120</v>
      </c>
      <c r="G456" s="27" t="s">
        <v>315</v>
      </c>
      <c r="H456" s="28" t="s">
        <v>111</v>
      </c>
      <c r="I456" s="33">
        <v>44066</v>
      </c>
      <c r="J456" s="36">
        <f>--INDEX([1]champ04062019!$A$3:$Z$2000,MATCH([1]!Addcert[[#This Row],[ref]],[1]champ04062019!$B$3:$B$2000,0),6)</f>
        <v>994000035608</v>
      </c>
      <c r="K456" s="22" t="str">
        <f>VLOOKUP(VALUE(MID([1]!Addcert[[#This Row],[License]],5,4)),[1]มาตรฐาน!$A$1:$B$6,2,FALSE)</f>
        <v>มกษ. 6401-2558</v>
      </c>
      <c r="L456" s="22" t="str">
        <f>INDEX([1]champ04062019!$A$3:$Z$2000,MATCH([1]!Addcert[[#This Row],[ref]],[1]champ04062019!$B$3:$B$2000,0),26)</f>
        <v>ลพบุรี</v>
      </c>
      <c r="M456" s="5" t="s">
        <v>467</v>
      </c>
    </row>
    <row r="457" spans="1:13">
      <c r="A457" s="21" t="str">
        <f>MID([1]!Addcert[[#This Row],[ref]],4,2)&amp;"-"&amp;RIGHT([1]!Addcert[[#This Row],[ref]],3)</f>
        <v>01-576</v>
      </c>
      <c r="B457" s="21" t="str">
        <f>INDEX([1]champ04062019!$A$3:$Z$2000,MATCH([1]!Addcert[[#This Row],[ref]],[1]champ04062019!$B$3:$B$2000,0),3)</f>
        <v>สหกรณ์โคนมท่าหลวง จำกัด</v>
      </c>
      <c r="C457" s="21" t="str">
        <f>INDEX([1]champ04062019!$A$3:$Z$2000,MATCH([1]!Addcert[[#This Row],[ref]],[1]champ04062019!$B$3:$B$2000,0),4)</f>
        <v>ACFS64010200107</v>
      </c>
      <c r="D45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57" s="21" t="str">
        <f>INDEX([1]champ04062019!$A$3:$Z$2000,MATCH([1]!Addcert[[#This Row],[ref]],[1]champ04062019!$B$3:$B$2000,0),5)</f>
        <v>ออกใบอนุญาตแล้ว</v>
      </c>
      <c r="F457" s="23">
        <f>--INDEX([1]champ04062019!$A$3:$Z$2000,MATCH([1]!Addcert[[#This Row],[ref]],[1]champ04062019!$B$3:$B$2000,0),18)</f>
        <v>44120</v>
      </c>
      <c r="G457" s="25" t="s">
        <v>316</v>
      </c>
      <c r="H457" s="26" t="s">
        <v>111</v>
      </c>
      <c r="I457" s="32">
        <v>44199</v>
      </c>
      <c r="J457" s="35">
        <f>--INDEX([1]champ04062019!$A$3:$Z$2000,MATCH([1]!Addcert[[#This Row],[ref]],[1]champ04062019!$B$3:$B$2000,0),6)</f>
        <v>994000223498</v>
      </c>
      <c r="K457" s="21" t="str">
        <f>VLOOKUP(VALUE(MID([1]!Addcert[[#This Row],[License]],5,4)),[1]มาตรฐาน!$A$1:$B$6,2,FALSE)</f>
        <v>มกษ. 6401-2558</v>
      </c>
      <c r="L457" s="21" t="str">
        <f>INDEX([1]champ04062019!$A$3:$Z$2000,MATCH([1]!Addcert[[#This Row],[ref]],[1]champ04062019!$B$3:$B$2000,0),26)</f>
        <v>ลพบุรี</v>
      </c>
      <c r="M457" s="2" t="s">
        <v>467</v>
      </c>
    </row>
    <row r="458" spans="1:13">
      <c r="A458" s="22" t="str">
        <f>MID([1]!Addcert[[#This Row],[ref]],4,2)&amp;"-"&amp;RIGHT([1]!Addcert[[#This Row],[ref]],3)</f>
        <v>01-577</v>
      </c>
      <c r="B458" s="22" t="str">
        <f>INDEX([1]champ04062019!$A$3:$Z$2000,MATCH([1]!Addcert[[#This Row],[ref]],[1]champ04062019!$B$3:$B$2000,0),3)</f>
        <v>กลุ่มผู้เลี้ยงโคนมเขื่อนป่าสัก</v>
      </c>
      <c r="C458" s="22" t="str">
        <f>INDEX([1]champ04062019!$A$3:$Z$2000,MATCH([1]!Addcert[[#This Row],[ref]],[1]champ04062019!$B$3:$B$2000,0),4)</f>
        <v>ACFS64010200106</v>
      </c>
      <c r="D45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58" s="22" t="str">
        <f>INDEX([1]champ04062019!$A$3:$Z$2000,MATCH([1]!Addcert[[#This Row],[ref]],[1]champ04062019!$B$3:$B$2000,0),5)</f>
        <v>ออกใบอนุญาตแล้ว</v>
      </c>
      <c r="F458" s="24">
        <f>--INDEX([1]champ04062019!$A$3:$Z$2000,MATCH([1]!Addcert[[#This Row],[ref]],[1]champ04062019!$B$3:$B$2000,0),18)</f>
        <v>44120</v>
      </c>
      <c r="G458" s="27" t="s">
        <v>317</v>
      </c>
      <c r="H458" s="28" t="s">
        <v>111</v>
      </c>
      <c r="I458" s="33">
        <v>44076</v>
      </c>
      <c r="J458" s="36">
        <f>--INDEX([1]champ04062019!$A$3:$Z$2000,MATCH([1]!Addcert[[#This Row],[ref]],[1]champ04062019!$B$3:$B$2000,0),6)</f>
        <v>163543000259</v>
      </c>
      <c r="K458" s="22" t="str">
        <f>VLOOKUP(VALUE(MID([1]!Addcert[[#This Row],[License]],5,4)),[1]มาตรฐาน!$A$1:$B$6,2,FALSE)</f>
        <v>มกษ. 6401-2558</v>
      </c>
      <c r="L458" s="22" t="str">
        <f>INDEX([1]champ04062019!$A$3:$Z$2000,MATCH([1]!Addcert[[#This Row],[ref]],[1]champ04062019!$B$3:$B$2000,0),26)</f>
        <v>ลพบุรี</v>
      </c>
      <c r="M458" s="5" t="s">
        <v>467</v>
      </c>
    </row>
    <row r="459" spans="1:13">
      <c r="A459" s="21" t="str">
        <f>MID([1]!Addcert[[#This Row],[ref]],4,2)&amp;"-"&amp;RIGHT([1]!Addcert[[#This Row],[ref]],3)</f>
        <v>01-578</v>
      </c>
      <c r="B459" s="21" t="str">
        <f>INDEX([1]champ04062019!$A$3:$Z$2000,MATCH([1]!Addcert[[#This Row],[ref]],[1]champ04062019!$B$3:$B$2000,0),3)</f>
        <v>ห้างหุ้นส่วนจำกัด กลุ่มผู้เลี้ยงโคนมโคกตูม</v>
      </c>
      <c r="C459" s="21" t="str">
        <f>INDEX([1]champ04062019!$A$3:$Z$2000,MATCH([1]!Addcert[[#This Row],[ref]],[1]champ04062019!$B$3:$B$2000,0),4)</f>
        <v>ACFS64010200105</v>
      </c>
      <c r="D45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59" s="21" t="str">
        <f>INDEX([1]champ04062019!$A$3:$Z$2000,MATCH([1]!Addcert[[#This Row],[ref]],[1]champ04062019!$B$3:$B$2000,0),5)</f>
        <v>ออกใบอนุญาตแล้ว</v>
      </c>
      <c r="F459" s="23">
        <f>--INDEX([1]champ04062019!$A$3:$Z$2000,MATCH([1]!Addcert[[#This Row],[ref]],[1]champ04062019!$B$3:$B$2000,0),18)</f>
        <v>44120</v>
      </c>
      <c r="G459" s="25" t="s">
        <v>318</v>
      </c>
      <c r="H459" s="26" t="s">
        <v>111</v>
      </c>
      <c r="I459" s="32">
        <v>43859</v>
      </c>
      <c r="J459" s="35">
        <f>--INDEX([1]champ04062019!$A$3:$Z$2000,MATCH([1]!Addcert[[#This Row],[ref]],[1]champ04062019!$B$3:$B$2000,0),6)</f>
        <v>163545000981</v>
      </c>
      <c r="K459" s="21" t="str">
        <f>VLOOKUP(VALUE(MID([1]!Addcert[[#This Row],[License]],5,4)),[1]มาตรฐาน!$A$1:$B$6,2,FALSE)</f>
        <v>มกษ. 6401-2558</v>
      </c>
      <c r="L459" s="21" t="str">
        <f>INDEX([1]champ04062019!$A$3:$Z$2000,MATCH([1]!Addcert[[#This Row],[ref]],[1]champ04062019!$B$3:$B$2000,0),26)</f>
        <v>ลพบุรี</v>
      </c>
      <c r="M459" s="2" t="s">
        <v>467</v>
      </c>
    </row>
    <row r="460" spans="1:13">
      <c r="A460" s="22" t="str">
        <f>MID([1]!Addcert[[#This Row],[ref]],4,2)&amp;"-"&amp;RIGHT([1]!Addcert[[#This Row],[ref]],3)</f>
        <v>01-579</v>
      </c>
      <c r="B460" s="22" t="str">
        <f>INDEX([1]champ04062019!$A$3:$Z$2000,MATCH([1]!Addcert[[#This Row],[ref]],[1]champ04062019!$B$3:$B$2000,0),3)</f>
        <v>สหกรณ์โคนมพัฒนานิคม จำกัด</v>
      </c>
      <c r="C460" s="22" t="str">
        <f>INDEX([1]champ04062019!$A$3:$Z$2000,MATCH([1]!Addcert[[#This Row],[ref]],[1]champ04062019!$B$3:$B$2000,0),4)</f>
        <v>ACFS64010200104</v>
      </c>
      <c r="D46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60" s="22" t="str">
        <f>INDEX([1]champ04062019!$A$3:$Z$2000,MATCH([1]!Addcert[[#This Row],[ref]],[1]champ04062019!$B$3:$B$2000,0),5)</f>
        <v>ออกใบอนุญาตแล้ว</v>
      </c>
      <c r="F460" s="24">
        <f>--INDEX([1]champ04062019!$A$3:$Z$2000,MATCH([1]!Addcert[[#This Row],[ref]],[1]champ04062019!$B$3:$B$2000,0),18)</f>
        <v>44120</v>
      </c>
      <c r="G460" s="27" t="s">
        <v>319</v>
      </c>
      <c r="H460" s="28" t="s">
        <v>111</v>
      </c>
      <c r="I460" s="33">
        <v>44377</v>
      </c>
      <c r="J460" s="36">
        <f>--INDEX([1]champ04062019!$A$3:$Z$2000,MATCH([1]!Addcert[[#This Row],[ref]],[1]champ04062019!$B$3:$B$2000,0),6)</f>
        <v>994000223528</v>
      </c>
      <c r="K460" s="22" t="str">
        <f>VLOOKUP(VALUE(MID([1]!Addcert[[#This Row],[License]],5,4)),[1]มาตรฐาน!$A$1:$B$6,2,FALSE)</f>
        <v>มกษ. 6401-2558</v>
      </c>
      <c r="L460" s="22" t="str">
        <f>INDEX([1]champ04062019!$A$3:$Z$2000,MATCH([1]!Addcert[[#This Row],[ref]],[1]champ04062019!$B$3:$B$2000,0),26)</f>
        <v>ลพบุรี</v>
      </c>
      <c r="M460" s="5" t="s">
        <v>467</v>
      </c>
    </row>
    <row r="461" spans="1:13">
      <c r="A461" s="21" t="str">
        <f>MID([1]!Addcert[[#This Row],[ref]],4,2)&amp;"-"&amp;RIGHT([1]!Addcert[[#This Row],[ref]],3)</f>
        <v>01-580</v>
      </c>
      <c r="B461" s="21" t="str">
        <f>INDEX([1]champ04062019!$A$3:$Z$2000,MATCH([1]!Addcert[[#This Row],[ref]],[1]champ04062019!$B$3:$B$2000,0),3)</f>
        <v>บริษัท พี.วี.พัฒนานมสด จำกัด</v>
      </c>
      <c r="C461" s="21" t="str">
        <f>INDEX([1]champ04062019!$A$3:$Z$2000,MATCH([1]!Addcert[[#This Row],[ref]],[1]champ04062019!$B$3:$B$2000,0),4)</f>
        <v>ACFS64010200103</v>
      </c>
      <c r="D46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61" s="21" t="str">
        <f>INDEX([1]champ04062019!$A$3:$Z$2000,MATCH([1]!Addcert[[#This Row],[ref]],[1]champ04062019!$B$3:$B$2000,0),5)</f>
        <v>ออกใบอนุญาตแล้ว</v>
      </c>
      <c r="F461" s="23">
        <f>--INDEX([1]champ04062019!$A$3:$Z$2000,MATCH([1]!Addcert[[#This Row],[ref]],[1]champ04062019!$B$3:$B$2000,0),18)</f>
        <v>44120</v>
      </c>
      <c r="G461" s="25" t="s">
        <v>320</v>
      </c>
      <c r="H461" s="26" t="s">
        <v>111</v>
      </c>
      <c r="I461" s="32">
        <v>44002</v>
      </c>
      <c r="J461" s="35">
        <f>--INDEX([1]champ04062019!$A$3:$Z$2000,MATCH([1]!Addcert[[#This Row],[ref]],[1]champ04062019!$B$3:$B$2000,0),6)</f>
        <v>165544000297</v>
      </c>
      <c r="K461" s="21" t="str">
        <f>VLOOKUP(VALUE(MID([1]!Addcert[[#This Row],[License]],5,4)),[1]มาตรฐาน!$A$1:$B$6,2,FALSE)</f>
        <v>มกษ. 6401-2558</v>
      </c>
      <c r="L461" s="21" t="str">
        <f>INDEX([1]champ04062019!$A$3:$Z$2000,MATCH([1]!Addcert[[#This Row],[ref]],[1]champ04062019!$B$3:$B$2000,0),26)</f>
        <v>ลพบุรี</v>
      </c>
      <c r="M461" s="2" t="s">
        <v>467</v>
      </c>
    </row>
    <row r="462" spans="1:13">
      <c r="A462" s="22" t="str">
        <f>MID([1]!Addcert[[#This Row],[ref]],4,2)&amp;"-"&amp;RIGHT([1]!Addcert[[#This Row],[ref]],3)</f>
        <v>01-581</v>
      </c>
      <c r="B462" s="22" t="str">
        <f>INDEX([1]champ04062019!$A$3:$Z$2000,MATCH([1]!Addcert[[#This Row],[ref]],[1]champ04062019!$B$3:$B$2000,0),3)</f>
        <v>สหกรณ์โคนมไทย-เดนมาร์ก พัฒนานิคม จำกัด</v>
      </c>
      <c r="C462" s="22" t="str">
        <f>INDEX([1]champ04062019!$A$3:$Z$2000,MATCH([1]!Addcert[[#This Row],[ref]],[1]champ04062019!$B$3:$B$2000,0),4)</f>
        <v>ACFS64010200102</v>
      </c>
      <c r="D46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62" s="22" t="str">
        <f>INDEX([1]champ04062019!$A$3:$Z$2000,MATCH([1]!Addcert[[#This Row],[ref]],[1]champ04062019!$B$3:$B$2000,0),5)</f>
        <v>ออกใบอนุญาตแล้ว</v>
      </c>
      <c r="F462" s="24">
        <f>--INDEX([1]champ04062019!$A$3:$Z$2000,MATCH([1]!Addcert[[#This Row],[ref]],[1]champ04062019!$B$3:$B$2000,0),18)</f>
        <v>44120</v>
      </c>
      <c r="G462" s="27" t="s">
        <v>321</v>
      </c>
      <c r="H462" s="28" t="s">
        <v>111</v>
      </c>
      <c r="I462" s="33">
        <v>44377</v>
      </c>
      <c r="J462" s="36">
        <f>--INDEX([1]champ04062019!$A$3:$Z$2000,MATCH([1]!Addcert[[#This Row],[ref]],[1]champ04062019!$B$3:$B$2000,0),6)</f>
        <v>994000223510</v>
      </c>
      <c r="K462" s="22" t="str">
        <f>VLOOKUP(VALUE(MID([1]!Addcert[[#This Row],[License]],5,4)),[1]มาตรฐาน!$A$1:$B$6,2,FALSE)</f>
        <v>มกษ. 6401-2558</v>
      </c>
      <c r="L462" s="22" t="str">
        <f>INDEX([1]champ04062019!$A$3:$Z$2000,MATCH([1]!Addcert[[#This Row],[ref]],[1]champ04062019!$B$3:$B$2000,0),26)</f>
        <v>ลพบุรี</v>
      </c>
      <c r="M462" s="5" t="s">
        <v>467</v>
      </c>
    </row>
    <row r="463" spans="1:13">
      <c r="A463" s="21" t="str">
        <f>MID([1]!Addcert[[#This Row],[ref]],4,2)&amp;"-"&amp;RIGHT([1]!Addcert[[#This Row],[ref]],3)</f>
        <v>01-582</v>
      </c>
      <c r="B463" s="21" t="str">
        <f>INDEX([1]champ04062019!$A$3:$Z$2000,MATCH([1]!Addcert[[#This Row],[ref]],[1]champ04062019!$B$3:$B$2000,0),3)</f>
        <v>สหกรณ์โคนมชัยบาดาล จำกัด</v>
      </c>
      <c r="C463" s="21" t="str">
        <f>INDEX([1]champ04062019!$A$3:$Z$2000,MATCH([1]!Addcert[[#This Row],[ref]],[1]champ04062019!$B$3:$B$2000,0),4)</f>
        <v>ACFS64010200101</v>
      </c>
      <c r="D46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63" s="21" t="str">
        <f>INDEX([1]champ04062019!$A$3:$Z$2000,MATCH([1]!Addcert[[#This Row],[ref]],[1]champ04062019!$B$3:$B$2000,0),5)</f>
        <v>ออกใบอนุญาตแล้ว</v>
      </c>
      <c r="F463" s="23">
        <f>--INDEX([1]champ04062019!$A$3:$Z$2000,MATCH([1]!Addcert[[#This Row],[ref]],[1]champ04062019!$B$3:$B$2000,0),18)</f>
        <v>44120</v>
      </c>
      <c r="G463" s="25" t="s">
        <v>322</v>
      </c>
      <c r="H463" s="26" t="s">
        <v>111</v>
      </c>
      <c r="I463" s="32">
        <v>43762</v>
      </c>
      <c r="J463" s="35">
        <f>--INDEX([1]champ04062019!$A$3:$Z$2000,MATCH([1]!Addcert[[#This Row],[ref]],[1]champ04062019!$B$3:$B$2000,0),6)</f>
        <v>994000223471</v>
      </c>
      <c r="K463" s="21" t="str">
        <f>VLOOKUP(VALUE(MID([1]!Addcert[[#This Row],[License]],5,4)),[1]มาตรฐาน!$A$1:$B$6,2,FALSE)</f>
        <v>มกษ. 6401-2558</v>
      </c>
      <c r="L463" s="21" t="str">
        <f>INDEX([1]champ04062019!$A$3:$Z$2000,MATCH([1]!Addcert[[#This Row],[ref]],[1]champ04062019!$B$3:$B$2000,0),26)</f>
        <v>ลพบุรี</v>
      </c>
      <c r="M463" s="2" t="s">
        <v>467</v>
      </c>
    </row>
    <row r="464" spans="1:13">
      <c r="A464" s="22" t="str">
        <f>MID([1]!Addcert[[#This Row],[ref]],4,2)&amp;"-"&amp;RIGHT([1]!Addcert[[#This Row],[ref]],3)</f>
        <v>01-583</v>
      </c>
      <c r="B464" s="22" t="str">
        <f>INDEX([1]champ04062019!$A$3:$Z$2000,MATCH([1]!Addcert[[#This Row],[ref]],[1]champ04062019!$B$3:$B$2000,0),3)</f>
        <v>บริษัท ส่งเสริมผลิตภัณฑ์นม จำกัด</v>
      </c>
      <c r="C464" s="22" t="str">
        <f>INDEX([1]champ04062019!$A$3:$Z$2000,MATCH([1]!Addcert[[#This Row],[ref]],[1]champ04062019!$B$3:$B$2000,0),4)</f>
        <v>ACFS64010200070</v>
      </c>
      <c r="D46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64" s="22" t="str">
        <f>INDEX([1]champ04062019!$A$3:$Z$2000,MATCH([1]!Addcert[[#This Row],[ref]],[1]champ04062019!$B$3:$B$2000,0),5)</f>
        <v>ออกใบอนุญาตแล้ว</v>
      </c>
      <c r="F464" s="24">
        <f>--INDEX([1]champ04062019!$A$3:$Z$2000,MATCH([1]!Addcert[[#This Row],[ref]],[1]champ04062019!$B$3:$B$2000,0),18)</f>
        <v>44120</v>
      </c>
      <c r="G464" s="27" t="s">
        <v>323</v>
      </c>
      <c r="H464" s="28" t="s">
        <v>111</v>
      </c>
      <c r="I464" s="33">
        <v>43999</v>
      </c>
      <c r="J464" s="36">
        <f>--INDEX([1]champ04062019!$A$3:$Z$2000,MATCH([1]!Addcert[[#This Row],[ref]],[1]champ04062019!$B$3:$B$2000,0),6)</f>
        <v>195539000578</v>
      </c>
      <c r="K464" s="22" t="str">
        <f>VLOOKUP(VALUE(MID([1]!Addcert[[#This Row],[License]],5,4)),[1]มาตรฐาน!$A$1:$B$6,2,FALSE)</f>
        <v>มกษ. 6401-2558</v>
      </c>
      <c r="L464" s="22" t="str">
        <f>INDEX([1]champ04062019!$A$3:$Z$2000,MATCH([1]!Addcert[[#This Row],[ref]],[1]champ04062019!$B$3:$B$2000,0),26)</f>
        <v>ลพบุรี</v>
      </c>
      <c r="M464" s="5" t="s">
        <v>467</v>
      </c>
    </row>
    <row r="465" spans="1:13">
      <c r="A465" s="21" t="str">
        <f>MID([1]!Addcert[[#This Row],[ref]],4,2)&amp;"-"&amp;RIGHT([1]!Addcert[[#This Row],[ref]],3)</f>
        <v>01-584</v>
      </c>
      <c r="B465" s="21" t="str">
        <f>INDEX([1]champ04062019!$A$3:$Z$2000,MATCH([1]!Addcert[[#This Row],[ref]],[1]champ04062019!$B$3:$B$2000,0),3)</f>
        <v>บริษัท ซิโน-ไทย ฟรีซ แอนด์ ดราย จำกัด</v>
      </c>
      <c r="C465" s="21" t="str">
        <f>INDEX([1]champ04062019!$A$3:$Z$2000,MATCH([1]!Addcert[[#This Row],[ref]],[1]champ04062019!$B$3:$B$2000,0),4)</f>
        <v>ACFS90460200059</v>
      </c>
      <c r="D46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65" s="21" t="str">
        <f>INDEX([1]champ04062019!$A$3:$Z$2000,MATCH([1]!Addcert[[#This Row],[ref]],[1]champ04062019!$B$3:$B$2000,0),5)</f>
        <v>ออกใบอนุญาตแล้ว</v>
      </c>
      <c r="F465" s="23">
        <f>--INDEX([1]champ04062019!$A$3:$Z$2000,MATCH([1]!Addcert[[#This Row],[ref]],[1]champ04062019!$B$3:$B$2000,0),18)</f>
        <v>44080</v>
      </c>
      <c r="G465" s="25" t="s">
        <v>324</v>
      </c>
      <c r="H465" s="26" t="s">
        <v>111</v>
      </c>
      <c r="I465" s="32">
        <v>44089</v>
      </c>
      <c r="J465" s="35">
        <f>--INDEX([1]champ04062019!$A$3:$Z$2000,MATCH([1]!Addcert[[#This Row],[ref]],[1]champ04062019!$B$3:$B$2000,0),6)</f>
        <v>105558178646</v>
      </c>
      <c r="K465" s="21" t="str">
        <f>VLOOKUP(VALUE(MID([1]!Addcert[[#This Row],[License]],5,4)),[1]มาตรฐาน!$A$1:$B$6,2,FALSE)</f>
        <v>มกษ. 9046-2560</v>
      </c>
      <c r="L465" s="21" t="str">
        <f>INDEX([1]champ04062019!$A$3:$Z$2000,MATCH([1]!Addcert[[#This Row],[ref]],[1]champ04062019!$B$3:$B$2000,0),26)</f>
        <v>สมุทรสาคร</v>
      </c>
      <c r="M465" s="2" t="s">
        <v>467</v>
      </c>
    </row>
    <row r="466" spans="1:13">
      <c r="A466" s="22" t="str">
        <f>MID([1]!Addcert[[#This Row],[ref]],4,2)&amp;"-"&amp;RIGHT([1]!Addcert[[#This Row],[ref]],3)</f>
        <v>01-585</v>
      </c>
      <c r="B466" s="22" t="str">
        <f>INDEX([1]champ04062019!$A$3:$Z$2000,MATCH([1]!Addcert[[#This Row],[ref]],[1]champ04062019!$B$3:$B$2000,0),3)</f>
        <v>บริษัท โคบาลมิลค์ จำกัด</v>
      </c>
      <c r="C466" s="22" t="str">
        <f>INDEX([1]champ04062019!$A$3:$Z$2000,MATCH([1]!Addcert[[#This Row],[ref]],[1]champ04062019!$B$3:$B$2000,0),4)</f>
        <v>ACFS64010200100</v>
      </c>
      <c r="D46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66" s="22" t="str">
        <f>INDEX([1]champ04062019!$A$3:$Z$2000,MATCH([1]!Addcert[[#This Row],[ref]],[1]champ04062019!$B$3:$B$2000,0),5)</f>
        <v>ออกใบอนุญาตแล้ว</v>
      </c>
      <c r="F466" s="24">
        <f>--INDEX([1]champ04062019!$A$3:$Z$2000,MATCH([1]!Addcert[[#This Row],[ref]],[1]champ04062019!$B$3:$B$2000,0),18)</f>
        <v>44120</v>
      </c>
      <c r="G466" s="27"/>
      <c r="H466" s="28" t="s">
        <v>107</v>
      </c>
      <c r="I466" s="33">
        <v>44073</v>
      </c>
      <c r="J466" s="36">
        <f>--INDEX([1]champ04062019!$A$3:$Z$2000,MATCH([1]!Addcert[[#This Row],[ref]],[1]champ04062019!$B$3:$B$2000,0),6)</f>
        <v>165558000316</v>
      </c>
      <c r="K466" s="22" t="str">
        <f>VLOOKUP(VALUE(MID([1]!Addcert[[#This Row],[License]],5,4)),[1]มาตรฐาน!$A$1:$B$6,2,FALSE)</f>
        <v>มกษ. 6401-2558</v>
      </c>
      <c r="L466" s="22" t="str">
        <f>INDEX([1]champ04062019!$A$3:$Z$2000,MATCH([1]!Addcert[[#This Row],[ref]],[1]champ04062019!$B$3:$B$2000,0),26)</f>
        <v>ลพบุรี</v>
      </c>
      <c r="M466" s="5" t="s">
        <v>467</v>
      </c>
    </row>
    <row r="467" spans="1:13">
      <c r="A467" s="21" t="str">
        <f>MID([1]!Addcert[[#This Row],[ref]],4,2)&amp;"-"&amp;RIGHT([1]!Addcert[[#This Row],[ref]],3)</f>
        <v>01-586</v>
      </c>
      <c r="B467" s="21" t="str">
        <f>INDEX([1]champ04062019!$A$3:$Z$2000,MATCH([1]!Addcert[[#This Row],[ref]],[1]champ04062019!$B$3:$B$2000,0),3)</f>
        <v>สหกรณ์โคนมไทย - เดนมาร์คกองหนุนเพื่อความมั่นคงของชาติ หนองรี จำกัด</v>
      </c>
      <c r="C467" s="21" t="str">
        <f>INDEX([1]champ04062019!$A$3:$Z$2000,MATCH([1]!Addcert[[#This Row],[ref]],[1]champ04062019!$B$3:$B$2000,0),4)</f>
        <v>ACFS64010200099</v>
      </c>
      <c r="D46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67" s="21" t="str">
        <f>INDEX([1]champ04062019!$A$3:$Z$2000,MATCH([1]!Addcert[[#This Row],[ref]],[1]champ04062019!$B$3:$B$2000,0),5)</f>
        <v>ออกใบอนุญาตแล้ว</v>
      </c>
      <c r="F467" s="23">
        <f>--INDEX([1]champ04062019!$A$3:$Z$2000,MATCH([1]!Addcert[[#This Row],[ref]],[1]champ04062019!$B$3:$B$2000,0),18)</f>
        <v>44120</v>
      </c>
      <c r="G467" s="25" t="s">
        <v>325</v>
      </c>
      <c r="H467" s="26" t="s">
        <v>111</v>
      </c>
      <c r="I467" s="32">
        <v>44188</v>
      </c>
      <c r="J467" s="35">
        <f>--INDEX([1]champ04062019!$A$3:$Z$2000,MATCH([1]!Addcert[[#This Row],[ref]],[1]champ04062019!$B$3:$B$2000,0),6)</f>
        <v>994000223552</v>
      </c>
      <c r="K467" s="21" t="str">
        <f>VLOOKUP(VALUE(MID([1]!Addcert[[#This Row],[License]],5,4)),[1]มาตรฐาน!$A$1:$B$6,2,FALSE)</f>
        <v>มกษ. 6401-2558</v>
      </c>
      <c r="L467" s="21" t="str">
        <f>INDEX([1]champ04062019!$A$3:$Z$2000,MATCH([1]!Addcert[[#This Row],[ref]],[1]champ04062019!$B$3:$B$2000,0),26)</f>
        <v>ลพบุรี</v>
      </c>
      <c r="M467" s="2" t="s">
        <v>467</v>
      </c>
    </row>
    <row r="468" spans="1:13">
      <c r="A468" s="22" t="str">
        <f>MID([1]!Addcert[[#This Row],[ref]],4,2)&amp;"-"&amp;RIGHT([1]!Addcert[[#This Row],[ref]],3)</f>
        <v>01-587</v>
      </c>
      <c r="B468" s="22" t="str">
        <f>INDEX([1]champ04062019!$A$3:$Z$2000,MATCH([1]!Addcert[[#This Row],[ref]],[1]champ04062019!$B$3:$B$2000,0),3)</f>
        <v>สหกรณ์โคนมมวกเหล็ก จำกัด</v>
      </c>
      <c r="C468" s="22" t="str">
        <f>INDEX([1]champ04062019!$A$3:$Z$2000,MATCH([1]!Addcert[[#This Row],[ref]],[1]champ04062019!$B$3:$B$2000,0),4)</f>
        <v>ACFS64010200098</v>
      </c>
      <c r="D46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68" s="22" t="str">
        <f>INDEX([1]champ04062019!$A$3:$Z$2000,MATCH([1]!Addcert[[#This Row],[ref]],[1]champ04062019!$B$3:$B$2000,0),5)</f>
        <v>ออกใบอนุญาตแล้ว</v>
      </c>
      <c r="F468" s="24">
        <f>--INDEX([1]champ04062019!$A$3:$Z$2000,MATCH([1]!Addcert[[#This Row],[ref]],[1]champ04062019!$B$3:$B$2000,0),18)</f>
        <v>44120</v>
      </c>
      <c r="G468" s="27" t="s">
        <v>326</v>
      </c>
      <c r="H468" s="28" t="s">
        <v>111</v>
      </c>
      <c r="I468" s="33">
        <v>44112</v>
      </c>
      <c r="J468" s="36">
        <f>--INDEX([1]champ04062019!$A$3:$Z$2000,MATCH([1]!Addcert[[#This Row],[ref]],[1]champ04062019!$B$3:$B$2000,0),6)</f>
        <v>994000237260</v>
      </c>
      <c r="K468" s="22" t="str">
        <f>VLOOKUP(VALUE(MID([1]!Addcert[[#This Row],[License]],5,4)),[1]มาตรฐาน!$A$1:$B$6,2,FALSE)</f>
        <v>มกษ. 6401-2558</v>
      </c>
      <c r="L468" s="22" t="str">
        <f>INDEX([1]champ04062019!$A$3:$Z$2000,MATCH([1]!Addcert[[#This Row],[ref]],[1]champ04062019!$B$3:$B$2000,0),26)</f>
        <v>สระบุรี</v>
      </c>
      <c r="M468" s="5" t="s">
        <v>467</v>
      </c>
    </row>
    <row r="469" spans="1:13">
      <c r="A469" s="21" t="str">
        <f>MID([1]!Addcert[[#This Row],[ref]],4,2)&amp;"-"&amp;RIGHT([1]!Addcert[[#This Row],[ref]],3)</f>
        <v>01-588</v>
      </c>
      <c r="B469" s="21" t="str">
        <f>INDEX([1]champ04062019!$A$3:$Z$2000,MATCH([1]!Addcert[[#This Row],[ref]],[1]champ04062019!$B$3:$B$2000,0),3)</f>
        <v>สหกรณ์โคนมมวกเหล็ก จำกัด</v>
      </c>
      <c r="C469" s="21" t="str">
        <f>INDEX([1]champ04062019!$A$3:$Z$2000,MATCH([1]!Addcert[[#This Row],[ref]],[1]champ04062019!$B$3:$B$2000,0),4)</f>
        <v>ACFS64010200097</v>
      </c>
      <c r="D46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69" s="21" t="str">
        <f>INDEX([1]champ04062019!$A$3:$Z$2000,MATCH([1]!Addcert[[#This Row],[ref]],[1]champ04062019!$B$3:$B$2000,0),5)</f>
        <v>ออกใบอนุญาตแล้ว</v>
      </c>
      <c r="F469" s="23">
        <f>--INDEX([1]champ04062019!$A$3:$Z$2000,MATCH([1]!Addcert[[#This Row],[ref]],[1]champ04062019!$B$3:$B$2000,0),18)</f>
        <v>44120</v>
      </c>
      <c r="G469" s="25" t="s">
        <v>327</v>
      </c>
      <c r="H469" s="26" t="s">
        <v>111</v>
      </c>
      <c r="I469" s="32">
        <v>43776</v>
      </c>
      <c r="J469" s="35">
        <f>--INDEX([1]champ04062019!$A$3:$Z$2000,MATCH([1]!Addcert[[#This Row],[ref]],[1]champ04062019!$B$3:$B$2000,0),6)</f>
        <v>994000237260</v>
      </c>
      <c r="K469" s="21" t="str">
        <f>VLOOKUP(VALUE(MID([1]!Addcert[[#This Row],[License]],5,4)),[1]มาตรฐาน!$A$1:$B$6,2,FALSE)</f>
        <v>มกษ. 6401-2558</v>
      </c>
      <c r="L469" s="21" t="str">
        <f>INDEX([1]champ04062019!$A$3:$Z$2000,MATCH([1]!Addcert[[#This Row],[ref]],[1]champ04062019!$B$3:$B$2000,0),26)</f>
        <v>สระบุรี</v>
      </c>
      <c r="M469" s="2" t="s">
        <v>467</v>
      </c>
    </row>
    <row r="470" spans="1:13">
      <c r="A470" s="22" t="str">
        <f>MID([1]!Addcert[[#This Row],[ref]],4,2)&amp;"-"&amp;RIGHT([1]!Addcert[[#This Row],[ref]],3)</f>
        <v>01-589</v>
      </c>
      <c r="B470" s="22" t="str">
        <f>INDEX([1]champ04062019!$A$3:$Z$2000,MATCH([1]!Addcert[[#This Row],[ref]],[1]champ04062019!$B$3:$B$2000,0),3)</f>
        <v>สหกรณ์โคนมไทย-เดนมาร์ค (มิตรภาพ) จำกัด</v>
      </c>
      <c r="C470" s="22" t="str">
        <f>INDEX([1]champ04062019!$A$3:$Z$2000,MATCH([1]!Addcert[[#This Row],[ref]],[1]champ04062019!$B$3:$B$2000,0),4)</f>
        <v>ACFS64010200096</v>
      </c>
      <c r="D47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70" s="22" t="str">
        <f>INDEX([1]champ04062019!$A$3:$Z$2000,MATCH([1]!Addcert[[#This Row],[ref]],[1]champ04062019!$B$3:$B$2000,0),5)</f>
        <v>ออกใบอนุญาตแล้ว</v>
      </c>
      <c r="F470" s="24">
        <f>--INDEX([1]champ04062019!$A$3:$Z$2000,MATCH([1]!Addcert[[#This Row],[ref]],[1]champ04062019!$B$3:$B$2000,0),18)</f>
        <v>44120</v>
      </c>
      <c r="G470" s="27" t="s">
        <v>328</v>
      </c>
      <c r="H470" s="28" t="s">
        <v>111</v>
      </c>
      <c r="I470" s="33">
        <v>43858</v>
      </c>
      <c r="J470" s="36">
        <f>--INDEX([1]champ04062019!$A$3:$Z$2000,MATCH([1]!Addcert[[#This Row],[ref]],[1]champ04062019!$B$3:$B$2000,0),6)</f>
        <v>994000237537</v>
      </c>
      <c r="K470" s="22" t="str">
        <f>VLOOKUP(VALUE(MID([1]!Addcert[[#This Row],[License]],5,4)),[1]มาตรฐาน!$A$1:$B$6,2,FALSE)</f>
        <v>มกษ. 6401-2558</v>
      </c>
      <c r="L470" s="22" t="str">
        <f>INDEX([1]champ04062019!$A$3:$Z$2000,MATCH([1]!Addcert[[#This Row],[ref]],[1]champ04062019!$B$3:$B$2000,0),26)</f>
        <v>สระบุรี</v>
      </c>
      <c r="M470" s="5" t="s">
        <v>467</v>
      </c>
    </row>
    <row r="471" spans="1:13">
      <c r="A471" s="21" t="str">
        <f>MID([1]!Addcert[[#This Row],[ref]],4,2)&amp;"-"&amp;RIGHT([1]!Addcert[[#This Row],[ref]],3)</f>
        <v>01-590</v>
      </c>
      <c r="B471" s="21" t="str">
        <f>INDEX([1]champ04062019!$A$3:$Z$2000,MATCH([1]!Addcert[[#This Row],[ref]],[1]champ04062019!$B$3:$B$2000,0),3)</f>
        <v>สหกรณ์โคนมไทย-เดนมาร์ค (พระพุทธบาท) จำกัด</v>
      </c>
      <c r="C471" s="21" t="str">
        <f>INDEX([1]champ04062019!$A$3:$Z$2000,MATCH([1]!Addcert[[#This Row],[ref]],[1]champ04062019!$B$3:$B$2000,0),4)</f>
        <v>ACFS64010200072</v>
      </c>
      <c r="D47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71" s="21" t="str">
        <f>INDEX([1]champ04062019!$A$3:$Z$2000,MATCH([1]!Addcert[[#This Row],[ref]],[1]champ04062019!$B$3:$B$2000,0),5)</f>
        <v>ออกใบอนุญาตแล้ว</v>
      </c>
      <c r="F471" s="23">
        <f>--INDEX([1]champ04062019!$A$3:$Z$2000,MATCH([1]!Addcert[[#This Row],[ref]],[1]champ04062019!$B$3:$B$2000,0),18)</f>
        <v>44120</v>
      </c>
      <c r="G471" s="25" t="s">
        <v>329</v>
      </c>
      <c r="H471" s="26" t="s">
        <v>111</v>
      </c>
      <c r="I471" s="32">
        <v>44129</v>
      </c>
      <c r="J471" s="35">
        <f>--INDEX([1]champ04062019!$A$3:$Z$2000,MATCH([1]!Addcert[[#This Row],[ref]],[1]champ04062019!$B$3:$B$2000,0),6)</f>
        <v>994000813783</v>
      </c>
      <c r="K471" s="21" t="str">
        <f>VLOOKUP(VALUE(MID([1]!Addcert[[#This Row],[License]],5,4)),[1]มาตรฐาน!$A$1:$B$6,2,FALSE)</f>
        <v>มกษ. 6401-2558</v>
      </c>
      <c r="L471" s="21" t="str">
        <f>INDEX([1]champ04062019!$A$3:$Z$2000,MATCH([1]!Addcert[[#This Row],[ref]],[1]champ04062019!$B$3:$B$2000,0),26)</f>
        <v>สระบุรี</v>
      </c>
      <c r="M471" s="2" t="s">
        <v>467</v>
      </c>
    </row>
    <row r="472" spans="1:13">
      <c r="A472" s="22" t="str">
        <f>MID([1]!Addcert[[#This Row],[ref]],4,2)&amp;"-"&amp;RIGHT([1]!Addcert[[#This Row],[ref]],3)</f>
        <v>01-591</v>
      </c>
      <c r="B472" s="22" t="str">
        <f>INDEX([1]champ04062019!$A$3:$Z$2000,MATCH([1]!Addcert[[#This Row],[ref]],[1]champ04062019!$B$3:$B$2000,0),3)</f>
        <v>สหกรณ์โคนมในเขตปฏิรูปที่ดินซับสนุ่น จำกัด</v>
      </c>
      <c r="C472" s="22" t="str">
        <f>INDEX([1]champ04062019!$A$3:$Z$2000,MATCH([1]!Addcert[[#This Row],[ref]],[1]champ04062019!$B$3:$B$2000,0),4)</f>
        <v>ACFS64010200071</v>
      </c>
      <c r="D47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72" s="22" t="str">
        <f>INDEX([1]champ04062019!$A$3:$Z$2000,MATCH([1]!Addcert[[#This Row],[ref]],[1]champ04062019!$B$3:$B$2000,0),5)</f>
        <v>ออกใบอนุญาตแล้ว</v>
      </c>
      <c r="F472" s="24">
        <f>--INDEX([1]champ04062019!$A$3:$Z$2000,MATCH([1]!Addcert[[#This Row],[ref]],[1]champ04062019!$B$3:$B$2000,0),18)</f>
        <v>44120</v>
      </c>
      <c r="G472" s="27" t="s">
        <v>330</v>
      </c>
      <c r="H472" s="28" t="s">
        <v>111</v>
      </c>
      <c r="I472" s="33">
        <v>44282</v>
      </c>
      <c r="J472" s="36">
        <f>--INDEX([1]champ04062019!$A$3:$Z$2000,MATCH([1]!Addcert[[#This Row],[ref]],[1]champ04062019!$B$3:$B$2000,0),6)</f>
        <v>994000237804</v>
      </c>
      <c r="K472" s="22" t="str">
        <f>VLOOKUP(VALUE(MID([1]!Addcert[[#This Row],[License]],5,4)),[1]มาตรฐาน!$A$1:$B$6,2,FALSE)</f>
        <v>มกษ. 6401-2558</v>
      </c>
      <c r="L472" s="22" t="str">
        <f>INDEX([1]champ04062019!$A$3:$Z$2000,MATCH([1]!Addcert[[#This Row],[ref]],[1]champ04062019!$B$3:$B$2000,0),26)</f>
        <v>สระบุรี</v>
      </c>
      <c r="M472" s="5" t="s">
        <v>467</v>
      </c>
    </row>
    <row r="473" spans="1:13">
      <c r="A473" s="21" t="str">
        <f>MID([1]!Addcert[[#This Row],[ref]],4,2)&amp;"-"&amp;RIGHT([1]!Addcert[[#This Row],[ref]],3)</f>
        <v>01-592</v>
      </c>
      <c r="B473" s="21" t="str">
        <f>INDEX([1]champ04062019!$A$3:$Z$2000,MATCH([1]!Addcert[[#This Row],[ref]],[1]champ04062019!$B$3:$B$2000,0),3)</f>
        <v>บริษัท มวกเหล็กแดรี่ เซ็นเตอร์ จำกัด</v>
      </c>
      <c r="C473" s="21" t="str">
        <f>INDEX([1]champ04062019!$A$3:$Z$2000,MATCH([1]!Addcert[[#This Row],[ref]],[1]champ04062019!$B$3:$B$2000,0),4)</f>
        <v>ACFS64010200067</v>
      </c>
      <c r="D47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73" s="21" t="str">
        <f>INDEX([1]champ04062019!$A$3:$Z$2000,MATCH([1]!Addcert[[#This Row],[ref]],[1]champ04062019!$B$3:$B$2000,0),5)</f>
        <v>ออกใบอนุญาตแล้ว</v>
      </c>
      <c r="F473" s="23">
        <f>--INDEX([1]champ04062019!$A$3:$Z$2000,MATCH([1]!Addcert[[#This Row],[ref]],[1]champ04062019!$B$3:$B$2000,0),18)</f>
        <v>44120</v>
      </c>
      <c r="G473" s="25" t="s">
        <v>331</v>
      </c>
      <c r="H473" s="26" t="s">
        <v>111</v>
      </c>
      <c r="I473" s="32">
        <v>44266</v>
      </c>
      <c r="J473" s="35">
        <f>--INDEX([1]champ04062019!$A$3:$Z$2000,MATCH([1]!Addcert[[#This Row],[ref]],[1]champ04062019!$B$3:$B$2000,0),6)</f>
        <v>195555000081</v>
      </c>
      <c r="K473" s="21" t="str">
        <f>VLOOKUP(VALUE(MID([1]!Addcert[[#This Row],[License]],5,4)),[1]มาตรฐาน!$A$1:$B$6,2,FALSE)</f>
        <v>มกษ. 6401-2558</v>
      </c>
      <c r="L473" s="21" t="str">
        <f>INDEX([1]champ04062019!$A$3:$Z$2000,MATCH([1]!Addcert[[#This Row],[ref]],[1]champ04062019!$B$3:$B$2000,0),26)</f>
        <v>สระบุรี</v>
      </c>
      <c r="M473" s="2" t="s">
        <v>467</v>
      </c>
    </row>
    <row r="474" spans="1:13">
      <c r="A474" s="22" t="str">
        <f>MID([1]!Addcert[[#This Row],[ref]],4,2)&amp;"-"&amp;RIGHT([1]!Addcert[[#This Row],[ref]],3)</f>
        <v>01-593</v>
      </c>
      <c r="B474" s="22" t="str">
        <f>INDEX([1]champ04062019!$A$3:$Z$2000,MATCH([1]!Addcert[[#This Row],[ref]],[1]champ04062019!$B$3:$B$2000,0),3)</f>
        <v>บริษัท ส่งเสริมผลิตภัณฑ์นม จำกัด</v>
      </c>
      <c r="C474" s="22" t="str">
        <f>INDEX([1]champ04062019!$A$3:$Z$2000,MATCH([1]!Addcert[[#This Row],[ref]],[1]champ04062019!$B$3:$B$2000,0),4)</f>
        <v>ACFS64010200069</v>
      </c>
      <c r="D47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74" s="22" t="str">
        <f>INDEX([1]champ04062019!$A$3:$Z$2000,MATCH([1]!Addcert[[#This Row],[ref]],[1]champ04062019!$B$3:$B$2000,0),5)</f>
        <v>ออกใบอนุญาตแล้ว</v>
      </c>
      <c r="F474" s="24">
        <f>--INDEX([1]champ04062019!$A$3:$Z$2000,MATCH([1]!Addcert[[#This Row],[ref]],[1]champ04062019!$B$3:$B$2000,0),18)</f>
        <v>44120</v>
      </c>
      <c r="G474" s="27" t="s">
        <v>332</v>
      </c>
      <c r="H474" s="28" t="s">
        <v>111</v>
      </c>
      <c r="I474" s="33">
        <v>43898</v>
      </c>
      <c r="J474" s="36">
        <f>--INDEX([1]champ04062019!$A$3:$Z$2000,MATCH([1]!Addcert[[#This Row],[ref]],[1]champ04062019!$B$3:$B$2000,0),6)</f>
        <v>195539000578</v>
      </c>
      <c r="K474" s="22" t="str">
        <f>VLOOKUP(VALUE(MID([1]!Addcert[[#This Row],[License]],5,4)),[1]มาตรฐาน!$A$1:$B$6,2,FALSE)</f>
        <v>มกษ. 6401-2558</v>
      </c>
      <c r="L474" s="22" t="str">
        <f>INDEX([1]champ04062019!$A$3:$Z$2000,MATCH([1]!Addcert[[#This Row],[ref]],[1]champ04062019!$B$3:$B$2000,0),26)</f>
        <v>สระบุรี</v>
      </c>
      <c r="M474" s="5" t="s">
        <v>467</v>
      </c>
    </row>
    <row r="475" spans="1:13">
      <c r="A475" s="21" t="str">
        <f>MID([1]!Addcert[[#This Row],[ref]],4,2)&amp;"-"&amp;RIGHT([1]!Addcert[[#This Row],[ref]],3)</f>
        <v>01-594</v>
      </c>
      <c r="B475" s="21" t="str">
        <f>INDEX([1]champ04062019!$A$3:$Z$2000,MATCH([1]!Addcert[[#This Row],[ref]],[1]champ04062019!$B$3:$B$2000,0),3)</f>
        <v>บริษัท ส่งเสริมผลิตภัณฑ์นม จำกัด</v>
      </c>
      <c r="C475" s="21" t="str">
        <f>INDEX([1]champ04062019!$A$3:$Z$2000,MATCH([1]!Addcert[[#This Row],[ref]],[1]champ04062019!$B$3:$B$2000,0),4)</f>
        <v>ACFS64010200068</v>
      </c>
      <c r="D47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75" s="21" t="str">
        <f>INDEX([1]champ04062019!$A$3:$Z$2000,MATCH([1]!Addcert[[#This Row],[ref]],[1]champ04062019!$B$3:$B$2000,0),5)</f>
        <v>ออกใบอนุญาตแล้ว</v>
      </c>
      <c r="F475" s="23">
        <f>--INDEX([1]champ04062019!$A$3:$Z$2000,MATCH([1]!Addcert[[#This Row],[ref]],[1]champ04062019!$B$3:$B$2000,0),18)</f>
        <v>44120</v>
      </c>
      <c r="G475" s="25" t="s">
        <v>333</v>
      </c>
      <c r="H475" s="26" t="s">
        <v>111</v>
      </c>
      <c r="I475" s="32">
        <v>43987</v>
      </c>
      <c r="J475" s="35">
        <f>--INDEX([1]champ04062019!$A$3:$Z$2000,MATCH([1]!Addcert[[#This Row],[ref]],[1]champ04062019!$B$3:$B$2000,0),6)</f>
        <v>195539000578</v>
      </c>
      <c r="K475" s="21" t="str">
        <f>VLOOKUP(VALUE(MID([1]!Addcert[[#This Row],[License]],5,4)),[1]มาตรฐาน!$A$1:$B$6,2,FALSE)</f>
        <v>มกษ. 6401-2558</v>
      </c>
      <c r="L475" s="21" t="str">
        <f>INDEX([1]champ04062019!$A$3:$Z$2000,MATCH([1]!Addcert[[#This Row],[ref]],[1]champ04062019!$B$3:$B$2000,0),26)</f>
        <v>สระบุรี</v>
      </c>
      <c r="M475" s="2" t="s">
        <v>467</v>
      </c>
    </row>
    <row r="476" spans="1:13">
      <c r="A476" s="22" t="str">
        <f>MID([1]!Addcert[[#This Row],[ref]],4,2)&amp;"-"&amp;RIGHT([1]!Addcert[[#This Row],[ref]],3)</f>
        <v>01-595</v>
      </c>
      <c r="B476" s="22" t="str">
        <f>INDEX([1]champ04062019!$A$3:$Z$2000,MATCH([1]!Addcert[[#This Row],[ref]],[1]champ04062019!$B$3:$B$2000,0),3)</f>
        <v>บริษัท เกรท มิลค์ จำกัด</v>
      </c>
      <c r="C476" s="22" t="str">
        <f>INDEX([1]champ04062019!$A$3:$Z$2000,MATCH([1]!Addcert[[#This Row],[ref]],[1]champ04062019!$B$3:$B$2000,0),4)</f>
        <v>ACFS64010200066</v>
      </c>
      <c r="D47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76" s="22" t="str">
        <f>INDEX([1]champ04062019!$A$3:$Z$2000,MATCH([1]!Addcert[[#This Row],[ref]],[1]champ04062019!$B$3:$B$2000,0),5)</f>
        <v>ออกใบอนุญาตแล้ว</v>
      </c>
      <c r="F476" s="24">
        <f>--INDEX([1]champ04062019!$A$3:$Z$2000,MATCH([1]!Addcert[[#This Row],[ref]],[1]champ04062019!$B$3:$B$2000,0),18)</f>
        <v>44120</v>
      </c>
      <c r="G476" s="27" t="s">
        <v>334</v>
      </c>
      <c r="H476" s="28" t="s">
        <v>111</v>
      </c>
      <c r="I476" s="33">
        <v>44129</v>
      </c>
      <c r="J476" s="36">
        <f>--INDEX([1]champ04062019!$A$3:$Z$2000,MATCH([1]!Addcert[[#This Row],[ref]],[1]champ04062019!$B$3:$B$2000,0),6)</f>
        <v>195555000251</v>
      </c>
      <c r="K476" s="22" t="str">
        <f>VLOOKUP(VALUE(MID([1]!Addcert[[#This Row],[License]],5,4)),[1]มาตรฐาน!$A$1:$B$6,2,FALSE)</f>
        <v>มกษ. 6401-2558</v>
      </c>
      <c r="L476" s="22" t="str">
        <f>INDEX([1]champ04062019!$A$3:$Z$2000,MATCH([1]!Addcert[[#This Row],[ref]],[1]champ04062019!$B$3:$B$2000,0),26)</f>
        <v>สระบุรี</v>
      </c>
      <c r="M476" s="5" t="s">
        <v>467</v>
      </c>
    </row>
    <row r="477" spans="1:13">
      <c r="A477" s="21" t="str">
        <f>MID([1]!Addcert[[#This Row],[ref]],4,2)&amp;"-"&amp;RIGHT([1]!Addcert[[#This Row],[ref]],3)</f>
        <v>01-596</v>
      </c>
      <c r="B477" s="21" t="str">
        <f>INDEX([1]champ04062019!$A$3:$Z$2000,MATCH([1]!Addcert[[#This Row],[ref]],[1]champ04062019!$B$3:$B$2000,0),3)</f>
        <v>บริษัท เกรท มิลค์ จำกัด</v>
      </c>
      <c r="C477" s="21" t="str">
        <f>INDEX([1]champ04062019!$A$3:$Z$2000,MATCH([1]!Addcert[[#This Row],[ref]],[1]champ04062019!$B$3:$B$2000,0),4)</f>
        <v>ACFS64010200065</v>
      </c>
      <c r="D47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77" s="21" t="str">
        <f>INDEX([1]champ04062019!$A$3:$Z$2000,MATCH([1]!Addcert[[#This Row],[ref]],[1]champ04062019!$B$3:$B$2000,0),5)</f>
        <v>ออกใบอนุญาตแล้ว</v>
      </c>
      <c r="F477" s="23">
        <f>--INDEX([1]champ04062019!$A$3:$Z$2000,MATCH([1]!Addcert[[#This Row],[ref]],[1]champ04062019!$B$3:$B$2000,0),18)</f>
        <v>44120</v>
      </c>
      <c r="G477" s="25" t="s">
        <v>335</v>
      </c>
      <c r="H477" s="26" t="s">
        <v>111</v>
      </c>
      <c r="I477" s="32">
        <v>43900</v>
      </c>
      <c r="J477" s="35">
        <f>--INDEX([1]champ04062019!$A$3:$Z$2000,MATCH([1]!Addcert[[#This Row],[ref]],[1]champ04062019!$B$3:$B$2000,0),6)</f>
        <v>195555000251</v>
      </c>
      <c r="K477" s="21" t="str">
        <f>VLOOKUP(VALUE(MID([1]!Addcert[[#This Row],[License]],5,4)),[1]มาตรฐาน!$A$1:$B$6,2,FALSE)</f>
        <v>มกษ. 6401-2558</v>
      </c>
      <c r="L477" s="21" t="str">
        <f>INDEX([1]champ04062019!$A$3:$Z$2000,MATCH([1]!Addcert[[#This Row],[ref]],[1]champ04062019!$B$3:$B$2000,0),26)</f>
        <v>สระบุรี</v>
      </c>
      <c r="M477" s="2" t="s">
        <v>467</v>
      </c>
    </row>
    <row r="478" spans="1:13">
      <c r="A478" s="22" t="str">
        <f>MID([1]!Addcert[[#This Row],[ref]],4,2)&amp;"-"&amp;RIGHT([1]!Addcert[[#This Row],[ref]],3)</f>
        <v>01-597</v>
      </c>
      <c r="B478" s="22" t="str">
        <f>INDEX([1]champ04062019!$A$3:$Z$2000,MATCH([1]!Addcert[[#This Row],[ref]],[1]champ04062019!$B$3:$B$2000,0),3)</f>
        <v>บริษัท เกรท มิลค์ จำกัด</v>
      </c>
      <c r="C478" s="22" t="str">
        <f>INDEX([1]champ04062019!$A$3:$Z$2000,MATCH([1]!Addcert[[#This Row],[ref]],[1]champ04062019!$B$3:$B$2000,0),4)</f>
        <v>ACFS64010200064</v>
      </c>
      <c r="D47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78" s="22" t="str">
        <f>INDEX([1]champ04062019!$A$3:$Z$2000,MATCH([1]!Addcert[[#This Row],[ref]],[1]champ04062019!$B$3:$B$2000,0),5)</f>
        <v>ออกใบอนุญาตแล้ว</v>
      </c>
      <c r="F478" s="24">
        <f>--INDEX([1]champ04062019!$A$3:$Z$2000,MATCH([1]!Addcert[[#This Row],[ref]],[1]champ04062019!$B$3:$B$2000,0),18)</f>
        <v>44120</v>
      </c>
      <c r="G478" s="27" t="s">
        <v>336</v>
      </c>
      <c r="H478" s="28" t="s">
        <v>111</v>
      </c>
      <c r="I478" s="33">
        <v>43884</v>
      </c>
      <c r="J478" s="36">
        <f>--INDEX([1]champ04062019!$A$3:$Z$2000,MATCH([1]!Addcert[[#This Row],[ref]],[1]champ04062019!$B$3:$B$2000,0),6)</f>
        <v>195555000251</v>
      </c>
      <c r="K478" s="22" t="str">
        <f>VLOOKUP(VALUE(MID([1]!Addcert[[#This Row],[License]],5,4)),[1]มาตรฐาน!$A$1:$B$6,2,FALSE)</f>
        <v>มกษ. 6401-2558</v>
      </c>
      <c r="L478" s="22" t="str">
        <f>INDEX([1]champ04062019!$A$3:$Z$2000,MATCH([1]!Addcert[[#This Row],[ref]],[1]champ04062019!$B$3:$B$2000,0),26)</f>
        <v>สระบุรี</v>
      </c>
      <c r="M478" s="5" t="s">
        <v>467</v>
      </c>
    </row>
    <row r="479" spans="1:13">
      <c r="A479" s="21" t="str">
        <f>MID([1]!Addcert[[#This Row],[ref]],4,2)&amp;"-"&amp;RIGHT([1]!Addcert[[#This Row],[ref]],3)</f>
        <v>01-598</v>
      </c>
      <c r="B479" s="21" t="str">
        <f>INDEX([1]champ04062019!$A$3:$Z$2000,MATCH([1]!Addcert[[#This Row],[ref]],[1]champ04062019!$B$3:$B$2000,0),3)</f>
        <v>บริษัท ทรัพย์ขาม ที ดี แดรี่ฟาร์ม จำกัด</v>
      </c>
      <c r="C479" s="21" t="str">
        <f>INDEX([1]champ04062019!$A$3:$Z$2000,MATCH([1]!Addcert[[#This Row],[ref]],[1]champ04062019!$B$3:$B$2000,0),4)</f>
        <v>ACFS64010200055</v>
      </c>
      <c r="D47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79" s="21" t="str">
        <f>INDEX([1]champ04062019!$A$3:$Z$2000,MATCH([1]!Addcert[[#This Row],[ref]],[1]champ04062019!$B$3:$B$2000,0),5)</f>
        <v>ออกใบอนุญาตแล้ว</v>
      </c>
      <c r="F479" s="23">
        <f>--INDEX([1]champ04062019!$A$3:$Z$2000,MATCH([1]!Addcert[[#This Row],[ref]],[1]champ04062019!$B$3:$B$2000,0),18)</f>
        <v>44120</v>
      </c>
      <c r="G479" s="25" t="s">
        <v>337</v>
      </c>
      <c r="H479" s="26" t="s">
        <v>115</v>
      </c>
      <c r="I479" s="32">
        <v>43686</v>
      </c>
      <c r="J479" s="35">
        <f>--INDEX([1]champ04062019!$A$3:$Z$2000,MATCH([1]!Addcert[[#This Row],[ref]],[1]champ04062019!$B$3:$B$2000,0),6)</f>
        <v>195555000242</v>
      </c>
      <c r="K479" s="21" t="str">
        <f>VLOOKUP(VALUE(MID([1]!Addcert[[#This Row],[License]],5,4)),[1]มาตรฐาน!$A$1:$B$6,2,FALSE)</f>
        <v>มกษ. 6401-2558</v>
      </c>
      <c r="L479" s="21" t="str">
        <f>INDEX([1]champ04062019!$A$3:$Z$2000,MATCH([1]!Addcert[[#This Row],[ref]],[1]champ04062019!$B$3:$B$2000,0),26)</f>
        <v>สระบุรี</v>
      </c>
      <c r="M479" s="2" t="s">
        <v>467</v>
      </c>
    </row>
    <row r="480" spans="1:13">
      <c r="A480" s="22" t="str">
        <f>MID([1]!Addcert[[#This Row],[ref]],4,2)&amp;"-"&amp;RIGHT([1]!Addcert[[#This Row],[ref]],3)</f>
        <v>01-599</v>
      </c>
      <c r="B480" s="22" t="str">
        <f>INDEX([1]champ04062019!$A$3:$Z$2000,MATCH([1]!Addcert[[#This Row],[ref]],[1]champ04062019!$B$3:$B$2000,0),3)</f>
        <v>สหกรณ์โคนมไทย-เดนมาร์ค (ซับกระดาน) จำกัด</v>
      </c>
      <c r="C480" s="22" t="str">
        <f>INDEX([1]champ04062019!$A$3:$Z$2000,MATCH([1]!Addcert[[#This Row],[ref]],[1]champ04062019!$B$3:$B$2000,0),4)</f>
        <v>ACFS64010200063</v>
      </c>
      <c r="D48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80" s="22" t="str">
        <f>INDEX([1]champ04062019!$A$3:$Z$2000,MATCH([1]!Addcert[[#This Row],[ref]],[1]champ04062019!$B$3:$B$2000,0),5)</f>
        <v>ออกใบอนุญาตแล้ว</v>
      </c>
      <c r="F480" s="24">
        <f>--INDEX([1]champ04062019!$A$3:$Z$2000,MATCH([1]!Addcert[[#This Row],[ref]],[1]champ04062019!$B$3:$B$2000,0),18)</f>
        <v>44120</v>
      </c>
      <c r="G480" s="27" t="s">
        <v>338</v>
      </c>
      <c r="H480" s="28" t="s">
        <v>111</v>
      </c>
      <c r="I480" s="33">
        <v>43796</v>
      </c>
      <c r="J480" s="36">
        <f>--INDEX([1]champ04062019!$A$3:$Z$2000,MATCH([1]!Addcert[[#This Row],[ref]],[1]champ04062019!$B$3:$B$2000,0),6)</f>
        <v>994000237529</v>
      </c>
      <c r="K480" s="22" t="str">
        <f>VLOOKUP(VALUE(MID([1]!Addcert[[#This Row],[License]],5,4)),[1]มาตรฐาน!$A$1:$B$6,2,FALSE)</f>
        <v>มกษ. 6401-2558</v>
      </c>
      <c r="L480" s="22" t="str">
        <f>INDEX([1]champ04062019!$A$3:$Z$2000,MATCH([1]!Addcert[[#This Row],[ref]],[1]champ04062019!$B$3:$B$2000,0),26)</f>
        <v>สระบุรี</v>
      </c>
      <c r="M480" s="5" t="s">
        <v>467</v>
      </c>
    </row>
    <row r="481" spans="1:13">
      <c r="A481" s="21" t="str">
        <f>MID([1]!Addcert[[#This Row],[ref]],4,2)&amp;"-"&amp;RIGHT([1]!Addcert[[#This Row],[ref]],3)</f>
        <v>01-600</v>
      </c>
      <c r="B481" s="21" t="str">
        <f>INDEX([1]champ04062019!$A$3:$Z$2000,MATCH([1]!Addcert[[#This Row],[ref]],[1]champ04062019!$B$3:$B$2000,0),3)</f>
        <v>บริษัท ไทย มงกุฎ กรุ๊ป จำกัด</v>
      </c>
      <c r="C481" s="21" t="str">
        <f>INDEX([1]champ04062019!$A$3:$Z$2000,MATCH([1]!Addcert[[#This Row],[ref]],[1]champ04062019!$B$3:$B$2000,0),4)</f>
        <v>ACFS90460200061</v>
      </c>
      <c r="D48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81" s="21" t="str">
        <f>INDEX([1]champ04062019!$A$3:$Z$2000,MATCH([1]!Addcert[[#This Row],[ref]],[1]champ04062019!$B$3:$B$2000,0),5)</f>
        <v>ออกใบอนุญาตแล้ว</v>
      </c>
      <c r="F481" s="23">
        <f>--INDEX([1]champ04062019!$A$3:$Z$2000,MATCH([1]!Addcert[[#This Row],[ref]],[1]champ04062019!$B$3:$B$2000,0),18)</f>
        <v>44087</v>
      </c>
      <c r="G481" s="25" t="s">
        <v>339</v>
      </c>
      <c r="H481" s="26" t="s">
        <v>115</v>
      </c>
      <c r="I481" s="32">
        <v>43170</v>
      </c>
      <c r="J481" s="35">
        <f>--INDEX([1]champ04062019!$A$3:$Z$2000,MATCH([1]!Addcert[[#This Row],[ref]],[1]champ04062019!$B$3:$B$2000,0),6)</f>
        <v>135558020856</v>
      </c>
      <c r="K481" s="21" t="str">
        <f>VLOOKUP(VALUE(MID([1]!Addcert[[#This Row],[License]],5,4)),[1]มาตรฐาน!$A$1:$B$6,2,FALSE)</f>
        <v>มกษ. 9046-2560</v>
      </c>
      <c r="L481" s="21" t="str">
        <f>INDEX([1]champ04062019!$A$3:$Z$2000,MATCH([1]!Addcert[[#This Row],[ref]],[1]champ04062019!$B$3:$B$2000,0),26)</f>
        <v>ชุมพร</v>
      </c>
      <c r="M481" s="2" t="s">
        <v>467</v>
      </c>
    </row>
    <row r="482" spans="1:13">
      <c r="A482" s="22" t="str">
        <f>MID([1]!Addcert[[#This Row],[ref]],4,2)&amp;"-"&amp;RIGHT([1]!Addcert[[#This Row],[ref]],3)</f>
        <v>01-602</v>
      </c>
      <c r="B482" s="22" t="str">
        <f>INDEX([1]champ04062019!$A$3:$Z$2000,MATCH([1]!Addcert[[#This Row],[ref]],[1]champ04062019!$B$3:$B$2000,0),3)</f>
        <v>สหกรณ์ผู้เลี้ยงโคนมหินซ้อน จำกัด</v>
      </c>
      <c r="C482" s="22" t="str">
        <f>INDEX([1]champ04062019!$A$3:$Z$2000,MATCH([1]!Addcert[[#This Row],[ref]],[1]champ04062019!$B$3:$B$2000,0),4)</f>
        <v>ACFS64010200054</v>
      </c>
      <c r="D48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82" s="22" t="str">
        <f>INDEX([1]champ04062019!$A$3:$Z$2000,MATCH([1]!Addcert[[#This Row],[ref]],[1]champ04062019!$B$3:$B$2000,0),5)</f>
        <v>ออกใบอนุญาตแล้ว</v>
      </c>
      <c r="F482" s="24">
        <f>--INDEX([1]champ04062019!$A$3:$Z$2000,MATCH([1]!Addcert[[#This Row],[ref]],[1]champ04062019!$B$3:$B$2000,0),18)</f>
        <v>44120</v>
      </c>
      <c r="G482" s="27"/>
      <c r="H482" s="28" t="s">
        <v>14</v>
      </c>
      <c r="I482" s="33">
        <v>44094</v>
      </c>
      <c r="J482" s="36">
        <f>--INDEX([1]champ04062019!$A$3:$Z$2000,MATCH([1]!Addcert[[#This Row],[ref]],[1]champ04062019!$B$3:$B$2000,0),6)</f>
        <v>994000148356</v>
      </c>
      <c r="K482" s="22" t="str">
        <f>VLOOKUP(VALUE(MID([1]!Addcert[[#This Row],[License]],5,4)),[1]มาตรฐาน!$A$1:$B$6,2,FALSE)</f>
        <v>มกษ. 6401-2558</v>
      </c>
      <c r="L482" s="22" t="str">
        <f>INDEX([1]champ04062019!$A$3:$Z$2000,MATCH([1]!Addcert[[#This Row],[ref]],[1]champ04062019!$B$3:$B$2000,0),26)</f>
        <v>สระบุรี</v>
      </c>
      <c r="M482" s="5" t="s">
        <v>469</v>
      </c>
    </row>
    <row r="483" spans="1:13">
      <c r="A483" s="21" t="str">
        <f>MID([1]!Addcert[[#This Row],[ref]],4,2)&amp;"-"&amp;RIGHT([1]!Addcert[[#This Row],[ref]],3)</f>
        <v>01-603</v>
      </c>
      <c r="B483" s="21" t="str">
        <f>INDEX([1]champ04062019!$A$3:$Z$2000,MATCH([1]!Addcert[[#This Row],[ref]],[1]champ04062019!$B$3:$B$2000,0),3)</f>
        <v>บริษัท รพีภัทร อินเตอร์ฟู้ดซ์ จำกัด</v>
      </c>
      <c r="C483" s="21" t="str">
        <f>INDEX([1]champ04062019!$A$3:$Z$2000,MATCH([1]!Addcert[[#This Row],[ref]],[1]champ04062019!$B$3:$B$2000,0),4)</f>
        <v>ACFS90460200064</v>
      </c>
      <c r="D48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83" s="21" t="str">
        <f>INDEX([1]champ04062019!$A$3:$Z$2000,MATCH([1]!Addcert[[#This Row],[ref]],[1]champ04062019!$B$3:$B$2000,0),5)</f>
        <v>ออกใบอนุญาตแล้ว</v>
      </c>
      <c r="F483" s="23">
        <f>--INDEX([1]champ04062019!$A$3:$Z$2000,MATCH([1]!Addcert[[#This Row],[ref]],[1]champ04062019!$B$3:$B$2000,0),18)</f>
        <v>44105</v>
      </c>
      <c r="G483" s="25" t="s">
        <v>340</v>
      </c>
      <c r="H483" s="26" t="s">
        <v>111</v>
      </c>
      <c r="I483" s="32">
        <v>44063</v>
      </c>
      <c r="J483" s="35">
        <f>--INDEX([1]champ04062019!$A$3:$Z$2000,MATCH([1]!Addcert[[#This Row],[ref]],[1]champ04062019!$B$3:$B$2000,0),6)</f>
        <v>105543044401</v>
      </c>
      <c r="K483" s="21" t="str">
        <f>VLOOKUP(VALUE(MID([1]!Addcert[[#This Row],[License]],5,4)),[1]มาตรฐาน!$A$1:$B$6,2,FALSE)</f>
        <v>มกษ. 9046-2560</v>
      </c>
      <c r="L483" s="21" t="str">
        <f>INDEX([1]champ04062019!$A$3:$Z$2000,MATCH([1]!Addcert[[#This Row],[ref]],[1]champ04062019!$B$3:$B$2000,0),26)</f>
        <v>สมุทรสาคร</v>
      </c>
      <c r="M483" s="2" t="s">
        <v>467</v>
      </c>
    </row>
    <row r="484" spans="1:13">
      <c r="A484" s="22" t="str">
        <f>MID([1]!Addcert[[#This Row],[ref]],4,2)&amp;"-"&amp;RIGHT([1]!Addcert[[#This Row],[ref]],3)</f>
        <v>01-605</v>
      </c>
      <c r="B484" s="22" t="str">
        <f>INDEX([1]champ04062019!$A$3:$Z$2000,MATCH([1]!Addcert[[#This Row],[ref]],[1]champ04062019!$B$3:$B$2000,0),3)</f>
        <v>บริษัท กรีนคิว (ประเทศไทย) จำกัด</v>
      </c>
      <c r="C484" s="22" t="str">
        <f>INDEX([1]champ04062019!$A$3:$Z$2000,MATCH([1]!Addcert[[#This Row],[ref]],[1]champ04062019!$B$3:$B$2000,0),4)</f>
        <v>ACFS90460200062</v>
      </c>
      <c r="D48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84" s="22" t="str">
        <f>INDEX([1]champ04062019!$A$3:$Z$2000,MATCH([1]!Addcert[[#This Row],[ref]],[1]champ04062019!$B$3:$B$2000,0),5)</f>
        <v>ออกใบอนุญาตแล้ว</v>
      </c>
      <c r="F484" s="24">
        <f>--INDEX([1]champ04062019!$A$3:$Z$2000,MATCH([1]!Addcert[[#This Row],[ref]],[1]champ04062019!$B$3:$B$2000,0),18)</f>
        <v>44088</v>
      </c>
      <c r="G484" s="27">
        <v>904617123049</v>
      </c>
      <c r="H484" s="28" t="s">
        <v>106</v>
      </c>
      <c r="I484" s="33">
        <v>44331</v>
      </c>
      <c r="J484" s="36">
        <f>--INDEX([1]champ04062019!$A$3:$Z$2000,MATCH([1]!Addcert[[#This Row],[ref]],[1]champ04062019!$B$3:$B$2000,0),6)</f>
        <v>135541001420</v>
      </c>
      <c r="K484" s="22" t="str">
        <f>VLOOKUP(VALUE(MID([1]!Addcert[[#This Row],[License]],5,4)),[1]มาตรฐาน!$A$1:$B$6,2,FALSE)</f>
        <v>มกษ. 9046-2560</v>
      </c>
      <c r="L484" s="22" t="str">
        <f>INDEX([1]champ04062019!$A$3:$Z$2000,MATCH([1]!Addcert[[#This Row],[ref]],[1]champ04062019!$B$3:$B$2000,0),26)</f>
        <v>ปทุมธานี</v>
      </c>
      <c r="M484" s="5" t="s">
        <v>467</v>
      </c>
    </row>
    <row r="485" spans="1:13">
      <c r="A485" s="21" t="str">
        <f>MID([1]!Addcert[[#This Row],[ref]],4,2)&amp;"-"&amp;RIGHT([1]!Addcert[[#This Row],[ref]],3)</f>
        <v>01-606</v>
      </c>
      <c r="B485" s="21" t="str">
        <f>INDEX([1]champ04062019!$A$3:$Z$2000,MATCH([1]!Addcert[[#This Row],[ref]],[1]champ04062019!$B$3:$B$2000,0),3)</f>
        <v>บริษัท ซัน โฟรเซ่น ฟรุ้ต จำกัด</v>
      </c>
      <c r="C485" s="21" t="str">
        <f>INDEX([1]champ04062019!$A$3:$Z$2000,MATCH([1]!Addcert[[#This Row],[ref]],[1]champ04062019!$B$3:$B$2000,0),4)</f>
        <v>ACFS90460200078</v>
      </c>
      <c r="D48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85" s="21" t="str">
        <f>INDEX([1]champ04062019!$A$3:$Z$2000,MATCH([1]!Addcert[[#This Row],[ref]],[1]champ04062019!$B$3:$B$2000,0),5)</f>
        <v>ออกใบอนุญาตแล้ว</v>
      </c>
      <c r="F485" s="23">
        <f>--INDEX([1]champ04062019!$A$3:$Z$2000,MATCH([1]!Addcert[[#This Row],[ref]],[1]champ04062019!$B$3:$B$2000,0),18)</f>
        <v>44505</v>
      </c>
      <c r="G485" s="25"/>
      <c r="H485" s="26"/>
      <c r="I485" s="32"/>
      <c r="J485" s="35">
        <f>--INDEX([1]champ04062019!$A$3:$Z$2000,MATCH([1]!Addcert[[#This Row],[ref]],[1]champ04062019!$B$3:$B$2000,0),6)</f>
        <v>965559000037</v>
      </c>
      <c r="K485" s="21" t="str">
        <f>VLOOKUP(VALUE(MID([1]!Addcert[[#This Row],[License]],5,4)),[1]มาตรฐาน!$A$1:$B$6,2,FALSE)</f>
        <v>มกษ. 9046-2560</v>
      </c>
      <c r="L485" s="21" t="str">
        <f>INDEX([1]champ04062019!$A$3:$Z$2000,MATCH([1]!Addcert[[#This Row],[ref]],[1]champ04062019!$B$3:$B$2000,0),26)</f>
        <v>นราธิวาส</v>
      </c>
      <c r="M485" s="2" t="s">
        <v>467</v>
      </c>
    </row>
    <row r="486" spans="1:13">
      <c r="A486" s="22" t="str">
        <f>MID([1]!Addcert[[#This Row],[ref]],4,2)&amp;"-"&amp;RIGHT([1]!Addcert[[#This Row],[ref]],3)</f>
        <v>01-607</v>
      </c>
      <c r="B486" s="22" t="str">
        <f>INDEX([1]champ04062019!$A$3:$Z$2000,MATCH([1]!Addcert[[#This Row],[ref]],[1]champ04062019!$B$3:$B$2000,0),3)</f>
        <v>สหกรณ์โคนมเทพสถิต  จำกัด</v>
      </c>
      <c r="C486" s="22" t="str">
        <f>INDEX([1]champ04062019!$A$3:$Z$2000,MATCH([1]!Addcert[[#This Row],[ref]],[1]champ04062019!$B$3:$B$2000,0),4)</f>
        <v>ACFS64010200053</v>
      </c>
      <c r="D48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86" s="22" t="str">
        <f>INDEX([1]champ04062019!$A$3:$Z$2000,MATCH([1]!Addcert[[#This Row],[ref]],[1]champ04062019!$B$3:$B$2000,0),5)</f>
        <v>ออกใบอนุญาตแล้ว</v>
      </c>
      <c r="F486" s="24">
        <f>--INDEX([1]champ04062019!$A$3:$Z$2000,MATCH([1]!Addcert[[#This Row],[ref]],[1]champ04062019!$B$3:$B$2000,0),18)</f>
        <v>44120</v>
      </c>
      <c r="G486" s="27">
        <v>904618073286</v>
      </c>
      <c r="H486" s="28" t="s">
        <v>106</v>
      </c>
      <c r="I486" s="33">
        <v>44478</v>
      </c>
      <c r="J486" s="36">
        <f>--INDEX([1]champ04062019!$A$3:$Z$2000,MATCH([1]!Addcert[[#This Row],[ref]],[1]champ04062019!$B$3:$B$2000,0),6)</f>
        <v>994000314701</v>
      </c>
      <c r="K486" s="22" t="str">
        <f>VLOOKUP(VALUE(MID([1]!Addcert[[#This Row],[License]],5,4)),[1]มาตรฐาน!$A$1:$B$6,2,FALSE)</f>
        <v>มกษ. 6401-2558</v>
      </c>
      <c r="L486" s="22" t="str">
        <f>INDEX([1]champ04062019!$A$3:$Z$2000,MATCH([1]!Addcert[[#This Row],[ref]],[1]champ04062019!$B$3:$B$2000,0),26)</f>
        <v>ชัยภูมิ</v>
      </c>
      <c r="M486" s="5" t="s">
        <v>469</v>
      </c>
    </row>
    <row r="487" spans="1:13">
      <c r="A487" s="21" t="str">
        <f>MID([1]!Addcert[[#This Row],[ref]],4,2)&amp;"-"&amp;RIGHT([1]!Addcert[[#This Row],[ref]],3)</f>
        <v>01-608</v>
      </c>
      <c r="B487" s="21" t="str">
        <f>INDEX([1]champ04062019!$A$3:$Z$2000,MATCH([1]!Addcert[[#This Row],[ref]],[1]champ04062019!$B$3:$B$2000,0),3)</f>
        <v>สหกรณ์โคนมอำเภอปะคำ จำกัด</v>
      </c>
      <c r="C487" s="21" t="str">
        <f>INDEX([1]champ04062019!$A$3:$Z$2000,MATCH([1]!Addcert[[#This Row],[ref]],[1]champ04062019!$B$3:$B$2000,0),4)</f>
        <v>ACFS64010200062</v>
      </c>
      <c r="D48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87" s="21" t="str">
        <f>INDEX([1]champ04062019!$A$3:$Z$2000,MATCH([1]!Addcert[[#This Row],[ref]],[1]champ04062019!$B$3:$B$2000,0),5)</f>
        <v>ออกใบอนุญาตแล้ว</v>
      </c>
      <c r="F487" s="23">
        <f>--INDEX([1]champ04062019!$A$3:$Z$2000,MATCH([1]!Addcert[[#This Row],[ref]],[1]champ04062019!$B$3:$B$2000,0),18)</f>
        <v>44120</v>
      </c>
      <c r="G487" s="25" t="s">
        <v>341</v>
      </c>
      <c r="H487" s="26" t="s">
        <v>111</v>
      </c>
      <c r="I487" s="32">
        <v>44540</v>
      </c>
      <c r="J487" s="35">
        <f>--INDEX([1]champ04062019!$A$3:$Z$2000,MATCH([1]!Addcert[[#This Row],[ref]],[1]champ04062019!$B$3:$B$2000,0),6)</f>
        <v>994000793022</v>
      </c>
      <c r="K487" s="21" t="str">
        <f>VLOOKUP(VALUE(MID([1]!Addcert[[#This Row],[License]],5,4)),[1]มาตรฐาน!$A$1:$B$6,2,FALSE)</f>
        <v>มกษ. 6401-2558</v>
      </c>
      <c r="L487" s="21" t="str">
        <f>INDEX([1]champ04062019!$A$3:$Z$2000,MATCH([1]!Addcert[[#This Row],[ref]],[1]champ04062019!$B$3:$B$2000,0),26)</f>
        <v>บุรีรัมย์</v>
      </c>
      <c r="M487" s="2" t="s">
        <v>468</v>
      </c>
    </row>
    <row r="488" spans="1:13">
      <c r="A488" s="22" t="str">
        <f>MID([1]!Addcert[[#This Row],[ref]],4,2)&amp;"-"&amp;RIGHT([1]!Addcert[[#This Row],[ref]],3)</f>
        <v>01-609</v>
      </c>
      <c r="B488" s="22" t="str">
        <f>INDEX([1]champ04062019!$A$3:$Z$2000,MATCH([1]!Addcert[[#This Row],[ref]],[1]champ04062019!$B$3:$B$2000,0),3)</f>
        <v>บริษัท ส่งเสริมผลิตภัณฑ์นม จำกัด</v>
      </c>
      <c r="C488" s="22" t="str">
        <f>INDEX([1]champ04062019!$A$3:$Z$2000,MATCH([1]!Addcert[[#This Row],[ref]],[1]champ04062019!$B$3:$B$2000,0),4)</f>
        <v>ACFS64010200179</v>
      </c>
      <c r="D48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88" s="22" t="str">
        <f>INDEX([1]champ04062019!$A$3:$Z$2000,MATCH([1]!Addcert[[#This Row],[ref]],[1]champ04062019!$B$3:$B$2000,0),5)</f>
        <v>ออกใบอนุญาตแล้ว</v>
      </c>
      <c r="F488" s="24">
        <f>--INDEX([1]champ04062019!$A$3:$Z$2000,MATCH([1]!Addcert[[#This Row],[ref]],[1]champ04062019!$B$3:$B$2000,0),18)</f>
        <v>44120</v>
      </c>
      <c r="G488" s="27" t="s">
        <v>342</v>
      </c>
      <c r="H488" s="28" t="s">
        <v>111</v>
      </c>
      <c r="I488" s="33">
        <v>44461</v>
      </c>
      <c r="J488" s="36">
        <f>--INDEX([1]champ04062019!$A$3:$Z$2000,MATCH([1]!Addcert[[#This Row],[ref]],[1]champ04062019!$B$3:$B$2000,0),6)</f>
        <v>195539000578</v>
      </c>
      <c r="K488" s="22" t="str">
        <f>VLOOKUP(VALUE(MID([1]!Addcert[[#This Row],[License]],5,4)),[1]มาตรฐาน!$A$1:$B$6,2,FALSE)</f>
        <v>มกษ. 6401-2558</v>
      </c>
      <c r="L488" s="22" t="str">
        <f>INDEX([1]champ04062019!$A$3:$Z$2000,MATCH([1]!Addcert[[#This Row],[ref]],[1]champ04062019!$B$3:$B$2000,0),26)</f>
        <v>นครราชสีมา</v>
      </c>
      <c r="M488" s="5" t="s">
        <v>468</v>
      </c>
    </row>
    <row r="489" spans="1:13">
      <c r="A489" s="21" t="str">
        <f>MID([1]!Addcert[[#This Row],[ref]],4,2)&amp;"-"&amp;RIGHT([1]!Addcert[[#This Row],[ref]],3)</f>
        <v>01-610</v>
      </c>
      <c r="B489" s="21" t="str">
        <f>INDEX([1]champ04062019!$A$3:$Z$2000,MATCH([1]!Addcert[[#This Row],[ref]],[1]champ04062019!$B$3:$B$2000,0),3)</f>
        <v>สหกรณ์โคนมบ้านบึง จำกัด</v>
      </c>
      <c r="C489" s="21" t="str">
        <f>INDEX([1]champ04062019!$A$3:$Z$2000,MATCH([1]!Addcert[[#This Row],[ref]],[1]champ04062019!$B$3:$B$2000,0),4)</f>
        <v>ACFS64010200057</v>
      </c>
      <c r="D48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89" s="21" t="str">
        <f>INDEX([1]champ04062019!$A$3:$Z$2000,MATCH([1]!Addcert[[#This Row],[ref]],[1]champ04062019!$B$3:$B$2000,0),5)</f>
        <v>ออกใบอนุญาตแล้ว</v>
      </c>
      <c r="F489" s="23">
        <f>--INDEX([1]champ04062019!$A$3:$Z$2000,MATCH([1]!Addcert[[#This Row],[ref]],[1]champ04062019!$B$3:$B$2000,0),18)</f>
        <v>44120</v>
      </c>
      <c r="G489" s="25" t="s">
        <v>343</v>
      </c>
      <c r="H489" s="26" t="s">
        <v>111</v>
      </c>
      <c r="I489" s="32">
        <v>43744</v>
      </c>
      <c r="J489" s="35">
        <f>--INDEX([1]champ04062019!$A$3:$Z$2000,MATCH([1]!Addcert[[#This Row],[ref]],[1]champ04062019!$B$3:$B$2000,0),6)</f>
        <v>994000252544</v>
      </c>
      <c r="K489" s="21" t="str">
        <f>VLOOKUP(VALUE(MID([1]!Addcert[[#This Row],[License]],5,4)),[1]มาตรฐาน!$A$1:$B$6,2,FALSE)</f>
        <v>มกษ. 6401-2558</v>
      </c>
      <c r="L489" s="21" t="str">
        <f>INDEX([1]champ04062019!$A$3:$Z$2000,MATCH([1]!Addcert[[#This Row],[ref]],[1]champ04062019!$B$3:$B$2000,0),26)</f>
        <v>ชลบุรี</v>
      </c>
      <c r="M489" s="2" t="s">
        <v>468</v>
      </c>
    </row>
    <row r="490" spans="1:13">
      <c r="A490" s="22" t="str">
        <f>MID([1]!Addcert[[#This Row],[ref]],4,2)&amp;"-"&amp;RIGHT([1]!Addcert[[#This Row],[ref]],3)</f>
        <v>01-611</v>
      </c>
      <c r="B490" s="22" t="str">
        <f>INDEX([1]champ04062019!$A$3:$Z$2000,MATCH([1]!Addcert[[#This Row],[ref]],[1]champ04062019!$B$3:$B$2000,0),3)</f>
        <v>สหกรณ์โคนมบ้านบึง จำกัด</v>
      </c>
      <c r="C490" s="22" t="str">
        <f>INDEX([1]champ04062019!$A$3:$Z$2000,MATCH([1]!Addcert[[#This Row],[ref]],[1]champ04062019!$B$3:$B$2000,0),4)</f>
        <v>ACFS64010200056</v>
      </c>
      <c r="D49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90" s="22" t="str">
        <f>INDEX([1]champ04062019!$A$3:$Z$2000,MATCH([1]!Addcert[[#This Row],[ref]],[1]champ04062019!$B$3:$B$2000,0),5)</f>
        <v>ออกใบอนุญาตแล้ว</v>
      </c>
      <c r="F490" s="24">
        <f>--INDEX([1]champ04062019!$A$3:$Z$2000,MATCH([1]!Addcert[[#This Row],[ref]],[1]champ04062019!$B$3:$B$2000,0),18)</f>
        <v>44120</v>
      </c>
      <c r="G490" s="27" t="s">
        <v>344</v>
      </c>
      <c r="H490" s="28" t="s">
        <v>115</v>
      </c>
      <c r="I490" s="33">
        <v>43519</v>
      </c>
      <c r="J490" s="36">
        <f>--INDEX([1]champ04062019!$A$3:$Z$2000,MATCH([1]!Addcert[[#This Row],[ref]],[1]champ04062019!$B$3:$B$2000,0),6)</f>
        <v>994000252544</v>
      </c>
      <c r="K490" s="22" t="str">
        <f>VLOOKUP(VALUE(MID([1]!Addcert[[#This Row],[License]],5,4)),[1]มาตรฐาน!$A$1:$B$6,2,FALSE)</f>
        <v>มกษ. 6401-2558</v>
      </c>
      <c r="L490" s="22" t="str">
        <f>INDEX([1]champ04062019!$A$3:$Z$2000,MATCH([1]!Addcert[[#This Row],[ref]],[1]champ04062019!$B$3:$B$2000,0),26)</f>
        <v>ชลบุรี</v>
      </c>
      <c r="M490" s="5" t="s">
        <v>466</v>
      </c>
    </row>
    <row r="491" spans="1:13">
      <c r="A491" s="21" t="str">
        <f>MID([1]!Addcert[[#This Row],[ref]],4,2)&amp;"-"&amp;RIGHT([1]!Addcert[[#This Row],[ref]],3)</f>
        <v>01-612</v>
      </c>
      <c r="B491" s="21" t="str">
        <f>INDEX([1]champ04062019!$A$3:$Z$2000,MATCH([1]!Addcert[[#This Row],[ref]],[1]champ04062019!$B$3:$B$2000,0),3)</f>
        <v>สหกรณ์โคนมเมืองจันท์ จำกัด</v>
      </c>
      <c r="C491" s="21" t="str">
        <f>INDEX([1]champ04062019!$A$3:$Z$2000,MATCH([1]!Addcert[[#This Row],[ref]],[1]champ04062019!$B$3:$B$2000,0),4)</f>
        <v>ACFS64010200061</v>
      </c>
      <c r="D49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91" s="21" t="str">
        <f>INDEX([1]champ04062019!$A$3:$Z$2000,MATCH([1]!Addcert[[#This Row],[ref]],[1]champ04062019!$B$3:$B$2000,0),5)</f>
        <v>ออกใบอนุญาตแล้ว</v>
      </c>
      <c r="F491" s="23">
        <f>--INDEX([1]champ04062019!$A$3:$Z$2000,MATCH([1]!Addcert[[#This Row],[ref]],[1]champ04062019!$B$3:$B$2000,0),18)</f>
        <v>44120</v>
      </c>
      <c r="G491" s="25" t="s">
        <v>345</v>
      </c>
      <c r="H491" s="26" t="s">
        <v>111</v>
      </c>
      <c r="I491" s="32">
        <v>43698</v>
      </c>
      <c r="J491" s="35">
        <f>--INDEX([1]champ04062019!$A$3:$Z$2000,MATCH([1]!Addcert[[#This Row],[ref]],[1]champ04062019!$B$3:$B$2000,0),6)</f>
        <v>994000016522</v>
      </c>
      <c r="K491" s="21" t="str">
        <f>VLOOKUP(VALUE(MID([1]!Addcert[[#This Row],[License]],5,4)),[1]มาตรฐาน!$A$1:$B$6,2,FALSE)</f>
        <v>มกษ. 6401-2558</v>
      </c>
      <c r="L491" s="21" t="str">
        <f>INDEX([1]champ04062019!$A$3:$Z$2000,MATCH([1]!Addcert[[#This Row],[ref]],[1]champ04062019!$B$3:$B$2000,0),26)</f>
        <v>จันทบุรี</v>
      </c>
      <c r="M491" s="2" t="s">
        <v>466</v>
      </c>
    </row>
    <row r="492" spans="1:13">
      <c r="A492" s="22" t="str">
        <f>MID([1]!Addcert[[#This Row],[ref]],4,2)&amp;"-"&amp;RIGHT([1]!Addcert[[#This Row],[ref]],3)</f>
        <v>01-613</v>
      </c>
      <c r="B492" s="22" t="str">
        <f>INDEX([1]champ04062019!$A$3:$Z$2000,MATCH([1]!Addcert[[#This Row],[ref]],[1]champ04062019!$B$3:$B$2000,0),3)</f>
        <v>สหกรณ์โคนมสอยดาว จำกัด</v>
      </c>
      <c r="C492" s="22" t="str">
        <f>INDEX([1]champ04062019!$A$3:$Z$2000,MATCH([1]!Addcert[[#This Row],[ref]],[1]champ04062019!$B$3:$B$2000,0),4)</f>
        <v>ACFS64010200060</v>
      </c>
      <c r="D49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92" s="22" t="str">
        <f>INDEX([1]champ04062019!$A$3:$Z$2000,MATCH([1]!Addcert[[#This Row],[ref]],[1]champ04062019!$B$3:$B$2000,0),5)</f>
        <v>ออกใบอนุญาตแล้ว</v>
      </c>
      <c r="F492" s="24">
        <f>--INDEX([1]champ04062019!$A$3:$Z$2000,MATCH([1]!Addcert[[#This Row],[ref]],[1]champ04062019!$B$3:$B$2000,0),18)</f>
        <v>44120</v>
      </c>
      <c r="G492" s="27" t="s">
        <v>346</v>
      </c>
      <c r="H492" s="28" t="s">
        <v>115</v>
      </c>
      <c r="I492" s="33">
        <v>43552</v>
      </c>
      <c r="J492" s="36">
        <f>--INDEX([1]champ04062019!$A$3:$Z$2000,MATCH([1]!Addcert[[#This Row],[ref]],[1]champ04062019!$B$3:$B$2000,0),6)</f>
        <v>994000276788</v>
      </c>
      <c r="K492" s="22" t="str">
        <f>VLOOKUP(VALUE(MID([1]!Addcert[[#This Row],[License]],5,4)),[1]มาตรฐาน!$A$1:$B$6,2,FALSE)</f>
        <v>มกษ. 6401-2558</v>
      </c>
      <c r="L492" s="22" t="str">
        <f>INDEX([1]champ04062019!$A$3:$Z$2000,MATCH([1]!Addcert[[#This Row],[ref]],[1]champ04062019!$B$3:$B$2000,0),26)</f>
        <v>จันทบุรี</v>
      </c>
      <c r="M492" s="5" t="s">
        <v>466</v>
      </c>
    </row>
    <row r="493" spans="1:13">
      <c r="A493" s="21" t="str">
        <f>MID([1]!Addcert[[#This Row],[ref]],4,2)&amp;"-"&amp;RIGHT([1]!Addcert[[#This Row],[ref]],3)</f>
        <v>01-614</v>
      </c>
      <c r="B493" s="21" t="str">
        <f>INDEX([1]champ04062019!$A$3:$Z$2000,MATCH([1]!Addcert[[#This Row],[ref]],[1]champ04062019!$B$3:$B$2000,0),3)</f>
        <v>บริษัท สวิฟท์ จำกัด</v>
      </c>
      <c r="C493" s="21" t="str">
        <f>INDEX([1]champ04062019!$A$3:$Z$2000,MATCH([1]!Addcert[[#This Row],[ref]],[1]champ04062019!$B$3:$B$2000,0),4)</f>
        <v>ACFS90460200063</v>
      </c>
      <c r="D49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93" s="21" t="str">
        <f>INDEX([1]champ04062019!$A$3:$Z$2000,MATCH([1]!Addcert[[#This Row],[ref]],[1]champ04062019!$B$3:$B$2000,0),5)</f>
        <v>ออกใบอนุญาตแล้ว</v>
      </c>
      <c r="F493" s="23">
        <f>--INDEX([1]champ04062019!$A$3:$Z$2000,MATCH([1]!Addcert[[#This Row],[ref]],[1]champ04062019!$B$3:$B$2000,0),18)</f>
        <v>44100</v>
      </c>
      <c r="G493" s="25" t="s">
        <v>347</v>
      </c>
      <c r="H493" s="26" t="s">
        <v>115</v>
      </c>
      <c r="I493" s="32">
        <v>43541</v>
      </c>
      <c r="J493" s="35">
        <f>--INDEX([1]champ04062019!$A$3:$Z$2000,MATCH([1]!Addcert[[#This Row],[ref]],[1]champ04062019!$B$3:$B$2000,0),6)</f>
        <v>105529037754</v>
      </c>
      <c r="K493" s="21" t="str">
        <f>VLOOKUP(VALUE(MID([1]!Addcert[[#This Row],[License]],5,4)),[1]มาตรฐาน!$A$1:$B$6,2,FALSE)</f>
        <v>มกษ. 9046-2560</v>
      </c>
      <c r="L493" s="21" t="str">
        <f>INDEX([1]champ04062019!$A$3:$Z$2000,MATCH([1]!Addcert[[#This Row],[ref]],[1]champ04062019!$B$3:$B$2000,0),26)</f>
        <v>นครปฐม</v>
      </c>
      <c r="M493" s="2" t="s">
        <v>466</v>
      </c>
    </row>
    <row r="494" spans="1:13">
      <c r="A494" s="22" t="str">
        <f>MID([1]!Addcert[[#This Row],[ref]],4,2)&amp;"-"&amp;RIGHT([1]!Addcert[[#This Row],[ref]],3)</f>
        <v>01-615</v>
      </c>
      <c r="B494" s="22" t="str">
        <f>INDEX([1]champ04062019!$A$3:$Z$2000,MATCH([1]!Addcert[[#This Row],[ref]],[1]champ04062019!$B$3:$B$2000,0),3)</f>
        <v>สหกรณ์โคนมวังสมบูรณ์ จำกัด</v>
      </c>
      <c r="C494" s="22" t="str">
        <f>INDEX([1]champ04062019!$A$3:$Z$2000,MATCH([1]!Addcert[[#This Row],[ref]],[1]champ04062019!$B$3:$B$2000,0),4)</f>
        <v>ACFS64010200180</v>
      </c>
      <c r="D49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94" s="22" t="str">
        <f>INDEX([1]champ04062019!$A$3:$Z$2000,MATCH([1]!Addcert[[#This Row],[ref]],[1]champ04062019!$B$3:$B$2000,0),5)</f>
        <v>ออกใบอนุญาตแล้ว</v>
      </c>
      <c r="F494" s="24">
        <f>--INDEX([1]champ04062019!$A$3:$Z$2000,MATCH([1]!Addcert[[#This Row],[ref]],[1]champ04062019!$B$3:$B$2000,0),18)</f>
        <v>44121</v>
      </c>
      <c r="G494" s="27"/>
      <c r="H494" s="28"/>
      <c r="I494" s="33"/>
      <c r="J494" s="36">
        <f>--INDEX([1]champ04062019!$A$3:$Z$2000,MATCH([1]!Addcert[[#This Row],[ref]],[1]champ04062019!$B$3:$B$2000,0),6)</f>
        <v>5250500027152</v>
      </c>
      <c r="K494" s="22" t="str">
        <f>VLOOKUP(VALUE(MID([1]!Addcert[[#This Row],[License]],5,4)),[1]มาตรฐาน!$A$1:$B$6,2,FALSE)</f>
        <v>มกษ. 6401-2558</v>
      </c>
      <c r="L494" s="22" t="str">
        <f>INDEX([1]champ04062019!$A$3:$Z$2000,MATCH([1]!Addcert[[#This Row],[ref]],[1]champ04062019!$B$3:$B$2000,0),26)</f>
        <v>สระแก้ว</v>
      </c>
      <c r="M494" s="5" t="s">
        <v>467</v>
      </c>
    </row>
    <row r="495" spans="1:13">
      <c r="A495" s="21" t="str">
        <f>MID([1]!Addcert[[#This Row],[ref]],4,2)&amp;"-"&amp;RIGHT([1]!Addcert[[#This Row],[ref]],3)</f>
        <v>01-616</v>
      </c>
      <c r="B495" s="21" t="str">
        <f>INDEX([1]champ04062019!$A$3:$Z$2000,MATCH([1]!Addcert[[#This Row],[ref]],[1]champ04062019!$B$3:$B$2000,0),3)</f>
        <v>บริษัท กลุ่มเกษตรกรผู้เลี้ยงโคนมจังหวัดสระแก้ว จำกัด</v>
      </c>
      <c r="C495" s="21" t="str">
        <f>INDEX([1]champ04062019!$A$3:$Z$2000,MATCH([1]!Addcert[[#This Row],[ref]],[1]champ04062019!$B$3:$B$2000,0),4)</f>
        <v>ACFS64010200058</v>
      </c>
      <c r="D49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95" s="21" t="str">
        <f>INDEX([1]champ04062019!$A$3:$Z$2000,MATCH([1]!Addcert[[#This Row],[ref]],[1]champ04062019!$B$3:$B$2000,0),5)</f>
        <v>ออกใบอนุญาตแล้ว</v>
      </c>
      <c r="F495" s="23">
        <f>--INDEX([1]champ04062019!$A$3:$Z$2000,MATCH([1]!Addcert[[#This Row],[ref]],[1]champ04062019!$B$3:$B$2000,0),18)</f>
        <v>44120</v>
      </c>
      <c r="G495" s="25" t="s">
        <v>348</v>
      </c>
      <c r="H495" s="26" t="s">
        <v>111</v>
      </c>
      <c r="I495" s="32">
        <v>43753</v>
      </c>
      <c r="J495" s="35">
        <f>--INDEX([1]champ04062019!$A$3:$Z$2000,MATCH([1]!Addcert[[#This Row],[ref]],[1]champ04062019!$B$3:$B$2000,0),6)</f>
        <v>275550000049</v>
      </c>
      <c r="K495" s="21" t="str">
        <f>VLOOKUP(VALUE(MID([1]!Addcert[[#This Row],[License]],5,4)),[1]มาตรฐาน!$A$1:$B$6,2,FALSE)</f>
        <v>มกษ. 6401-2558</v>
      </c>
      <c r="L495" s="21" t="str">
        <f>INDEX([1]champ04062019!$A$3:$Z$2000,MATCH([1]!Addcert[[#This Row],[ref]],[1]champ04062019!$B$3:$B$2000,0),26)</f>
        <v>สระแก้ว</v>
      </c>
      <c r="M495" s="2" t="s">
        <v>466</v>
      </c>
    </row>
    <row r="496" spans="1:13">
      <c r="A496" s="22" t="str">
        <f>MID([1]!Addcert[[#This Row],[ref]],4,2)&amp;"-"&amp;RIGHT([1]!Addcert[[#This Row],[ref]],3)</f>
        <v>01-617</v>
      </c>
      <c r="B496" s="22" t="str">
        <f>INDEX([1]champ04062019!$A$3:$Z$2000,MATCH([1]!Addcert[[#This Row],[ref]],[1]champ04062019!$B$3:$B$2000,0),3)</f>
        <v>สหกรณ์โคนมไทย - เดนมาร์ค ขามทะเลสอ  จำกัด</v>
      </c>
      <c r="C496" s="22" t="str">
        <f>INDEX([1]champ04062019!$A$3:$Z$2000,MATCH([1]!Addcert[[#This Row],[ref]],[1]champ04062019!$B$3:$B$2000,0),4)</f>
        <v>ACFS64010200059</v>
      </c>
      <c r="D49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96" s="22" t="str">
        <f>INDEX([1]champ04062019!$A$3:$Z$2000,MATCH([1]!Addcert[[#This Row],[ref]],[1]champ04062019!$B$3:$B$2000,0),5)</f>
        <v>ออกใบอนุญาตแล้ว</v>
      </c>
      <c r="F496" s="24">
        <f>--INDEX([1]champ04062019!$A$3:$Z$2000,MATCH([1]!Addcert[[#This Row],[ref]],[1]champ04062019!$B$3:$B$2000,0),18)</f>
        <v>44120</v>
      </c>
      <c r="G496" s="27" t="s">
        <v>349</v>
      </c>
      <c r="H496" s="28" t="s">
        <v>115</v>
      </c>
      <c r="I496" s="33">
        <v>43523</v>
      </c>
      <c r="J496" s="36">
        <f>--INDEX([1]champ04062019!$A$3:$Z$2000,MATCH([1]!Addcert[[#This Row],[ref]],[1]champ04062019!$B$3:$B$2000,0),6)</f>
        <v>3301900014175</v>
      </c>
      <c r="K496" s="22" t="str">
        <f>VLOOKUP(VALUE(MID([1]!Addcert[[#This Row],[License]],5,4)),[1]มาตรฐาน!$A$1:$B$6,2,FALSE)</f>
        <v>มกษ. 6401-2558</v>
      </c>
      <c r="L496" s="22" t="str">
        <f>INDEX([1]champ04062019!$A$3:$Z$2000,MATCH([1]!Addcert[[#This Row],[ref]],[1]champ04062019!$B$3:$B$2000,0),26)</f>
        <v>นครราชสีมา</v>
      </c>
      <c r="M496" s="5" t="s">
        <v>466</v>
      </c>
    </row>
    <row r="497" spans="1:13">
      <c r="A497" s="21" t="str">
        <f>MID([1]!Addcert[[#This Row],[ref]],4,2)&amp;"-"&amp;RIGHT([1]!Addcert[[#This Row],[ref]],3)</f>
        <v>01-618</v>
      </c>
      <c r="B497" s="21" t="str">
        <f>INDEX([1]champ04062019!$A$3:$Z$2000,MATCH([1]!Addcert[[#This Row],[ref]],[1]champ04062019!$B$3:$B$2000,0),3)</f>
        <v>นายวราศิลป์ คุณพาที</v>
      </c>
      <c r="C497" s="21" t="str">
        <f>INDEX([1]champ04062019!$A$3:$Z$2000,MATCH([1]!Addcert[[#This Row],[ref]],[1]champ04062019!$B$3:$B$2000,0),4)</f>
        <v>ACFS25070200003</v>
      </c>
      <c r="D49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97" s="21" t="str">
        <f>INDEX([1]champ04062019!$A$3:$Z$2000,MATCH([1]!Addcert[[#This Row],[ref]],[1]champ04062019!$B$3:$B$2000,0),5)</f>
        <v>ออกใบอนุญาตแล้ว</v>
      </c>
      <c r="F497" s="23">
        <f>--INDEX([1]champ04062019!$A$3:$Z$2000,MATCH([1]!Addcert[[#This Row],[ref]],[1]champ04062019!$B$3:$B$2000,0),18)</f>
        <v>44297</v>
      </c>
      <c r="G497" s="25" t="s">
        <v>350</v>
      </c>
      <c r="H497" s="26" t="s">
        <v>111</v>
      </c>
      <c r="I497" s="32">
        <v>44115</v>
      </c>
      <c r="J497" s="35">
        <f>--INDEX([1]champ04062019!$A$3:$Z$2000,MATCH([1]!Addcert[[#This Row],[ref]],[1]champ04062019!$B$3:$B$2000,0),6)</f>
        <v>3250100304802</v>
      </c>
      <c r="K497" s="21" t="str">
        <f>VLOOKUP(VALUE(MID([1]!Addcert[[#This Row],[License]],5,4)),[1]มาตรฐาน!$A$1:$B$6,2,FALSE)</f>
        <v>มกษ. 2507-2559</v>
      </c>
      <c r="L497" s="21" t="str">
        <f>INDEX([1]champ04062019!$A$3:$Z$2000,MATCH([1]!Addcert[[#This Row],[ref]],[1]champ04062019!$B$3:$B$2000,0),26)</f>
        <v>กรุงเทพมหานคร</v>
      </c>
      <c r="M497" s="2" t="s">
        <v>468</v>
      </c>
    </row>
    <row r="498" spans="1:13">
      <c r="A498" s="22" t="str">
        <f>MID([1]!Addcert[[#This Row],[ref]],4,2)&amp;"-"&amp;RIGHT([1]!Addcert[[#This Row],[ref]],3)</f>
        <v>01-619</v>
      </c>
      <c r="B498" s="22" t="str">
        <f>INDEX([1]champ04062019!$A$3:$Z$2000,MATCH([1]!Addcert[[#This Row],[ref]],[1]champ04062019!$B$3:$B$2000,0),3)</f>
        <v>บริษัท ลัลณ์ลลิล ไบโอเทค จำกัด</v>
      </c>
      <c r="C498" s="22" t="str">
        <f>INDEX([1]champ04062019!$A$3:$Z$2000,MATCH([1]!Addcert[[#This Row],[ref]],[1]champ04062019!$B$3:$B$2000,0),4)</f>
        <v>ACFS25070200006</v>
      </c>
      <c r="D49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98" s="22" t="str">
        <f>INDEX([1]champ04062019!$A$3:$Z$2000,MATCH([1]!Addcert[[#This Row],[ref]],[1]champ04062019!$B$3:$B$2000,0),5)</f>
        <v>ออกใบอนุญาตแล้ว</v>
      </c>
      <c r="F498" s="24">
        <f>--INDEX([1]champ04062019!$A$3:$Z$2000,MATCH([1]!Addcert[[#This Row],[ref]],[1]champ04062019!$B$3:$B$2000,0),18)</f>
        <v>44297</v>
      </c>
      <c r="G498" s="27" t="s">
        <v>351</v>
      </c>
      <c r="H498" s="28" t="s">
        <v>21</v>
      </c>
      <c r="I498" s="33">
        <v>43504</v>
      </c>
      <c r="J498" s="36">
        <f>--INDEX([1]champ04062019!$A$3:$Z$2000,MATCH([1]!Addcert[[#This Row],[ref]],[1]champ04062019!$B$3:$B$2000,0),6)</f>
        <v>195560002185</v>
      </c>
      <c r="K498" s="22" t="str">
        <f>VLOOKUP(VALUE(MID([1]!Addcert[[#This Row],[License]],5,4)),[1]มาตรฐาน!$A$1:$B$6,2,FALSE)</f>
        <v>มกษ. 2507-2559</v>
      </c>
      <c r="L498" s="22" t="str">
        <f>INDEX([1]champ04062019!$A$3:$Z$2000,MATCH([1]!Addcert[[#This Row],[ref]],[1]champ04062019!$B$3:$B$2000,0),26)</f>
        <v>สระบุรี</v>
      </c>
      <c r="M498" s="5" t="s">
        <v>467</v>
      </c>
    </row>
    <row r="499" spans="1:13">
      <c r="A499" s="21" t="str">
        <f>MID([1]!Addcert[[#This Row],[ref]],4,2)&amp;"-"&amp;RIGHT([1]!Addcert[[#This Row],[ref]],3)</f>
        <v>01-620</v>
      </c>
      <c r="B499" s="21" t="str">
        <f>INDEX([1]champ04062019!$A$3:$Z$2000,MATCH([1]!Addcert[[#This Row],[ref]],[1]champ04062019!$B$3:$B$2000,0),3)</f>
        <v>นายนพดล สุภาหาญ</v>
      </c>
      <c r="C499" s="21" t="str">
        <f>INDEX([1]champ04062019!$A$3:$Z$2000,MATCH([1]!Addcert[[#This Row],[ref]],[1]champ04062019!$B$3:$B$2000,0),4)</f>
        <v>ACFS25070200012</v>
      </c>
      <c r="D49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499" s="21" t="str">
        <f>INDEX([1]champ04062019!$A$3:$Z$2000,MATCH([1]!Addcert[[#This Row],[ref]],[1]champ04062019!$B$3:$B$2000,0),5)</f>
        <v>ออกใบอนุญาตแล้ว</v>
      </c>
      <c r="F499" s="23">
        <f>--INDEX([1]champ04062019!$A$3:$Z$2000,MATCH([1]!Addcert[[#This Row],[ref]],[1]champ04062019!$B$3:$B$2000,0),18)</f>
        <v>44297</v>
      </c>
      <c r="G499" s="25" t="s">
        <v>352</v>
      </c>
      <c r="H499" s="26" t="s">
        <v>21</v>
      </c>
      <c r="I499" s="32">
        <v>43504</v>
      </c>
      <c r="J499" s="35">
        <f>--INDEX([1]champ04062019!$A$3:$Z$2000,MATCH([1]!Addcert[[#This Row],[ref]],[1]champ04062019!$B$3:$B$2000,0),6)</f>
        <v>3510300386401</v>
      </c>
      <c r="K499" s="21" t="str">
        <f>VLOOKUP(VALUE(MID([1]!Addcert[[#This Row],[License]],5,4)),[1]มาตรฐาน!$A$1:$B$6,2,FALSE)</f>
        <v>มกษ. 2507-2559</v>
      </c>
      <c r="L499" s="21" t="str">
        <f>INDEX([1]champ04062019!$A$3:$Z$2000,MATCH([1]!Addcert[[#This Row],[ref]],[1]champ04062019!$B$3:$B$2000,0),26)</f>
        <v>ลำพูน</v>
      </c>
      <c r="M499" s="2" t="s">
        <v>467</v>
      </c>
    </row>
    <row r="500" spans="1:13">
      <c r="A500" s="22" t="str">
        <f>MID([1]!Addcert[[#This Row],[ref]],4,2)&amp;"-"&amp;RIGHT([1]!Addcert[[#This Row],[ref]],3)</f>
        <v>01-621</v>
      </c>
      <c r="B500" s="22" t="str">
        <f>INDEX([1]champ04062019!$A$3:$Z$2000,MATCH([1]!Addcert[[#This Row],[ref]],[1]champ04062019!$B$3:$B$2000,0),3)</f>
        <v>นายสมบัติ ปราณีโชติรส</v>
      </c>
      <c r="C500" s="22" t="str">
        <f>INDEX([1]champ04062019!$A$3:$Z$2000,MATCH([1]!Addcert[[#This Row],[ref]],[1]champ04062019!$B$3:$B$2000,0),4)</f>
        <v>ACFS25070200020</v>
      </c>
      <c r="D50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00" s="22" t="str">
        <f>INDEX([1]champ04062019!$A$3:$Z$2000,MATCH([1]!Addcert[[#This Row],[ref]],[1]champ04062019!$B$3:$B$2000,0),5)</f>
        <v>ออกใบอนุญาตแล้ว</v>
      </c>
      <c r="F500" s="24">
        <f>--INDEX([1]champ04062019!$A$3:$Z$2000,MATCH([1]!Addcert[[#This Row],[ref]],[1]champ04062019!$B$3:$B$2000,0),18)</f>
        <v>44297</v>
      </c>
      <c r="G500" s="27"/>
      <c r="H500" s="28"/>
      <c r="I500" s="33"/>
      <c r="J500" s="36">
        <f>--INDEX([1]champ04062019!$A$3:$Z$2000,MATCH([1]!Addcert[[#This Row],[ref]],[1]champ04062019!$B$3:$B$2000,0),6)</f>
        <v>3130300440298</v>
      </c>
      <c r="K500" s="22" t="str">
        <f>VLOOKUP(VALUE(MID([1]!Addcert[[#This Row],[License]],5,4)),[1]มาตรฐาน!$A$1:$B$6,2,FALSE)</f>
        <v>มกษ. 2507-2559</v>
      </c>
      <c r="L500" s="22" t="str">
        <f>INDEX([1]champ04062019!$A$3:$Z$2000,MATCH([1]!Addcert[[#This Row],[ref]],[1]champ04062019!$B$3:$B$2000,0),26)</f>
        <v>สระบุรี</v>
      </c>
      <c r="M500" s="5" t="s">
        <v>465</v>
      </c>
    </row>
    <row r="501" spans="1:13">
      <c r="A501" s="21" t="str">
        <f>MID([1]!Addcert[[#This Row],[ref]],4,2)&amp;"-"&amp;RIGHT([1]!Addcert[[#This Row],[ref]],3)</f>
        <v>01-626</v>
      </c>
      <c r="B501" s="21" t="str">
        <f>INDEX([1]champ04062019!$A$3:$Z$2000,MATCH([1]!Addcert[[#This Row],[ref]],[1]champ04062019!$B$3:$B$2000,0),3)</f>
        <v>นางสาวขวัญตา สุนธารักษ์</v>
      </c>
      <c r="C501" s="21" t="str">
        <f>INDEX([1]champ04062019!$A$3:$Z$2000,MATCH([1]!Addcert[[#This Row],[ref]],[1]champ04062019!$B$3:$B$2000,0),4)</f>
        <v>ACFS74320200064</v>
      </c>
      <c r="D50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01" s="21" t="str">
        <f>INDEX([1]champ04062019!$A$3:$Z$2000,MATCH([1]!Addcert[[#This Row],[ref]],[1]champ04062019!$B$3:$B$2000,0),5)</f>
        <v>ออกใบอนุญาตแล้ว</v>
      </c>
      <c r="F501" s="23">
        <f>--INDEX([1]champ04062019!$A$3:$Z$2000,MATCH([1]!Addcert[[#This Row],[ref]],[1]champ04062019!$B$3:$B$2000,0),18)</f>
        <v>44133</v>
      </c>
      <c r="G501" s="25" t="s">
        <v>353</v>
      </c>
      <c r="H501" s="26" t="s">
        <v>21</v>
      </c>
      <c r="I501" s="32">
        <v>43574</v>
      </c>
      <c r="J501" s="35">
        <f>--INDEX([1]champ04062019!$A$3:$Z$2000,MATCH([1]!Addcert[[#This Row],[ref]],[1]champ04062019!$B$3:$B$2000,0),6)</f>
        <v>2849900001230</v>
      </c>
      <c r="K501" s="21" t="str">
        <f>VLOOKUP(VALUE(MID([1]!Addcert[[#This Row],[License]],5,4)),[1]มาตรฐาน!$A$1:$B$6,2,FALSE)</f>
        <v>มกษ. 7432-2558</v>
      </c>
      <c r="L501" s="21" t="str">
        <f>INDEX([1]champ04062019!$A$3:$Z$2000,MATCH([1]!Addcert[[#This Row],[ref]],[1]champ04062019!$B$3:$B$2000,0),26)</f>
        <v>ภูเก็ต</v>
      </c>
      <c r="M501" s="2" t="s">
        <v>467</v>
      </c>
    </row>
    <row r="502" spans="1:13">
      <c r="A502" s="22" t="str">
        <f>MID([1]!Addcert[[#This Row],[ref]],4,2)&amp;"-"&amp;RIGHT([1]!Addcert[[#This Row],[ref]],3)</f>
        <v>01-627</v>
      </c>
      <c r="B502" s="22" t="str">
        <f>INDEX([1]champ04062019!$A$3:$Z$2000,MATCH([1]!Addcert[[#This Row],[ref]],[1]champ04062019!$B$3:$B$2000,0),3)</f>
        <v>นางประภาวรินทร์ ปีติตระกูล</v>
      </c>
      <c r="C502" s="22" t="str">
        <f>INDEX([1]champ04062019!$A$3:$Z$2000,MATCH([1]!Addcert[[#This Row],[ref]],[1]champ04062019!$B$3:$B$2000,0),4)</f>
        <v>ACFS25070200024</v>
      </c>
      <c r="D50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02" s="22" t="str">
        <f>INDEX([1]champ04062019!$A$3:$Z$2000,MATCH([1]!Addcert[[#This Row],[ref]],[1]champ04062019!$B$3:$B$2000,0),5)</f>
        <v>ออกใบอนุญาตแล้ว</v>
      </c>
      <c r="F502" s="24">
        <f>--INDEX([1]champ04062019!$A$3:$Z$2000,MATCH([1]!Addcert[[#This Row],[ref]],[1]champ04062019!$B$3:$B$2000,0),18)</f>
        <v>44297</v>
      </c>
      <c r="G502" s="27">
        <v>743230761000003</v>
      </c>
      <c r="H502" s="28" t="s">
        <v>159</v>
      </c>
      <c r="I502" s="33">
        <v>44365</v>
      </c>
      <c r="J502" s="36">
        <f>--INDEX([1]champ04062019!$A$3:$Z$2000,MATCH([1]!Addcert[[#This Row],[ref]],[1]champ04062019!$B$3:$B$2000,0),6)</f>
        <v>3570101668651</v>
      </c>
      <c r="K502" s="22" t="str">
        <f>VLOOKUP(VALUE(MID([1]!Addcert[[#This Row],[License]],5,4)),[1]มาตรฐาน!$A$1:$B$6,2,FALSE)</f>
        <v>มกษ. 2507-2559</v>
      </c>
      <c r="L502" s="22" t="str">
        <f>INDEX([1]champ04062019!$A$3:$Z$2000,MATCH([1]!Addcert[[#This Row],[ref]],[1]champ04062019!$B$3:$B$2000,0),26)</f>
        <v>เชียงราย</v>
      </c>
      <c r="M502" s="5" t="s">
        <v>469</v>
      </c>
    </row>
    <row r="503" spans="1:13">
      <c r="A503" s="21" t="str">
        <f>MID([1]!Addcert[[#This Row],[ref]],4,2)&amp;"-"&amp;RIGHT([1]!Addcert[[#This Row],[ref]],3)</f>
        <v>01-628</v>
      </c>
      <c r="B503" s="21" t="str">
        <f>INDEX([1]champ04062019!$A$3:$Z$2000,MATCH([1]!Addcert[[#This Row],[ref]],[1]champ04062019!$B$3:$B$2000,0),3)</f>
        <v>นายพูนสวัสดิ์ วัจนะรัตน์</v>
      </c>
      <c r="C503" s="21" t="str">
        <f>INDEX([1]champ04062019!$A$3:$Z$2000,MATCH([1]!Addcert[[#This Row],[ref]],[1]champ04062019!$B$3:$B$2000,0),4)</f>
        <v>ACFS25070200029</v>
      </c>
      <c r="D50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03" s="21" t="str">
        <f>INDEX([1]champ04062019!$A$3:$Z$2000,MATCH([1]!Addcert[[#This Row],[ref]],[1]champ04062019!$B$3:$B$2000,0),5)</f>
        <v>ออกใบอนุญาตแล้ว</v>
      </c>
      <c r="F503" s="23">
        <f>--INDEX([1]champ04062019!$A$3:$Z$2000,MATCH([1]!Addcert[[#This Row],[ref]],[1]champ04062019!$B$3:$B$2000,0),18)</f>
        <v>44297</v>
      </c>
      <c r="G503" s="25" t="s">
        <v>354</v>
      </c>
      <c r="H503" s="26" t="s">
        <v>21</v>
      </c>
      <c r="I503" s="32">
        <v>43574</v>
      </c>
      <c r="J503" s="35">
        <f>--INDEX([1]champ04062019!$A$3:$Z$2000,MATCH([1]!Addcert[[#This Row],[ref]],[1]champ04062019!$B$3:$B$2000,0),6)</f>
        <v>3102101406482</v>
      </c>
      <c r="K503" s="21" t="str">
        <f>VLOOKUP(VALUE(MID([1]!Addcert[[#This Row],[License]],5,4)),[1]มาตรฐาน!$A$1:$B$6,2,FALSE)</f>
        <v>มกษ. 2507-2559</v>
      </c>
      <c r="L503" s="21" t="str">
        <f>INDEX([1]champ04062019!$A$3:$Z$2000,MATCH([1]!Addcert[[#This Row],[ref]],[1]champ04062019!$B$3:$B$2000,0),26)</f>
        <v>ราชบุรี</v>
      </c>
      <c r="M503" s="2" t="s">
        <v>465</v>
      </c>
    </row>
    <row r="504" spans="1:13">
      <c r="A504" s="22" t="str">
        <f>MID([1]!Addcert[[#This Row],[ref]],4,2)&amp;"-"&amp;RIGHT([1]!Addcert[[#This Row],[ref]],3)</f>
        <v>01-629</v>
      </c>
      <c r="B504" s="22" t="str">
        <f>INDEX([1]champ04062019!$A$3:$Z$2000,MATCH([1]!Addcert[[#This Row],[ref]],[1]champ04062019!$B$3:$B$2000,0),3)</f>
        <v>นายบุญมาก อุ่ยจักร์แก้วสกุล</v>
      </c>
      <c r="C504" s="22" t="str">
        <f>INDEX([1]champ04062019!$A$3:$Z$2000,MATCH([1]!Addcert[[#This Row],[ref]],[1]champ04062019!$B$3:$B$2000,0),4)</f>
        <v>ACFS25070200035</v>
      </c>
      <c r="D50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04" s="22" t="str">
        <f>INDEX([1]champ04062019!$A$3:$Z$2000,MATCH([1]!Addcert[[#This Row],[ref]],[1]champ04062019!$B$3:$B$2000,0),5)</f>
        <v>ออกใบอนุญาตแล้ว</v>
      </c>
      <c r="F504" s="24">
        <f>--INDEX([1]champ04062019!$A$3:$Z$2000,MATCH([1]!Addcert[[#This Row],[ref]],[1]champ04062019!$B$3:$B$2000,0),18)</f>
        <v>44297</v>
      </c>
      <c r="G504" s="27" t="s">
        <v>355</v>
      </c>
      <c r="H504" s="28" t="s">
        <v>21</v>
      </c>
      <c r="I504" s="33">
        <v>43476</v>
      </c>
      <c r="J504" s="36">
        <f>--INDEX([1]champ04062019!$A$3:$Z$2000,MATCH([1]!Addcert[[#This Row],[ref]],[1]champ04062019!$B$3:$B$2000,0),6)</f>
        <v>3770400362901</v>
      </c>
      <c r="K504" s="22" t="str">
        <f>VLOOKUP(VALUE(MID([1]!Addcert[[#This Row],[License]],5,4)),[1]มาตรฐาน!$A$1:$B$6,2,FALSE)</f>
        <v>มกษ. 2507-2559</v>
      </c>
      <c r="L504" s="22" t="str">
        <f>INDEX([1]champ04062019!$A$3:$Z$2000,MATCH([1]!Addcert[[#This Row],[ref]],[1]champ04062019!$B$3:$B$2000,0),26)</f>
        <v>ราชบุรี</v>
      </c>
      <c r="M504" s="5" t="s">
        <v>464</v>
      </c>
    </row>
    <row r="505" spans="1:13">
      <c r="A505" s="21" t="str">
        <f>MID([1]!Addcert[[#This Row],[ref]],4,2)&amp;"-"&amp;RIGHT([1]!Addcert[[#This Row],[ref]],3)</f>
        <v>01-630</v>
      </c>
      <c r="B505" s="21" t="str">
        <f>INDEX([1]champ04062019!$A$3:$Z$2000,MATCH([1]!Addcert[[#This Row],[ref]],[1]champ04062019!$B$3:$B$2000,0),3)</f>
        <v>นายกฤษกร ศาริจิต</v>
      </c>
      <c r="C505" s="21" t="str">
        <f>INDEX([1]champ04062019!$A$3:$Z$2000,MATCH([1]!Addcert[[#This Row],[ref]],[1]champ04062019!$B$3:$B$2000,0),4)</f>
        <v>ACFS25070200037</v>
      </c>
      <c r="D50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05" s="21" t="str">
        <f>INDEX([1]champ04062019!$A$3:$Z$2000,MATCH([1]!Addcert[[#This Row],[ref]],[1]champ04062019!$B$3:$B$2000,0),5)</f>
        <v>ออกใบอนุญาตแล้ว</v>
      </c>
      <c r="F505" s="23">
        <f>--INDEX([1]champ04062019!$A$3:$Z$2000,MATCH([1]!Addcert[[#This Row],[ref]],[1]champ04062019!$B$3:$B$2000,0),18)</f>
        <v>44297</v>
      </c>
      <c r="G505" s="25" t="s">
        <v>356</v>
      </c>
      <c r="H505" s="26" t="s">
        <v>21</v>
      </c>
      <c r="I505" s="32">
        <v>43637</v>
      </c>
      <c r="J505" s="35">
        <f>--INDEX([1]champ04062019!$A$3:$Z$2000,MATCH([1]!Addcert[[#This Row],[ref]],[1]champ04062019!$B$3:$B$2000,0),6)</f>
        <v>1409900390533</v>
      </c>
      <c r="K505" s="21" t="str">
        <f>VLOOKUP(VALUE(MID([1]!Addcert[[#This Row],[License]],5,4)),[1]มาตรฐาน!$A$1:$B$6,2,FALSE)</f>
        <v>มกษ. 2507-2559</v>
      </c>
      <c r="L505" s="21" t="str">
        <f>INDEX([1]champ04062019!$A$3:$Z$2000,MATCH([1]!Addcert[[#This Row],[ref]],[1]champ04062019!$B$3:$B$2000,0),26)</f>
        <v>ขอนแก่น</v>
      </c>
      <c r="M505" s="2" t="s">
        <v>464</v>
      </c>
    </row>
    <row r="506" spans="1:13">
      <c r="A506" s="22" t="str">
        <f>MID([1]!Addcert[[#This Row],[ref]],4,2)&amp;"-"&amp;RIGHT([1]!Addcert[[#This Row],[ref]],3)</f>
        <v>01-631</v>
      </c>
      <c r="B506" s="22" t="str">
        <f>INDEX([1]champ04062019!$A$3:$Z$2000,MATCH([1]!Addcert[[#This Row],[ref]],[1]champ04062019!$B$3:$B$2000,0),3)</f>
        <v>นายปราโมทย์ ไทยทัตกุล</v>
      </c>
      <c r="C506" s="22" t="str">
        <f>INDEX([1]champ04062019!$A$3:$Z$2000,MATCH([1]!Addcert[[#This Row],[ref]],[1]champ04062019!$B$3:$B$2000,0),4)</f>
        <v>ACFS25070200041</v>
      </c>
      <c r="D50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06" s="22" t="str">
        <f>INDEX([1]champ04062019!$A$3:$Z$2000,MATCH([1]!Addcert[[#This Row],[ref]],[1]champ04062019!$B$3:$B$2000,0),5)</f>
        <v>ออกใบอนุญาตแล้ว</v>
      </c>
      <c r="F506" s="24">
        <f>--INDEX([1]champ04062019!$A$3:$Z$2000,MATCH([1]!Addcert[[#This Row],[ref]],[1]champ04062019!$B$3:$B$2000,0),18)</f>
        <v>44297</v>
      </c>
      <c r="G506" s="27"/>
      <c r="H506" s="28" t="s">
        <v>16</v>
      </c>
      <c r="I506" s="33"/>
      <c r="J506" s="36">
        <f>--INDEX([1]champ04062019!$A$3:$Z$2000,MATCH([1]!Addcert[[#This Row],[ref]],[1]champ04062019!$B$3:$B$2000,0),6)</f>
        <v>5101899022252</v>
      </c>
      <c r="K506" s="22" t="str">
        <f>VLOOKUP(VALUE(MID([1]!Addcert[[#This Row],[License]],5,4)),[1]มาตรฐาน!$A$1:$B$6,2,FALSE)</f>
        <v>มกษ. 2507-2559</v>
      </c>
      <c r="L506" s="22" t="str">
        <f>INDEX([1]champ04062019!$A$3:$Z$2000,MATCH([1]!Addcert[[#This Row],[ref]],[1]champ04062019!$B$3:$B$2000,0),26)</f>
        <v>เพชรบุรี</v>
      </c>
      <c r="M506" s="5" t="s">
        <v>468</v>
      </c>
    </row>
    <row r="507" spans="1:13">
      <c r="A507" s="21" t="str">
        <f>MID([1]!Addcert[[#This Row],[ref]],4,2)&amp;"-"&amp;RIGHT([1]!Addcert[[#This Row],[ref]],3)</f>
        <v>01-632</v>
      </c>
      <c r="B507" s="21" t="str">
        <f>INDEX([1]champ04062019!$A$3:$Z$2000,MATCH([1]!Addcert[[#This Row],[ref]],[1]champ04062019!$B$3:$B$2000,0),3)</f>
        <v>นางมะลิวัลย์  กรปรียาวรวัฒน์</v>
      </c>
      <c r="C507" s="21" t="str">
        <f>INDEX([1]champ04062019!$A$3:$Z$2000,MATCH([1]!Addcert[[#This Row],[ref]],[1]champ04062019!$B$3:$B$2000,0),4)</f>
        <v>ACFS25070200005</v>
      </c>
      <c r="D50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07" s="21" t="str">
        <f>INDEX([1]champ04062019!$A$3:$Z$2000,MATCH([1]!Addcert[[#This Row],[ref]],[1]champ04062019!$B$3:$B$2000,0),5)</f>
        <v>ออกใบอนุญาตแล้ว</v>
      </c>
      <c r="F507" s="23">
        <f>--INDEX([1]champ04062019!$A$3:$Z$2000,MATCH([1]!Addcert[[#This Row],[ref]],[1]champ04062019!$B$3:$B$2000,0),18)</f>
        <v>44297</v>
      </c>
      <c r="G507" s="25" t="s">
        <v>357</v>
      </c>
      <c r="H507" s="26" t="s">
        <v>21</v>
      </c>
      <c r="I507" s="32">
        <v>43574</v>
      </c>
      <c r="J507" s="35">
        <f>--INDEX([1]champ04062019!$A$3:$Z$2000,MATCH([1]!Addcert[[#This Row],[ref]],[1]champ04062019!$B$3:$B$2000,0),6)</f>
        <v>3160400370461</v>
      </c>
      <c r="K507" s="21" t="str">
        <f>VLOOKUP(VALUE(MID([1]!Addcert[[#This Row],[License]],5,4)),[1]มาตรฐาน!$A$1:$B$6,2,FALSE)</f>
        <v>มกษ. 2507-2559</v>
      </c>
      <c r="L507" s="21" t="str">
        <f>INDEX([1]champ04062019!$A$3:$Z$2000,MATCH([1]!Addcert[[#This Row],[ref]],[1]champ04062019!$B$3:$B$2000,0),26)</f>
        <v>ลพบุรี</v>
      </c>
      <c r="M507" s="2" t="s">
        <v>464</v>
      </c>
    </row>
    <row r="508" spans="1:13">
      <c r="A508" s="22" t="str">
        <f>MID([1]!Addcert[[#This Row],[ref]],4,2)&amp;"-"&amp;RIGHT([1]!Addcert[[#This Row],[ref]],3)</f>
        <v>01-633</v>
      </c>
      <c r="B508" s="22" t="str">
        <f>INDEX([1]champ04062019!$A$3:$Z$2000,MATCH([1]!Addcert[[#This Row],[ref]],[1]champ04062019!$B$3:$B$2000,0),3)</f>
        <v>นายสมจิตร์ จันทร์แตน</v>
      </c>
      <c r="C508" s="22" t="str">
        <f>INDEX([1]champ04062019!$A$3:$Z$2000,MATCH([1]!Addcert[[#This Row],[ref]],[1]champ04062019!$B$3:$B$2000,0),4)</f>
        <v>ACFS25070200013</v>
      </c>
      <c r="D50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08" s="22" t="str">
        <f>INDEX([1]champ04062019!$A$3:$Z$2000,MATCH([1]!Addcert[[#This Row],[ref]],[1]champ04062019!$B$3:$B$2000,0),5)</f>
        <v>ออกใบอนุญาตแล้ว</v>
      </c>
      <c r="F508" s="24">
        <f>--INDEX([1]champ04062019!$A$3:$Z$2000,MATCH([1]!Addcert[[#This Row],[ref]],[1]champ04062019!$B$3:$B$2000,0),18)</f>
        <v>44297</v>
      </c>
      <c r="G508" s="27" t="s">
        <v>358</v>
      </c>
      <c r="H508" s="28" t="s">
        <v>21</v>
      </c>
      <c r="I508" s="33">
        <v>43476</v>
      </c>
      <c r="J508" s="36">
        <f>--INDEX([1]champ04062019!$A$3:$Z$2000,MATCH([1]!Addcert[[#This Row],[ref]],[1]champ04062019!$B$3:$B$2000,0),6)</f>
        <v>3120400047504</v>
      </c>
      <c r="K508" s="22" t="str">
        <f>VLOOKUP(VALUE(MID([1]!Addcert[[#This Row],[License]],5,4)),[1]มาตรฐาน!$A$1:$B$6,2,FALSE)</f>
        <v>มกษ. 2507-2559</v>
      </c>
      <c r="L508" s="22" t="str">
        <f>INDEX([1]champ04062019!$A$3:$Z$2000,MATCH([1]!Addcert[[#This Row],[ref]],[1]champ04062019!$B$3:$B$2000,0),26)</f>
        <v>นนทบุรี</v>
      </c>
      <c r="M508" s="5" t="s">
        <v>467</v>
      </c>
    </row>
    <row r="509" spans="1:13">
      <c r="A509" s="21" t="str">
        <f>MID([1]!Addcert[[#This Row],[ref]],4,2)&amp;"-"&amp;RIGHT([1]!Addcert[[#This Row],[ref]],3)</f>
        <v>01-634</v>
      </c>
      <c r="B509" s="21" t="str">
        <f>INDEX([1]champ04062019!$A$3:$Z$2000,MATCH([1]!Addcert[[#This Row],[ref]],[1]champ04062019!$B$3:$B$2000,0),3)</f>
        <v>นายบุญเลิศ ไทยทัตกุล</v>
      </c>
      <c r="C509" s="21" t="str">
        <f>INDEX([1]champ04062019!$A$3:$Z$2000,MATCH([1]!Addcert[[#This Row],[ref]],[1]champ04062019!$B$3:$B$2000,0),4)</f>
        <v>ACFS25070200019</v>
      </c>
      <c r="D50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09" s="21" t="str">
        <f>INDEX([1]champ04062019!$A$3:$Z$2000,MATCH([1]!Addcert[[#This Row],[ref]],[1]champ04062019!$B$3:$B$2000,0),5)</f>
        <v>ออกใบอนุญาตแล้ว</v>
      </c>
      <c r="F509" s="23">
        <f>--INDEX([1]champ04062019!$A$3:$Z$2000,MATCH([1]!Addcert[[#This Row],[ref]],[1]champ04062019!$B$3:$B$2000,0),18)</f>
        <v>44297</v>
      </c>
      <c r="G509" s="25" t="s">
        <v>359</v>
      </c>
      <c r="H509" s="26" t="s">
        <v>21</v>
      </c>
      <c r="I509" s="32">
        <v>43637</v>
      </c>
      <c r="J509" s="35">
        <f>--INDEX([1]champ04062019!$A$3:$Z$2000,MATCH([1]!Addcert[[#This Row],[ref]],[1]champ04062019!$B$3:$B$2000,0),6)</f>
        <v>3500200789821</v>
      </c>
      <c r="K509" s="21" t="str">
        <f>VLOOKUP(VALUE(MID([1]!Addcert[[#This Row],[License]],5,4)),[1]มาตรฐาน!$A$1:$B$6,2,FALSE)</f>
        <v>มกษ. 2507-2559</v>
      </c>
      <c r="L509" s="21" t="str">
        <f>INDEX([1]champ04062019!$A$3:$Z$2000,MATCH([1]!Addcert[[#This Row],[ref]],[1]champ04062019!$B$3:$B$2000,0),26)</f>
        <v>สมุทรปราการ</v>
      </c>
      <c r="M509" s="2" t="s">
        <v>467</v>
      </c>
    </row>
    <row r="510" spans="1:13">
      <c r="A510" s="22" t="str">
        <f>MID([1]!Addcert[[#This Row],[ref]],4,2)&amp;"-"&amp;RIGHT([1]!Addcert[[#This Row],[ref]],3)</f>
        <v>01-635</v>
      </c>
      <c r="B510" s="22" t="str">
        <f>INDEX([1]champ04062019!$A$3:$Z$2000,MATCH([1]!Addcert[[#This Row],[ref]],[1]champ04062019!$B$3:$B$2000,0),3)</f>
        <v>นายมนู จงเจียมจิตต์</v>
      </c>
      <c r="C510" s="22" t="str">
        <f>INDEX([1]champ04062019!$A$3:$Z$2000,MATCH([1]!Addcert[[#This Row],[ref]],[1]champ04062019!$B$3:$B$2000,0),4)</f>
        <v>ACFS25070200030</v>
      </c>
      <c r="D51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10" s="22" t="str">
        <f>INDEX([1]champ04062019!$A$3:$Z$2000,MATCH([1]!Addcert[[#This Row],[ref]],[1]champ04062019!$B$3:$B$2000,0),5)</f>
        <v>ออกใบอนุญาตแล้ว</v>
      </c>
      <c r="F510" s="24">
        <f>--INDEX([1]champ04062019!$A$3:$Z$2000,MATCH([1]!Addcert[[#This Row],[ref]],[1]champ04062019!$B$3:$B$2000,0),18)</f>
        <v>44297</v>
      </c>
      <c r="G510" s="27"/>
      <c r="H510" s="28"/>
      <c r="I510" s="33"/>
      <c r="J510" s="36">
        <f>--INDEX([1]champ04062019!$A$3:$Z$2000,MATCH([1]!Addcert[[#This Row],[ref]],[1]champ04062019!$B$3:$B$2000,0),6)</f>
        <v>3750200307051</v>
      </c>
      <c r="K510" s="22" t="str">
        <f>VLOOKUP(VALUE(MID([1]!Addcert[[#This Row],[License]],5,4)),[1]มาตรฐาน!$A$1:$B$6,2,FALSE)</f>
        <v>มกษ. 2507-2559</v>
      </c>
      <c r="L510" s="22" t="str">
        <f>INDEX([1]champ04062019!$A$3:$Z$2000,MATCH([1]!Addcert[[#This Row],[ref]],[1]champ04062019!$B$3:$B$2000,0),26)</f>
        <v>ระยอง</v>
      </c>
      <c r="M510" s="5" t="s">
        <v>467</v>
      </c>
    </row>
    <row r="511" spans="1:13">
      <c r="A511" s="21" t="str">
        <f>MID([1]!Addcert[[#This Row],[ref]],4,2)&amp;"-"&amp;RIGHT([1]!Addcert[[#This Row],[ref]],3)</f>
        <v>01-636</v>
      </c>
      <c r="B511" s="21" t="str">
        <f>INDEX([1]champ04062019!$A$3:$Z$2000,MATCH([1]!Addcert[[#This Row],[ref]],[1]champ04062019!$B$3:$B$2000,0),3)</f>
        <v>นางสาวพเยาว์ แช่มประเสริฐ</v>
      </c>
      <c r="C511" s="21" t="str">
        <f>INDEX([1]champ04062019!$A$3:$Z$2000,MATCH([1]!Addcert[[#This Row],[ref]],[1]champ04062019!$B$3:$B$2000,0),4)</f>
        <v>ACFS25070200039</v>
      </c>
      <c r="D51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11" s="21" t="str">
        <f>INDEX([1]champ04062019!$A$3:$Z$2000,MATCH([1]!Addcert[[#This Row],[ref]],[1]champ04062019!$B$3:$B$2000,0),5)</f>
        <v>ออกใบอนุญาตแล้ว</v>
      </c>
      <c r="F511" s="23">
        <f>--INDEX([1]champ04062019!$A$3:$Z$2000,MATCH([1]!Addcert[[#This Row],[ref]],[1]champ04062019!$B$3:$B$2000,0),18)</f>
        <v>44297</v>
      </c>
      <c r="G511" s="25" t="s">
        <v>360</v>
      </c>
      <c r="H511" s="26" t="s">
        <v>21</v>
      </c>
      <c r="I511" s="32">
        <v>43532</v>
      </c>
      <c r="J511" s="35">
        <f>--INDEX([1]champ04062019!$A$3:$Z$2000,MATCH([1]!Addcert[[#This Row],[ref]],[1]champ04062019!$B$3:$B$2000,0),6)</f>
        <v>1100700901377</v>
      </c>
      <c r="K511" s="21" t="str">
        <f>VLOOKUP(VALUE(MID([1]!Addcert[[#This Row],[License]],5,4)),[1]มาตรฐาน!$A$1:$B$6,2,FALSE)</f>
        <v>มกษ. 2507-2559</v>
      </c>
      <c r="L511" s="21" t="str">
        <f>INDEX([1]champ04062019!$A$3:$Z$2000,MATCH([1]!Addcert[[#This Row],[ref]],[1]champ04062019!$B$3:$B$2000,0),26)</f>
        <v>สระบุรี</v>
      </c>
      <c r="M511" s="2" t="s">
        <v>466</v>
      </c>
    </row>
    <row r="512" spans="1:13">
      <c r="A512" s="22" t="str">
        <f>MID([1]!Addcert[[#This Row],[ref]],4,2)&amp;"-"&amp;RIGHT([1]!Addcert[[#This Row],[ref]],3)</f>
        <v>01-637</v>
      </c>
      <c r="B512" s="22" t="str">
        <f>INDEX([1]champ04062019!$A$3:$Z$2000,MATCH([1]!Addcert[[#This Row],[ref]],[1]champ04062019!$B$3:$B$2000,0),3)</f>
        <v>นางสาวนาริน พวงทอง</v>
      </c>
      <c r="C512" s="22" t="str">
        <f>INDEX([1]champ04062019!$A$3:$Z$2000,MATCH([1]!Addcert[[#This Row],[ref]],[1]champ04062019!$B$3:$B$2000,0),4)</f>
        <v>ACFS25070200042</v>
      </c>
      <c r="D51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12" s="22" t="str">
        <f>INDEX([1]champ04062019!$A$3:$Z$2000,MATCH([1]!Addcert[[#This Row],[ref]],[1]champ04062019!$B$3:$B$2000,0),5)</f>
        <v>ออกใบอนุญาตแล้ว</v>
      </c>
      <c r="F512" s="24">
        <f>--INDEX([1]champ04062019!$A$3:$Z$2000,MATCH([1]!Addcert[[#This Row],[ref]],[1]champ04062019!$B$3:$B$2000,0),18)</f>
        <v>44297</v>
      </c>
      <c r="G512" s="27"/>
      <c r="H512" s="28"/>
      <c r="I512" s="33"/>
      <c r="J512" s="36">
        <f>--INDEX([1]champ04062019!$A$3:$Z$2000,MATCH([1]!Addcert[[#This Row],[ref]],[1]champ04062019!$B$3:$B$2000,0),6)</f>
        <v>3110100823266</v>
      </c>
      <c r="K512" s="22" t="str">
        <f>VLOOKUP(VALUE(MID([1]!Addcert[[#This Row],[License]],5,4)),[1]มาตรฐาน!$A$1:$B$6,2,FALSE)</f>
        <v>มกษ. 2507-2559</v>
      </c>
      <c r="L512" s="22" t="str">
        <f>INDEX([1]champ04062019!$A$3:$Z$2000,MATCH([1]!Addcert[[#This Row],[ref]],[1]champ04062019!$B$3:$B$2000,0),26)</f>
        <v>สมุทรปราการ</v>
      </c>
      <c r="M512" s="5" t="s">
        <v>467</v>
      </c>
    </row>
    <row r="513" spans="1:13">
      <c r="A513" s="21" t="str">
        <f>MID([1]!Addcert[[#This Row],[ref]],4,2)&amp;"-"&amp;RIGHT([1]!Addcert[[#This Row],[ref]],3)</f>
        <v>01-638</v>
      </c>
      <c r="B513" s="21" t="str">
        <f>INDEX([1]champ04062019!$A$3:$Z$2000,MATCH([1]!Addcert[[#This Row],[ref]],[1]champ04062019!$B$3:$B$2000,0),3)</f>
        <v>นายสุภีร์ ดาหาร</v>
      </c>
      <c r="C513" s="21" t="str">
        <f>INDEX([1]champ04062019!$A$3:$Z$2000,MATCH([1]!Addcert[[#This Row],[ref]],[1]champ04062019!$B$3:$B$2000,0),4)</f>
        <v>ACFS25070200045</v>
      </c>
      <c r="D51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13" s="21" t="str">
        <f>INDEX([1]champ04062019!$A$3:$Z$2000,MATCH([1]!Addcert[[#This Row],[ref]],[1]champ04062019!$B$3:$B$2000,0),5)</f>
        <v>ออกใบอนุญาตแล้ว</v>
      </c>
      <c r="F513" s="23">
        <f>--INDEX([1]champ04062019!$A$3:$Z$2000,MATCH([1]!Addcert[[#This Row],[ref]],[1]champ04062019!$B$3:$B$2000,0),18)</f>
        <v>44297</v>
      </c>
      <c r="G513" s="25" t="s">
        <v>361</v>
      </c>
      <c r="H513" s="26" t="s">
        <v>21</v>
      </c>
      <c r="I513" s="32">
        <v>43574</v>
      </c>
      <c r="J513" s="35">
        <f>--INDEX([1]champ04062019!$A$3:$Z$2000,MATCH([1]!Addcert[[#This Row],[ref]],[1]champ04062019!$B$3:$B$2000,0),6)</f>
        <v>3400101562510</v>
      </c>
      <c r="K513" s="21" t="str">
        <f>VLOOKUP(VALUE(MID([1]!Addcert[[#This Row],[License]],5,4)),[1]มาตรฐาน!$A$1:$B$6,2,FALSE)</f>
        <v>มกษ. 2507-2559</v>
      </c>
      <c r="L513" s="21" t="str">
        <f>INDEX([1]champ04062019!$A$3:$Z$2000,MATCH([1]!Addcert[[#This Row],[ref]],[1]champ04062019!$B$3:$B$2000,0),26)</f>
        <v>ขอนแก่น</v>
      </c>
      <c r="M513" s="2" t="s">
        <v>467</v>
      </c>
    </row>
    <row r="514" spans="1:13">
      <c r="A514" s="22" t="str">
        <f>MID([1]!Addcert[[#This Row],[ref]],4,2)&amp;"-"&amp;RIGHT([1]!Addcert[[#This Row],[ref]],3)</f>
        <v>01-639</v>
      </c>
      <c r="B514" s="22" t="str">
        <f>INDEX([1]champ04062019!$A$3:$Z$2000,MATCH([1]!Addcert[[#This Row],[ref]],[1]champ04062019!$B$3:$B$2000,0),3)</f>
        <v>นางขวัญเมือง รัตนัง</v>
      </c>
      <c r="C514" s="22" t="str">
        <f>INDEX([1]champ04062019!$A$3:$Z$2000,MATCH([1]!Addcert[[#This Row],[ref]],[1]champ04062019!$B$3:$B$2000,0),4)</f>
        <v>ACFS25070200052</v>
      </c>
      <c r="D51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14" s="22" t="str">
        <f>INDEX([1]champ04062019!$A$3:$Z$2000,MATCH([1]!Addcert[[#This Row],[ref]],[1]champ04062019!$B$3:$B$2000,0),5)</f>
        <v>ออกใบอนุญาตแล้ว</v>
      </c>
      <c r="F514" s="24">
        <f>--INDEX([1]champ04062019!$A$3:$Z$2000,MATCH([1]!Addcert[[#This Row],[ref]],[1]champ04062019!$B$3:$B$2000,0),18)</f>
        <v>44297</v>
      </c>
      <c r="G514" s="27"/>
      <c r="H514" s="28"/>
      <c r="I514" s="33"/>
      <c r="J514" s="36">
        <f>--INDEX([1]champ04062019!$A$3:$Z$2000,MATCH([1]!Addcert[[#This Row],[ref]],[1]champ04062019!$B$3:$B$2000,0),6)</f>
        <v>3460100077855</v>
      </c>
      <c r="K514" s="22" t="str">
        <f>VLOOKUP(VALUE(MID([1]!Addcert[[#This Row],[License]],5,4)),[1]มาตรฐาน!$A$1:$B$6,2,FALSE)</f>
        <v>มกษ. 2507-2559</v>
      </c>
      <c r="L514" s="22" t="str">
        <f>INDEX([1]champ04062019!$A$3:$Z$2000,MATCH([1]!Addcert[[#This Row],[ref]],[1]champ04062019!$B$3:$B$2000,0),26)</f>
        <v>เชียงใหม่</v>
      </c>
      <c r="M514" s="5" t="s">
        <v>468</v>
      </c>
    </row>
    <row r="515" spans="1:13">
      <c r="A515" s="21" t="str">
        <f>MID([1]!Addcert[[#This Row],[ref]],4,2)&amp;"-"&amp;RIGHT([1]!Addcert[[#This Row],[ref]],3)</f>
        <v>01-640</v>
      </c>
      <c r="B515" s="21" t="str">
        <f>INDEX([1]champ04062019!$A$3:$Z$2000,MATCH([1]!Addcert[[#This Row],[ref]],[1]champ04062019!$B$3:$B$2000,0),3)</f>
        <v>นายชัยกร เกตุเส็ง</v>
      </c>
      <c r="C515" s="21" t="str">
        <f>INDEX([1]champ04062019!$A$3:$Z$2000,MATCH([1]!Addcert[[#This Row],[ref]],[1]champ04062019!$B$3:$B$2000,0),4)</f>
        <v>ACFS25070200056</v>
      </c>
      <c r="D51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15" s="21" t="str">
        <f>INDEX([1]champ04062019!$A$3:$Z$2000,MATCH([1]!Addcert[[#This Row],[ref]],[1]champ04062019!$B$3:$B$2000,0),5)</f>
        <v>ออกใบอนุญาตแล้ว</v>
      </c>
      <c r="F515" s="23">
        <f>--INDEX([1]champ04062019!$A$3:$Z$2000,MATCH([1]!Addcert[[#This Row],[ref]],[1]champ04062019!$B$3:$B$2000,0),18)</f>
        <v>44297</v>
      </c>
      <c r="G515" s="25" t="s">
        <v>362</v>
      </c>
      <c r="H515" s="26" t="s">
        <v>21</v>
      </c>
      <c r="I515" s="32">
        <v>43574</v>
      </c>
      <c r="J515" s="35">
        <f>--INDEX([1]champ04062019!$A$3:$Z$2000,MATCH([1]!Addcert[[#This Row],[ref]],[1]champ04062019!$B$3:$B$2000,0),6)</f>
        <v>3610100089215</v>
      </c>
      <c r="K515" s="21" t="str">
        <f>VLOOKUP(VALUE(MID([1]!Addcert[[#This Row],[License]],5,4)),[1]มาตรฐาน!$A$1:$B$6,2,FALSE)</f>
        <v>มกษ. 2507-2559</v>
      </c>
      <c r="L515" s="21" t="str">
        <f>INDEX([1]champ04062019!$A$3:$Z$2000,MATCH([1]!Addcert[[#This Row],[ref]],[1]champ04062019!$B$3:$B$2000,0),26)</f>
        <v>อุทัยธานี</v>
      </c>
      <c r="M515" s="2" t="s">
        <v>465</v>
      </c>
    </row>
    <row r="516" spans="1:13">
      <c r="A516" s="22" t="str">
        <f>MID([1]!Addcert[[#This Row],[ref]],4,2)&amp;"-"&amp;RIGHT([1]!Addcert[[#This Row],[ref]],3)</f>
        <v>01-641</v>
      </c>
      <c r="B516" s="22" t="str">
        <f>INDEX([1]champ04062019!$A$3:$Z$2000,MATCH([1]!Addcert[[#This Row],[ref]],[1]champ04062019!$B$3:$B$2000,0),3)</f>
        <v>นายบุญส่ง บุษบาศรี</v>
      </c>
      <c r="C516" s="22" t="str">
        <f>INDEX([1]champ04062019!$A$3:$Z$2000,MATCH([1]!Addcert[[#This Row],[ref]],[1]champ04062019!$B$3:$B$2000,0),4)</f>
        <v>ACFS25070200062</v>
      </c>
      <c r="D51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16" s="22" t="str">
        <f>INDEX([1]champ04062019!$A$3:$Z$2000,MATCH([1]!Addcert[[#This Row],[ref]],[1]champ04062019!$B$3:$B$2000,0),5)</f>
        <v>ออกใบอนุญาตแล้ว</v>
      </c>
      <c r="F516" s="24">
        <f>--INDEX([1]champ04062019!$A$3:$Z$2000,MATCH([1]!Addcert[[#This Row],[ref]],[1]champ04062019!$B$3:$B$2000,0),18)</f>
        <v>44297</v>
      </c>
      <c r="G516" s="27" t="s">
        <v>363</v>
      </c>
      <c r="H516" s="28" t="s">
        <v>21</v>
      </c>
      <c r="I516" s="33">
        <v>43504</v>
      </c>
      <c r="J516" s="36">
        <f>--INDEX([1]champ04062019!$A$3:$Z$2000,MATCH([1]!Addcert[[#This Row],[ref]],[1]champ04062019!$B$3:$B$2000,0),6)</f>
        <v>5200400021870</v>
      </c>
      <c r="K516" s="22" t="str">
        <f>VLOOKUP(VALUE(MID([1]!Addcert[[#This Row],[License]],5,4)),[1]มาตรฐาน!$A$1:$B$6,2,FALSE)</f>
        <v>มกษ. 2507-2559</v>
      </c>
      <c r="L516" s="22" t="str">
        <f>INDEX([1]champ04062019!$A$3:$Z$2000,MATCH([1]!Addcert[[#This Row],[ref]],[1]champ04062019!$B$3:$B$2000,0),26)</f>
        <v>ชลบุรี</v>
      </c>
      <c r="M516" s="5" t="s">
        <v>467</v>
      </c>
    </row>
    <row r="517" spans="1:13">
      <c r="A517" s="21" t="str">
        <f>MID([1]!Addcert[[#This Row],[ref]],4,2)&amp;"-"&amp;RIGHT([1]!Addcert[[#This Row],[ref]],3)</f>
        <v>01-642</v>
      </c>
      <c r="B517" s="21" t="str">
        <f>INDEX([1]champ04062019!$A$3:$Z$2000,MATCH([1]!Addcert[[#This Row],[ref]],[1]champ04062019!$B$3:$B$2000,0),3)</f>
        <v>นายสำรวล ประสงค์ธิชล</v>
      </c>
      <c r="C517" s="21" t="str">
        <f>INDEX([1]champ04062019!$A$3:$Z$2000,MATCH([1]!Addcert[[#This Row],[ref]],[1]champ04062019!$B$3:$B$2000,0),4)</f>
        <v>ACFS25070200002</v>
      </c>
      <c r="D51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17" s="21" t="str">
        <f>INDEX([1]champ04062019!$A$3:$Z$2000,MATCH([1]!Addcert[[#This Row],[ref]],[1]champ04062019!$B$3:$B$2000,0),5)</f>
        <v>ออกใบอนุญาตแล้ว</v>
      </c>
      <c r="F517" s="23">
        <f>--INDEX([1]champ04062019!$A$3:$Z$2000,MATCH([1]!Addcert[[#This Row],[ref]],[1]champ04062019!$B$3:$B$2000,0),18)</f>
        <v>44297</v>
      </c>
      <c r="G517" s="25"/>
      <c r="H517" s="26"/>
      <c r="I517" s="32"/>
      <c r="J517" s="35">
        <f>--INDEX([1]champ04062019!$A$3:$Z$2000,MATCH([1]!Addcert[[#This Row],[ref]],[1]champ04062019!$B$3:$B$2000,0),6)</f>
        <v>3140200235536</v>
      </c>
      <c r="K517" s="21" t="str">
        <f>VLOOKUP(VALUE(MID([1]!Addcert[[#This Row],[License]],5,4)),[1]มาตรฐาน!$A$1:$B$6,2,FALSE)</f>
        <v>มกษ. 2507-2559</v>
      </c>
      <c r="L517" s="21" t="str">
        <f>INDEX([1]champ04062019!$A$3:$Z$2000,MATCH([1]!Addcert[[#This Row],[ref]],[1]champ04062019!$B$3:$B$2000,0),26)</f>
        <v>พระนครศรีอยุธยา</v>
      </c>
      <c r="M517" s="2" t="s">
        <v>466</v>
      </c>
    </row>
    <row r="518" spans="1:13">
      <c r="A518" s="22" t="str">
        <f>MID([1]!Addcert[[#This Row],[ref]],4,2)&amp;"-"&amp;RIGHT([1]!Addcert[[#This Row],[ref]],3)</f>
        <v>01-643</v>
      </c>
      <c r="B518" s="22" t="str">
        <f>INDEX([1]champ04062019!$A$3:$Z$2000,MATCH([1]!Addcert[[#This Row],[ref]],[1]champ04062019!$B$3:$B$2000,0),3)</f>
        <v>นางสาวเต็มตรอง อินยาศรี</v>
      </c>
      <c r="C518" s="22" t="str">
        <f>INDEX([1]champ04062019!$A$3:$Z$2000,MATCH([1]!Addcert[[#This Row],[ref]],[1]champ04062019!$B$3:$B$2000,0),4)</f>
        <v>ACFS25070200008</v>
      </c>
      <c r="D51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18" s="22" t="str">
        <f>INDEX([1]champ04062019!$A$3:$Z$2000,MATCH([1]!Addcert[[#This Row],[ref]],[1]champ04062019!$B$3:$B$2000,0),5)</f>
        <v>ออกใบอนุญาตแล้ว</v>
      </c>
      <c r="F518" s="24">
        <f>--INDEX([1]champ04062019!$A$3:$Z$2000,MATCH([1]!Addcert[[#This Row],[ref]],[1]champ04062019!$B$3:$B$2000,0),18)</f>
        <v>44297</v>
      </c>
      <c r="G518" s="27" t="s">
        <v>364</v>
      </c>
      <c r="H518" s="28" t="s">
        <v>21</v>
      </c>
      <c r="I518" s="33">
        <v>43504</v>
      </c>
      <c r="J518" s="36">
        <f>--INDEX([1]champ04062019!$A$3:$Z$2000,MATCH([1]!Addcert[[#This Row],[ref]],[1]champ04062019!$B$3:$B$2000,0),6)</f>
        <v>1529900338875</v>
      </c>
      <c r="K518" s="22" t="str">
        <f>VLOOKUP(VALUE(MID([1]!Addcert[[#This Row],[License]],5,4)),[1]มาตรฐาน!$A$1:$B$6,2,FALSE)</f>
        <v>มกษ. 2507-2559</v>
      </c>
      <c r="L518" s="22" t="str">
        <f>INDEX([1]champ04062019!$A$3:$Z$2000,MATCH([1]!Addcert[[#This Row],[ref]],[1]champ04062019!$B$3:$B$2000,0),26)</f>
        <v>ลำปาง</v>
      </c>
      <c r="M518" s="5" t="s">
        <v>467</v>
      </c>
    </row>
    <row r="519" spans="1:13">
      <c r="A519" s="21" t="str">
        <f>MID([1]!Addcert[[#This Row],[ref]],4,2)&amp;"-"&amp;RIGHT([1]!Addcert[[#This Row],[ref]],3)</f>
        <v>01-644</v>
      </c>
      <c r="B519" s="21" t="str">
        <f>INDEX([1]champ04062019!$A$3:$Z$2000,MATCH([1]!Addcert[[#This Row],[ref]],[1]champ04062019!$B$3:$B$2000,0),3)</f>
        <v>นางบุผา ทาวุธ</v>
      </c>
      <c r="C519" s="21" t="str">
        <f>INDEX([1]champ04062019!$A$3:$Z$2000,MATCH([1]!Addcert[[#This Row],[ref]],[1]champ04062019!$B$3:$B$2000,0),4)</f>
        <v>ACFS25070200014</v>
      </c>
      <c r="D51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19" s="21" t="str">
        <f>INDEX([1]champ04062019!$A$3:$Z$2000,MATCH([1]!Addcert[[#This Row],[ref]],[1]champ04062019!$B$3:$B$2000,0),5)</f>
        <v>ออกใบอนุญาตแล้ว</v>
      </c>
      <c r="F519" s="23">
        <f>--INDEX([1]champ04062019!$A$3:$Z$2000,MATCH([1]!Addcert[[#This Row],[ref]],[1]champ04062019!$B$3:$B$2000,0),18)</f>
        <v>44297</v>
      </c>
      <c r="G519" s="25" t="s">
        <v>365</v>
      </c>
      <c r="H519" s="26" t="s">
        <v>21</v>
      </c>
      <c r="I519" s="32">
        <v>43602</v>
      </c>
      <c r="J519" s="35">
        <f>--INDEX([1]champ04062019!$A$3:$Z$2000,MATCH([1]!Addcert[[#This Row],[ref]],[1]champ04062019!$B$3:$B$2000,0),6)</f>
        <v>3521000337529</v>
      </c>
      <c r="K519" s="21" t="str">
        <f>VLOOKUP(VALUE(MID([1]!Addcert[[#This Row],[License]],5,4)),[1]มาตรฐาน!$A$1:$B$6,2,FALSE)</f>
        <v>มกษ. 2507-2559</v>
      </c>
      <c r="L519" s="21" t="str">
        <f>INDEX([1]champ04062019!$A$3:$Z$2000,MATCH([1]!Addcert[[#This Row],[ref]],[1]champ04062019!$B$3:$B$2000,0),26)</f>
        <v>กำแพงเพชร</v>
      </c>
      <c r="M519" s="2" t="s">
        <v>465</v>
      </c>
    </row>
    <row r="520" spans="1:13">
      <c r="A520" s="22" t="str">
        <f>MID([1]!Addcert[[#This Row],[ref]],4,2)&amp;"-"&amp;RIGHT([1]!Addcert[[#This Row],[ref]],3)</f>
        <v>01-645</v>
      </c>
      <c r="B520" s="22" t="str">
        <f>INDEX([1]champ04062019!$A$3:$Z$2000,MATCH([1]!Addcert[[#This Row],[ref]],[1]champ04062019!$B$3:$B$2000,0),3)</f>
        <v>นางจรินทร์ อินทภาพ</v>
      </c>
      <c r="C520" s="22" t="str">
        <f>INDEX([1]champ04062019!$A$3:$Z$2000,MATCH([1]!Addcert[[#This Row],[ref]],[1]champ04062019!$B$3:$B$2000,0),4)</f>
        <v>ACFS25070200018</v>
      </c>
      <c r="D52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20" s="22" t="str">
        <f>INDEX([1]champ04062019!$A$3:$Z$2000,MATCH([1]!Addcert[[#This Row],[ref]],[1]champ04062019!$B$3:$B$2000,0),5)</f>
        <v>ออกใบอนุญาตแล้ว</v>
      </c>
      <c r="F520" s="24">
        <f>--INDEX([1]champ04062019!$A$3:$Z$2000,MATCH([1]!Addcert[[#This Row],[ref]],[1]champ04062019!$B$3:$B$2000,0),18)</f>
        <v>44297</v>
      </c>
      <c r="G520" s="27"/>
      <c r="H520" s="28" t="s">
        <v>16</v>
      </c>
      <c r="I520" s="33"/>
      <c r="J520" s="36">
        <f>--INDEX([1]champ04062019!$A$3:$Z$2000,MATCH([1]!Addcert[[#This Row],[ref]],[1]champ04062019!$B$3:$B$2000,0),6)</f>
        <v>3960200071048</v>
      </c>
      <c r="K520" s="22" t="str">
        <f>VLOOKUP(VALUE(MID([1]!Addcert[[#This Row],[License]],5,4)),[1]มาตรฐาน!$A$1:$B$6,2,FALSE)</f>
        <v>มกษ. 2507-2559</v>
      </c>
      <c r="L520" s="22" t="str">
        <f>INDEX([1]champ04062019!$A$3:$Z$2000,MATCH([1]!Addcert[[#This Row],[ref]],[1]champ04062019!$B$3:$B$2000,0),26)</f>
        <v>นราธิวาส</v>
      </c>
      <c r="M520" s="5" t="s">
        <v>467</v>
      </c>
    </row>
    <row r="521" spans="1:13">
      <c r="A521" s="21" t="str">
        <f>MID([1]!Addcert[[#This Row],[ref]],4,2)&amp;"-"&amp;RIGHT([1]!Addcert[[#This Row],[ref]],3)</f>
        <v>01-647</v>
      </c>
      <c r="B521" s="21" t="str">
        <f>INDEX([1]champ04062019!$A$3:$Z$2000,MATCH([1]!Addcert[[#This Row],[ref]],[1]champ04062019!$B$3:$B$2000,0),3)</f>
        <v>นางสาวมาลินี แซ่ฉั่ว</v>
      </c>
      <c r="C521" s="21" t="str">
        <f>INDEX([1]champ04062019!$A$3:$Z$2000,MATCH([1]!Addcert[[#This Row],[ref]],[1]champ04062019!$B$3:$B$2000,0),4)</f>
        <v>ACFS25070200021</v>
      </c>
      <c r="D52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21" s="21" t="str">
        <f>INDEX([1]champ04062019!$A$3:$Z$2000,MATCH([1]!Addcert[[#This Row],[ref]],[1]champ04062019!$B$3:$B$2000,0),5)</f>
        <v>ออกใบอนุญาตแล้ว</v>
      </c>
      <c r="F521" s="23">
        <f>--INDEX([1]champ04062019!$A$3:$Z$2000,MATCH([1]!Addcert[[#This Row],[ref]],[1]champ04062019!$B$3:$B$2000,0),18)</f>
        <v>44297</v>
      </c>
      <c r="G521" s="25" t="s">
        <v>366</v>
      </c>
      <c r="H521" s="26" t="s">
        <v>21</v>
      </c>
      <c r="I521" s="32">
        <v>43602</v>
      </c>
      <c r="J521" s="35">
        <f>--INDEX([1]champ04062019!$A$3:$Z$2000,MATCH([1]!Addcert[[#This Row],[ref]],[1]champ04062019!$B$3:$B$2000,0),6)</f>
        <v>3309700110644</v>
      </c>
      <c r="K521" s="21" t="str">
        <f>VLOOKUP(VALUE(MID([1]!Addcert[[#This Row],[License]],5,4)),[1]มาตรฐาน!$A$1:$B$6,2,FALSE)</f>
        <v>มกษ. 2507-2559</v>
      </c>
      <c r="L521" s="21" t="str">
        <f>INDEX([1]champ04062019!$A$3:$Z$2000,MATCH([1]!Addcert[[#This Row],[ref]],[1]champ04062019!$B$3:$B$2000,0),26)</f>
        <v>มหาสารคาม</v>
      </c>
      <c r="M521" s="2" t="s">
        <v>469</v>
      </c>
    </row>
    <row r="522" spans="1:13">
      <c r="A522" s="22" t="str">
        <f>MID([1]!Addcert[[#This Row],[ref]],4,2)&amp;"-"&amp;RIGHT([1]!Addcert[[#This Row],[ref]],3)</f>
        <v>01-648</v>
      </c>
      <c r="B522" s="22" t="str">
        <f>INDEX([1]champ04062019!$A$3:$Z$2000,MATCH([1]!Addcert[[#This Row],[ref]],[1]champ04062019!$B$3:$B$2000,0),3)</f>
        <v>นายศักดิ์ชัย พลชัย</v>
      </c>
      <c r="C522" s="22" t="str">
        <f>INDEX([1]champ04062019!$A$3:$Z$2000,MATCH([1]!Addcert[[#This Row],[ref]],[1]champ04062019!$B$3:$B$2000,0),4)</f>
        <v>ACFS25070200028</v>
      </c>
      <c r="D52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22" s="22" t="str">
        <f>INDEX([1]champ04062019!$A$3:$Z$2000,MATCH([1]!Addcert[[#This Row],[ref]],[1]champ04062019!$B$3:$B$2000,0),5)</f>
        <v>ออกใบอนุญาตแล้ว</v>
      </c>
      <c r="F522" s="24">
        <f>--INDEX([1]champ04062019!$A$3:$Z$2000,MATCH([1]!Addcert[[#This Row],[ref]],[1]champ04062019!$B$3:$B$2000,0),18)</f>
        <v>44297</v>
      </c>
      <c r="G522" s="27" t="s">
        <v>367</v>
      </c>
      <c r="H522" s="28" t="s">
        <v>21</v>
      </c>
      <c r="I522" s="33">
        <v>43637</v>
      </c>
      <c r="J522" s="36">
        <f>--INDEX([1]champ04062019!$A$3:$Z$2000,MATCH([1]!Addcert[[#This Row],[ref]],[1]champ04062019!$B$3:$B$2000,0),6)</f>
        <v>3730100367567</v>
      </c>
      <c r="K522" s="22" t="str">
        <f>VLOOKUP(VALUE(MID([1]!Addcert[[#This Row],[License]],5,4)),[1]มาตรฐาน!$A$1:$B$6,2,FALSE)</f>
        <v>มกษ. 2507-2559</v>
      </c>
      <c r="L522" s="22" t="str">
        <f>INDEX([1]champ04062019!$A$3:$Z$2000,MATCH([1]!Addcert[[#This Row],[ref]],[1]champ04062019!$B$3:$B$2000,0),26)</f>
        <v>อุบลราชธานี</v>
      </c>
      <c r="M522" s="9" t="s">
        <v>468</v>
      </c>
    </row>
    <row r="523" spans="1:13">
      <c r="A523" s="21" t="str">
        <f>MID([1]!Addcert[[#This Row],[ref]],4,2)&amp;"-"&amp;RIGHT([1]!Addcert[[#This Row],[ref]],3)</f>
        <v>01-649</v>
      </c>
      <c r="B523" s="21" t="str">
        <f>INDEX([1]champ04062019!$A$3:$Z$2000,MATCH([1]!Addcert[[#This Row],[ref]],[1]champ04062019!$B$3:$B$2000,0),3)</f>
        <v>นายสมชาย เอี่ยมมนัสสกุล</v>
      </c>
      <c r="C523" s="21" t="str">
        <f>INDEX([1]champ04062019!$A$3:$Z$2000,MATCH([1]!Addcert[[#This Row],[ref]],[1]champ04062019!$B$3:$B$2000,0),4)</f>
        <v>ACFS25070200031</v>
      </c>
      <c r="D52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23" s="21" t="str">
        <f>INDEX([1]champ04062019!$A$3:$Z$2000,MATCH([1]!Addcert[[#This Row],[ref]],[1]champ04062019!$B$3:$B$2000,0),5)</f>
        <v>ออกใบอนุญาตแล้ว</v>
      </c>
      <c r="F523" s="23">
        <f>--INDEX([1]champ04062019!$A$3:$Z$2000,MATCH([1]!Addcert[[#This Row],[ref]],[1]champ04062019!$B$3:$B$2000,0),18)</f>
        <v>44297</v>
      </c>
      <c r="G523" s="25" t="s">
        <v>368</v>
      </c>
      <c r="H523" s="26" t="s">
        <v>21</v>
      </c>
      <c r="I523" s="32">
        <v>43574</v>
      </c>
      <c r="J523" s="35">
        <f>--INDEX([1]champ04062019!$A$3:$Z$2000,MATCH([1]!Addcert[[#This Row],[ref]],[1]champ04062019!$B$3:$B$2000,0),6)</f>
        <v>3101202206968</v>
      </c>
      <c r="K523" s="21" t="str">
        <f>VLOOKUP(VALUE(MID([1]!Addcert[[#This Row],[License]],5,4)),[1]มาตรฐาน!$A$1:$B$6,2,FALSE)</f>
        <v>มกษ. 2507-2559</v>
      </c>
      <c r="L523" s="21" t="str">
        <f>INDEX([1]champ04062019!$A$3:$Z$2000,MATCH([1]!Addcert[[#This Row],[ref]],[1]champ04062019!$B$3:$B$2000,0),26)</f>
        <v>สมุทรปราการ</v>
      </c>
      <c r="M523" s="10" t="s">
        <v>468</v>
      </c>
    </row>
    <row r="524" spans="1:13">
      <c r="A524" s="22" t="str">
        <f>MID([1]!Addcert[[#This Row],[ref]],4,2)&amp;"-"&amp;RIGHT([1]!Addcert[[#This Row],[ref]],3)</f>
        <v>01-650</v>
      </c>
      <c r="B524" s="22" t="str">
        <f>INDEX([1]champ04062019!$A$3:$Z$2000,MATCH([1]!Addcert[[#This Row],[ref]],[1]champ04062019!$B$3:$B$2000,0),3)</f>
        <v>นายสมศักดิ์ อินตา</v>
      </c>
      <c r="C524" s="22" t="str">
        <f>INDEX([1]champ04062019!$A$3:$Z$2000,MATCH([1]!Addcert[[#This Row],[ref]],[1]champ04062019!$B$3:$B$2000,0),4)</f>
        <v>ACFS25070200033</v>
      </c>
      <c r="D52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24" s="22" t="str">
        <f>INDEX([1]champ04062019!$A$3:$Z$2000,MATCH([1]!Addcert[[#This Row],[ref]],[1]champ04062019!$B$3:$B$2000,0),5)</f>
        <v>ออกใบอนุญาตแล้ว</v>
      </c>
      <c r="F524" s="24">
        <f>--INDEX([1]champ04062019!$A$3:$Z$2000,MATCH([1]!Addcert[[#This Row],[ref]],[1]champ04062019!$B$3:$B$2000,0),18)</f>
        <v>44297</v>
      </c>
      <c r="G524" s="27" t="s">
        <v>369</v>
      </c>
      <c r="H524" s="28" t="s">
        <v>21</v>
      </c>
      <c r="I524" s="33">
        <v>43602</v>
      </c>
      <c r="J524" s="36">
        <f>--INDEX([1]champ04062019!$A$3:$Z$2000,MATCH([1]!Addcert[[#This Row],[ref]],[1]champ04062019!$B$3:$B$2000,0),6)</f>
        <v>3501200295757</v>
      </c>
      <c r="K524" s="22" t="str">
        <f>VLOOKUP(VALUE(MID([1]!Addcert[[#This Row],[License]],5,4)),[1]มาตรฐาน!$A$1:$B$6,2,FALSE)</f>
        <v>มกษ. 2507-2559</v>
      </c>
      <c r="L524" s="22" t="str">
        <f>INDEX([1]champ04062019!$A$3:$Z$2000,MATCH([1]!Addcert[[#This Row],[ref]],[1]champ04062019!$B$3:$B$2000,0),26)</f>
        <v>ราชบุรี</v>
      </c>
      <c r="M524" s="5" t="s">
        <v>467</v>
      </c>
    </row>
    <row r="525" spans="1:13">
      <c r="A525" s="21" t="str">
        <f>MID([1]!Addcert[[#This Row],[ref]],4,2)&amp;"-"&amp;RIGHT([1]!Addcert[[#This Row],[ref]],3)</f>
        <v>01-651</v>
      </c>
      <c r="B525" s="21" t="str">
        <f>INDEX([1]champ04062019!$A$3:$Z$2000,MATCH([1]!Addcert[[#This Row],[ref]],[1]champ04062019!$B$3:$B$2000,0),3)</f>
        <v>นายจักรกฤษ บุญธรรม</v>
      </c>
      <c r="C525" s="21" t="str">
        <f>INDEX([1]champ04062019!$A$3:$Z$2000,MATCH([1]!Addcert[[#This Row],[ref]],[1]champ04062019!$B$3:$B$2000,0),4)</f>
        <v>ACFS25070200036</v>
      </c>
      <c r="D52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25" s="21" t="str">
        <f>INDEX([1]champ04062019!$A$3:$Z$2000,MATCH([1]!Addcert[[#This Row],[ref]],[1]champ04062019!$B$3:$B$2000,0),5)</f>
        <v>ออกใบอนุญาตแล้ว</v>
      </c>
      <c r="F525" s="23">
        <f>--INDEX([1]champ04062019!$A$3:$Z$2000,MATCH([1]!Addcert[[#This Row],[ref]],[1]champ04062019!$B$3:$B$2000,0),18)</f>
        <v>44297</v>
      </c>
      <c r="G525" s="25"/>
      <c r="H525" s="26"/>
      <c r="I525" s="32"/>
      <c r="J525" s="35">
        <f>--INDEX([1]champ04062019!$A$3:$Z$2000,MATCH([1]!Addcert[[#This Row],[ref]],[1]champ04062019!$B$3:$B$2000,0),6)</f>
        <v>1190400035399</v>
      </c>
      <c r="K525" s="21" t="str">
        <f>VLOOKUP(VALUE(MID([1]!Addcert[[#This Row],[License]],5,4)),[1]มาตรฐาน!$A$1:$B$6,2,FALSE)</f>
        <v>มกษ. 2507-2559</v>
      </c>
      <c r="L525" s="21" t="str">
        <f>INDEX([1]champ04062019!$A$3:$Z$2000,MATCH([1]!Addcert[[#This Row],[ref]],[1]champ04062019!$B$3:$B$2000,0),26)</f>
        <v>สระบุรี</v>
      </c>
      <c r="M525" s="2" t="s">
        <v>464</v>
      </c>
    </row>
    <row r="526" spans="1:13">
      <c r="A526" s="22" t="str">
        <f>MID([1]!Addcert[[#This Row],[ref]],4,2)&amp;"-"&amp;RIGHT([1]!Addcert[[#This Row],[ref]],3)</f>
        <v>01-652</v>
      </c>
      <c r="B526" s="22" t="str">
        <f>INDEX([1]champ04062019!$A$3:$Z$2000,MATCH([1]!Addcert[[#This Row],[ref]],[1]champ04062019!$B$3:$B$2000,0),3)</f>
        <v>นางสาวธิดารัตน์ สุตระ</v>
      </c>
      <c r="C526" s="22" t="str">
        <f>INDEX([1]champ04062019!$A$3:$Z$2000,MATCH([1]!Addcert[[#This Row],[ref]],[1]champ04062019!$B$3:$B$2000,0),4)</f>
        <v>ACFS25070200040</v>
      </c>
      <c r="D52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26" s="22" t="str">
        <f>INDEX([1]champ04062019!$A$3:$Z$2000,MATCH([1]!Addcert[[#This Row],[ref]],[1]champ04062019!$B$3:$B$2000,0),5)</f>
        <v>ออกใบอนุญาตแล้ว</v>
      </c>
      <c r="F526" s="24">
        <f>--INDEX([1]champ04062019!$A$3:$Z$2000,MATCH([1]!Addcert[[#This Row],[ref]],[1]champ04062019!$B$3:$B$2000,0),18)</f>
        <v>44297</v>
      </c>
      <c r="G526" s="27" t="s">
        <v>370</v>
      </c>
      <c r="H526" s="28" t="s">
        <v>21</v>
      </c>
      <c r="I526" s="33">
        <v>43574</v>
      </c>
      <c r="J526" s="36">
        <f>--INDEX([1]champ04062019!$A$3:$Z$2000,MATCH([1]!Addcert[[#This Row],[ref]],[1]champ04062019!$B$3:$B$2000,0),6)</f>
        <v>3800800031978</v>
      </c>
      <c r="K526" s="22" t="str">
        <f>VLOOKUP(VALUE(MID([1]!Addcert[[#This Row],[License]],5,4)),[1]มาตรฐาน!$A$1:$B$6,2,FALSE)</f>
        <v>มกษ. 2507-2559</v>
      </c>
      <c r="L526" s="22" t="str">
        <f>INDEX([1]champ04062019!$A$3:$Z$2000,MATCH([1]!Addcert[[#This Row],[ref]],[1]champ04062019!$B$3:$B$2000,0),26)</f>
        <v>สุราษฎร์ธานี</v>
      </c>
      <c r="M526" s="9" t="s">
        <v>467</v>
      </c>
    </row>
    <row r="527" spans="1:13">
      <c r="A527" s="21" t="str">
        <f>MID([1]!Addcert[[#This Row],[ref]],4,2)&amp;"-"&amp;RIGHT([1]!Addcert[[#This Row],[ref]],3)</f>
        <v>01-653</v>
      </c>
      <c r="B527" s="21" t="str">
        <f>INDEX([1]champ04062019!$A$3:$Z$2000,MATCH([1]!Addcert[[#This Row],[ref]],[1]champ04062019!$B$3:$B$2000,0),3)</f>
        <v>นายเสถียร ไชยสมนึก</v>
      </c>
      <c r="C527" s="21" t="str">
        <f>INDEX([1]champ04062019!$A$3:$Z$2000,MATCH([1]!Addcert[[#This Row],[ref]],[1]champ04062019!$B$3:$B$2000,0),4)</f>
        <v>ACFS25070200004</v>
      </c>
      <c r="D52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27" s="21" t="str">
        <f>INDEX([1]champ04062019!$A$3:$Z$2000,MATCH([1]!Addcert[[#This Row],[ref]],[1]champ04062019!$B$3:$B$2000,0),5)</f>
        <v>ออกใบอนุญาตแล้ว</v>
      </c>
      <c r="F527" s="23">
        <f>--INDEX([1]champ04062019!$A$3:$Z$2000,MATCH([1]!Addcert[[#This Row],[ref]],[1]champ04062019!$B$3:$B$2000,0),18)</f>
        <v>44297</v>
      </c>
      <c r="G527" s="25"/>
      <c r="H527" s="26"/>
      <c r="I527" s="32"/>
      <c r="J527" s="35">
        <f>--INDEX([1]champ04062019!$A$3:$Z$2000,MATCH([1]!Addcert[[#This Row],[ref]],[1]champ04062019!$B$3:$B$2000,0),6)</f>
        <v>3520100747779</v>
      </c>
      <c r="K527" s="21" t="str">
        <f>VLOOKUP(VALUE(MID([1]!Addcert[[#This Row],[License]],5,4)),[1]มาตรฐาน!$A$1:$B$6,2,FALSE)</f>
        <v>มกษ. 2507-2559</v>
      </c>
      <c r="L527" s="21" t="str">
        <f>INDEX([1]champ04062019!$A$3:$Z$2000,MATCH([1]!Addcert[[#This Row],[ref]],[1]champ04062019!$B$3:$B$2000,0),26)</f>
        <v>ลำปาง</v>
      </c>
      <c r="M527" s="2" t="s">
        <v>469</v>
      </c>
    </row>
    <row r="528" spans="1:13">
      <c r="A528" s="22" t="str">
        <f>MID([1]!Addcert[[#This Row],[ref]],4,2)&amp;"-"&amp;RIGHT([1]!Addcert[[#This Row],[ref]],3)</f>
        <v>01-654</v>
      </c>
      <c r="B528" s="22" t="str">
        <f>INDEX([1]champ04062019!$A$3:$Z$2000,MATCH([1]!Addcert[[#This Row],[ref]],[1]champ04062019!$B$3:$B$2000,0),3)</f>
        <v>นางดวงพร แสนจอน</v>
      </c>
      <c r="C528" s="22" t="str">
        <f>INDEX([1]champ04062019!$A$3:$Z$2000,MATCH([1]!Addcert[[#This Row],[ref]],[1]champ04062019!$B$3:$B$2000,0),4)</f>
        <v>ACFS25070200007</v>
      </c>
      <c r="D52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28" s="22" t="str">
        <f>INDEX([1]champ04062019!$A$3:$Z$2000,MATCH([1]!Addcert[[#This Row],[ref]],[1]champ04062019!$B$3:$B$2000,0),5)</f>
        <v>ออกใบอนุญาตแล้ว</v>
      </c>
      <c r="F528" s="24">
        <f>--INDEX([1]champ04062019!$A$3:$Z$2000,MATCH([1]!Addcert[[#This Row],[ref]],[1]champ04062019!$B$3:$B$2000,0),18)</f>
        <v>44297</v>
      </c>
      <c r="G528" s="27" t="s">
        <v>371</v>
      </c>
      <c r="H528" s="28" t="s">
        <v>21</v>
      </c>
      <c r="I528" s="33">
        <v>43504</v>
      </c>
      <c r="J528" s="36">
        <f>--INDEX([1]champ04062019!$A$3:$Z$2000,MATCH([1]!Addcert[[#This Row],[ref]],[1]champ04062019!$B$3:$B$2000,0),6)</f>
        <v>3141100075775</v>
      </c>
      <c r="K528" s="22" t="str">
        <f>VLOOKUP(VALUE(MID([1]!Addcert[[#This Row],[License]],5,4)),[1]มาตรฐาน!$A$1:$B$6,2,FALSE)</f>
        <v>มกษ. 2507-2559</v>
      </c>
      <c r="L528" s="22" t="str">
        <f>INDEX([1]champ04062019!$A$3:$Z$2000,MATCH([1]!Addcert[[#This Row],[ref]],[1]champ04062019!$B$3:$B$2000,0),26)</f>
        <v>พระนครศรีอยุธยา</v>
      </c>
      <c r="M528" s="5" t="s">
        <v>465</v>
      </c>
    </row>
    <row r="529" spans="1:13">
      <c r="A529" s="21" t="str">
        <f>MID([1]!Addcert[[#This Row],[ref]],4,2)&amp;"-"&amp;RIGHT([1]!Addcert[[#This Row],[ref]],3)</f>
        <v>01-655</v>
      </c>
      <c r="B529" s="21" t="str">
        <f>INDEX([1]champ04062019!$A$3:$Z$2000,MATCH([1]!Addcert[[#This Row],[ref]],[1]champ04062019!$B$3:$B$2000,0),3)</f>
        <v>นายภาสกร ไชยองค์การ</v>
      </c>
      <c r="C529" s="21" t="str">
        <f>INDEX([1]champ04062019!$A$3:$Z$2000,MATCH([1]!Addcert[[#This Row],[ref]],[1]champ04062019!$B$3:$B$2000,0),4)</f>
        <v>ACFS25070200011</v>
      </c>
      <c r="D52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29" s="21" t="str">
        <f>INDEX([1]champ04062019!$A$3:$Z$2000,MATCH([1]!Addcert[[#This Row],[ref]],[1]champ04062019!$B$3:$B$2000,0),5)</f>
        <v>ออกใบอนุญาตแล้ว</v>
      </c>
      <c r="F529" s="23">
        <f>--INDEX([1]champ04062019!$A$3:$Z$2000,MATCH([1]!Addcert[[#This Row],[ref]],[1]champ04062019!$B$3:$B$2000,0),18)</f>
        <v>44297</v>
      </c>
      <c r="G529" s="25"/>
      <c r="H529" s="26"/>
      <c r="I529" s="32"/>
      <c r="J529" s="35">
        <f>--INDEX([1]champ04062019!$A$3:$Z$2000,MATCH([1]!Addcert[[#This Row],[ref]],[1]champ04062019!$B$3:$B$2000,0),6)</f>
        <v>3510600013731</v>
      </c>
      <c r="K529" s="21" t="str">
        <f>VLOOKUP(VALUE(MID([1]!Addcert[[#This Row],[License]],5,4)),[1]มาตรฐาน!$A$1:$B$6,2,FALSE)</f>
        <v>มกษ. 2507-2559</v>
      </c>
      <c r="L529" s="21" t="str">
        <f>INDEX([1]champ04062019!$A$3:$Z$2000,MATCH([1]!Addcert[[#This Row],[ref]],[1]champ04062019!$B$3:$B$2000,0),26)</f>
        <v>เชียงใหม่</v>
      </c>
      <c r="M529" s="2" t="s">
        <v>467</v>
      </c>
    </row>
    <row r="530" spans="1:13">
      <c r="A530" s="22" t="str">
        <f>MID([1]!Addcert[[#This Row],[ref]],4,2)&amp;"-"&amp;RIGHT([1]!Addcert[[#This Row],[ref]],3)</f>
        <v>01-658</v>
      </c>
      <c r="B530" s="22" t="str">
        <f>INDEX([1]champ04062019!$A$3:$Z$2000,MATCH([1]!Addcert[[#This Row],[ref]],[1]champ04062019!$B$3:$B$2000,0),3)</f>
        <v>นางสาวอังสุมาลี งามพลพันธุ์</v>
      </c>
      <c r="C530" s="22" t="str">
        <f>INDEX([1]champ04062019!$A$3:$Z$2000,MATCH([1]!Addcert[[#This Row],[ref]],[1]champ04062019!$B$3:$B$2000,0),4)</f>
        <v>ACFS25070200022</v>
      </c>
      <c r="D53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30" s="22" t="str">
        <f>INDEX([1]champ04062019!$A$3:$Z$2000,MATCH([1]!Addcert[[#This Row],[ref]],[1]champ04062019!$B$3:$B$2000,0),5)</f>
        <v>ออกใบอนุญาตแล้ว</v>
      </c>
      <c r="F530" s="24">
        <f>--INDEX([1]champ04062019!$A$3:$Z$2000,MATCH([1]!Addcert[[#This Row],[ref]],[1]champ04062019!$B$3:$B$2000,0),18)</f>
        <v>44297</v>
      </c>
      <c r="G530" s="27" t="s">
        <v>372</v>
      </c>
      <c r="H530" s="28" t="s">
        <v>21</v>
      </c>
      <c r="I530" s="33">
        <v>43574</v>
      </c>
      <c r="J530" s="36">
        <f>--INDEX([1]champ04062019!$A$3:$Z$2000,MATCH([1]!Addcert[[#This Row],[ref]],[1]champ04062019!$B$3:$B$2000,0),6)</f>
        <v>1100701146360</v>
      </c>
      <c r="K530" s="22" t="str">
        <f>VLOOKUP(VALUE(MID([1]!Addcert[[#This Row],[License]],5,4)),[1]มาตรฐาน!$A$1:$B$6,2,FALSE)</f>
        <v>มกษ. 2507-2559</v>
      </c>
      <c r="L530" s="22" t="str">
        <f>INDEX([1]champ04062019!$A$3:$Z$2000,MATCH([1]!Addcert[[#This Row],[ref]],[1]champ04062019!$B$3:$B$2000,0),26)</f>
        <v>ชลบุรี</v>
      </c>
      <c r="M530" s="5" t="s">
        <v>465</v>
      </c>
    </row>
    <row r="531" spans="1:13">
      <c r="A531" s="21" t="str">
        <f>MID([1]!Addcert[[#This Row],[ref]],4,2)&amp;"-"&amp;RIGHT([1]!Addcert[[#This Row],[ref]],3)</f>
        <v>01-659</v>
      </c>
      <c r="B531" s="21" t="str">
        <f>INDEX([1]champ04062019!$A$3:$Z$2000,MATCH([1]!Addcert[[#This Row],[ref]],[1]champ04062019!$B$3:$B$2000,0),3)</f>
        <v>นางสาวกาญจนากร รอดแป้น</v>
      </c>
      <c r="C531" s="21" t="str">
        <f>INDEX([1]champ04062019!$A$3:$Z$2000,MATCH([1]!Addcert[[#This Row],[ref]],[1]champ04062019!$B$3:$B$2000,0),4)</f>
        <v>ACFS25070200025</v>
      </c>
      <c r="D53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31" s="21" t="str">
        <f>INDEX([1]champ04062019!$A$3:$Z$2000,MATCH([1]!Addcert[[#This Row],[ref]],[1]champ04062019!$B$3:$B$2000,0),5)</f>
        <v>ออกใบอนุญาตแล้ว</v>
      </c>
      <c r="F531" s="23">
        <f>--INDEX([1]champ04062019!$A$3:$Z$2000,MATCH([1]!Addcert[[#This Row],[ref]],[1]champ04062019!$B$3:$B$2000,0),18)</f>
        <v>44297</v>
      </c>
      <c r="G531" s="25"/>
      <c r="H531" s="26"/>
      <c r="I531" s="32"/>
      <c r="J531" s="35">
        <f>--INDEX([1]champ04062019!$A$3:$Z$2000,MATCH([1]!Addcert[[#This Row],[ref]],[1]champ04062019!$B$3:$B$2000,0),6)</f>
        <v>3700700359191</v>
      </c>
      <c r="K531" s="21" t="str">
        <f>VLOOKUP(VALUE(MID([1]!Addcert[[#This Row],[License]],5,4)),[1]มาตรฐาน!$A$1:$B$6,2,FALSE)</f>
        <v>มกษ. 2507-2559</v>
      </c>
      <c r="L531" s="21" t="str">
        <f>INDEX([1]champ04062019!$A$3:$Z$2000,MATCH([1]!Addcert[[#This Row],[ref]],[1]champ04062019!$B$3:$B$2000,0),26)</f>
        <v>ราชบุรี</v>
      </c>
      <c r="M531" s="2" t="s">
        <v>466</v>
      </c>
    </row>
    <row r="532" spans="1:13">
      <c r="A532" s="22" t="str">
        <f>MID([1]!Addcert[[#This Row],[ref]],4,2)&amp;"-"&amp;RIGHT([1]!Addcert[[#This Row],[ref]],3)</f>
        <v>01-660</v>
      </c>
      <c r="B532" s="22" t="str">
        <f>INDEX([1]champ04062019!$A$3:$Z$2000,MATCH([1]!Addcert[[#This Row],[ref]],[1]champ04062019!$B$3:$B$2000,0),3)</f>
        <v>นางกาญจนา บุตรรักษ์</v>
      </c>
      <c r="C532" s="22" t="str">
        <f>INDEX([1]champ04062019!$A$3:$Z$2000,MATCH([1]!Addcert[[#This Row],[ref]],[1]champ04062019!$B$3:$B$2000,0),4)</f>
        <v>ACFS25070200027</v>
      </c>
      <c r="D53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32" s="22" t="str">
        <f>INDEX([1]champ04062019!$A$3:$Z$2000,MATCH([1]!Addcert[[#This Row],[ref]],[1]champ04062019!$B$3:$B$2000,0),5)</f>
        <v>ออกใบอนุญาตแล้ว</v>
      </c>
      <c r="F532" s="24">
        <f>--INDEX([1]champ04062019!$A$3:$Z$2000,MATCH([1]!Addcert[[#This Row],[ref]],[1]champ04062019!$B$3:$B$2000,0),18)</f>
        <v>44297</v>
      </c>
      <c r="G532" s="27"/>
      <c r="H532" s="28" t="s">
        <v>16</v>
      </c>
      <c r="I532" s="33"/>
      <c r="J532" s="36">
        <f>--INDEX([1]champ04062019!$A$3:$Z$2000,MATCH([1]!Addcert[[#This Row],[ref]],[1]champ04062019!$B$3:$B$2000,0),6)</f>
        <v>3730100512443</v>
      </c>
      <c r="K532" s="22" t="str">
        <f>VLOOKUP(VALUE(MID([1]!Addcert[[#This Row],[License]],5,4)),[1]มาตรฐาน!$A$1:$B$6,2,FALSE)</f>
        <v>มกษ. 2507-2559</v>
      </c>
      <c r="L532" s="22" t="str">
        <f>INDEX([1]champ04062019!$A$3:$Z$2000,MATCH([1]!Addcert[[#This Row],[ref]],[1]champ04062019!$B$3:$B$2000,0),26)</f>
        <v>นครปฐม</v>
      </c>
      <c r="M532" s="5" t="s">
        <v>464</v>
      </c>
    </row>
    <row r="533" spans="1:13">
      <c r="A533" s="21" t="str">
        <f>MID([1]!Addcert[[#This Row],[ref]],4,2)&amp;"-"&amp;RIGHT([1]!Addcert[[#This Row],[ref]],3)</f>
        <v>01-661</v>
      </c>
      <c r="B533" s="21" t="str">
        <f>INDEX([1]champ04062019!$A$3:$Z$2000,MATCH([1]!Addcert[[#This Row],[ref]],[1]champ04062019!$B$3:$B$2000,0),3)</f>
        <v>นายนรินทร์ มณีวงษ์</v>
      </c>
      <c r="C533" s="21" t="str">
        <f>INDEX([1]champ04062019!$A$3:$Z$2000,MATCH([1]!Addcert[[#This Row],[ref]],[1]champ04062019!$B$3:$B$2000,0),4)</f>
        <v>ACFS25070200034</v>
      </c>
      <c r="D53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33" s="21" t="str">
        <f>INDEX([1]champ04062019!$A$3:$Z$2000,MATCH([1]!Addcert[[#This Row],[ref]],[1]champ04062019!$B$3:$B$2000,0),5)</f>
        <v>ออกใบอนุญาตแล้ว</v>
      </c>
      <c r="F533" s="23">
        <f>--INDEX([1]champ04062019!$A$3:$Z$2000,MATCH([1]!Addcert[[#This Row],[ref]],[1]champ04062019!$B$3:$B$2000,0),18)</f>
        <v>44297</v>
      </c>
      <c r="G533" s="25" t="s">
        <v>373</v>
      </c>
      <c r="H533" s="26" t="s">
        <v>21</v>
      </c>
      <c r="I533" s="32">
        <v>43637</v>
      </c>
      <c r="J533" s="35">
        <f>--INDEX([1]champ04062019!$A$3:$Z$2000,MATCH([1]!Addcert[[#This Row],[ref]],[1]champ04062019!$B$3:$B$2000,0),6)</f>
        <v>3720500584492</v>
      </c>
      <c r="K533" s="21" t="str">
        <f>VLOOKUP(VALUE(MID([1]!Addcert[[#This Row],[License]],5,4)),[1]มาตรฐาน!$A$1:$B$6,2,FALSE)</f>
        <v>มกษ. 2507-2559</v>
      </c>
      <c r="L533" s="21" t="str">
        <f>INDEX([1]champ04062019!$A$3:$Z$2000,MATCH([1]!Addcert[[#This Row],[ref]],[1]champ04062019!$B$3:$B$2000,0),26)</f>
        <v>สุพรรณบุรี</v>
      </c>
      <c r="M533" s="2" t="s">
        <v>467</v>
      </c>
    </row>
    <row r="534" spans="1:13">
      <c r="A534" s="22" t="str">
        <f>MID([1]!Addcert[[#This Row],[ref]],4,2)&amp;"-"&amp;RIGHT([1]!Addcert[[#This Row],[ref]],3)</f>
        <v>01-662</v>
      </c>
      <c r="B534" s="22" t="str">
        <f>INDEX([1]champ04062019!$A$3:$Z$2000,MATCH([1]!Addcert[[#This Row],[ref]],[1]champ04062019!$B$3:$B$2000,0),3)</f>
        <v>นางจิระพันธ์ มุกดา</v>
      </c>
      <c r="C534" s="22" t="str">
        <f>INDEX([1]champ04062019!$A$3:$Z$2000,MATCH([1]!Addcert[[#This Row],[ref]],[1]champ04062019!$B$3:$B$2000,0),4)</f>
        <v>ACFS25070200050</v>
      </c>
      <c r="D53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34" s="22" t="str">
        <f>INDEX([1]champ04062019!$A$3:$Z$2000,MATCH([1]!Addcert[[#This Row],[ref]],[1]champ04062019!$B$3:$B$2000,0),5)</f>
        <v>ออกใบอนุญาตแล้ว</v>
      </c>
      <c r="F534" s="24">
        <f>--INDEX([1]champ04062019!$A$3:$Z$2000,MATCH([1]!Addcert[[#This Row],[ref]],[1]champ04062019!$B$3:$B$2000,0),18)</f>
        <v>44297</v>
      </c>
      <c r="G534" s="27" t="s">
        <v>374</v>
      </c>
      <c r="H534" s="28" t="s">
        <v>21</v>
      </c>
      <c r="I534" s="33">
        <v>43504</v>
      </c>
      <c r="J534" s="36">
        <f>--INDEX([1]champ04062019!$A$3:$Z$2000,MATCH([1]!Addcert[[#This Row],[ref]],[1]champ04062019!$B$3:$B$2000,0),6)</f>
        <v>3510200072137</v>
      </c>
      <c r="K534" s="22" t="str">
        <f>VLOOKUP(VALUE(MID([1]!Addcert[[#This Row],[License]],5,4)),[1]มาตรฐาน!$A$1:$B$6,2,FALSE)</f>
        <v>มกษ. 2507-2559</v>
      </c>
      <c r="L534" s="22" t="str">
        <f>INDEX([1]champ04062019!$A$3:$Z$2000,MATCH([1]!Addcert[[#This Row],[ref]],[1]champ04062019!$B$3:$B$2000,0),26)</f>
        <v>เชียงใหม่</v>
      </c>
      <c r="M534" s="5" t="s">
        <v>467</v>
      </c>
    </row>
    <row r="535" spans="1:13">
      <c r="A535" s="21" t="str">
        <f>MID([1]!Addcert[[#This Row],[ref]],4,2)&amp;"-"&amp;RIGHT([1]!Addcert[[#This Row],[ref]],3)</f>
        <v>01-663</v>
      </c>
      <c r="B535" s="21" t="str">
        <f>INDEX([1]champ04062019!$A$3:$Z$2000,MATCH([1]!Addcert[[#This Row],[ref]],[1]champ04062019!$B$3:$B$2000,0),3)</f>
        <v>นางสาวนิชาภา สุวรรณนาค</v>
      </c>
      <c r="C535" s="21" t="str">
        <f>INDEX([1]champ04062019!$A$3:$Z$2000,MATCH([1]!Addcert[[#This Row],[ref]],[1]champ04062019!$B$3:$B$2000,0),4)</f>
        <v>ACFS25070200044</v>
      </c>
      <c r="D53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35" s="21" t="str">
        <f>INDEX([1]champ04062019!$A$3:$Z$2000,MATCH([1]!Addcert[[#This Row],[ref]],[1]champ04062019!$B$3:$B$2000,0),5)</f>
        <v>ออกใบอนุญาตแล้ว</v>
      </c>
      <c r="F535" s="23">
        <f>--INDEX([1]champ04062019!$A$3:$Z$2000,MATCH([1]!Addcert[[#This Row],[ref]],[1]champ04062019!$B$3:$B$2000,0),18)</f>
        <v>44297</v>
      </c>
      <c r="G535" s="25" t="s">
        <v>375</v>
      </c>
      <c r="H535" s="26" t="s">
        <v>21</v>
      </c>
      <c r="I535" s="32">
        <v>43574</v>
      </c>
      <c r="J535" s="35">
        <f>--INDEX([1]champ04062019!$A$3:$Z$2000,MATCH([1]!Addcert[[#This Row],[ref]],[1]champ04062019!$B$3:$B$2000,0),6)</f>
        <v>3100501303026</v>
      </c>
      <c r="K535" s="21" t="str">
        <f>VLOOKUP(VALUE(MID([1]!Addcert[[#This Row],[License]],5,4)),[1]มาตรฐาน!$A$1:$B$6,2,FALSE)</f>
        <v>มกษ. 2507-2559</v>
      </c>
      <c r="L535" s="21" t="str">
        <f>INDEX([1]champ04062019!$A$3:$Z$2000,MATCH([1]!Addcert[[#This Row],[ref]],[1]champ04062019!$B$3:$B$2000,0),26)</f>
        <v>ประจวบคีรีขันธ์</v>
      </c>
      <c r="M535" s="2" t="s">
        <v>465</v>
      </c>
    </row>
    <row r="536" spans="1:13">
      <c r="A536" s="22" t="str">
        <f>MID([1]!Addcert[[#This Row],[ref]],4,2)&amp;"-"&amp;RIGHT([1]!Addcert[[#This Row],[ref]],3)</f>
        <v>01-664</v>
      </c>
      <c r="B536" s="22" t="str">
        <f>INDEX([1]champ04062019!$A$3:$Z$2000,MATCH([1]!Addcert[[#This Row],[ref]],[1]champ04062019!$B$3:$B$2000,0),3)</f>
        <v>นายกฤษณะ จูจ้อย</v>
      </c>
      <c r="C536" s="22" t="str">
        <f>INDEX([1]champ04062019!$A$3:$Z$2000,MATCH([1]!Addcert[[#This Row],[ref]],[1]champ04062019!$B$3:$B$2000,0),4)</f>
        <v>ACFS25070200010</v>
      </c>
      <c r="D53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36" s="22" t="str">
        <f>INDEX([1]champ04062019!$A$3:$Z$2000,MATCH([1]!Addcert[[#This Row],[ref]],[1]champ04062019!$B$3:$B$2000,0),5)</f>
        <v>ออกใบอนุญาตแล้ว</v>
      </c>
      <c r="F536" s="24">
        <f>--INDEX([1]champ04062019!$A$3:$Z$2000,MATCH([1]!Addcert[[#This Row],[ref]],[1]champ04062019!$B$3:$B$2000,0),18)</f>
        <v>44297</v>
      </c>
      <c r="G536" s="27"/>
      <c r="H536" s="28"/>
      <c r="I536" s="33"/>
      <c r="J536" s="36">
        <f>--INDEX([1]champ04062019!$A$3:$Z$2000,MATCH([1]!Addcert[[#This Row],[ref]],[1]champ04062019!$B$3:$B$2000,0),6)</f>
        <v>1101400601026</v>
      </c>
      <c r="K536" s="22" t="str">
        <f>VLOOKUP(VALUE(MID([1]!Addcert[[#This Row],[License]],5,4)),[1]มาตรฐาน!$A$1:$B$6,2,FALSE)</f>
        <v>มกษ. 2507-2559</v>
      </c>
      <c r="L536" s="22" t="str">
        <f>INDEX([1]champ04062019!$A$3:$Z$2000,MATCH([1]!Addcert[[#This Row],[ref]],[1]champ04062019!$B$3:$B$2000,0),26)</f>
        <v>กรุงเทพมหานคร</v>
      </c>
      <c r="M536" s="5" t="s">
        <v>464</v>
      </c>
    </row>
    <row r="537" spans="1:13">
      <c r="A537" s="21" t="str">
        <f>MID([1]!Addcert[[#This Row],[ref]],4,2)&amp;"-"&amp;RIGHT([1]!Addcert[[#This Row],[ref]],3)</f>
        <v>01-665</v>
      </c>
      <c r="B537" s="21" t="str">
        <f>INDEX([1]champ04062019!$A$3:$Z$2000,MATCH([1]!Addcert[[#This Row],[ref]],[1]champ04062019!$B$3:$B$2000,0),3)</f>
        <v>นางสาวฐิติรัตน์ พ่วงโพธิ์ทอง</v>
      </c>
      <c r="C537" s="21" t="str">
        <f>INDEX([1]champ04062019!$A$3:$Z$2000,MATCH([1]!Addcert[[#This Row],[ref]],[1]champ04062019!$B$3:$B$2000,0),4)</f>
        <v>ACFS25070200017</v>
      </c>
      <c r="D53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37" s="21" t="str">
        <f>INDEX([1]champ04062019!$A$3:$Z$2000,MATCH([1]!Addcert[[#This Row],[ref]],[1]champ04062019!$B$3:$B$2000,0),5)</f>
        <v>ออกใบอนุญาตแล้ว</v>
      </c>
      <c r="F537" s="23">
        <f>--INDEX([1]champ04062019!$A$3:$Z$2000,MATCH([1]!Addcert[[#This Row],[ref]],[1]champ04062019!$B$3:$B$2000,0),18)</f>
        <v>44297</v>
      </c>
      <c r="G537" s="25"/>
      <c r="H537" s="26"/>
      <c r="I537" s="32"/>
      <c r="J537" s="35">
        <f>--INDEX([1]champ04062019!$A$3:$Z$2000,MATCH([1]!Addcert[[#This Row],[ref]],[1]champ04062019!$B$3:$B$2000,0),6)</f>
        <v>3210500513891</v>
      </c>
      <c r="K537" s="21" t="str">
        <f>VLOOKUP(VALUE(MID([1]!Addcert[[#This Row],[License]],5,4)),[1]มาตรฐาน!$A$1:$B$6,2,FALSE)</f>
        <v>มกษ. 2507-2559</v>
      </c>
      <c r="L537" s="21" t="str">
        <f>INDEX([1]champ04062019!$A$3:$Z$2000,MATCH([1]!Addcert[[#This Row],[ref]],[1]champ04062019!$B$3:$B$2000,0),26)</f>
        <v>นนทบุรี</v>
      </c>
      <c r="M537" s="2" t="s">
        <v>467</v>
      </c>
    </row>
    <row r="538" spans="1:13">
      <c r="A538" s="22" t="str">
        <f>MID([1]!Addcert[[#This Row],[ref]],4,2)&amp;"-"&amp;RIGHT([1]!Addcert[[#This Row],[ref]],3)</f>
        <v>01-666</v>
      </c>
      <c r="B538" s="22" t="str">
        <f>INDEX([1]champ04062019!$A$3:$Z$2000,MATCH([1]!Addcert[[#This Row],[ref]],[1]champ04062019!$B$3:$B$2000,0),3)</f>
        <v>นายวิทย์ จันทร์สว่าง</v>
      </c>
      <c r="C538" s="22" t="str">
        <f>INDEX([1]champ04062019!$A$3:$Z$2000,MATCH([1]!Addcert[[#This Row],[ref]],[1]champ04062019!$B$3:$B$2000,0),4)</f>
        <v>ACFS25070200026</v>
      </c>
      <c r="D53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38" s="22" t="str">
        <f>INDEX([1]champ04062019!$A$3:$Z$2000,MATCH([1]!Addcert[[#This Row],[ref]],[1]champ04062019!$B$3:$B$2000,0),5)</f>
        <v>ออกใบอนุญาตแล้ว</v>
      </c>
      <c r="F538" s="24">
        <f>--INDEX([1]champ04062019!$A$3:$Z$2000,MATCH([1]!Addcert[[#This Row],[ref]],[1]champ04062019!$B$3:$B$2000,0),18)</f>
        <v>44297</v>
      </c>
      <c r="G538" s="27"/>
      <c r="H538" s="28" t="s">
        <v>16</v>
      </c>
      <c r="I538" s="33"/>
      <c r="J538" s="36">
        <f>--INDEX([1]champ04062019!$A$3:$Z$2000,MATCH([1]!Addcert[[#This Row],[ref]],[1]champ04062019!$B$3:$B$2000,0),6)</f>
        <v>3969800125520</v>
      </c>
      <c r="K538" s="22" t="str">
        <f>VLOOKUP(VALUE(MID([1]!Addcert[[#This Row],[License]],5,4)),[1]มาตรฐาน!$A$1:$B$6,2,FALSE)</f>
        <v>มกษ. 2507-2559</v>
      </c>
      <c r="L538" s="22" t="str">
        <f>INDEX([1]champ04062019!$A$3:$Z$2000,MATCH([1]!Addcert[[#This Row],[ref]],[1]champ04062019!$B$3:$B$2000,0),26)</f>
        <v>อ่างทอง</v>
      </c>
      <c r="M538" s="5" t="s">
        <v>467</v>
      </c>
    </row>
    <row r="539" spans="1:13">
      <c r="A539" s="21" t="str">
        <f>MID([1]!Addcert[[#This Row],[ref]],4,2)&amp;"-"&amp;RIGHT([1]!Addcert[[#This Row],[ref]],3)</f>
        <v>01-667</v>
      </c>
      <c r="B539" s="21" t="str">
        <f>INDEX([1]champ04062019!$A$3:$Z$2000,MATCH([1]!Addcert[[#This Row],[ref]],[1]champ04062019!$B$3:$B$2000,0),3)</f>
        <v>บริษัท เอสดี เทคโนเวชั่น จำกัด</v>
      </c>
      <c r="C539" s="21" t="str">
        <f>INDEX([1]champ04062019!$A$3:$Z$2000,MATCH([1]!Addcert[[#This Row],[ref]],[1]champ04062019!$B$3:$B$2000,0),4)</f>
        <v>ACFS25070200038</v>
      </c>
      <c r="D53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39" s="21" t="str">
        <f>INDEX([1]champ04062019!$A$3:$Z$2000,MATCH([1]!Addcert[[#This Row],[ref]],[1]champ04062019!$B$3:$B$2000,0),5)</f>
        <v>ออกใบอนุญาตแล้ว</v>
      </c>
      <c r="F539" s="23">
        <f>--INDEX([1]champ04062019!$A$3:$Z$2000,MATCH([1]!Addcert[[#This Row],[ref]],[1]champ04062019!$B$3:$B$2000,0),18)</f>
        <v>44297</v>
      </c>
      <c r="G539" s="25"/>
      <c r="H539" s="26"/>
      <c r="I539" s="32"/>
      <c r="J539" s="35">
        <f>--INDEX([1]champ04062019!$A$3:$Z$2000,MATCH([1]!Addcert[[#This Row],[ref]],[1]champ04062019!$B$3:$B$2000,0),6)</f>
        <v>105555063503</v>
      </c>
      <c r="K539" s="21" t="str">
        <f>VLOOKUP(VALUE(MID([1]!Addcert[[#This Row],[License]],5,4)),[1]มาตรฐาน!$A$1:$B$6,2,FALSE)</f>
        <v>มกษ. 2507-2559</v>
      </c>
      <c r="L539" s="21" t="str">
        <f>INDEX([1]champ04062019!$A$3:$Z$2000,MATCH([1]!Addcert[[#This Row],[ref]],[1]champ04062019!$B$3:$B$2000,0),26)</f>
        <v>กรุงเทพมหานคร</v>
      </c>
      <c r="M539" s="2" t="s">
        <v>467</v>
      </c>
    </row>
    <row r="540" spans="1:13">
      <c r="A540" s="22" t="str">
        <f>MID([1]!Addcert[[#This Row],[ref]],4,2)&amp;"-"&amp;RIGHT([1]!Addcert[[#This Row],[ref]],3)</f>
        <v>01-668</v>
      </c>
      <c r="B540" s="22" t="str">
        <f>INDEX([1]champ04062019!$A$3:$Z$2000,MATCH([1]!Addcert[[#This Row],[ref]],[1]champ04062019!$B$3:$B$2000,0),3)</f>
        <v>นางนงนุช แกสเซอร์</v>
      </c>
      <c r="C540" s="22" t="str">
        <f>INDEX([1]champ04062019!$A$3:$Z$2000,MATCH([1]!Addcert[[#This Row],[ref]],[1]champ04062019!$B$3:$B$2000,0),4)</f>
        <v>ACFS25070200051</v>
      </c>
      <c r="D54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40" s="22" t="str">
        <f>INDEX([1]champ04062019!$A$3:$Z$2000,MATCH([1]!Addcert[[#This Row],[ref]],[1]champ04062019!$B$3:$B$2000,0),5)</f>
        <v>ออกใบอนุญาตแล้ว</v>
      </c>
      <c r="F540" s="24">
        <f>--INDEX([1]champ04062019!$A$3:$Z$2000,MATCH([1]!Addcert[[#This Row],[ref]],[1]champ04062019!$B$3:$B$2000,0),18)</f>
        <v>44297</v>
      </c>
      <c r="G540" s="27"/>
      <c r="H540" s="28"/>
      <c r="I540" s="33"/>
      <c r="J540" s="36">
        <f>--INDEX([1]champ04062019!$A$3:$Z$2000,MATCH([1]!Addcert[[#This Row],[ref]],[1]champ04062019!$B$3:$B$2000,0),6)</f>
        <v>4101500005136</v>
      </c>
      <c r="K540" s="22" t="str">
        <f>VLOOKUP(VALUE(MID([1]!Addcert[[#This Row],[License]],5,4)),[1]มาตรฐาน!$A$1:$B$6,2,FALSE)</f>
        <v>มกษ. 2507-2559</v>
      </c>
      <c r="L540" s="22" t="str">
        <f>INDEX([1]champ04062019!$A$3:$Z$2000,MATCH([1]!Addcert[[#This Row],[ref]],[1]champ04062019!$B$3:$B$2000,0),26)</f>
        <v>ลำพูน</v>
      </c>
      <c r="M540" s="5" t="s">
        <v>467</v>
      </c>
    </row>
    <row r="541" spans="1:13">
      <c r="A541" s="21" t="str">
        <f>MID([1]!Addcert[[#This Row],[ref]],4,2)&amp;"-"&amp;RIGHT([1]!Addcert[[#This Row],[ref]],3)</f>
        <v>01-669</v>
      </c>
      <c r="B541" s="21" t="str">
        <f>INDEX([1]champ04062019!$A$3:$Z$2000,MATCH([1]!Addcert[[#This Row],[ref]],[1]champ04062019!$B$3:$B$2000,0),3)</f>
        <v>นายณรงค์ศักดิ์ รัตนะ</v>
      </c>
      <c r="C541" s="21" t="str">
        <f>INDEX([1]champ04062019!$A$3:$Z$2000,MATCH([1]!Addcert[[#This Row],[ref]],[1]champ04062019!$B$3:$B$2000,0),4)</f>
        <v>ACFS25070200066</v>
      </c>
      <c r="D54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41" s="21" t="str">
        <f>INDEX([1]champ04062019!$A$3:$Z$2000,MATCH([1]!Addcert[[#This Row],[ref]],[1]champ04062019!$B$3:$B$2000,0),5)</f>
        <v>ออกใบอนุญาตแล้ว</v>
      </c>
      <c r="F541" s="23">
        <f>--INDEX([1]champ04062019!$A$3:$Z$2000,MATCH([1]!Addcert[[#This Row],[ref]],[1]champ04062019!$B$3:$B$2000,0),18)</f>
        <v>44297</v>
      </c>
      <c r="G541" s="25"/>
      <c r="H541" s="26" t="s">
        <v>16</v>
      </c>
      <c r="I541" s="32"/>
      <c r="J541" s="35">
        <f>--INDEX([1]champ04062019!$A$3:$Z$2000,MATCH([1]!Addcert[[#This Row],[ref]],[1]champ04062019!$B$3:$B$2000,0),6)</f>
        <v>3909900436535</v>
      </c>
      <c r="K541" s="21" t="str">
        <f>VLOOKUP(VALUE(MID([1]!Addcert[[#This Row],[License]],5,4)),[1]มาตรฐาน!$A$1:$B$6,2,FALSE)</f>
        <v>มกษ. 2507-2559</v>
      </c>
      <c r="L541" s="21" t="str">
        <f>INDEX([1]champ04062019!$A$3:$Z$2000,MATCH([1]!Addcert[[#This Row],[ref]],[1]champ04062019!$B$3:$B$2000,0),26)</f>
        <v>สงขลา</v>
      </c>
      <c r="M541" s="2" t="s">
        <v>465</v>
      </c>
    </row>
    <row r="542" spans="1:13">
      <c r="A542" s="22" t="str">
        <f>MID([1]!Addcert[[#This Row],[ref]],4,2)&amp;"-"&amp;RIGHT([1]!Addcert[[#This Row],[ref]],3)</f>
        <v>01-670</v>
      </c>
      <c r="B542" s="22" t="str">
        <f>INDEX([1]champ04062019!$A$3:$Z$2000,MATCH([1]!Addcert[[#This Row],[ref]],[1]champ04062019!$B$3:$B$2000,0),3)</f>
        <v>บริษัท ดีดี ออแกนิค ฟาร์ม จำกัด</v>
      </c>
      <c r="C542" s="22" t="str">
        <f>INDEX([1]champ04062019!$A$3:$Z$2000,MATCH([1]!Addcert[[#This Row],[ref]],[1]champ04062019!$B$3:$B$2000,0),4)</f>
        <v>ACFS25070200068</v>
      </c>
      <c r="D54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42" s="22" t="str">
        <f>INDEX([1]champ04062019!$A$3:$Z$2000,MATCH([1]!Addcert[[#This Row],[ref]],[1]champ04062019!$B$3:$B$2000,0),5)</f>
        <v>ออกใบอนุญาตแล้ว</v>
      </c>
      <c r="F542" s="24">
        <f>--INDEX([1]champ04062019!$A$3:$Z$2000,MATCH([1]!Addcert[[#This Row],[ref]],[1]champ04062019!$B$3:$B$2000,0),18)</f>
        <v>44297</v>
      </c>
      <c r="G542" s="27"/>
      <c r="H542" s="28"/>
      <c r="I542" s="33"/>
      <c r="J542" s="36">
        <f>--INDEX([1]champ04062019!$A$3:$Z$2000,MATCH([1]!Addcert[[#This Row],[ref]],[1]champ04062019!$B$3:$B$2000,0),6)</f>
        <v>335560000253</v>
      </c>
      <c r="K542" s="22" t="str">
        <f>VLOOKUP(VALUE(MID([1]!Addcert[[#This Row],[License]],5,4)),[1]มาตรฐาน!$A$1:$B$6,2,FALSE)</f>
        <v>มกษ. 2507-2559</v>
      </c>
      <c r="L542" s="22" t="str">
        <f>INDEX([1]champ04062019!$A$3:$Z$2000,MATCH([1]!Addcert[[#This Row],[ref]],[1]champ04062019!$B$3:$B$2000,0),26)</f>
        <v>ศรีสะเกษ</v>
      </c>
      <c r="M542" s="5" t="s">
        <v>469</v>
      </c>
    </row>
    <row r="543" spans="1:13">
      <c r="A543" s="21" t="str">
        <f>MID([1]!Addcert[[#This Row],[ref]],4,2)&amp;"-"&amp;RIGHT([1]!Addcert[[#This Row],[ref]],3)</f>
        <v>01-671</v>
      </c>
      <c r="B543" s="21" t="str">
        <f>INDEX([1]champ04062019!$A$3:$Z$2000,MATCH([1]!Addcert[[#This Row],[ref]],[1]champ04062019!$B$3:$B$2000,0),3)</f>
        <v>นายเสริมสันติ์ จริยโสภาคย์</v>
      </c>
      <c r="C543" s="21" t="str">
        <f>INDEX([1]champ04062019!$A$3:$Z$2000,MATCH([1]!Addcert[[#This Row],[ref]],[1]champ04062019!$B$3:$B$2000,0),4)</f>
        <v>ACFS74320200063</v>
      </c>
      <c r="D54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43" s="21" t="str">
        <f>INDEX([1]champ04062019!$A$3:$Z$2000,MATCH([1]!Addcert[[#This Row],[ref]],[1]champ04062019!$B$3:$B$2000,0),5)</f>
        <v>ออกใบอนุญาตแล้ว</v>
      </c>
      <c r="F543" s="23">
        <f>--INDEX([1]champ04062019!$A$3:$Z$2000,MATCH([1]!Addcert[[#This Row],[ref]],[1]champ04062019!$B$3:$B$2000,0),18)</f>
        <v>44127</v>
      </c>
      <c r="G543" s="25"/>
      <c r="H543" s="26"/>
      <c r="I543" s="32"/>
      <c r="J543" s="35">
        <f>--INDEX([1]champ04062019!$A$3:$Z$2000,MATCH([1]!Addcert[[#This Row],[ref]],[1]champ04062019!$B$3:$B$2000,0),6)</f>
        <v>3820400006275</v>
      </c>
      <c r="K543" s="21" t="str">
        <f>VLOOKUP(VALUE(MID([1]!Addcert[[#This Row],[License]],5,4)),[1]มาตรฐาน!$A$1:$B$6,2,FALSE)</f>
        <v>มกษ. 7432-2558</v>
      </c>
      <c r="L543" s="21" t="str">
        <f>INDEX([1]champ04062019!$A$3:$Z$2000,MATCH([1]!Addcert[[#This Row],[ref]],[1]champ04062019!$B$3:$B$2000,0),26)</f>
        <v>พังงา</v>
      </c>
      <c r="M543" s="2" t="s">
        <v>468</v>
      </c>
    </row>
    <row r="544" spans="1:13">
      <c r="A544" s="22" t="str">
        <f>MID([1]!Addcert[[#This Row],[ref]],4,2)&amp;"-"&amp;RIGHT([1]!Addcert[[#This Row],[ref]],3)</f>
        <v>01-674</v>
      </c>
      <c r="B544" s="22" t="str">
        <f>INDEX([1]champ04062019!$A$3:$Z$2000,MATCH([1]!Addcert[[#This Row],[ref]],[1]champ04062019!$B$3:$B$2000,0),3)</f>
        <v>บริษัท ไท่ เหอ เทรดดิ้ง จำกัด</v>
      </c>
      <c r="C544" s="22" t="str">
        <f>INDEX([1]champ04062019!$A$3:$Z$2000,MATCH([1]!Addcert[[#This Row],[ref]],[1]champ04062019!$B$3:$B$2000,0),4)</f>
        <v>ACFS10040200164</v>
      </c>
      <c r="D54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44" s="22" t="str">
        <f>INDEX([1]champ04062019!$A$3:$Z$2000,MATCH([1]!Addcert[[#This Row],[ref]],[1]champ04062019!$B$3:$B$2000,0),5)</f>
        <v>ออกใบอนุญาตแล้ว</v>
      </c>
      <c r="F544" s="24">
        <f>--INDEX([1]champ04062019!$A$3:$Z$2000,MATCH([1]!Addcert[[#This Row],[ref]],[1]champ04062019!$B$3:$B$2000,0),18)</f>
        <v>44142</v>
      </c>
      <c r="G544" s="27" t="s">
        <v>376</v>
      </c>
      <c r="H544" s="28" t="s">
        <v>159</v>
      </c>
      <c r="I544" s="33">
        <v>44151</v>
      </c>
      <c r="J544" s="36">
        <f>--INDEX([1]champ04062019!$A$3:$Z$2000,MATCH([1]!Addcert[[#This Row],[ref]],[1]champ04062019!$B$3:$B$2000,0),6)</f>
        <v>515557000203</v>
      </c>
      <c r="K544" s="22" t="str">
        <f>VLOOKUP(VALUE(MID([1]!Addcert[[#This Row],[License]],5,4)),[1]มาตรฐาน!$A$1:$B$6,2,FALSE)</f>
        <v>มกษ. 1004-2557</v>
      </c>
      <c r="L544" s="22" t="str">
        <f>INDEX([1]champ04062019!$A$3:$Z$2000,MATCH([1]!Addcert[[#This Row],[ref]],[1]champ04062019!$B$3:$B$2000,0),26)</f>
        <v>ลำพูน</v>
      </c>
      <c r="M544" s="5" t="s">
        <v>469</v>
      </c>
    </row>
    <row r="545" spans="1:13">
      <c r="A545" s="21" t="str">
        <f>MID([1]!Addcert[[#This Row],[ref]],4,2)&amp;"-"&amp;RIGHT([1]!Addcert[[#This Row],[ref]],3)</f>
        <v>01-675</v>
      </c>
      <c r="B545" s="21" t="str">
        <f>INDEX([1]champ04062019!$A$3:$Z$2000,MATCH([1]!Addcert[[#This Row],[ref]],[1]champ04062019!$B$3:$B$2000,0),3)</f>
        <v>นางสุเทียน ใจเมคา</v>
      </c>
      <c r="C545" s="21" t="str">
        <f>INDEX([1]champ04062019!$A$3:$Z$2000,MATCH([1]!Addcert[[#This Row],[ref]],[1]champ04062019!$B$3:$B$2000,0),4)</f>
        <v>ACFS25070200069</v>
      </c>
      <c r="D54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45" s="21" t="str">
        <f>INDEX([1]champ04062019!$A$3:$Z$2000,MATCH([1]!Addcert[[#This Row],[ref]],[1]champ04062019!$B$3:$B$2000,0),5)</f>
        <v>ออกใบอนุญาตแล้ว</v>
      </c>
      <c r="F545" s="23">
        <f>--INDEX([1]champ04062019!$A$3:$Z$2000,MATCH([1]!Addcert[[#This Row],[ref]],[1]champ04062019!$B$3:$B$2000,0),18)</f>
        <v>44297</v>
      </c>
      <c r="G545" s="25"/>
      <c r="H545" s="26"/>
      <c r="I545" s="32"/>
      <c r="J545" s="35">
        <f>--INDEX([1]champ04062019!$A$3:$Z$2000,MATCH([1]!Addcert[[#This Row],[ref]],[1]champ04062019!$B$3:$B$2000,0),6)</f>
        <v>3501400468116</v>
      </c>
      <c r="K545" s="21" t="str">
        <f>VLOOKUP(VALUE(MID([1]!Addcert[[#This Row],[License]],5,4)),[1]มาตรฐาน!$A$1:$B$6,2,FALSE)</f>
        <v>มกษ. 2507-2559</v>
      </c>
      <c r="L545" s="21" t="str">
        <f>INDEX([1]champ04062019!$A$3:$Z$2000,MATCH([1]!Addcert[[#This Row],[ref]],[1]champ04062019!$B$3:$B$2000,0),26)</f>
        <v>เชียงใหม่</v>
      </c>
      <c r="M545" s="2" t="s">
        <v>465</v>
      </c>
    </row>
    <row r="546" spans="1:13">
      <c r="A546" s="22" t="str">
        <f>MID([1]!Addcert[[#This Row],[ref]],4,2)&amp;"-"&amp;RIGHT([1]!Addcert[[#This Row],[ref]],3)</f>
        <v>01-676</v>
      </c>
      <c r="B546" s="22" t="str">
        <f>INDEX([1]champ04062019!$A$3:$Z$2000,MATCH([1]!Addcert[[#This Row],[ref]],[1]champ04062019!$B$3:$B$2000,0),3)</f>
        <v>นางชลลดา สมนาศักดิ์</v>
      </c>
      <c r="C546" s="22" t="str">
        <f>INDEX([1]champ04062019!$A$3:$Z$2000,MATCH([1]!Addcert[[#This Row],[ref]],[1]champ04062019!$B$3:$B$2000,0),4)</f>
        <v>ACFS25070200075</v>
      </c>
      <c r="D54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46" s="22" t="str">
        <f>INDEX([1]champ04062019!$A$3:$Z$2000,MATCH([1]!Addcert[[#This Row],[ref]],[1]champ04062019!$B$3:$B$2000,0),5)</f>
        <v>ออกใบอนุญาตแล้ว</v>
      </c>
      <c r="F546" s="24">
        <f>--INDEX([1]champ04062019!$A$3:$Z$2000,MATCH([1]!Addcert[[#This Row],[ref]],[1]champ04062019!$B$3:$B$2000,0),18)</f>
        <v>44297</v>
      </c>
      <c r="G546" s="27" t="s">
        <v>377</v>
      </c>
      <c r="H546" s="28" t="s">
        <v>21</v>
      </c>
      <c r="I546" s="33">
        <v>43532</v>
      </c>
      <c r="J546" s="36">
        <f>--INDEX([1]champ04062019!$A$3:$Z$2000,MATCH([1]!Addcert[[#This Row],[ref]],[1]champ04062019!$B$3:$B$2000,0),6)</f>
        <v>3101600646402</v>
      </c>
      <c r="K546" s="22" t="str">
        <f>VLOOKUP(VALUE(MID([1]!Addcert[[#This Row],[License]],5,4)),[1]มาตรฐาน!$A$1:$B$6,2,FALSE)</f>
        <v>มกษ. 2507-2559</v>
      </c>
      <c r="L546" s="22" t="str">
        <f>INDEX([1]champ04062019!$A$3:$Z$2000,MATCH([1]!Addcert[[#This Row],[ref]],[1]champ04062019!$B$3:$B$2000,0),26)</f>
        <v>ลำพูน</v>
      </c>
      <c r="M546" s="5" t="s">
        <v>465</v>
      </c>
    </row>
    <row r="547" spans="1:13">
      <c r="A547" s="21" t="str">
        <f>MID([1]!Addcert[[#This Row],[ref]],4,2)&amp;"-"&amp;RIGHT([1]!Addcert[[#This Row],[ref]],3)</f>
        <v>01-678</v>
      </c>
      <c r="B547" s="21" t="str">
        <f>INDEX([1]champ04062019!$A$3:$Z$2000,MATCH([1]!Addcert[[#This Row],[ref]],[1]champ04062019!$B$3:$B$2000,0),3)</f>
        <v>บริษัท ทีทีเค ฟู้ด (ไทยแลนด์) จำกัด</v>
      </c>
      <c r="C547" s="21" t="str">
        <f>INDEX([1]champ04062019!$A$3:$Z$2000,MATCH([1]!Addcert[[#This Row],[ref]],[1]champ04062019!$B$3:$B$2000,0),4)</f>
        <v>ACFS90460200066</v>
      </c>
      <c r="D54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47" s="21" t="str">
        <f>INDEX([1]champ04062019!$A$3:$Z$2000,MATCH([1]!Addcert[[#This Row],[ref]],[1]champ04062019!$B$3:$B$2000,0),5)</f>
        <v>ออกใบอนุญาตแล้ว</v>
      </c>
      <c r="F547" s="23">
        <f>--INDEX([1]champ04062019!$A$3:$Z$2000,MATCH([1]!Addcert[[#This Row],[ref]],[1]champ04062019!$B$3:$B$2000,0),18)</f>
        <v>44148</v>
      </c>
      <c r="G547" s="25"/>
      <c r="H547" s="26" t="s">
        <v>16</v>
      </c>
      <c r="I547" s="32"/>
      <c r="J547" s="35">
        <f>--INDEX([1]champ04062019!$A$3:$Z$2000,MATCH([1]!Addcert[[#This Row],[ref]],[1]champ04062019!$B$3:$B$2000,0),6)</f>
        <v>735560004573</v>
      </c>
      <c r="K547" s="21" t="str">
        <f>VLOOKUP(VALUE(MID([1]!Addcert[[#This Row],[License]],5,4)),[1]มาตรฐาน!$A$1:$B$6,2,FALSE)</f>
        <v>มกษ. 9046-2560</v>
      </c>
      <c r="L547" s="21" t="str">
        <f>INDEX([1]champ04062019!$A$3:$Z$2000,MATCH([1]!Addcert[[#This Row],[ref]],[1]champ04062019!$B$3:$B$2000,0),26)</f>
        <v>นครปฐม</v>
      </c>
      <c r="M547" s="2" t="s">
        <v>465</v>
      </c>
    </row>
    <row r="548" spans="1:13">
      <c r="A548" s="22" t="str">
        <f>MID([1]!Addcert[[#This Row],[ref]],4,2)&amp;"-"&amp;RIGHT([1]!Addcert[[#This Row],[ref]],3)</f>
        <v>01-679</v>
      </c>
      <c r="B548" s="22" t="str">
        <f>INDEX([1]champ04062019!$A$3:$Z$2000,MATCH([1]!Addcert[[#This Row],[ref]],[1]champ04062019!$B$3:$B$2000,0),3)</f>
        <v>นายธนะสิทธิ์ ภรณ์วัฒนศักดิ์</v>
      </c>
      <c r="C548" s="22" t="str">
        <f>INDEX([1]champ04062019!$A$3:$Z$2000,MATCH([1]!Addcert[[#This Row],[ref]],[1]champ04062019!$B$3:$B$2000,0),4)</f>
        <v>ACFS10040200165</v>
      </c>
      <c r="D54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48" s="22" t="str">
        <f>INDEX([1]champ04062019!$A$3:$Z$2000,MATCH([1]!Addcert[[#This Row],[ref]],[1]champ04062019!$B$3:$B$2000,0),5)</f>
        <v>ออกใบอนุญาตแล้ว</v>
      </c>
      <c r="F548" s="24">
        <f>--INDEX([1]champ04062019!$A$3:$Z$2000,MATCH([1]!Addcert[[#This Row],[ref]],[1]champ04062019!$B$3:$B$2000,0),18)</f>
        <v>44150</v>
      </c>
      <c r="G548" s="27"/>
      <c r="H548" s="28"/>
      <c r="I548" s="33"/>
      <c r="J548" s="36">
        <f>--INDEX([1]champ04062019!$A$3:$Z$2000,MATCH([1]!Addcert[[#This Row],[ref]],[1]champ04062019!$B$3:$B$2000,0),6)</f>
        <v>1960200039725</v>
      </c>
      <c r="K548" s="22" t="str">
        <f>VLOOKUP(VALUE(MID([1]!Addcert[[#This Row],[License]],5,4)),[1]มาตรฐาน!$A$1:$B$6,2,FALSE)</f>
        <v>มกษ. 1004-2557</v>
      </c>
      <c r="L548" s="22" t="str">
        <f>INDEX([1]champ04062019!$A$3:$Z$2000,MATCH([1]!Addcert[[#This Row],[ref]],[1]champ04062019!$B$3:$B$2000,0),26)</f>
        <v>จันทบุรี</v>
      </c>
      <c r="M548" s="5" t="s">
        <v>467</v>
      </c>
    </row>
    <row r="549" spans="1:13">
      <c r="A549" s="21" t="str">
        <f>MID([1]!Addcert[[#This Row],[ref]],4,2)&amp;"-"&amp;RIGHT([1]!Addcert[[#This Row],[ref]],3)</f>
        <v>01-680</v>
      </c>
      <c r="B549" s="21" t="str">
        <f>INDEX([1]champ04062019!$A$3:$Z$2000,MATCH([1]!Addcert[[#This Row],[ref]],[1]champ04062019!$B$3:$B$2000,0),3)</f>
        <v>บริษัท นิรันดร์ อินเตอร์เนชั่นแนล เทรดดิ้ง จำกัด</v>
      </c>
      <c r="C549" s="21" t="str">
        <f>INDEX([1]champ04062019!$A$3:$Z$2000,MATCH([1]!Addcert[[#This Row],[ref]],[1]champ04062019!$B$3:$B$2000,0),4)</f>
        <v>ACFS10040200166</v>
      </c>
      <c r="D54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49" s="21" t="str">
        <f>INDEX([1]champ04062019!$A$3:$Z$2000,MATCH([1]!Addcert[[#This Row],[ref]],[1]champ04062019!$B$3:$B$2000,0),5)</f>
        <v>ออกใบอนุญาตแล้ว</v>
      </c>
      <c r="F549" s="23">
        <f>--INDEX([1]champ04062019!$A$3:$Z$2000,MATCH([1]!Addcert[[#This Row],[ref]],[1]champ04062019!$B$3:$B$2000,0),18)</f>
        <v>44171</v>
      </c>
      <c r="G549" s="25"/>
      <c r="H549" s="26" t="s">
        <v>21</v>
      </c>
      <c r="I549" s="32">
        <v>43430</v>
      </c>
      <c r="J549" s="35">
        <f>--INDEX([1]champ04062019!$A$3:$Z$2000,MATCH([1]!Addcert[[#This Row],[ref]],[1]champ04062019!$B$3:$B$2000,0),6)</f>
        <v>225560000696</v>
      </c>
      <c r="K549" s="21" t="str">
        <f>VLOOKUP(VALUE(MID([1]!Addcert[[#This Row],[License]],5,4)),[1]มาตรฐาน!$A$1:$B$6,2,FALSE)</f>
        <v>มกษ. 1004-2557</v>
      </c>
      <c r="L549" s="21" t="str">
        <f>INDEX([1]champ04062019!$A$3:$Z$2000,MATCH([1]!Addcert[[#This Row],[ref]],[1]champ04062019!$B$3:$B$2000,0),26)</f>
        <v>จันทบุรี</v>
      </c>
      <c r="M549" s="2" t="s">
        <v>466</v>
      </c>
    </row>
    <row r="550" spans="1:13">
      <c r="A550" s="22" t="str">
        <f>MID([1]!Addcert[[#This Row],[ref]],4,2)&amp;"-"&amp;RIGHT([1]!Addcert[[#This Row],[ref]],3)</f>
        <v>01-681</v>
      </c>
      <c r="B550" s="22" t="str">
        <f>INDEX([1]champ04062019!$A$3:$Z$2000,MATCH([1]!Addcert[[#This Row],[ref]],[1]champ04062019!$B$3:$B$2000,0),3)</f>
        <v>บริษัท เอเวอร์ ไทย แอกริโปรดักส์ จำกัด</v>
      </c>
      <c r="C550" s="22" t="str">
        <f>INDEX([1]champ04062019!$A$3:$Z$2000,MATCH([1]!Addcert[[#This Row],[ref]],[1]champ04062019!$B$3:$B$2000,0),4)</f>
        <v>ACFS25070200060</v>
      </c>
      <c r="D55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50" s="22" t="str">
        <f>INDEX([1]champ04062019!$A$3:$Z$2000,MATCH([1]!Addcert[[#This Row],[ref]],[1]champ04062019!$B$3:$B$2000,0),5)</f>
        <v>ออกใบอนุญาตแล้ว</v>
      </c>
      <c r="F550" s="24">
        <f>--INDEX([1]champ04062019!$A$3:$Z$2000,MATCH([1]!Addcert[[#This Row],[ref]],[1]champ04062019!$B$3:$B$2000,0),18)</f>
        <v>44297</v>
      </c>
      <c r="G550" s="27"/>
      <c r="H550" s="28"/>
      <c r="I550" s="33"/>
      <c r="J550" s="36">
        <f>--INDEX([1]champ04062019!$A$3:$Z$2000,MATCH([1]!Addcert[[#This Row],[ref]],[1]champ04062019!$B$3:$B$2000,0),6)</f>
        <v>105538038105</v>
      </c>
      <c r="K550" s="22" t="str">
        <f>VLOOKUP(VALUE(MID([1]!Addcert[[#This Row],[License]],5,4)),[1]มาตรฐาน!$A$1:$B$6,2,FALSE)</f>
        <v>มกษ. 2507-2559</v>
      </c>
      <c r="L550" s="22" t="str">
        <f>INDEX([1]champ04062019!$A$3:$Z$2000,MATCH([1]!Addcert[[#This Row],[ref]],[1]champ04062019!$B$3:$B$2000,0),26)</f>
        <v>ปทุมธานี</v>
      </c>
      <c r="M550" s="5" t="s">
        <v>466</v>
      </c>
    </row>
    <row r="551" spans="1:13">
      <c r="A551" s="21" t="str">
        <f>MID([1]!Addcert[[#This Row],[ref]],4,2)&amp;"-"&amp;RIGHT([1]!Addcert[[#This Row],[ref]],3)</f>
        <v>01-682</v>
      </c>
      <c r="B551" s="21" t="str">
        <f>INDEX([1]champ04062019!$A$3:$Z$2000,MATCH([1]!Addcert[[#This Row],[ref]],[1]champ04062019!$B$3:$B$2000,0),3)</f>
        <v>นายสมหมาย ควรเคียงเพชร</v>
      </c>
      <c r="C551" s="21" t="str">
        <f>INDEX([1]champ04062019!$A$3:$Z$2000,MATCH([1]!Addcert[[#This Row],[ref]],[1]champ04062019!$B$3:$B$2000,0),4)</f>
        <v>ACFS25070200009</v>
      </c>
      <c r="D55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51" s="21" t="str">
        <f>INDEX([1]champ04062019!$A$3:$Z$2000,MATCH([1]!Addcert[[#This Row],[ref]],[1]champ04062019!$B$3:$B$2000,0),5)</f>
        <v>ออกใบอนุญาตแล้ว</v>
      </c>
      <c r="F551" s="23">
        <f>--INDEX([1]champ04062019!$A$3:$Z$2000,MATCH([1]!Addcert[[#This Row],[ref]],[1]champ04062019!$B$3:$B$2000,0),18)</f>
        <v>44297</v>
      </c>
      <c r="G551" s="25" t="s">
        <v>378</v>
      </c>
      <c r="H551" s="26" t="s">
        <v>21</v>
      </c>
      <c r="I551" s="32">
        <v>43574</v>
      </c>
      <c r="J551" s="35">
        <f>--INDEX([1]champ04062019!$A$3:$Z$2000,MATCH([1]!Addcert[[#This Row],[ref]],[1]champ04062019!$B$3:$B$2000,0),6)</f>
        <v>5120199030448</v>
      </c>
      <c r="K551" s="21" t="str">
        <f>VLOOKUP(VALUE(MID([1]!Addcert[[#This Row],[License]],5,4)),[1]มาตรฐาน!$A$1:$B$6,2,FALSE)</f>
        <v>มกษ. 2507-2559</v>
      </c>
      <c r="L551" s="21" t="str">
        <f>INDEX([1]champ04062019!$A$3:$Z$2000,MATCH([1]!Addcert[[#This Row],[ref]],[1]champ04062019!$B$3:$B$2000,0),26)</f>
        <v>ชลบุรี</v>
      </c>
      <c r="M551" s="2" t="s">
        <v>467</v>
      </c>
    </row>
    <row r="552" spans="1:13">
      <c r="A552" s="22" t="str">
        <f>MID([1]!Addcert[[#This Row],[ref]],4,2)&amp;"-"&amp;RIGHT([1]!Addcert[[#This Row],[ref]],3)</f>
        <v>01-683</v>
      </c>
      <c r="B552" s="22" t="str">
        <f>INDEX([1]champ04062019!$A$3:$Z$2000,MATCH([1]!Addcert[[#This Row],[ref]],[1]champ04062019!$B$3:$B$2000,0),3)</f>
        <v>นายวิเชียร คำศรี</v>
      </c>
      <c r="C552" s="22" t="str">
        <f>INDEX([1]champ04062019!$A$3:$Z$2000,MATCH([1]!Addcert[[#This Row],[ref]],[1]champ04062019!$B$3:$B$2000,0),4)</f>
        <v>ACFS25070200016</v>
      </c>
      <c r="D55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52" s="22" t="str">
        <f>INDEX([1]champ04062019!$A$3:$Z$2000,MATCH([1]!Addcert[[#This Row],[ref]],[1]champ04062019!$B$3:$B$2000,0),5)</f>
        <v>ออกใบอนุญาตแล้ว</v>
      </c>
      <c r="F552" s="24">
        <f>--INDEX([1]champ04062019!$A$3:$Z$2000,MATCH([1]!Addcert[[#This Row],[ref]],[1]champ04062019!$B$3:$B$2000,0),18)</f>
        <v>44297</v>
      </c>
      <c r="G552" s="27"/>
      <c r="H552" s="28" t="s">
        <v>379</v>
      </c>
      <c r="I552" s="33"/>
      <c r="J552" s="36">
        <f>--INDEX([1]champ04062019!$A$3:$Z$2000,MATCH([1]!Addcert[[#This Row],[ref]],[1]champ04062019!$B$3:$B$2000,0),6)</f>
        <v>3100600807341</v>
      </c>
      <c r="K552" s="22" t="str">
        <f>VLOOKUP(VALUE(MID([1]!Addcert[[#This Row],[License]],5,4)),[1]มาตรฐาน!$A$1:$B$6,2,FALSE)</f>
        <v>มกษ. 2507-2559</v>
      </c>
      <c r="L552" s="22" t="str">
        <f>INDEX([1]champ04062019!$A$3:$Z$2000,MATCH([1]!Addcert[[#This Row],[ref]],[1]champ04062019!$B$3:$B$2000,0),26)</f>
        <v>บุรีรัมย์</v>
      </c>
      <c r="M552" s="5" t="s">
        <v>466</v>
      </c>
    </row>
    <row r="553" spans="1:13">
      <c r="A553" s="21" t="str">
        <f>MID([1]!Addcert[[#This Row],[ref]],4,2)&amp;"-"&amp;RIGHT([1]!Addcert[[#This Row],[ref]],3)</f>
        <v>01-684</v>
      </c>
      <c r="B553" s="21" t="str">
        <f>INDEX([1]champ04062019!$A$3:$Z$2000,MATCH([1]!Addcert[[#This Row],[ref]],[1]champ04062019!$B$3:$B$2000,0),3)</f>
        <v>นายธีรยุทธ์ วงศ์ษา</v>
      </c>
      <c r="C553" s="21" t="str">
        <f>INDEX([1]champ04062019!$A$3:$Z$2000,MATCH([1]!Addcert[[#This Row],[ref]],[1]champ04062019!$B$3:$B$2000,0),4)</f>
        <v>ACFS25070200023</v>
      </c>
      <c r="D55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53" s="21" t="str">
        <f>INDEX([1]champ04062019!$A$3:$Z$2000,MATCH([1]!Addcert[[#This Row],[ref]],[1]champ04062019!$B$3:$B$2000,0),5)</f>
        <v>ออกใบอนุญาตแล้ว</v>
      </c>
      <c r="F553" s="23">
        <f>--INDEX([1]champ04062019!$A$3:$Z$2000,MATCH([1]!Addcert[[#This Row],[ref]],[1]champ04062019!$B$3:$B$2000,0),18)</f>
        <v>44297</v>
      </c>
      <c r="G553" s="25" t="s">
        <v>380</v>
      </c>
      <c r="H553" s="26" t="s">
        <v>21</v>
      </c>
      <c r="I553" s="32">
        <v>43574</v>
      </c>
      <c r="J553" s="35">
        <f>--INDEX([1]champ04062019!$A$3:$Z$2000,MATCH([1]!Addcert[[#This Row],[ref]],[1]champ04062019!$B$3:$B$2000,0),6)</f>
        <v>3801300918168</v>
      </c>
      <c r="K553" s="21" t="str">
        <f>VLOOKUP(VALUE(MID([1]!Addcert[[#This Row],[License]],5,4)),[1]มาตรฐาน!$A$1:$B$6,2,FALSE)</f>
        <v>มกษ. 2507-2559</v>
      </c>
      <c r="L553" s="21" t="str">
        <f>INDEX([1]champ04062019!$A$3:$Z$2000,MATCH([1]!Addcert[[#This Row],[ref]],[1]champ04062019!$B$3:$B$2000,0),26)</f>
        <v>นครศรีธรรมราช</v>
      </c>
      <c r="M553" s="2" t="s">
        <v>468</v>
      </c>
    </row>
    <row r="554" spans="1:13">
      <c r="A554" s="22" t="str">
        <f>MID([1]!Addcert[[#This Row],[ref]],4,2)&amp;"-"&amp;RIGHT([1]!Addcert[[#This Row],[ref]],3)</f>
        <v>01-685</v>
      </c>
      <c r="B554" s="22" t="str">
        <f>INDEX([1]champ04062019!$A$3:$Z$2000,MATCH([1]!Addcert[[#This Row],[ref]],[1]champ04062019!$B$3:$B$2000,0),3)</f>
        <v>บริษัท ทะเลทรัพย์ฟรีซดราย จำกัด</v>
      </c>
      <c r="C554" s="22" t="str">
        <f>INDEX([1]champ04062019!$A$3:$Z$2000,MATCH([1]!Addcert[[#This Row],[ref]],[1]champ04062019!$B$3:$B$2000,0),4)</f>
        <v>ACFS90460200067</v>
      </c>
      <c r="D55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54" s="22" t="str">
        <f>INDEX([1]champ04062019!$A$3:$Z$2000,MATCH([1]!Addcert[[#This Row],[ref]],[1]champ04062019!$B$3:$B$2000,0),5)</f>
        <v>ออกใบอนุญาตแล้ว</v>
      </c>
      <c r="F554" s="24">
        <f>--INDEX([1]champ04062019!$A$3:$Z$2000,MATCH([1]!Addcert[[#This Row],[ref]],[1]champ04062019!$B$3:$B$2000,0),18)</f>
        <v>44164</v>
      </c>
      <c r="G554" s="27" t="s">
        <v>381</v>
      </c>
      <c r="H554" s="28" t="s">
        <v>21</v>
      </c>
      <c r="I554" s="33">
        <v>43602</v>
      </c>
      <c r="J554" s="36">
        <f>--INDEX([1]champ04062019!$A$3:$Z$2000,MATCH([1]!Addcert[[#This Row],[ref]],[1]champ04062019!$B$3:$B$2000,0),6)</f>
        <v>865558000948</v>
      </c>
      <c r="K554" s="22" t="str">
        <f>VLOOKUP(VALUE(MID([1]!Addcert[[#This Row],[License]],5,4)),[1]มาตรฐาน!$A$1:$B$6,2,FALSE)</f>
        <v>มกษ. 9046-2560</v>
      </c>
      <c r="L554" s="22" t="str">
        <f>INDEX([1]champ04062019!$A$3:$Z$2000,MATCH([1]!Addcert[[#This Row],[ref]],[1]champ04062019!$B$3:$B$2000,0),26)</f>
        <v>ชุมพร</v>
      </c>
      <c r="M554" s="5" t="s">
        <v>469</v>
      </c>
    </row>
    <row r="555" spans="1:13">
      <c r="A555" s="21" t="str">
        <f>MID([1]!Addcert[[#This Row],[ref]],4,2)&amp;"-"&amp;RIGHT([1]!Addcert[[#This Row],[ref]],3)</f>
        <v>01-686</v>
      </c>
      <c r="B555" s="21" t="str">
        <f>INDEX([1]champ04062019!$A$3:$Z$2000,MATCH([1]!Addcert[[#This Row],[ref]],[1]champ04062019!$B$3:$B$2000,0),3)</f>
        <v>บริษัท บลูสเปซ รีซอร์สเซส (ประเทศไทย) จำกัด</v>
      </c>
      <c r="C555" s="21" t="str">
        <f>INDEX([1]champ04062019!$A$3:$Z$2000,MATCH([1]!Addcert[[#This Row],[ref]],[1]champ04062019!$B$3:$B$2000,0),4)</f>
        <v>ACFS10040200167</v>
      </c>
      <c r="D55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55" s="21" t="str">
        <f>INDEX([1]champ04062019!$A$3:$Z$2000,MATCH([1]!Addcert[[#This Row],[ref]],[1]champ04062019!$B$3:$B$2000,0),5)</f>
        <v>ออกใบอนุญาตแล้ว</v>
      </c>
      <c r="F555" s="23">
        <f>--INDEX([1]champ04062019!$A$3:$Z$2000,MATCH([1]!Addcert[[#This Row],[ref]],[1]champ04062019!$B$3:$B$2000,0),18)</f>
        <v>44199</v>
      </c>
      <c r="G555" s="25" t="s">
        <v>382</v>
      </c>
      <c r="H555" s="26" t="s">
        <v>209</v>
      </c>
      <c r="I555" s="32">
        <v>44263</v>
      </c>
      <c r="J555" s="35">
        <f>--INDEX([1]champ04062019!$A$3:$Z$2000,MATCH([1]!Addcert[[#This Row],[ref]],[1]champ04062019!$B$3:$B$2000,0),6)</f>
        <v>105558054602</v>
      </c>
      <c r="K555" s="21" t="str">
        <f>VLOOKUP(VALUE(MID([1]!Addcert[[#This Row],[License]],5,4)),[1]มาตรฐาน!$A$1:$B$6,2,FALSE)</f>
        <v>มกษ. 1004-2557</v>
      </c>
      <c r="L555" s="21" t="str">
        <f>INDEX([1]champ04062019!$A$3:$Z$2000,MATCH([1]!Addcert[[#This Row],[ref]],[1]champ04062019!$B$3:$B$2000,0),26)</f>
        <v>จันทบุรี</v>
      </c>
      <c r="M555" s="2" t="s">
        <v>469</v>
      </c>
    </row>
    <row r="556" spans="1:13">
      <c r="A556" s="22" t="str">
        <f>MID([1]!Addcert[[#This Row],[ref]],4,2)&amp;"-"&amp;RIGHT([1]!Addcert[[#This Row],[ref]],3)</f>
        <v>01-687</v>
      </c>
      <c r="B556" s="22" t="str">
        <f>INDEX([1]champ04062019!$A$3:$Z$2000,MATCH([1]!Addcert[[#This Row],[ref]],[1]champ04062019!$B$3:$B$2000,0),3)</f>
        <v>นายศักรินทร์ บวรดิเรกลาภ</v>
      </c>
      <c r="C556" s="22" t="str">
        <f>INDEX([1]champ04062019!$A$3:$Z$2000,MATCH([1]!Addcert[[#This Row],[ref]],[1]champ04062019!$B$3:$B$2000,0),4)</f>
        <v>ACFS25070200032</v>
      </c>
      <c r="D55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56" s="22" t="str">
        <f>INDEX([1]champ04062019!$A$3:$Z$2000,MATCH([1]!Addcert[[#This Row],[ref]],[1]champ04062019!$B$3:$B$2000,0),5)</f>
        <v>ออกใบอนุญาตแล้ว</v>
      </c>
      <c r="F556" s="24">
        <f>--INDEX([1]champ04062019!$A$3:$Z$2000,MATCH([1]!Addcert[[#This Row],[ref]],[1]champ04062019!$B$3:$B$2000,0),18)</f>
        <v>44297</v>
      </c>
      <c r="G556" s="27" t="s">
        <v>383</v>
      </c>
      <c r="H556" s="28" t="s">
        <v>21</v>
      </c>
      <c r="I556" s="33">
        <v>43108</v>
      </c>
      <c r="J556" s="36">
        <f>--INDEX([1]champ04062019!$A$3:$Z$2000,MATCH([1]!Addcert[[#This Row],[ref]],[1]champ04062019!$B$3:$B$2000,0),6)</f>
        <v>3419900547943</v>
      </c>
      <c r="K556" s="22" t="str">
        <f>VLOOKUP(VALUE(MID([1]!Addcert[[#This Row],[License]],5,4)),[1]มาตรฐาน!$A$1:$B$6,2,FALSE)</f>
        <v>มกษ. 2507-2559</v>
      </c>
      <c r="L556" s="22" t="str">
        <f>INDEX([1]champ04062019!$A$3:$Z$2000,MATCH([1]!Addcert[[#This Row],[ref]],[1]champ04062019!$B$3:$B$2000,0),26)</f>
        <v>อุดรธานี</v>
      </c>
      <c r="M556" s="5" t="s">
        <v>466</v>
      </c>
    </row>
    <row r="557" spans="1:13">
      <c r="A557" s="21" t="str">
        <f>MID([1]!Addcert[[#This Row],[ref]],4,2)&amp;"-"&amp;RIGHT([1]!Addcert[[#This Row],[ref]],3)</f>
        <v>01-688</v>
      </c>
      <c r="B557" s="21" t="str">
        <f>INDEX([1]champ04062019!$A$3:$Z$2000,MATCH([1]!Addcert[[#This Row],[ref]],[1]champ04062019!$B$3:$B$2000,0),3)</f>
        <v>บริษัท เจริญโภคภัณฑ์อาหาร จำกัด (มหาชน)</v>
      </c>
      <c r="C557" s="21" t="str">
        <f>INDEX([1]champ04062019!$A$3:$Z$2000,MATCH([1]!Addcert[[#This Row],[ref]],[1]champ04062019!$B$3:$B$2000,0),4)</f>
        <v>ACFS74320200065</v>
      </c>
      <c r="D55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57" s="21" t="str">
        <f>INDEX([1]champ04062019!$A$3:$Z$2000,MATCH([1]!Addcert[[#This Row],[ref]],[1]champ04062019!$B$3:$B$2000,0),5)</f>
        <v>ออกใบอนุญาตแล้ว</v>
      </c>
      <c r="F557" s="23">
        <f>--INDEX([1]champ04062019!$A$3:$Z$2000,MATCH([1]!Addcert[[#This Row],[ref]],[1]champ04062019!$B$3:$B$2000,0),18)</f>
        <v>44207</v>
      </c>
      <c r="G557" s="25"/>
      <c r="H557" s="26" t="s">
        <v>16</v>
      </c>
      <c r="I557" s="32"/>
      <c r="J557" s="35">
        <f>--INDEX([1]champ04062019!$A$3:$Z$2000,MATCH([1]!Addcert[[#This Row],[ref]],[1]champ04062019!$B$3:$B$2000,0),6)</f>
        <v>107537000246</v>
      </c>
      <c r="K557" s="21" t="str">
        <f>VLOOKUP(VALUE(MID([1]!Addcert[[#This Row],[License]],5,4)),[1]มาตรฐาน!$A$1:$B$6,2,FALSE)</f>
        <v>มกษ. 7432-2558</v>
      </c>
      <c r="L557" s="21" t="str">
        <f>INDEX([1]champ04062019!$A$3:$Z$2000,MATCH([1]!Addcert[[#This Row],[ref]],[1]champ04062019!$B$3:$B$2000,0),26)</f>
        <v>ชุมพร</v>
      </c>
      <c r="M557" s="2" t="s">
        <v>468</v>
      </c>
    </row>
    <row r="558" spans="1:13">
      <c r="A558" s="22" t="str">
        <f>MID([1]!Addcert[[#This Row],[ref]],4,2)&amp;"-"&amp;RIGHT([1]!Addcert[[#This Row],[ref]],3)</f>
        <v>01-689</v>
      </c>
      <c r="B558" s="22" t="str">
        <f>INDEX([1]champ04062019!$A$3:$Z$2000,MATCH([1]!Addcert[[#This Row],[ref]],[1]champ04062019!$B$3:$B$2000,0),3)</f>
        <v>นายอาคม แก้วกอง</v>
      </c>
      <c r="C558" s="22" t="str">
        <f>INDEX([1]champ04062019!$A$3:$Z$2000,MATCH([1]!Addcert[[#This Row],[ref]],[1]champ04062019!$B$3:$B$2000,0),4)</f>
        <v>ACFS25070200046</v>
      </c>
      <c r="D55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58" s="22" t="str">
        <f>INDEX([1]champ04062019!$A$3:$Z$2000,MATCH([1]!Addcert[[#This Row],[ref]],[1]champ04062019!$B$3:$B$2000,0),5)</f>
        <v>ออกใบอนุญาตแล้ว</v>
      </c>
      <c r="F558" s="24">
        <f>--INDEX([1]champ04062019!$A$3:$Z$2000,MATCH([1]!Addcert[[#This Row],[ref]],[1]champ04062019!$B$3:$B$2000,0),18)</f>
        <v>44297</v>
      </c>
      <c r="G558" s="27">
        <v>743230761000002</v>
      </c>
      <c r="H558" s="28" t="s">
        <v>159</v>
      </c>
      <c r="I558" s="33">
        <v>44227</v>
      </c>
      <c r="J558" s="36">
        <f>--INDEX([1]champ04062019!$A$3:$Z$2000,MATCH([1]!Addcert[[#This Row],[ref]],[1]champ04062019!$B$3:$B$2000,0),6)</f>
        <v>1350500078403</v>
      </c>
      <c r="K558" s="22" t="str">
        <f>VLOOKUP(VALUE(MID([1]!Addcert[[#This Row],[License]],5,4)),[1]มาตรฐาน!$A$1:$B$6,2,FALSE)</f>
        <v>มกษ. 2507-2559</v>
      </c>
      <c r="L558" s="22" t="str">
        <f>INDEX([1]champ04062019!$A$3:$Z$2000,MATCH([1]!Addcert[[#This Row],[ref]],[1]champ04062019!$B$3:$B$2000,0),26)</f>
        <v>ยโสธร</v>
      </c>
      <c r="M558" s="5" t="s">
        <v>469</v>
      </c>
    </row>
    <row r="559" spans="1:13">
      <c r="A559" s="21" t="str">
        <f>MID([1]!Addcert[[#This Row],[ref]],4,2)&amp;"-"&amp;RIGHT([1]!Addcert[[#This Row],[ref]],3)</f>
        <v>01-690</v>
      </c>
      <c r="B559" s="21" t="str">
        <f>INDEX([1]champ04062019!$A$3:$Z$2000,MATCH([1]!Addcert[[#This Row],[ref]],[1]champ04062019!$B$3:$B$2000,0),3)</f>
        <v>นายสวัสดิ์ บุญประจง</v>
      </c>
      <c r="C559" s="21" t="str">
        <f>INDEX([1]champ04062019!$A$3:$Z$2000,MATCH([1]!Addcert[[#This Row],[ref]],[1]champ04062019!$B$3:$B$2000,0),4)</f>
        <v>ACFS25070200048</v>
      </c>
      <c r="D55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59" s="21" t="str">
        <f>INDEX([1]champ04062019!$A$3:$Z$2000,MATCH([1]!Addcert[[#This Row],[ref]],[1]champ04062019!$B$3:$B$2000,0),5)</f>
        <v>ออกใบอนุญาตแล้ว</v>
      </c>
      <c r="F559" s="23">
        <f>--INDEX([1]champ04062019!$A$3:$Z$2000,MATCH([1]!Addcert[[#This Row],[ref]],[1]champ04062019!$B$3:$B$2000,0),18)</f>
        <v>44297</v>
      </c>
      <c r="G559" s="25"/>
      <c r="H559" s="26"/>
      <c r="I559" s="32"/>
      <c r="J559" s="35">
        <f>--INDEX([1]champ04062019!$A$3:$Z$2000,MATCH([1]!Addcert[[#This Row],[ref]],[1]champ04062019!$B$3:$B$2000,0),6)</f>
        <v>3340400338370</v>
      </c>
      <c r="K559" s="21" t="str">
        <f>VLOOKUP(VALUE(MID([1]!Addcert[[#This Row],[License]],5,4)),[1]มาตรฐาน!$A$1:$B$6,2,FALSE)</f>
        <v>มกษ. 2507-2559</v>
      </c>
      <c r="L559" s="21" t="str">
        <f>INDEX([1]champ04062019!$A$3:$Z$2000,MATCH([1]!Addcert[[#This Row],[ref]],[1]champ04062019!$B$3:$B$2000,0),26)</f>
        <v>อุบลราชธานี</v>
      </c>
      <c r="M559" s="2" t="s">
        <v>468</v>
      </c>
    </row>
    <row r="560" spans="1:13">
      <c r="A560" s="22" t="str">
        <f>MID([1]!Addcert[[#This Row],[ref]],4,2)&amp;"-"&amp;RIGHT([1]!Addcert[[#This Row],[ref]],3)</f>
        <v>01-691</v>
      </c>
      <c r="B560" s="22" t="str">
        <f>INDEX([1]champ04062019!$A$3:$Z$2000,MATCH([1]!Addcert[[#This Row],[ref]],[1]champ04062019!$B$3:$B$2000,0),3)</f>
        <v>สหกรณ์โคนมอุบลราชธานี จำกัด</v>
      </c>
      <c r="C560" s="22" t="str">
        <f>INDEX([1]champ04062019!$A$3:$Z$2000,MATCH([1]!Addcert[[#This Row],[ref]],[1]champ04062019!$B$3:$B$2000,0),4)</f>
        <v>ACFS64010200181</v>
      </c>
      <c r="D56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60" s="22" t="str">
        <f>INDEX([1]champ04062019!$A$3:$Z$2000,MATCH([1]!Addcert[[#This Row],[ref]],[1]champ04062019!$B$3:$B$2000,0),5)</f>
        <v>ออกใบอนุญาตแล้ว</v>
      </c>
      <c r="F560" s="24">
        <f>--INDEX([1]champ04062019!$A$3:$Z$2000,MATCH([1]!Addcert[[#This Row],[ref]],[1]champ04062019!$B$3:$B$2000,0),18)</f>
        <v>44212</v>
      </c>
      <c r="G560" s="27"/>
      <c r="H560" s="28"/>
      <c r="I560" s="33"/>
      <c r="J560" s="36">
        <f>--INDEX([1]champ04062019!$A$3:$Z$2000,MATCH([1]!Addcert[[#This Row],[ref]],[1]champ04062019!$B$3:$B$2000,0),6)</f>
        <v>3400000525557</v>
      </c>
      <c r="K560" s="22" t="str">
        <f>VLOOKUP(VALUE(MID([1]!Addcert[[#This Row],[License]],5,4)),[1]มาตรฐาน!$A$1:$B$6,2,FALSE)</f>
        <v>มกษ. 6401-2558</v>
      </c>
      <c r="L560" s="22" t="str">
        <f>INDEX([1]champ04062019!$A$3:$Z$2000,MATCH([1]!Addcert[[#This Row],[ref]],[1]champ04062019!$B$3:$B$2000,0),26)</f>
        <v>อุบลราชธานี</v>
      </c>
      <c r="M560" s="5" t="s">
        <v>468</v>
      </c>
    </row>
    <row r="561" spans="1:13">
      <c r="A561" s="21" t="str">
        <f>MID([1]!Addcert[[#This Row],[ref]],4,2)&amp;"-"&amp;RIGHT([1]!Addcert[[#This Row],[ref]],3)</f>
        <v>01-692</v>
      </c>
      <c r="B561" s="21" t="str">
        <f>INDEX([1]champ04062019!$A$3:$Z$2000,MATCH([1]!Addcert[[#This Row],[ref]],[1]champ04062019!$B$3:$B$2000,0),3)</f>
        <v>วิทยาลัยเกษตรและเทคโนโลยีศรีสะเกษ</v>
      </c>
      <c r="C561" s="21" t="str">
        <f>INDEX([1]champ04062019!$A$3:$Z$2000,MATCH([1]!Addcert[[#This Row],[ref]],[1]champ04062019!$B$3:$B$2000,0),4)</f>
        <v>ACFS64010200182</v>
      </c>
      <c r="D56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61" s="21" t="str">
        <f>INDEX([1]champ04062019!$A$3:$Z$2000,MATCH([1]!Addcert[[#This Row],[ref]],[1]champ04062019!$B$3:$B$2000,0),5)</f>
        <v>ออกใบอนุญาตแล้ว</v>
      </c>
      <c r="F561" s="23">
        <f>--INDEX([1]champ04062019!$A$3:$Z$2000,MATCH([1]!Addcert[[#This Row],[ref]],[1]champ04062019!$B$3:$B$2000,0),18)</f>
        <v>44214</v>
      </c>
      <c r="G561" s="25"/>
      <c r="H561" s="26" t="s">
        <v>384</v>
      </c>
      <c r="I561" s="32"/>
      <c r="J561" s="35">
        <f>--INDEX([1]champ04062019!$A$3:$Z$2000,MATCH([1]!Addcert[[#This Row],[ref]],[1]champ04062019!$B$3:$B$2000,0),6)</f>
        <v>994000332416</v>
      </c>
      <c r="K561" s="21" t="str">
        <f>VLOOKUP(VALUE(MID([1]!Addcert[[#This Row],[License]],5,4)),[1]มาตรฐาน!$A$1:$B$6,2,FALSE)</f>
        <v>มกษ. 6401-2558</v>
      </c>
      <c r="L561" s="21" t="str">
        <f>INDEX([1]champ04062019!$A$3:$Z$2000,MATCH([1]!Addcert[[#This Row],[ref]],[1]champ04062019!$B$3:$B$2000,0),26)</f>
        <v>ศรีสะเกษ</v>
      </c>
      <c r="M561" s="2" t="s">
        <v>468</v>
      </c>
    </row>
    <row r="562" spans="1:13">
      <c r="A562" s="22" t="str">
        <f>MID([1]!Addcert[[#This Row],[ref]],4,2)&amp;"-"&amp;RIGHT([1]!Addcert[[#This Row],[ref]],3)</f>
        <v>01-693</v>
      </c>
      <c r="B562" s="22" t="str">
        <f>INDEX([1]champ04062019!$A$3:$Z$2000,MATCH([1]!Addcert[[#This Row],[ref]],[1]champ04062019!$B$3:$B$2000,0),3)</f>
        <v>นายสุรวัฒน์ ดวงศรี</v>
      </c>
      <c r="C562" s="22" t="str">
        <f>INDEX([1]champ04062019!$A$3:$Z$2000,MATCH([1]!Addcert[[#This Row],[ref]],[1]champ04062019!$B$3:$B$2000,0),4)</f>
        <v>ACFS25070200053</v>
      </c>
      <c r="D56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62" s="22" t="str">
        <f>INDEX([1]champ04062019!$A$3:$Z$2000,MATCH([1]!Addcert[[#This Row],[ref]],[1]champ04062019!$B$3:$B$2000,0),5)</f>
        <v>ออกใบอนุญาตแล้ว</v>
      </c>
      <c r="F562" s="24">
        <f>--INDEX([1]champ04062019!$A$3:$Z$2000,MATCH([1]!Addcert[[#This Row],[ref]],[1]champ04062019!$B$3:$B$2000,0),18)</f>
        <v>44297</v>
      </c>
      <c r="G562" s="27"/>
      <c r="H562" s="28" t="s">
        <v>384</v>
      </c>
      <c r="I562" s="33"/>
      <c r="J562" s="36">
        <f>--INDEX([1]champ04062019!$A$3:$Z$2000,MATCH([1]!Addcert[[#This Row],[ref]],[1]champ04062019!$B$3:$B$2000,0),6)</f>
        <v>3311100284780</v>
      </c>
      <c r="K562" s="22" t="str">
        <f>VLOOKUP(VALUE(MID([1]!Addcert[[#This Row],[License]],5,4)),[1]มาตรฐาน!$A$1:$B$6,2,FALSE)</f>
        <v>มกษ. 2507-2559</v>
      </c>
      <c r="L562" s="22" t="str">
        <f>INDEX([1]champ04062019!$A$3:$Z$2000,MATCH([1]!Addcert[[#This Row],[ref]],[1]champ04062019!$B$3:$B$2000,0),26)</f>
        <v>สุรินทร์</v>
      </c>
      <c r="M562" s="5" t="s">
        <v>468</v>
      </c>
    </row>
    <row r="563" spans="1:13">
      <c r="A563" s="21" t="str">
        <f>MID([1]!Addcert[[#This Row],[ref]],4,2)&amp;"-"&amp;RIGHT([1]!Addcert[[#This Row],[ref]],3)</f>
        <v>01-694</v>
      </c>
      <c r="B563" s="21" t="str">
        <f>INDEX([1]champ04062019!$A$3:$Z$2000,MATCH([1]!Addcert[[#This Row],[ref]],[1]champ04062019!$B$3:$B$2000,0),3)</f>
        <v>บริษัท อีสานใต้แดรี่ จำกัด</v>
      </c>
      <c r="C563" s="21" t="str">
        <f>INDEX([1]champ04062019!$A$3:$Z$2000,MATCH([1]!Addcert[[#This Row],[ref]],[1]champ04062019!$B$3:$B$2000,0),4)</f>
        <v>ACFS64010200185</v>
      </c>
      <c r="D56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63" s="21" t="str">
        <f>INDEX([1]champ04062019!$A$3:$Z$2000,MATCH([1]!Addcert[[#This Row],[ref]],[1]champ04062019!$B$3:$B$2000,0),5)</f>
        <v>ออกใบอนุญาตแล้ว</v>
      </c>
      <c r="F563" s="23">
        <f>--INDEX([1]champ04062019!$A$3:$Z$2000,MATCH([1]!Addcert[[#This Row],[ref]],[1]champ04062019!$B$3:$B$2000,0),18)</f>
        <v>44226</v>
      </c>
      <c r="G563" s="25"/>
      <c r="H563" s="26"/>
      <c r="I563" s="32"/>
      <c r="J563" s="35">
        <f>--INDEX([1]champ04062019!$A$3:$Z$2000,MATCH([1]!Addcert[[#This Row],[ref]],[1]champ04062019!$B$3:$B$2000,0),6)</f>
        <v>325554000581</v>
      </c>
      <c r="K563" s="21" t="str">
        <f>VLOOKUP(VALUE(MID([1]!Addcert[[#This Row],[License]],5,4)),[1]มาตรฐาน!$A$1:$B$6,2,FALSE)</f>
        <v>มกษ. 6401-2558</v>
      </c>
      <c r="L563" s="21" t="str">
        <f>INDEX([1]champ04062019!$A$3:$Z$2000,MATCH([1]!Addcert[[#This Row],[ref]],[1]champ04062019!$B$3:$B$2000,0),26)</f>
        <v>สุรินทร์</v>
      </c>
      <c r="M563" s="2" t="s">
        <v>468</v>
      </c>
    </row>
    <row r="564" spans="1:13">
      <c r="A564" s="22" t="str">
        <f>MID([1]!Addcert[[#This Row],[ref]],4,2)&amp;"-"&amp;RIGHT([1]!Addcert[[#This Row],[ref]],3)</f>
        <v>01-695</v>
      </c>
      <c r="B564" s="22" t="str">
        <f>INDEX([1]champ04062019!$A$3:$Z$2000,MATCH([1]!Addcert[[#This Row],[ref]],[1]champ04062019!$B$3:$B$2000,0),3)</f>
        <v>วิทยาลัยเกษตรและเทคโนโลยีบุรีรัมย์</v>
      </c>
      <c r="C564" s="22" t="str">
        <f>INDEX([1]champ04062019!$A$3:$Z$2000,MATCH([1]!Addcert[[#This Row],[ref]],[1]champ04062019!$B$3:$B$2000,0),4)</f>
        <v>ACFS64010200183</v>
      </c>
      <c r="D56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64" s="22" t="str">
        <f>INDEX([1]champ04062019!$A$3:$Z$2000,MATCH([1]!Addcert[[#This Row],[ref]],[1]champ04062019!$B$3:$B$2000,0),5)</f>
        <v>ออกใบอนุญาตแล้ว</v>
      </c>
      <c r="F564" s="24">
        <f>--INDEX([1]champ04062019!$A$3:$Z$2000,MATCH([1]!Addcert[[#This Row],[ref]],[1]champ04062019!$B$3:$B$2000,0),18)</f>
        <v>44214</v>
      </c>
      <c r="G564" s="27"/>
      <c r="H564" s="28" t="s">
        <v>384</v>
      </c>
      <c r="I564" s="33"/>
      <c r="J564" s="36">
        <f>--INDEX([1]champ04062019!$A$3:$Z$2000,MATCH([1]!Addcert[[#This Row],[ref]],[1]champ04062019!$B$3:$B$2000,0),6)</f>
        <v>994000315074</v>
      </c>
      <c r="K564" s="22" t="str">
        <f>VLOOKUP(VALUE(MID([1]!Addcert[[#This Row],[License]],5,4)),[1]มาตรฐาน!$A$1:$B$6,2,FALSE)</f>
        <v>มกษ. 6401-2558</v>
      </c>
      <c r="L564" s="22" t="str">
        <f>INDEX([1]champ04062019!$A$3:$Z$2000,MATCH([1]!Addcert[[#This Row],[ref]],[1]champ04062019!$B$3:$B$2000,0),26)</f>
        <v>บุรีรัมย์</v>
      </c>
      <c r="M564" s="5" t="s">
        <v>468</v>
      </c>
    </row>
    <row r="565" spans="1:13">
      <c r="A565" s="21" t="str">
        <f>MID([1]!Addcert[[#This Row],[ref]],4,2)&amp;"-"&amp;RIGHT([1]!Addcert[[#This Row],[ref]],3)</f>
        <v>01-696</v>
      </c>
      <c r="B565" s="21" t="str">
        <f>INDEX([1]champ04062019!$A$3:$Z$2000,MATCH([1]!Addcert[[#This Row],[ref]],[1]champ04062019!$B$3:$B$2000,0),3)</f>
        <v>นายบุญธรรม อินนันชัย</v>
      </c>
      <c r="C565" s="21" t="str">
        <f>INDEX([1]champ04062019!$A$3:$Z$2000,MATCH([1]!Addcert[[#This Row],[ref]],[1]champ04062019!$B$3:$B$2000,0),4)</f>
        <v>ACFS47020200036</v>
      </c>
      <c r="D56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65" s="21" t="str">
        <f>INDEX([1]champ04062019!$A$3:$Z$2000,MATCH([1]!Addcert[[#This Row],[ref]],[1]champ04062019!$B$3:$B$2000,0),5)</f>
        <v>ออกใบอนุญาตแล้ว</v>
      </c>
      <c r="F565" s="23">
        <f>--INDEX([1]champ04062019!$A$3:$Z$2000,MATCH([1]!Addcert[[#This Row],[ref]],[1]champ04062019!$B$3:$B$2000,0),18)</f>
        <v>44219</v>
      </c>
      <c r="G565" s="25"/>
      <c r="H565" s="26" t="s">
        <v>384</v>
      </c>
      <c r="I565" s="32"/>
      <c r="J565" s="35">
        <f>--INDEX([1]champ04062019!$A$3:$Z$2000,MATCH([1]!Addcert[[#This Row],[ref]],[1]champ04062019!$B$3:$B$2000,0),6)</f>
        <v>3520100066283</v>
      </c>
      <c r="K565" s="21" t="str">
        <f>VLOOKUP(VALUE(MID([1]!Addcert[[#This Row],[License]],5,4)),[1]มาตรฐาน!$A$1:$B$6,2,FALSE)</f>
        <v>มกษ. 4702-2557</v>
      </c>
      <c r="L565" s="21" t="str">
        <f>INDEX([1]champ04062019!$A$3:$Z$2000,MATCH([1]!Addcert[[#This Row],[ref]],[1]champ04062019!$B$3:$B$2000,0),26)</f>
        <v>ลำปาง</v>
      </c>
      <c r="M565" s="2" t="s">
        <v>468</v>
      </c>
    </row>
    <row r="566" spans="1:13">
      <c r="A566" s="22" t="str">
        <f>MID([1]!Addcert[[#This Row],[ref]],4,2)&amp;"-"&amp;RIGHT([1]!Addcert[[#This Row],[ref]],3)</f>
        <v>01-697</v>
      </c>
      <c r="B566" s="22" t="str">
        <f>INDEX([1]champ04062019!$A$3:$Z$2000,MATCH([1]!Addcert[[#This Row],[ref]],[1]champ04062019!$B$3:$B$2000,0),3)</f>
        <v>สหกรณ์โคนม-ปศุสัตว์วิหารแดง จำกัด</v>
      </c>
      <c r="C566" s="22" t="str">
        <f>INDEX([1]champ04062019!$A$3:$Z$2000,MATCH([1]!Addcert[[#This Row],[ref]],[1]champ04062019!$B$3:$B$2000,0),4)</f>
        <v>ACFS64010200184</v>
      </c>
      <c r="D56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66" s="22" t="str">
        <f>INDEX([1]champ04062019!$A$3:$Z$2000,MATCH([1]!Addcert[[#This Row],[ref]],[1]champ04062019!$B$3:$B$2000,0),5)</f>
        <v>ออกใบอนุญาตแล้ว</v>
      </c>
      <c r="F566" s="24">
        <f>--INDEX([1]champ04062019!$A$3:$Z$2000,MATCH([1]!Addcert[[#This Row],[ref]],[1]champ04062019!$B$3:$B$2000,0),18)</f>
        <v>44221</v>
      </c>
      <c r="G566" s="27"/>
      <c r="H566" s="28"/>
      <c r="I566" s="33"/>
      <c r="J566" s="36">
        <f>--INDEX([1]champ04062019!$A$3:$Z$2000,MATCH([1]!Addcert[[#This Row],[ref]],[1]champ04062019!$B$3:$B$2000,0),6)</f>
        <v>3250200533587</v>
      </c>
      <c r="K566" s="22" t="str">
        <f>VLOOKUP(VALUE(MID([1]!Addcert[[#This Row],[License]],5,4)),[1]มาตรฐาน!$A$1:$B$6,2,FALSE)</f>
        <v>มกษ. 6401-2558</v>
      </c>
      <c r="L566" s="22" t="str">
        <f>INDEX([1]champ04062019!$A$3:$Z$2000,MATCH([1]!Addcert[[#This Row],[ref]],[1]champ04062019!$B$3:$B$2000,0),26)</f>
        <v>สระบุรี</v>
      </c>
      <c r="M566" s="5" t="s">
        <v>465</v>
      </c>
    </row>
    <row r="567" spans="1:13">
      <c r="A567" s="21" t="str">
        <f>MID([1]!Addcert[[#This Row],[ref]],4,2)&amp;"-"&amp;RIGHT([1]!Addcert[[#This Row],[ref]],3)</f>
        <v>01-698</v>
      </c>
      <c r="B567" s="21" t="str">
        <f>INDEX([1]champ04062019!$A$3:$Z$2000,MATCH([1]!Addcert[[#This Row],[ref]],[1]champ04062019!$B$3:$B$2000,0),3)</f>
        <v>ห้างหุ้นส่วนจำกัด หลงฉางฟู๊ด</v>
      </c>
      <c r="C567" s="21" t="str">
        <f>INDEX([1]champ04062019!$A$3:$Z$2000,MATCH([1]!Addcert[[#This Row],[ref]],[1]champ04062019!$B$3:$B$2000,0),4)</f>
        <v>ACFS10040200171</v>
      </c>
      <c r="D56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67" s="21" t="str">
        <f>INDEX([1]champ04062019!$A$3:$Z$2000,MATCH([1]!Addcert[[#This Row],[ref]],[1]champ04062019!$B$3:$B$2000,0),5)</f>
        <v>ออกใบอนุญาตแล้ว</v>
      </c>
      <c r="F567" s="23">
        <f>--INDEX([1]champ04062019!$A$3:$Z$2000,MATCH([1]!Addcert[[#This Row],[ref]],[1]champ04062019!$B$3:$B$2000,0),18)</f>
        <v>44252</v>
      </c>
      <c r="G567" s="25" t="s">
        <v>385</v>
      </c>
      <c r="H567" s="26" t="s">
        <v>115</v>
      </c>
      <c r="I567" s="32"/>
      <c r="J567" s="35">
        <f>--INDEX([1]champ04062019!$A$3:$Z$2000,MATCH([1]!Addcert[[#This Row],[ref]],[1]champ04062019!$B$3:$B$2000,0),6)</f>
        <v>503549001059</v>
      </c>
      <c r="K567" s="21" t="str">
        <f>VLOOKUP(VALUE(MID([1]!Addcert[[#This Row],[License]],5,4)),[1]มาตรฐาน!$A$1:$B$6,2,FALSE)</f>
        <v>มกษ. 1004-2557</v>
      </c>
      <c r="L567" s="21" t="str">
        <f>INDEX([1]champ04062019!$A$3:$Z$2000,MATCH([1]!Addcert[[#This Row],[ref]],[1]champ04062019!$B$3:$B$2000,0),26)</f>
        <v>ลำพูน</v>
      </c>
      <c r="M567" s="2" t="s">
        <v>467</v>
      </c>
    </row>
    <row r="568" spans="1:13">
      <c r="A568" s="22" t="str">
        <f>MID([1]!Addcert[[#This Row],[ref]],4,2)&amp;"-"&amp;RIGHT([1]!Addcert[[#This Row],[ref]],3)</f>
        <v>01-699</v>
      </c>
      <c r="B568" s="22" t="str">
        <f>INDEX([1]champ04062019!$A$3:$Z$2000,MATCH([1]!Addcert[[#This Row],[ref]],[1]champ04062019!$B$3:$B$2000,0),3)</f>
        <v>นายประสิทธิ์ ดาบุดดี</v>
      </c>
      <c r="C568" s="22" t="str">
        <f>INDEX([1]champ04062019!$A$3:$Z$2000,MATCH([1]!Addcert[[#This Row],[ref]],[1]champ04062019!$B$3:$B$2000,0),4)</f>
        <v>ACFS25070200059</v>
      </c>
      <c r="D56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68" s="22" t="str">
        <f>INDEX([1]champ04062019!$A$3:$Z$2000,MATCH([1]!Addcert[[#This Row],[ref]],[1]champ04062019!$B$3:$B$2000,0),5)</f>
        <v>ออกใบอนุญาตแล้ว</v>
      </c>
      <c r="F568" s="24">
        <f>--INDEX([1]champ04062019!$A$3:$Z$2000,MATCH([1]!Addcert[[#This Row],[ref]],[1]champ04062019!$B$3:$B$2000,0),18)</f>
        <v>44297</v>
      </c>
      <c r="G568" s="27"/>
      <c r="H568" s="28" t="s">
        <v>16</v>
      </c>
      <c r="I568" s="33">
        <v>43862</v>
      </c>
      <c r="J568" s="36">
        <f>--INDEX([1]champ04062019!$A$3:$Z$2000,MATCH([1]!Addcert[[#This Row],[ref]],[1]champ04062019!$B$3:$B$2000,0),6)</f>
        <v>1321000081180</v>
      </c>
      <c r="K568" s="22" t="str">
        <f>VLOOKUP(VALUE(MID([1]!Addcert[[#This Row],[License]],5,4)),[1]มาตรฐาน!$A$1:$B$6,2,FALSE)</f>
        <v>มกษ. 2507-2559</v>
      </c>
      <c r="L568" s="22" t="str">
        <f>INDEX([1]champ04062019!$A$3:$Z$2000,MATCH([1]!Addcert[[#This Row],[ref]],[1]champ04062019!$B$3:$B$2000,0),26)</f>
        <v>สุรินทร์</v>
      </c>
      <c r="M568" s="5" t="s">
        <v>465</v>
      </c>
    </row>
    <row r="569" spans="1:13">
      <c r="A569" s="21" t="str">
        <f>MID([1]!Addcert[[#This Row],[ref]],4,2)&amp;"-"&amp;RIGHT([1]!Addcert[[#This Row],[ref]],3)</f>
        <v>01-702</v>
      </c>
      <c r="B569" s="21" t="str">
        <f>INDEX([1]champ04062019!$A$3:$Z$2000,MATCH([1]!Addcert[[#This Row],[ref]],[1]champ04062019!$B$3:$B$2000,0),3)</f>
        <v>บริษัท ติ่งฟง เทรดดิ้ง จำกัด</v>
      </c>
      <c r="C569" s="21" t="str">
        <f>INDEX([1]champ04062019!$A$3:$Z$2000,MATCH([1]!Addcert[[#This Row],[ref]],[1]champ04062019!$B$3:$B$2000,0),4)</f>
        <v>ACFS10040200169</v>
      </c>
      <c r="D56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69" s="21" t="str">
        <f>INDEX([1]champ04062019!$A$3:$Z$2000,MATCH([1]!Addcert[[#This Row],[ref]],[1]champ04062019!$B$3:$B$2000,0),5)</f>
        <v>ออกใบอนุญาตแล้ว</v>
      </c>
      <c r="F569" s="23">
        <f>--INDEX([1]champ04062019!$A$3:$Z$2000,MATCH([1]!Addcert[[#This Row],[ref]],[1]champ04062019!$B$3:$B$2000,0),18)</f>
        <v>44241</v>
      </c>
      <c r="G569" s="25"/>
      <c r="H569" s="26"/>
      <c r="I569" s="32"/>
      <c r="J569" s="35">
        <f>--INDEX([1]champ04062019!$A$3:$Z$2000,MATCH([1]!Addcert[[#This Row],[ref]],[1]champ04062019!$B$3:$B$2000,0),6)</f>
        <v>105556188725</v>
      </c>
      <c r="K569" s="21" t="str">
        <f>VLOOKUP(VALUE(MID([1]!Addcert[[#This Row],[License]],5,4)),[1]มาตรฐาน!$A$1:$B$6,2,FALSE)</f>
        <v>มกษ. 1004-2557</v>
      </c>
      <c r="L569" s="21" t="str">
        <f>INDEX([1]champ04062019!$A$3:$Z$2000,MATCH([1]!Addcert[[#This Row],[ref]],[1]champ04062019!$B$3:$B$2000,0),26)</f>
        <v>จันทบุรี</v>
      </c>
      <c r="M569" s="2" t="s">
        <v>468</v>
      </c>
    </row>
    <row r="570" spans="1:13">
      <c r="A570" s="22" t="str">
        <f>MID([1]!Addcert[[#This Row],[ref]],4,2)&amp;"-"&amp;RIGHT([1]!Addcert[[#This Row],[ref]],3)</f>
        <v>01-703</v>
      </c>
      <c r="B570" s="22" t="str">
        <f>INDEX([1]champ04062019!$A$3:$Z$2000,MATCH([1]!Addcert[[#This Row],[ref]],[1]champ04062019!$B$3:$B$2000,0),3)</f>
        <v>สหกรณ์โคนมไทย-เดนมาร์คประจวบคีรีขันธ์ จำกัด</v>
      </c>
      <c r="C570" s="22" t="str">
        <f>INDEX([1]champ04062019!$A$3:$Z$2000,MATCH([1]!Addcert[[#This Row],[ref]],[1]champ04062019!$B$3:$B$2000,0),4)</f>
        <v>ACFS64010200187</v>
      </c>
      <c r="D57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70" s="22" t="str">
        <f>INDEX([1]champ04062019!$A$3:$Z$2000,MATCH([1]!Addcert[[#This Row],[ref]],[1]champ04062019!$B$3:$B$2000,0),5)</f>
        <v>ออกใบอนุญาตแล้ว</v>
      </c>
      <c r="F570" s="24">
        <f>--INDEX([1]champ04062019!$A$3:$Z$2000,MATCH([1]!Addcert[[#This Row],[ref]],[1]champ04062019!$B$3:$B$2000,0),18)</f>
        <v>44231</v>
      </c>
      <c r="G570" s="27" t="s">
        <v>452</v>
      </c>
      <c r="H570" s="28" t="s">
        <v>209</v>
      </c>
      <c r="I570" s="33">
        <v>44213</v>
      </c>
      <c r="J570" s="36">
        <f>--INDEX([1]champ04062019!$A$3:$Z$2000,MATCH([1]!Addcert[[#This Row],[ref]],[1]champ04062019!$B$3:$B$2000,0),6)</f>
        <v>3770600371920</v>
      </c>
      <c r="K570" s="22" t="str">
        <f>VLOOKUP(VALUE(MID([1]!Addcert[[#This Row],[License]],5,4)),[1]มาตรฐาน!$A$1:$B$6,2,FALSE)</f>
        <v>มกษ. 6401-2558</v>
      </c>
      <c r="L570" s="22" t="str">
        <f>INDEX([1]champ04062019!$A$3:$Z$2000,MATCH([1]!Addcert[[#This Row],[ref]],[1]champ04062019!$B$3:$B$2000,0),26)</f>
        <v>ประจวบคีรีขันธ์</v>
      </c>
      <c r="M570" s="5" t="s">
        <v>466</v>
      </c>
    </row>
    <row r="571" spans="1:13">
      <c r="A571" s="21" t="str">
        <f>MID([1]!Addcert[[#This Row],[ref]],4,2)&amp;"-"&amp;RIGHT([1]!Addcert[[#This Row],[ref]],3)</f>
        <v>01-704</v>
      </c>
      <c r="B571" s="21" t="str">
        <f>INDEX([1]champ04062019!$A$3:$Z$2000,MATCH([1]!Addcert[[#This Row],[ref]],[1]champ04062019!$B$3:$B$2000,0),3)</f>
        <v>วิสาหกิจชุมชนกลุ่มผู้เลี้ยงโคนมชุมโค</v>
      </c>
      <c r="C571" s="21" t="str">
        <f>INDEX([1]champ04062019!$A$3:$Z$2000,MATCH([1]!Addcert[[#This Row],[ref]],[1]champ04062019!$B$3:$B$2000,0),4)</f>
        <v>ACFS64010200186</v>
      </c>
      <c r="D57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71" s="21" t="str">
        <f>INDEX([1]champ04062019!$A$3:$Z$2000,MATCH([1]!Addcert[[#This Row],[ref]],[1]champ04062019!$B$3:$B$2000,0),5)</f>
        <v>ออกใบอนุญาตแล้ว</v>
      </c>
      <c r="F571" s="23">
        <f>--INDEX([1]champ04062019!$A$3:$Z$2000,MATCH([1]!Addcert[[#This Row],[ref]],[1]champ04062019!$B$3:$B$2000,0),18)</f>
        <v>44231</v>
      </c>
      <c r="G571" s="25" t="s">
        <v>453</v>
      </c>
      <c r="H571" s="26" t="s">
        <v>111</v>
      </c>
      <c r="I571" s="32">
        <v>44563</v>
      </c>
      <c r="J571" s="35">
        <f>--INDEX([1]champ04062019!$A$3:$Z$2000,MATCH([1]!Addcert[[#This Row],[ref]],[1]champ04062019!$B$3:$B$2000,0),6)</f>
        <v>992800013453</v>
      </c>
      <c r="K571" s="21" t="str">
        <f>VLOOKUP(VALUE(MID([1]!Addcert[[#This Row],[License]],5,4)),[1]มาตรฐาน!$A$1:$B$6,2,FALSE)</f>
        <v>มกษ. 6401-2558</v>
      </c>
      <c r="L571" s="21" t="str">
        <f>INDEX([1]champ04062019!$A$3:$Z$2000,MATCH([1]!Addcert[[#This Row],[ref]],[1]champ04062019!$B$3:$B$2000,0),26)</f>
        <v>ชุมพร</v>
      </c>
      <c r="M571" s="2" t="s">
        <v>464</v>
      </c>
    </row>
    <row r="572" spans="1:13">
      <c r="A572" s="22" t="str">
        <f>MID([1]!Addcert[[#This Row],[ref]],4,2)&amp;"-"&amp;RIGHT([1]!Addcert[[#This Row],[ref]],3)</f>
        <v>01-705</v>
      </c>
      <c r="B572" s="22" t="str">
        <f>INDEX([1]champ04062019!$A$3:$Z$2000,MATCH([1]!Addcert[[#This Row],[ref]],[1]champ04062019!$B$3:$B$2000,0),3)</f>
        <v>สหกรณ์โคนมจังหวัดชุมพร จำกัด</v>
      </c>
      <c r="C572" s="22" t="str">
        <f>INDEX([1]champ04062019!$A$3:$Z$2000,MATCH([1]!Addcert[[#This Row],[ref]],[1]champ04062019!$B$3:$B$2000,0),4)</f>
        <v>ACFS64010200189</v>
      </c>
      <c r="D57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72" s="22" t="str">
        <f>INDEX([1]champ04062019!$A$3:$Z$2000,MATCH([1]!Addcert[[#This Row],[ref]],[1]champ04062019!$B$3:$B$2000,0),5)</f>
        <v>ออกใบอนุญาตแล้ว</v>
      </c>
      <c r="F572" s="24">
        <f>--INDEX([1]champ04062019!$A$3:$Z$2000,MATCH([1]!Addcert[[#This Row],[ref]],[1]champ04062019!$B$3:$B$2000,0),18)</f>
        <v>44233</v>
      </c>
      <c r="G572" s="27" t="s">
        <v>386</v>
      </c>
      <c r="H572" s="28" t="s">
        <v>111</v>
      </c>
      <c r="I572" s="33">
        <v>44478</v>
      </c>
      <c r="J572" s="36">
        <f>--INDEX([1]champ04062019!$A$3:$Z$2000,MATCH([1]!Addcert[[#This Row],[ref]],[1]champ04062019!$B$3:$B$2000,0),6)</f>
        <v>994000565224</v>
      </c>
      <c r="K572" s="22" t="str">
        <f>VLOOKUP(VALUE(MID([1]!Addcert[[#This Row],[License]],5,4)),[1]มาตรฐาน!$A$1:$B$6,2,FALSE)</f>
        <v>มกษ. 6401-2558</v>
      </c>
      <c r="L572" s="22" t="str">
        <f>INDEX([1]champ04062019!$A$3:$Z$2000,MATCH([1]!Addcert[[#This Row],[ref]],[1]champ04062019!$B$3:$B$2000,0),26)</f>
        <v>ชุมพร</v>
      </c>
      <c r="M572" s="5" t="s">
        <v>469</v>
      </c>
    </row>
    <row r="573" spans="1:13">
      <c r="A573" s="21" t="str">
        <f>MID([1]!Addcert[[#This Row],[ref]],4,2)&amp;"-"&amp;RIGHT([1]!Addcert[[#This Row],[ref]],3)</f>
        <v>01-706</v>
      </c>
      <c r="B573" s="21" t="str">
        <f>INDEX([1]champ04062019!$A$3:$Z$2000,MATCH([1]!Addcert[[#This Row],[ref]],[1]champ04062019!$B$3:$B$2000,0),3)</f>
        <v>นายกัมปนาท สัมพันธ์</v>
      </c>
      <c r="C573" s="21" t="str">
        <f>INDEX([1]champ04062019!$A$3:$Z$2000,MATCH([1]!Addcert[[#This Row],[ref]],[1]champ04062019!$B$3:$B$2000,0),4)</f>
        <v>ACFS25070200097</v>
      </c>
      <c r="D57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73" s="21" t="str">
        <f>INDEX([1]champ04062019!$A$3:$Z$2000,MATCH([1]!Addcert[[#This Row],[ref]],[1]champ04062019!$B$3:$B$2000,0),5)</f>
        <v>ออกใบอนุญาตแล้ว</v>
      </c>
      <c r="F573" s="23">
        <f>--INDEX([1]champ04062019!$A$3:$Z$2000,MATCH([1]!Addcert[[#This Row],[ref]],[1]champ04062019!$B$3:$B$2000,0),18)</f>
        <v>44368</v>
      </c>
      <c r="G573" s="25" t="s">
        <v>387</v>
      </c>
      <c r="H573" s="26" t="s">
        <v>111</v>
      </c>
      <c r="I573" s="32">
        <v>44478</v>
      </c>
      <c r="J573" s="35">
        <f>--INDEX([1]champ04062019!$A$3:$Z$2000,MATCH([1]!Addcert[[#This Row],[ref]],[1]champ04062019!$B$3:$B$2000,0),6)</f>
        <v>3841700713911</v>
      </c>
      <c r="K573" s="21" t="str">
        <f>VLOOKUP(VALUE(MID([1]!Addcert[[#This Row],[License]],5,4)),[1]มาตรฐาน!$A$1:$B$6,2,FALSE)</f>
        <v>มกษ. 2507-2559</v>
      </c>
      <c r="L573" s="21" t="str">
        <f>INDEX([1]champ04062019!$A$3:$Z$2000,MATCH([1]!Addcert[[#This Row],[ref]],[1]champ04062019!$B$3:$B$2000,0),26)</f>
        <v>สุราษฎร์ธานี</v>
      </c>
      <c r="M573" s="2" t="s">
        <v>469</v>
      </c>
    </row>
    <row r="574" spans="1:13">
      <c r="A574" s="22" t="str">
        <f>MID([1]!Addcert[[#This Row],[ref]],4,2)&amp;"-"&amp;RIGHT([1]!Addcert[[#This Row],[ref]],3)</f>
        <v>01-707</v>
      </c>
      <c r="B574" s="22" t="str">
        <f>INDEX([1]champ04062019!$A$3:$Z$2000,MATCH([1]!Addcert[[#This Row],[ref]],[1]champ04062019!$B$3:$B$2000,0),3)</f>
        <v>สหกรณ์โคนมพัทลุง จำกัด</v>
      </c>
      <c r="C574" s="22" t="str">
        <f>INDEX([1]champ04062019!$A$3:$Z$2000,MATCH([1]!Addcert[[#This Row],[ref]],[1]champ04062019!$B$3:$B$2000,0),4)</f>
        <v>ACFS64010200188</v>
      </c>
      <c r="D57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74" s="22" t="str">
        <f>INDEX([1]champ04062019!$A$3:$Z$2000,MATCH([1]!Addcert[[#This Row],[ref]],[1]champ04062019!$B$3:$B$2000,0),5)</f>
        <v>ออกใบอนุญาตแล้ว</v>
      </c>
      <c r="F574" s="24">
        <f>--INDEX([1]champ04062019!$A$3:$Z$2000,MATCH([1]!Addcert[[#This Row],[ref]],[1]champ04062019!$B$3:$B$2000,0),18)</f>
        <v>44233</v>
      </c>
      <c r="G574" s="27"/>
      <c r="H574" s="28"/>
      <c r="I574" s="33"/>
      <c r="J574" s="36">
        <f>--INDEX([1]champ04062019!$A$3:$Z$2000,MATCH([1]!Addcert[[#This Row],[ref]],[1]champ04062019!$B$3:$B$2000,0),6)</f>
        <v>994000593155</v>
      </c>
      <c r="K574" s="22" t="str">
        <f>VLOOKUP(VALUE(MID([1]!Addcert[[#This Row],[License]],5,4)),[1]มาตรฐาน!$A$1:$B$6,2,FALSE)</f>
        <v>มกษ. 6401-2558</v>
      </c>
      <c r="L574" s="22" t="str">
        <f>INDEX([1]champ04062019!$A$3:$Z$2000,MATCH([1]!Addcert[[#This Row],[ref]],[1]champ04062019!$B$3:$B$2000,0),26)</f>
        <v>พัทลุง</v>
      </c>
      <c r="M574" s="5" t="s">
        <v>469</v>
      </c>
    </row>
    <row r="575" spans="1:13">
      <c r="A575" s="21" t="str">
        <f>MID([1]!Addcert[[#This Row],[ref]],4,2)&amp;"-"&amp;RIGHT([1]!Addcert[[#This Row],[ref]],3)</f>
        <v>01-708</v>
      </c>
      <c r="B575" s="21" t="str">
        <f>INDEX([1]champ04062019!$A$3:$Z$2000,MATCH([1]!Addcert[[#This Row],[ref]],[1]champ04062019!$B$3:$B$2000,0),3)</f>
        <v>นายสมศักดิ์ศรี  สัณฐิติ</v>
      </c>
      <c r="C575" s="21" t="str">
        <f>INDEX([1]champ04062019!$A$3:$Z$2000,MATCH([1]!Addcert[[#This Row],[ref]],[1]champ04062019!$B$3:$B$2000,0),4)</f>
        <v>ACFS25070200067</v>
      </c>
      <c r="D57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75" s="21" t="str">
        <f>INDEX([1]champ04062019!$A$3:$Z$2000,MATCH([1]!Addcert[[#This Row],[ref]],[1]champ04062019!$B$3:$B$2000,0),5)</f>
        <v>ออกใบอนุญาตแล้ว</v>
      </c>
      <c r="F575" s="23">
        <f>--INDEX([1]champ04062019!$A$3:$Z$2000,MATCH([1]!Addcert[[#This Row],[ref]],[1]champ04062019!$B$3:$B$2000,0),18)</f>
        <v>44266</v>
      </c>
      <c r="G575" s="25" t="s">
        <v>388</v>
      </c>
      <c r="H575" s="26" t="s">
        <v>111</v>
      </c>
      <c r="I575" s="32">
        <v>44478</v>
      </c>
      <c r="J575" s="35">
        <f>--INDEX([1]champ04062019!$A$3:$Z$2000,MATCH([1]!Addcert[[#This Row],[ref]],[1]champ04062019!$B$3:$B$2000,0),6)</f>
        <v>1249800006121</v>
      </c>
      <c r="K575" s="21" t="str">
        <f>VLOOKUP(VALUE(MID([1]!Addcert[[#This Row],[License]],5,4)),[1]มาตรฐาน!$A$1:$B$6,2,FALSE)</f>
        <v>มกษ. 2507-2559</v>
      </c>
      <c r="L575" s="21" t="str">
        <f>INDEX([1]champ04062019!$A$3:$Z$2000,MATCH([1]!Addcert[[#This Row],[ref]],[1]champ04062019!$B$3:$B$2000,0),26)</f>
        <v>ฉะเชิงเทรา</v>
      </c>
      <c r="M575" s="2" t="s">
        <v>469</v>
      </c>
    </row>
    <row r="576" spans="1:13">
      <c r="A576" s="22" t="str">
        <f>MID([1]!Addcert[[#This Row],[ref]],4,2)&amp;"-"&amp;RIGHT([1]!Addcert[[#This Row],[ref]],3)</f>
        <v>01-709</v>
      </c>
      <c r="B576" s="22" t="str">
        <f>INDEX([1]champ04062019!$A$3:$Z$2000,MATCH([1]!Addcert[[#This Row],[ref]],[1]champ04062019!$B$3:$B$2000,0),3)</f>
        <v>นางสาวอณิรดา ไชยวงศ์</v>
      </c>
      <c r="C576" s="22" t="str">
        <f>INDEX([1]champ04062019!$A$3:$Z$2000,MATCH([1]!Addcert[[#This Row],[ref]],[1]champ04062019!$B$3:$B$2000,0),4)</f>
        <v>ACFS10040200168</v>
      </c>
      <c r="D57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76" s="22" t="str">
        <f>INDEX([1]champ04062019!$A$3:$Z$2000,MATCH([1]!Addcert[[#This Row],[ref]],[1]champ04062019!$B$3:$B$2000,0),5)</f>
        <v>ออกใบอนุญาตแล้ว</v>
      </c>
      <c r="F576" s="24">
        <f>--INDEX([1]champ04062019!$A$3:$Z$2000,MATCH([1]!Addcert[[#This Row],[ref]],[1]champ04062019!$B$3:$B$2000,0),18)</f>
        <v>44233</v>
      </c>
      <c r="G576" s="27"/>
      <c r="H576" s="28"/>
      <c r="I576" s="33"/>
      <c r="J576" s="36">
        <f>--INDEX([1]champ04062019!$A$3:$Z$2000,MATCH([1]!Addcert[[#This Row],[ref]],[1]champ04062019!$B$3:$B$2000,0),6)</f>
        <v>1509901589693</v>
      </c>
      <c r="K576" s="22" t="str">
        <f>VLOOKUP(VALUE(MID([1]!Addcert[[#This Row],[License]],5,4)),[1]มาตรฐาน!$A$1:$B$6,2,FALSE)</f>
        <v>มกษ. 1004-2557</v>
      </c>
      <c r="L576" s="22" t="str">
        <f>INDEX([1]champ04062019!$A$3:$Z$2000,MATCH([1]!Addcert[[#This Row],[ref]],[1]champ04062019!$B$3:$B$2000,0),26)</f>
        <v>จันทบุรี</v>
      </c>
      <c r="M576" s="5" t="s">
        <v>466</v>
      </c>
    </row>
    <row r="577" spans="1:13">
      <c r="A577" s="21" t="str">
        <f>MID([1]!Addcert[[#This Row],[ref]],4,2)&amp;"-"&amp;RIGHT([1]!Addcert[[#This Row],[ref]],3)</f>
        <v>01-710</v>
      </c>
      <c r="B577" s="21" t="str">
        <f>INDEX([1]champ04062019!$A$3:$Z$2000,MATCH([1]!Addcert[[#This Row],[ref]],[1]champ04062019!$B$3:$B$2000,0),3)</f>
        <v>วิสาหกิจชุมชนบ้านกอเห็ด ชลบุรี</v>
      </c>
      <c r="C577" s="21" t="str">
        <f>INDEX([1]champ04062019!$A$3:$Z$2000,MATCH([1]!Addcert[[#This Row],[ref]],[1]champ04062019!$B$3:$B$2000,0),4)</f>
        <v>ACFS25070200076</v>
      </c>
      <c r="D57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77" s="21" t="str">
        <f>INDEX([1]champ04062019!$A$3:$Z$2000,MATCH([1]!Addcert[[#This Row],[ref]],[1]champ04062019!$B$3:$B$2000,0),5)</f>
        <v>ออกใบอนุญาตแล้ว</v>
      </c>
      <c r="F577" s="23">
        <f>--INDEX([1]champ04062019!$A$3:$Z$2000,MATCH([1]!Addcert[[#This Row],[ref]],[1]champ04062019!$B$3:$B$2000,0),18)</f>
        <v>44297</v>
      </c>
      <c r="G577" s="25"/>
      <c r="H577" s="26" t="s">
        <v>21</v>
      </c>
      <c r="I577" s="32">
        <v>43103</v>
      </c>
      <c r="J577" s="35">
        <f>--INDEX([1]champ04062019!$A$3:$Z$2000,MATCH([1]!Addcert[[#This Row],[ref]],[1]champ04062019!$B$3:$B$2000,0),6)</f>
        <v>3720100057738</v>
      </c>
      <c r="K577" s="21" t="str">
        <f>VLOOKUP(VALUE(MID([1]!Addcert[[#This Row],[License]],5,4)),[1]มาตรฐาน!$A$1:$B$6,2,FALSE)</f>
        <v>มกษ. 2507-2559</v>
      </c>
      <c r="L577" s="21" t="str">
        <f>INDEX([1]champ04062019!$A$3:$Z$2000,MATCH([1]!Addcert[[#This Row],[ref]],[1]champ04062019!$B$3:$B$2000,0),26)</f>
        <v>ชลบุรี</v>
      </c>
      <c r="M577" s="2" t="s">
        <v>466</v>
      </c>
    </row>
    <row r="578" spans="1:13">
      <c r="A578" s="22" t="str">
        <f>MID([1]!Addcert[[#This Row],[ref]],4,2)&amp;"-"&amp;RIGHT([1]!Addcert[[#This Row],[ref]],3)</f>
        <v>01-711</v>
      </c>
      <c r="B578" s="22" t="str">
        <f>INDEX([1]champ04062019!$A$3:$Z$2000,MATCH([1]!Addcert[[#This Row],[ref]],[1]champ04062019!$B$3:$B$2000,0),3)</f>
        <v>ห้างหุ้นส่วนจำกัด ฟาร์มเส้นทางเห็ด</v>
      </c>
      <c r="C578" s="22" t="str">
        <f>INDEX([1]champ04062019!$A$3:$Z$2000,MATCH([1]!Addcert[[#This Row],[ref]],[1]champ04062019!$B$3:$B$2000,0),4)</f>
        <v>ACFS25070200043</v>
      </c>
      <c r="D57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78" s="22" t="str">
        <f>INDEX([1]champ04062019!$A$3:$Z$2000,MATCH([1]!Addcert[[#This Row],[ref]],[1]champ04062019!$B$3:$B$2000,0),5)</f>
        <v>ออกใบอนุญาตแล้ว</v>
      </c>
      <c r="F578" s="24">
        <f>--INDEX([1]champ04062019!$A$3:$Z$2000,MATCH([1]!Addcert[[#This Row],[ref]],[1]champ04062019!$B$3:$B$2000,0),18)</f>
        <v>44297</v>
      </c>
      <c r="G578" s="27"/>
      <c r="H578" s="28"/>
      <c r="I578" s="33"/>
      <c r="J578" s="36">
        <f>--INDEX([1]champ04062019!$A$3:$Z$2000,MATCH([1]!Addcert[[#This Row],[ref]],[1]champ04062019!$B$3:$B$2000,0),6)</f>
        <v>653560001913</v>
      </c>
      <c r="K578" s="22" t="str">
        <f>VLOOKUP(VALUE(MID([1]!Addcert[[#This Row],[License]],5,4)),[1]มาตรฐาน!$A$1:$B$6,2,FALSE)</f>
        <v>มกษ. 2507-2559</v>
      </c>
      <c r="L578" s="22" t="str">
        <f>INDEX([1]champ04062019!$A$3:$Z$2000,MATCH([1]!Addcert[[#This Row],[ref]],[1]champ04062019!$B$3:$B$2000,0),26)</f>
        <v>พิษณุโลก</v>
      </c>
      <c r="M578" s="5" t="s">
        <v>466</v>
      </c>
    </row>
    <row r="579" spans="1:13">
      <c r="A579" s="21" t="str">
        <f>MID([1]!Addcert[[#This Row],[ref]],4,2)&amp;"-"&amp;RIGHT([1]!Addcert[[#This Row],[ref]],3)</f>
        <v>01-712</v>
      </c>
      <c r="B579" s="21" t="str">
        <f>INDEX([1]champ04062019!$A$3:$Z$2000,MATCH([1]!Addcert[[#This Row],[ref]],[1]champ04062019!$B$3:$B$2000,0),3)</f>
        <v>นายฉัตรวัฒน์ กุยแก้วสุวรรณ</v>
      </c>
      <c r="C579" s="21" t="str">
        <f>INDEX([1]champ04062019!$A$3:$Z$2000,MATCH([1]!Addcert[[#This Row],[ref]],[1]champ04062019!$B$3:$B$2000,0),4)</f>
        <v>ACFS25070200047</v>
      </c>
      <c r="D57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79" s="21" t="str">
        <f>INDEX([1]champ04062019!$A$3:$Z$2000,MATCH([1]!Addcert[[#This Row],[ref]],[1]champ04062019!$B$3:$B$2000,0),5)</f>
        <v>ออกใบอนุญาตแล้ว</v>
      </c>
      <c r="F579" s="23">
        <f>--INDEX([1]champ04062019!$A$3:$Z$2000,MATCH([1]!Addcert[[#This Row],[ref]],[1]champ04062019!$B$3:$B$2000,0),18)</f>
        <v>44297</v>
      </c>
      <c r="G579" s="25" t="s">
        <v>389</v>
      </c>
      <c r="H579" s="26" t="s">
        <v>21</v>
      </c>
      <c r="I579" s="32">
        <v>43602</v>
      </c>
      <c r="J579" s="35">
        <f>--INDEX([1]champ04062019!$A$3:$Z$2000,MATCH([1]!Addcert[[#This Row],[ref]],[1]champ04062019!$B$3:$B$2000,0),6)</f>
        <v>3501900585952</v>
      </c>
      <c r="K579" s="21" t="str">
        <f>VLOOKUP(VALUE(MID([1]!Addcert[[#This Row],[License]],5,4)),[1]มาตรฐาน!$A$1:$B$6,2,FALSE)</f>
        <v>มกษ. 2507-2559</v>
      </c>
      <c r="L579" s="21" t="str">
        <f>INDEX([1]champ04062019!$A$3:$Z$2000,MATCH([1]!Addcert[[#This Row],[ref]],[1]champ04062019!$B$3:$B$2000,0),26)</f>
        <v>เชียงใหม่</v>
      </c>
      <c r="M579" s="2" t="s">
        <v>467</v>
      </c>
    </row>
    <row r="580" spans="1:13">
      <c r="A580" s="22" t="str">
        <f>MID([1]!Addcert[[#This Row],[ref]],4,2)&amp;"-"&amp;RIGHT([1]!Addcert[[#This Row],[ref]],3)</f>
        <v>01-713</v>
      </c>
      <c r="B580" s="22" t="str">
        <f>INDEX([1]champ04062019!$A$3:$Z$2000,MATCH([1]!Addcert[[#This Row],[ref]],[1]champ04062019!$B$3:$B$2000,0),3)</f>
        <v>นายพรชัย พจน์ภิญโญวัฒนา</v>
      </c>
      <c r="C580" s="22" t="str">
        <f>INDEX([1]champ04062019!$A$3:$Z$2000,MATCH([1]!Addcert[[#This Row],[ref]],[1]champ04062019!$B$3:$B$2000,0),4)</f>
        <v>ACFS25070200049</v>
      </c>
      <c r="D58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80" s="22" t="str">
        <f>INDEX([1]champ04062019!$A$3:$Z$2000,MATCH([1]!Addcert[[#This Row],[ref]],[1]champ04062019!$B$3:$B$2000,0),5)</f>
        <v>ออกใบอนุญาตแล้ว</v>
      </c>
      <c r="F580" s="24">
        <f>--INDEX([1]champ04062019!$A$3:$Z$2000,MATCH([1]!Addcert[[#This Row],[ref]],[1]champ04062019!$B$3:$B$2000,0),18)</f>
        <v>44297</v>
      </c>
      <c r="G580" s="27"/>
      <c r="H580" s="28"/>
      <c r="I580" s="33"/>
      <c r="J580" s="36">
        <f>--INDEX([1]champ04062019!$A$3:$Z$2000,MATCH([1]!Addcert[[#This Row],[ref]],[1]champ04062019!$B$3:$B$2000,0),6)</f>
        <v>1609900237784</v>
      </c>
      <c r="K580" s="22" t="str">
        <f>VLOOKUP(VALUE(MID([1]!Addcert[[#This Row],[License]],5,4)),[1]มาตรฐาน!$A$1:$B$6,2,FALSE)</f>
        <v>มกษ. 2507-2559</v>
      </c>
      <c r="L580" s="22" t="str">
        <f>INDEX([1]champ04062019!$A$3:$Z$2000,MATCH([1]!Addcert[[#This Row],[ref]],[1]champ04062019!$B$3:$B$2000,0),26)</f>
        <v>นครสวรรค์</v>
      </c>
      <c r="M580" s="5" t="s">
        <v>465</v>
      </c>
    </row>
    <row r="581" spans="1:13">
      <c r="A581" s="21" t="str">
        <f>MID([1]!Addcert[[#This Row],[ref]],4,2)&amp;"-"&amp;RIGHT([1]!Addcert[[#This Row],[ref]],3)</f>
        <v>01-714</v>
      </c>
      <c r="B581" s="21" t="str">
        <f>INDEX([1]champ04062019!$A$3:$Z$2000,MATCH([1]!Addcert[[#This Row],[ref]],[1]champ04062019!$B$3:$B$2000,0),3)</f>
        <v>นายมนูญ อักษรนู</v>
      </c>
      <c r="C581" s="21" t="str">
        <f>INDEX([1]champ04062019!$A$3:$Z$2000,MATCH([1]!Addcert[[#This Row],[ref]],[1]champ04062019!$B$3:$B$2000,0),4)</f>
        <v>ACFS25070200054</v>
      </c>
      <c r="D58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81" s="21" t="str">
        <f>INDEX([1]champ04062019!$A$3:$Z$2000,MATCH([1]!Addcert[[#This Row],[ref]],[1]champ04062019!$B$3:$B$2000,0),5)</f>
        <v>ออกใบอนุญาตแล้ว</v>
      </c>
      <c r="F581" s="23">
        <f>--INDEX([1]champ04062019!$A$3:$Z$2000,MATCH([1]!Addcert[[#This Row],[ref]],[1]champ04062019!$B$3:$B$2000,0),18)</f>
        <v>44297</v>
      </c>
      <c r="G581" s="25"/>
      <c r="H581" s="26" t="s">
        <v>16</v>
      </c>
      <c r="I581" s="32"/>
      <c r="J581" s="35">
        <f>--INDEX([1]champ04062019!$A$3:$Z$2000,MATCH([1]!Addcert[[#This Row],[ref]],[1]champ04062019!$B$3:$B$2000,0),6)</f>
        <v>3400400263247</v>
      </c>
      <c r="K581" s="21" t="str">
        <f>VLOOKUP(VALUE(MID([1]!Addcert[[#This Row],[License]],5,4)),[1]มาตรฐาน!$A$1:$B$6,2,FALSE)</f>
        <v>มกษ. 2507-2559</v>
      </c>
      <c r="L581" s="21" t="str">
        <f>INDEX([1]champ04062019!$A$3:$Z$2000,MATCH([1]!Addcert[[#This Row],[ref]],[1]champ04062019!$B$3:$B$2000,0),26)</f>
        <v>ขอนแก่น</v>
      </c>
      <c r="M581" s="2" t="s">
        <v>467</v>
      </c>
    </row>
    <row r="582" spans="1:13">
      <c r="A582" s="22" t="str">
        <f>MID([1]!Addcert[[#This Row],[ref]],4,2)&amp;"-"&amp;RIGHT([1]!Addcert[[#This Row],[ref]],3)</f>
        <v>01-715</v>
      </c>
      <c r="B582" s="22" t="str">
        <f>INDEX([1]champ04062019!$A$3:$Z$2000,MATCH([1]!Addcert[[#This Row],[ref]],[1]champ04062019!$B$3:$B$2000,0),3)</f>
        <v>นายธวัช ทะพิงค์แก</v>
      </c>
      <c r="C582" s="22" t="str">
        <f>INDEX([1]champ04062019!$A$3:$Z$2000,MATCH([1]!Addcert[[#This Row],[ref]],[1]champ04062019!$B$3:$B$2000,0),4)</f>
        <v>ACFS25070200057</v>
      </c>
      <c r="D58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82" s="22" t="str">
        <f>INDEX([1]champ04062019!$A$3:$Z$2000,MATCH([1]!Addcert[[#This Row],[ref]],[1]champ04062019!$B$3:$B$2000,0),5)</f>
        <v>ออกใบอนุญาตแล้ว</v>
      </c>
      <c r="F582" s="24">
        <f>--INDEX([1]champ04062019!$A$3:$Z$2000,MATCH([1]!Addcert[[#This Row],[ref]],[1]champ04062019!$B$3:$B$2000,0),18)</f>
        <v>44297</v>
      </c>
      <c r="G582" s="27"/>
      <c r="H582" s="28"/>
      <c r="I582" s="33"/>
      <c r="J582" s="36">
        <f>--INDEX([1]champ04062019!$A$3:$Z$2000,MATCH([1]!Addcert[[#This Row],[ref]],[1]champ04062019!$B$3:$B$2000,0),6)</f>
        <v>3501200699483</v>
      </c>
      <c r="K582" s="22" t="str">
        <f>VLOOKUP(VALUE(MID([1]!Addcert[[#This Row],[License]],5,4)),[1]มาตรฐาน!$A$1:$B$6,2,FALSE)</f>
        <v>มกษ. 2507-2559</v>
      </c>
      <c r="L582" s="22" t="str">
        <f>INDEX([1]champ04062019!$A$3:$Z$2000,MATCH([1]!Addcert[[#This Row],[ref]],[1]champ04062019!$B$3:$B$2000,0),26)</f>
        <v>เชียงใหม่</v>
      </c>
      <c r="M582" s="5" t="s">
        <v>468</v>
      </c>
    </row>
    <row r="583" spans="1:13">
      <c r="A583" s="21" t="str">
        <f>MID([1]!Addcert[[#This Row],[ref]],4,2)&amp;"-"&amp;RIGHT([1]!Addcert[[#This Row],[ref]],3)</f>
        <v>01-716</v>
      </c>
      <c r="B583" s="21" t="str">
        <f>INDEX([1]champ04062019!$A$3:$Z$2000,MATCH([1]!Addcert[[#This Row],[ref]],[1]champ04062019!$B$3:$B$2000,0),3)</f>
        <v>นางสาวอุบล นันทบัณฑิต</v>
      </c>
      <c r="C583" s="21" t="str">
        <f>INDEX([1]champ04062019!$A$3:$Z$2000,MATCH([1]!Addcert[[#This Row],[ref]],[1]champ04062019!$B$3:$B$2000,0),4)</f>
        <v>ACFS25070200074</v>
      </c>
      <c r="D58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83" s="21" t="str">
        <f>INDEX([1]champ04062019!$A$3:$Z$2000,MATCH([1]!Addcert[[#This Row],[ref]],[1]champ04062019!$B$3:$B$2000,0),5)</f>
        <v>ออกใบอนุญาตแล้ว</v>
      </c>
      <c r="F583" s="23">
        <f>--INDEX([1]champ04062019!$A$3:$Z$2000,MATCH([1]!Addcert[[#This Row],[ref]],[1]champ04062019!$B$3:$B$2000,0),18)</f>
        <v>44297</v>
      </c>
      <c r="G583" s="25"/>
      <c r="H583" s="26"/>
      <c r="I583" s="32"/>
      <c r="J583" s="35">
        <f>--INDEX([1]champ04062019!$A$3:$Z$2000,MATCH([1]!Addcert[[#This Row],[ref]],[1]champ04062019!$B$3:$B$2000,0),6)</f>
        <v>3501900074397</v>
      </c>
      <c r="K583" s="21" t="str">
        <f>VLOOKUP(VALUE(MID([1]!Addcert[[#This Row],[License]],5,4)),[1]มาตรฐาน!$A$1:$B$6,2,FALSE)</f>
        <v>มกษ. 2507-2559</v>
      </c>
      <c r="L583" s="21" t="str">
        <f>INDEX([1]champ04062019!$A$3:$Z$2000,MATCH([1]!Addcert[[#This Row],[ref]],[1]champ04062019!$B$3:$B$2000,0),26)</f>
        <v>เชียงใหม่</v>
      </c>
      <c r="M583" s="2" t="s">
        <v>465</v>
      </c>
    </row>
    <row r="584" spans="1:13">
      <c r="A584" s="22" t="str">
        <f>MID([1]!Addcert[[#This Row],[ref]],4,2)&amp;"-"&amp;RIGHT([1]!Addcert[[#This Row],[ref]],3)</f>
        <v>01-717</v>
      </c>
      <c r="B584" s="22" t="str">
        <f>INDEX([1]champ04062019!$A$3:$Z$2000,MATCH([1]!Addcert[[#This Row],[ref]],[1]champ04062019!$B$3:$B$2000,0),3)</f>
        <v>นายวัชระ ลินมา</v>
      </c>
      <c r="C584" s="22" t="str">
        <f>INDEX([1]champ04062019!$A$3:$Z$2000,MATCH([1]!Addcert[[#This Row],[ref]],[1]champ04062019!$B$3:$B$2000,0),4)</f>
        <v>ACFS25070200098</v>
      </c>
      <c r="D58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84" s="22" t="str">
        <f>INDEX([1]champ04062019!$A$3:$Z$2000,MATCH([1]!Addcert[[#This Row],[ref]],[1]champ04062019!$B$3:$B$2000,0),5)</f>
        <v>ออกใบอนุญาตแล้ว</v>
      </c>
      <c r="F584" s="24">
        <f>--INDEX([1]champ04062019!$A$3:$Z$2000,MATCH([1]!Addcert[[#This Row],[ref]],[1]champ04062019!$B$3:$B$2000,0),18)</f>
        <v>44368</v>
      </c>
      <c r="G584" s="27"/>
      <c r="H584" s="28"/>
      <c r="I584" s="33"/>
      <c r="J584" s="36">
        <f>--INDEX([1]champ04062019!$A$3:$Z$2000,MATCH([1]!Addcert[[#This Row],[ref]],[1]champ04062019!$B$3:$B$2000,0),6)</f>
        <v>3521000233065</v>
      </c>
      <c r="K584" s="22" t="str">
        <f>VLOOKUP(VALUE(MID([1]!Addcert[[#This Row],[License]],5,4)),[1]มาตรฐาน!$A$1:$B$6,2,FALSE)</f>
        <v>มกษ. 2507-2559</v>
      </c>
      <c r="L584" s="22" t="str">
        <f>INDEX([1]champ04062019!$A$3:$Z$2000,MATCH([1]!Addcert[[#This Row],[ref]],[1]champ04062019!$B$3:$B$2000,0),26)</f>
        <v>ลำปาง</v>
      </c>
      <c r="M584" s="5" t="s">
        <v>465</v>
      </c>
    </row>
    <row r="585" spans="1:13">
      <c r="A585" s="21" t="str">
        <f>MID([1]!Addcert[[#This Row],[ref]],4,2)&amp;"-"&amp;RIGHT([1]!Addcert[[#This Row],[ref]],3)</f>
        <v>01-718</v>
      </c>
      <c r="B585" s="21" t="str">
        <f>INDEX([1]champ04062019!$A$3:$Z$2000,MATCH([1]!Addcert[[#This Row],[ref]],[1]champ04062019!$B$3:$B$2000,0),3)</f>
        <v>นางสาวพิกุล อินต๊ะปาน</v>
      </c>
      <c r="C585" s="21" t="str">
        <f>INDEX([1]champ04062019!$A$3:$Z$2000,MATCH([1]!Addcert[[#This Row],[ref]],[1]champ04062019!$B$3:$B$2000,0),4)</f>
        <v>ACFS25070200099</v>
      </c>
      <c r="D58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85" s="21" t="str">
        <f>INDEX([1]champ04062019!$A$3:$Z$2000,MATCH([1]!Addcert[[#This Row],[ref]],[1]champ04062019!$B$3:$B$2000,0),5)</f>
        <v>ออกใบอนุญาตแล้ว</v>
      </c>
      <c r="F585" s="23">
        <f>--INDEX([1]champ04062019!$A$3:$Z$2000,MATCH([1]!Addcert[[#This Row],[ref]],[1]champ04062019!$B$3:$B$2000,0),18)</f>
        <v>44368</v>
      </c>
      <c r="G585" s="25"/>
      <c r="H585" s="26"/>
      <c r="I585" s="32"/>
      <c r="J585" s="35">
        <f>--INDEX([1]champ04062019!$A$3:$Z$2000,MATCH([1]!Addcert[[#This Row],[ref]],[1]champ04062019!$B$3:$B$2000,0),6)</f>
        <v>1500900086452</v>
      </c>
      <c r="K585" s="21" t="str">
        <f>VLOOKUP(VALUE(MID([1]!Addcert[[#This Row],[License]],5,4)),[1]มาตรฐาน!$A$1:$B$6,2,FALSE)</f>
        <v>มกษ. 2507-2559</v>
      </c>
      <c r="L585" s="21" t="str">
        <f>INDEX([1]champ04062019!$A$3:$Z$2000,MATCH([1]!Addcert[[#This Row],[ref]],[1]champ04062019!$B$3:$B$2000,0),26)</f>
        <v>เชียงใหม่</v>
      </c>
      <c r="M585" s="2" t="s">
        <v>465</v>
      </c>
    </row>
    <row r="586" spans="1:13">
      <c r="A586" s="22" t="str">
        <f>MID([1]!Addcert[[#This Row],[ref]],4,2)&amp;"-"&amp;RIGHT([1]!Addcert[[#This Row],[ref]],3)</f>
        <v>01-720</v>
      </c>
      <c r="B586" s="22" t="str">
        <f>INDEX([1]champ04062019!$A$3:$Z$2000,MATCH([1]!Addcert[[#This Row],[ref]],[1]champ04062019!$B$3:$B$2000,0),3)</f>
        <v>นายนัฐศักดิ์ แซ่อั้ง</v>
      </c>
      <c r="C586" s="22" t="str">
        <f>INDEX([1]champ04062019!$A$3:$Z$2000,MATCH([1]!Addcert[[#This Row],[ref]],[1]champ04062019!$B$3:$B$2000,0),4)</f>
        <v>ACFS25070200071</v>
      </c>
      <c r="D58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86" s="22" t="str">
        <f>INDEX([1]champ04062019!$A$3:$Z$2000,MATCH([1]!Addcert[[#This Row],[ref]],[1]champ04062019!$B$3:$B$2000,0),5)</f>
        <v>ออกใบอนุญาตแล้ว</v>
      </c>
      <c r="F586" s="24">
        <f>--INDEX([1]champ04062019!$A$3:$Z$2000,MATCH([1]!Addcert[[#This Row],[ref]],[1]champ04062019!$B$3:$B$2000,0),18)</f>
        <v>44297</v>
      </c>
      <c r="G586" s="27"/>
      <c r="H586" s="28"/>
      <c r="I586" s="33"/>
      <c r="J586" s="36">
        <f>--INDEX([1]champ04062019!$A$3:$Z$2000,MATCH([1]!Addcert[[#This Row],[ref]],[1]champ04062019!$B$3:$B$2000,0),6)</f>
        <v>3100503535960</v>
      </c>
      <c r="K586" s="22" t="str">
        <f>VLOOKUP(VALUE(MID([1]!Addcert[[#This Row],[License]],5,4)),[1]มาตรฐาน!$A$1:$B$6,2,FALSE)</f>
        <v>มกษ. 2507-2559</v>
      </c>
      <c r="L586" s="22" t="str">
        <f>INDEX([1]champ04062019!$A$3:$Z$2000,MATCH([1]!Addcert[[#This Row],[ref]],[1]champ04062019!$B$3:$B$2000,0),26)</f>
        <v>แพร่</v>
      </c>
      <c r="M586" s="5" t="s">
        <v>465</v>
      </c>
    </row>
    <row r="587" spans="1:13">
      <c r="A587" s="21" t="str">
        <f>MID([1]!Addcert[[#This Row],[ref]],4,2)&amp;"-"&amp;RIGHT([1]!Addcert[[#This Row],[ref]],3)</f>
        <v>01-721</v>
      </c>
      <c r="B587" s="21" t="str">
        <f>INDEX([1]champ04062019!$A$3:$Z$2000,MATCH([1]!Addcert[[#This Row],[ref]],[1]champ04062019!$B$3:$B$2000,0),3)</f>
        <v>นางสาวรัชฎาวรรณ วงศ์คำ</v>
      </c>
      <c r="C587" s="21" t="str">
        <f>INDEX([1]champ04062019!$A$3:$Z$2000,MATCH([1]!Addcert[[#This Row],[ref]],[1]champ04062019!$B$3:$B$2000,0),4)</f>
        <v>ACFS25070200070</v>
      </c>
      <c r="D58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87" s="21" t="str">
        <f>INDEX([1]champ04062019!$A$3:$Z$2000,MATCH([1]!Addcert[[#This Row],[ref]],[1]champ04062019!$B$3:$B$2000,0),5)</f>
        <v>ออกใบอนุญาตแล้ว</v>
      </c>
      <c r="F587" s="23">
        <f>--INDEX([1]champ04062019!$A$3:$Z$2000,MATCH([1]!Addcert[[#This Row],[ref]],[1]champ04062019!$B$3:$B$2000,0),18)</f>
        <v>44297</v>
      </c>
      <c r="G587" s="25"/>
      <c r="H587" s="26"/>
      <c r="I587" s="32"/>
      <c r="J587" s="35">
        <f>--INDEX([1]champ04062019!$A$3:$Z$2000,MATCH([1]!Addcert[[#This Row],[ref]],[1]champ04062019!$B$3:$B$2000,0),6)</f>
        <v>1529900265894</v>
      </c>
      <c r="K587" s="21" t="str">
        <f>VLOOKUP(VALUE(MID([1]!Addcert[[#This Row],[License]],5,4)),[1]มาตรฐาน!$A$1:$B$6,2,FALSE)</f>
        <v>มกษ. 2507-2559</v>
      </c>
      <c r="L587" s="21" t="str">
        <f>INDEX([1]champ04062019!$A$3:$Z$2000,MATCH([1]!Addcert[[#This Row],[ref]],[1]champ04062019!$B$3:$B$2000,0),26)</f>
        <v>ลำปาง</v>
      </c>
      <c r="M587" s="2" t="s">
        <v>465</v>
      </c>
    </row>
    <row r="588" spans="1:13">
      <c r="A588" s="22" t="str">
        <f>MID([1]!Addcert[[#This Row],[ref]],4,2)&amp;"-"&amp;RIGHT([1]!Addcert[[#This Row],[ref]],3)</f>
        <v>01-722</v>
      </c>
      <c r="B588" s="22" t="str">
        <f>INDEX([1]champ04062019!$A$3:$Z$2000,MATCH([1]!Addcert[[#This Row],[ref]],[1]champ04062019!$B$3:$B$2000,0),3)</f>
        <v>บริษัท ฟง หยวน อินเตอร์เนชั่นแนล (ไทยแลนด์) จำกัด</v>
      </c>
      <c r="C588" s="22" t="str">
        <f>INDEX([1]champ04062019!$A$3:$Z$2000,MATCH([1]!Addcert[[#This Row],[ref]],[1]champ04062019!$B$3:$B$2000,0),4)</f>
        <v>ACFS10040200170</v>
      </c>
      <c r="D58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88" s="22" t="str">
        <f>INDEX([1]champ04062019!$A$3:$Z$2000,MATCH([1]!Addcert[[#This Row],[ref]],[1]champ04062019!$B$3:$B$2000,0),5)</f>
        <v>ออกใบอนุญาตแล้ว</v>
      </c>
      <c r="F588" s="24">
        <f>--INDEX([1]champ04062019!$A$3:$Z$2000,MATCH([1]!Addcert[[#This Row],[ref]],[1]champ04062019!$B$3:$B$2000,0),18)</f>
        <v>44250</v>
      </c>
      <c r="G588" s="27"/>
      <c r="H588" s="28"/>
      <c r="I588" s="33"/>
      <c r="J588" s="36">
        <f>--INDEX([1]champ04062019!$A$3:$Z$2000,MATCH([1]!Addcert[[#This Row],[ref]],[1]champ04062019!$B$3:$B$2000,0),6)</f>
        <v>225560001935</v>
      </c>
      <c r="K588" s="22" t="str">
        <f>VLOOKUP(VALUE(MID([1]!Addcert[[#This Row],[License]],5,4)),[1]มาตรฐาน!$A$1:$B$6,2,FALSE)</f>
        <v>มกษ. 1004-2557</v>
      </c>
      <c r="L588" s="22" t="str">
        <f>INDEX([1]champ04062019!$A$3:$Z$2000,MATCH([1]!Addcert[[#This Row],[ref]],[1]champ04062019!$B$3:$B$2000,0),26)</f>
        <v>จันทบุรี</v>
      </c>
      <c r="M588" s="5" t="s">
        <v>465</v>
      </c>
    </row>
    <row r="589" spans="1:13">
      <c r="A589" s="21" t="str">
        <f>MID([1]!Addcert[[#This Row],[ref]],4,2)&amp;"-"&amp;RIGHT([1]!Addcert[[#This Row],[ref]],3)</f>
        <v>01-723</v>
      </c>
      <c r="B589" s="21" t="str">
        <f>INDEX([1]champ04062019!$A$3:$Z$2000,MATCH([1]!Addcert[[#This Row],[ref]],[1]champ04062019!$B$3:$B$2000,0),3)</f>
        <v>นายเทิด ชัยชนะ</v>
      </c>
      <c r="C589" s="21" t="str">
        <f>INDEX([1]champ04062019!$A$3:$Z$2000,MATCH([1]!Addcert[[#This Row],[ref]],[1]champ04062019!$B$3:$B$2000,0),4)</f>
        <v>ACFS25070200073</v>
      </c>
      <c r="D58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89" s="21" t="str">
        <f>INDEX([1]champ04062019!$A$3:$Z$2000,MATCH([1]!Addcert[[#This Row],[ref]],[1]champ04062019!$B$3:$B$2000,0),5)</f>
        <v>ออกใบอนุญาตแล้ว</v>
      </c>
      <c r="F589" s="23">
        <f>--INDEX([1]champ04062019!$A$3:$Z$2000,MATCH([1]!Addcert[[#This Row],[ref]],[1]champ04062019!$B$3:$B$2000,0),18)</f>
        <v>44297</v>
      </c>
      <c r="G589" s="25"/>
      <c r="H589" s="26"/>
      <c r="I589" s="32"/>
      <c r="J589" s="35">
        <f>--INDEX([1]champ04062019!$A$3:$Z$2000,MATCH([1]!Addcert[[#This Row],[ref]],[1]champ04062019!$B$3:$B$2000,0),6)</f>
        <v>3501200566122</v>
      </c>
      <c r="K589" s="21" t="str">
        <f>VLOOKUP(VALUE(MID([1]!Addcert[[#This Row],[License]],5,4)),[1]มาตรฐาน!$A$1:$B$6,2,FALSE)</f>
        <v>มกษ. 2507-2559</v>
      </c>
      <c r="L589" s="21" t="str">
        <f>INDEX([1]champ04062019!$A$3:$Z$2000,MATCH([1]!Addcert[[#This Row],[ref]],[1]champ04062019!$B$3:$B$2000,0),26)</f>
        <v>เชียงใหม่</v>
      </c>
      <c r="M589" s="2" t="s">
        <v>466</v>
      </c>
    </row>
    <row r="590" spans="1:13">
      <c r="A590" s="22" t="str">
        <f>MID([1]!Addcert[[#This Row],[ref]],4,2)&amp;"-"&amp;RIGHT([1]!Addcert[[#This Row],[ref]],3)</f>
        <v>01-725</v>
      </c>
      <c r="B590" s="22" t="str">
        <f>INDEX([1]champ04062019!$A$3:$Z$2000,MATCH([1]!Addcert[[#This Row],[ref]],[1]champ04062019!$B$3:$B$2000,0),3)</f>
        <v>ห้างหุ้นส่วนจํากัด เล็กสมบูรณ์การเกษตร</v>
      </c>
      <c r="C590" s="22" t="str">
        <f>INDEX([1]champ04062019!$A$3:$Z$2000,MATCH([1]!Addcert[[#This Row],[ref]],[1]champ04062019!$B$3:$B$2000,0),4)</f>
        <v>ACFS25070200072</v>
      </c>
      <c r="D59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90" s="22" t="str">
        <f>INDEX([1]champ04062019!$A$3:$Z$2000,MATCH([1]!Addcert[[#This Row],[ref]],[1]champ04062019!$B$3:$B$2000,0),5)</f>
        <v>ออกใบอนุญาตแล้ว</v>
      </c>
      <c r="F590" s="24">
        <f>--INDEX([1]champ04062019!$A$3:$Z$2000,MATCH([1]!Addcert[[#This Row],[ref]],[1]champ04062019!$B$3:$B$2000,0),18)</f>
        <v>44297</v>
      </c>
      <c r="G590" s="27"/>
      <c r="H590" s="28" t="s">
        <v>16</v>
      </c>
      <c r="I590" s="33"/>
      <c r="J590" s="36">
        <f>--INDEX([1]champ04062019!$A$3:$Z$2000,MATCH([1]!Addcert[[#This Row],[ref]],[1]champ04062019!$B$3:$B$2000,0),6)</f>
        <v>463548000441</v>
      </c>
      <c r="K590" s="22" t="str">
        <f>VLOOKUP(VALUE(MID([1]!Addcert[[#This Row],[License]],5,4)),[1]มาตรฐาน!$A$1:$B$6,2,FALSE)</f>
        <v>มกษ. 2507-2559</v>
      </c>
      <c r="L590" s="22" t="str">
        <f>INDEX([1]champ04062019!$A$3:$Z$2000,MATCH([1]!Addcert[[#This Row],[ref]],[1]champ04062019!$B$3:$B$2000,0),26)</f>
        <v>กาฬสินธุ์</v>
      </c>
      <c r="M590" s="5" t="s">
        <v>465</v>
      </c>
    </row>
    <row r="591" spans="1:13">
      <c r="A591" s="21" t="str">
        <f>MID([1]!Addcert[[#This Row],[ref]],4,2)&amp;"-"&amp;RIGHT([1]!Addcert[[#This Row],[ref]],3)</f>
        <v>01-726</v>
      </c>
      <c r="B591" s="21" t="str">
        <f>INDEX([1]champ04062019!$A$3:$Z$2000,MATCH([1]!Addcert[[#This Row],[ref]],[1]champ04062019!$B$3:$B$2000,0),3)</f>
        <v>นางสาวพัชรา สลีสองสม</v>
      </c>
      <c r="C591" s="21" t="str">
        <f>INDEX([1]champ04062019!$A$3:$Z$2000,MATCH([1]!Addcert[[#This Row],[ref]],[1]champ04062019!$B$3:$B$2000,0),4)</f>
        <v>ACFS25070200055</v>
      </c>
      <c r="D59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91" s="21" t="str">
        <f>INDEX([1]champ04062019!$A$3:$Z$2000,MATCH([1]!Addcert[[#This Row],[ref]],[1]champ04062019!$B$3:$B$2000,0),5)</f>
        <v>ออกใบอนุญาตแล้ว</v>
      </c>
      <c r="F591" s="23">
        <f>--INDEX([1]champ04062019!$A$3:$Z$2000,MATCH([1]!Addcert[[#This Row],[ref]],[1]champ04062019!$B$3:$B$2000,0),18)</f>
        <v>44297</v>
      </c>
      <c r="G591" s="25"/>
      <c r="H591" s="26" t="s">
        <v>16</v>
      </c>
      <c r="I591" s="32"/>
      <c r="J591" s="35">
        <f>--INDEX([1]champ04062019!$A$3:$Z$2000,MATCH([1]!Addcert[[#This Row],[ref]],[1]champ04062019!$B$3:$B$2000,0),6)</f>
        <v>1579900336864</v>
      </c>
      <c r="K591" s="21" t="str">
        <f>VLOOKUP(VALUE(MID([1]!Addcert[[#This Row],[License]],5,4)),[1]มาตรฐาน!$A$1:$B$6,2,FALSE)</f>
        <v>มกษ. 2507-2559</v>
      </c>
      <c r="L591" s="21" t="str">
        <f>INDEX([1]champ04062019!$A$3:$Z$2000,MATCH([1]!Addcert[[#This Row],[ref]],[1]champ04062019!$B$3:$B$2000,0),26)</f>
        <v>เชียงราย</v>
      </c>
      <c r="M591" s="2" t="s">
        <v>468</v>
      </c>
    </row>
    <row r="592" spans="1:13">
      <c r="A592" s="22" t="str">
        <f>MID([1]!Addcert[[#This Row],[ref]],4,2)&amp;"-"&amp;RIGHT([1]!Addcert[[#This Row],[ref]],3)</f>
        <v>01-727</v>
      </c>
      <c r="B592" s="22" t="str">
        <f>INDEX([1]champ04062019!$A$3:$Z$2000,MATCH([1]!Addcert[[#This Row],[ref]],[1]champ04062019!$B$3:$B$2000,0),3)</f>
        <v>นายสมพงษ์ ฤทธิ์ภู</v>
      </c>
      <c r="C592" s="22" t="str">
        <f>INDEX([1]champ04062019!$A$3:$Z$2000,MATCH([1]!Addcert[[#This Row],[ref]],[1]champ04062019!$B$3:$B$2000,0),4)</f>
        <v>ACFS25070200058</v>
      </c>
      <c r="D59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92" s="22" t="str">
        <f>INDEX([1]champ04062019!$A$3:$Z$2000,MATCH([1]!Addcert[[#This Row],[ref]],[1]champ04062019!$B$3:$B$2000,0),5)</f>
        <v>ออกใบอนุญาตแล้ว</v>
      </c>
      <c r="F592" s="24">
        <f>--INDEX([1]champ04062019!$A$3:$Z$2000,MATCH([1]!Addcert[[#This Row],[ref]],[1]champ04062019!$B$3:$B$2000,0),18)</f>
        <v>44297</v>
      </c>
      <c r="G592" s="27"/>
      <c r="H592" s="28" t="s">
        <v>16</v>
      </c>
      <c r="I592" s="33"/>
      <c r="J592" s="36">
        <f>--INDEX([1]champ04062019!$A$3:$Z$2000,MATCH([1]!Addcert[[#This Row],[ref]],[1]champ04062019!$B$3:$B$2000,0),6)</f>
        <v>3430400187885</v>
      </c>
      <c r="K592" s="22" t="str">
        <f>VLOOKUP(VALUE(MID([1]!Addcert[[#This Row],[License]],5,4)),[1]มาตรฐาน!$A$1:$B$6,2,FALSE)</f>
        <v>มกษ. 2507-2559</v>
      </c>
      <c r="L592" s="22" t="str">
        <f>INDEX([1]champ04062019!$A$3:$Z$2000,MATCH([1]!Addcert[[#This Row],[ref]],[1]champ04062019!$B$3:$B$2000,0),26)</f>
        <v>บึงกาฬ</v>
      </c>
      <c r="M592" s="5" t="s">
        <v>465</v>
      </c>
    </row>
    <row r="593" spans="1:13">
      <c r="A593" s="21" t="str">
        <f>MID([1]!Addcert[[#This Row],[ref]],4,2)&amp;"-"&amp;RIGHT([1]!Addcert[[#This Row],[ref]],3)</f>
        <v>01-728</v>
      </c>
      <c r="B593" s="21" t="str">
        <f>INDEX([1]champ04062019!$A$3:$Z$2000,MATCH([1]!Addcert[[#This Row],[ref]],[1]champ04062019!$B$3:$B$2000,0),3)</f>
        <v>นายอุดมพร ยุทธคราม</v>
      </c>
      <c r="C593" s="21" t="str">
        <f>INDEX([1]champ04062019!$A$3:$Z$2000,MATCH([1]!Addcert[[#This Row],[ref]],[1]champ04062019!$B$3:$B$2000,0),4)</f>
        <v>ACFS25070200100</v>
      </c>
      <c r="D59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93" s="21" t="str">
        <f>INDEX([1]champ04062019!$A$3:$Z$2000,MATCH([1]!Addcert[[#This Row],[ref]],[1]champ04062019!$B$3:$B$2000,0),5)</f>
        <v>ออกใบอนุญาตแล้ว</v>
      </c>
      <c r="F593" s="23">
        <f>--INDEX([1]champ04062019!$A$3:$Z$2000,MATCH([1]!Addcert[[#This Row],[ref]],[1]champ04062019!$B$3:$B$2000,0),18)</f>
        <v>44368</v>
      </c>
      <c r="G593" s="25"/>
      <c r="H593" s="26"/>
      <c r="I593" s="32"/>
      <c r="J593" s="35">
        <f>--INDEX([1]champ04062019!$A$3:$Z$2000,MATCH([1]!Addcert[[#This Row],[ref]],[1]champ04062019!$B$3:$B$2000,0),6)</f>
        <v>3471201316996</v>
      </c>
      <c r="K593" s="21" t="str">
        <f>VLOOKUP(VALUE(MID([1]!Addcert[[#This Row],[License]],5,4)),[1]มาตรฐาน!$A$1:$B$6,2,FALSE)</f>
        <v>มกษ. 2507-2559</v>
      </c>
      <c r="L593" s="21" t="str">
        <f>INDEX([1]champ04062019!$A$3:$Z$2000,MATCH([1]!Addcert[[#This Row],[ref]],[1]champ04062019!$B$3:$B$2000,0),26)</f>
        <v>สกลนคร</v>
      </c>
      <c r="M593" s="2" t="s">
        <v>468</v>
      </c>
    </row>
    <row r="594" spans="1:13">
      <c r="A594" s="22" t="str">
        <f>MID([1]!Addcert[[#This Row],[ref]],4,2)&amp;"-"&amp;RIGHT([1]!Addcert[[#This Row],[ref]],3)</f>
        <v>01-729</v>
      </c>
      <c r="B594" s="22" t="str">
        <f>INDEX([1]champ04062019!$A$3:$Z$2000,MATCH([1]!Addcert[[#This Row],[ref]],[1]champ04062019!$B$3:$B$2000,0),3)</f>
        <v>นายนิมิตร รอดภัย</v>
      </c>
      <c r="C594" s="22" t="str">
        <f>INDEX([1]champ04062019!$A$3:$Z$2000,MATCH([1]!Addcert[[#This Row],[ref]],[1]champ04062019!$B$3:$B$2000,0),4)</f>
        <v>ACFS25070200088</v>
      </c>
      <c r="D59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94" s="22" t="str">
        <f>INDEX([1]champ04062019!$A$3:$Z$2000,MATCH([1]!Addcert[[#This Row],[ref]],[1]champ04062019!$B$3:$B$2000,0),5)</f>
        <v>ออกใบอนุญาตแล้ว</v>
      </c>
      <c r="F594" s="24">
        <f>--INDEX([1]champ04062019!$A$3:$Z$2000,MATCH([1]!Addcert[[#This Row],[ref]],[1]champ04062019!$B$3:$B$2000,0),18)</f>
        <v>44304</v>
      </c>
      <c r="G594" s="27"/>
      <c r="H594" s="28"/>
      <c r="I594" s="33"/>
      <c r="J594" s="36">
        <f>--INDEX([1]champ04062019!$A$3:$Z$2000,MATCH([1]!Addcert[[#This Row],[ref]],[1]champ04062019!$B$3:$B$2000,0),6)</f>
        <v>3110100556853</v>
      </c>
      <c r="K594" s="22" t="str">
        <f>VLOOKUP(VALUE(MID([1]!Addcert[[#This Row],[License]],5,4)),[1]มาตรฐาน!$A$1:$B$6,2,FALSE)</f>
        <v>มกษ. 2507-2559</v>
      </c>
      <c r="L594" s="22" t="str">
        <f>INDEX([1]champ04062019!$A$3:$Z$2000,MATCH([1]!Addcert[[#This Row],[ref]],[1]champ04062019!$B$3:$B$2000,0),26)</f>
        <v>กาฬสินธุ์</v>
      </c>
      <c r="M594" s="5" t="s">
        <v>468</v>
      </c>
    </row>
    <row r="595" spans="1:13">
      <c r="A595" s="21" t="str">
        <f>MID([1]!Addcert[[#This Row],[ref]],4,2)&amp;"-"&amp;RIGHT([1]!Addcert[[#This Row],[ref]],3)</f>
        <v>01-730</v>
      </c>
      <c r="B595" s="21" t="str">
        <f>INDEX([1]champ04062019!$A$3:$Z$2000,MATCH([1]!Addcert[[#This Row],[ref]],[1]champ04062019!$B$3:$B$2000,0),3)</f>
        <v>นางพรทิพย์ จันทะบูลย์</v>
      </c>
      <c r="C595" s="21" t="str">
        <f>INDEX([1]champ04062019!$A$3:$Z$2000,MATCH([1]!Addcert[[#This Row],[ref]],[1]champ04062019!$B$3:$B$2000,0),4)</f>
        <v>ACFS25070200094</v>
      </c>
      <c r="D59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95" s="21" t="str">
        <f>INDEX([1]champ04062019!$A$3:$Z$2000,MATCH([1]!Addcert[[#This Row],[ref]],[1]champ04062019!$B$3:$B$2000,0),5)</f>
        <v>ออกใบอนุญาตแล้ว</v>
      </c>
      <c r="F595" s="23">
        <f>--INDEX([1]champ04062019!$A$3:$Z$2000,MATCH([1]!Addcert[[#This Row],[ref]],[1]champ04062019!$B$3:$B$2000,0),18)</f>
        <v>44336</v>
      </c>
      <c r="G595" s="25"/>
      <c r="H595" s="26"/>
      <c r="I595" s="32"/>
      <c r="J595" s="35">
        <f>--INDEX([1]champ04062019!$A$3:$Z$2000,MATCH([1]!Addcert[[#This Row],[ref]],[1]champ04062019!$B$3:$B$2000,0),6)</f>
        <v>3410300313064</v>
      </c>
      <c r="K595" s="21" t="str">
        <f>VLOOKUP(VALUE(MID([1]!Addcert[[#This Row],[License]],5,4)),[1]มาตรฐาน!$A$1:$B$6,2,FALSE)</f>
        <v>มกษ. 2507-2559</v>
      </c>
      <c r="L595" s="21" t="str">
        <f>INDEX([1]champ04062019!$A$3:$Z$2000,MATCH([1]!Addcert[[#This Row],[ref]],[1]champ04062019!$B$3:$B$2000,0),26)</f>
        <v>อุดรธานี</v>
      </c>
      <c r="M595" s="2" t="s">
        <v>468</v>
      </c>
    </row>
    <row r="596" spans="1:13">
      <c r="A596" s="22" t="str">
        <f>MID([1]!Addcert[[#This Row],[ref]],4,2)&amp;"-"&amp;RIGHT([1]!Addcert[[#This Row],[ref]],3)</f>
        <v>01-731</v>
      </c>
      <c r="B596" s="22" t="str">
        <f>INDEX([1]champ04062019!$A$3:$Z$2000,MATCH([1]!Addcert[[#This Row],[ref]],[1]champ04062019!$B$3:$B$2000,0),3)</f>
        <v>นายไพบูลย์ พูลทอง</v>
      </c>
      <c r="C596" s="22" t="str">
        <f>INDEX([1]champ04062019!$A$3:$Z$2000,MATCH([1]!Addcert[[#This Row],[ref]],[1]champ04062019!$B$3:$B$2000,0),4)</f>
        <v>ACFS25070200061</v>
      </c>
      <c r="D59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96" s="22" t="str">
        <f>INDEX([1]champ04062019!$A$3:$Z$2000,MATCH([1]!Addcert[[#This Row],[ref]],[1]champ04062019!$B$3:$B$2000,0),5)</f>
        <v>ออกใบอนุญาตแล้ว</v>
      </c>
      <c r="F596" s="24">
        <f>--INDEX([1]champ04062019!$A$3:$Z$2000,MATCH([1]!Addcert[[#This Row],[ref]],[1]champ04062019!$B$3:$B$2000,0),18)</f>
        <v>44297</v>
      </c>
      <c r="G596" s="27"/>
      <c r="H596" s="28"/>
      <c r="I596" s="33"/>
      <c r="J596" s="36">
        <f>--INDEX([1]champ04062019!$A$3:$Z$2000,MATCH([1]!Addcert[[#This Row],[ref]],[1]champ04062019!$B$3:$B$2000,0),6)</f>
        <v>3600800730827</v>
      </c>
      <c r="K596" s="22" t="str">
        <f>VLOOKUP(VALUE(MID([1]!Addcert[[#This Row],[License]],5,4)),[1]มาตรฐาน!$A$1:$B$6,2,FALSE)</f>
        <v>มกษ. 2507-2559</v>
      </c>
      <c r="L596" s="22" t="str">
        <f>INDEX([1]champ04062019!$A$3:$Z$2000,MATCH([1]!Addcert[[#This Row],[ref]],[1]champ04062019!$B$3:$B$2000,0),26)</f>
        <v>ขอนแก่น</v>
      </c>
      <c r="M596" s="5" t="s">
        <v>468</v>
      </c>
    </row>
    <row r="597" spans="1:13">
      <c r="A597" s="21" t="str">
        <f>MID([1]!Addcert[[#This Row],[ref]],4,2)&amp;"-"&amp;RIGHT([1]!Addcert[[#This Row],[ref]],3)</f>
        <v>01-732</v>
      </c>
      <c r="B597" s="21" t="str">
        <f>INDEX([1]champ04062019!$A$3:$Z$2000,MATCH([1]!Addcert[[#This Row],[ref]],[1]champ04062019!$B$3:$B$2000,0),3)</f>
        <v>นายธนากร สลับศรี</v>
      </c>
      <c r="C597" s="21" t="str">
        <f>INDEX([1]champ04062019!$A$3:$Z$2000,MATCH([1]!Addcert[[#This Row],[ref]],[1]champ04062019!$B$3:$B$2000,0),4)</f>
        <v>ACFS25070200101</v>
      </c>
      <c r="D59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97" s="21" t="str">
        <f>INDEX([1]champ04062019!$A$3:$Z$2000,MATCH([1]!Addcert[[#This Row],[ref]],[1]champ04062019!$B$3:$B$2000,0),5)</f>
        <v>ออกใบอนุญาตแล้ว</v>
      </c>
      <c r="F597" s="23">
        <f>--INDEX([1]champ04062019!$A$3:$Z$2000,MATCH([1]!Addcert[[#This Row],[ref]],[1]champ04062019!$B$3:$B$2000,0),18)</f>
        <v>44368</v>
      </c>
      <c r="G597" s="25"/>
      <c r="H597" s="26"/>
      <c r="I597" s="32"/>
      <c r="J597" s="35">
        <f>--INDEX([1]champ04062019!$A$3:$Z$2000,MATCH([1]!Addcert[[#This Row],[ref]],[1]champ04062019!$B$3:$B$2000,0),6)</f>
        <v>1419900343250</v>
      </c>
      <c r="K597" s="21" t="str">
        <f>VLOOKUP(VALUE(MID([1]!Addcert[[#This Row],[License]],5,4)),[1]มาตรฐาน!$A$1:$B$6,2,FALSE)</f>
        <v>มกษ. 2507-2559</v>
      </c>
      <c r="L597" s="21" t="str">
        <f>INDEX([1]champ04062019!$A$3:$Z$2000,MATCH([1]!Addcert[[#This Row],[ref]],[1]champ04062019!$B$3:$B$2000,0),26)</f>
        <v>อุดรธานี</v>
      </c>
      <c r="M597" s="2" t="s">
        <v>468</v>
      </c>
    </row>
    <row r="598" spans="1:13">
      <c r="A598" s="22" t="str">
        <f>MID([1]!Addcert[[#This Row],[ref]],4,2)&amp;"-"&amp;RIGHT([1]!Addcert[[#This Row],[ref]],3)</f>
        <v>01-733</v>
      </c>
      <c r="B598" s="22" t="str">
        <f>INDEX([1]champ04062019!$A$3:$Z$2000,MATCH([1]!Addcert[[#This Row],[ref]],[1]champ04062019!$B$3:$B$2000,0),3)</f>
        <v>นางสาวรุจิรา รุณผาบ</v>
      </c>
      <c r="C598" s="22" t="str">
        <f>INDEX([1]champ04062019!$A$3:$Z$2000,MATCH([1]!Addcert[[#This Row],[ref]],[1]champ04062019!$B$3:$B$2000,0),4)</f>
        <v>ACFS25070200063</v>
      </c>
      <c r="D59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98" s="22" t="str">
        <f>INDEX([1]champ04062019!$A$3:$Z$2000,MATCH([1]!Addcert[[#This Row],[ref]],[1]champ04062019!$B$3:$B$2000,0),5)</f>
        <v>ออกใบอนุญาตแล้ว</v>
      </c>
      <c r="F598" s="24">
        <f>--INDEX([1]champ04062019!$A$3:$Z$2000,MATCH([1]!Addcert[[#This Row],[ref]],[1]champ04062019!$B$3:$B$2000,0),18)</f>
        <v>44297</v>
      </c>
      <c r="G598" s="27"/>
      <c r="H598" s="28"/>
      <c r="I598" s="33"/>
      <c r="J598" s="36">
        <f>--INDEX([1]champ04062019!$A$3:$Z$2000,MATCH([1]!Addcert[[#This Row],[ref]],[1]champ04062019!$B$3:$B$2000,0),6)</f>
        <v>3510600187713</v>
      </c>
      <c r="K598" s="22" t="str">
        <f>VLOOKUP(VALUE(MID([1]!Addcert[[#This Row],[License]],5,4)),[1]มาตรฐาน!$A$1:$B$6,2,FALSE)</f>
        <v>มกษ. 2507-2559</v>
      </c>
      <c r="L598" s="22" t="str">
        <f>INDEX([1]champ04062019!$A$3:$Z$2000,MATCH([1]!Addcert[[#This Row],[ref]],[1]champ04062019!$B$3:$B$2000,0),26)</f>
        <v>กาฬสินธุ์</v>
      </c>
      <c r="M598" s="5" t="s">
        <v>468</v>
      </c>
    </row>
    <row r="599" spans="1:13">
      <c r="A599" s="21" t="str">
        <f>MID([1]!Addcert[[#This Row],[ref]],4,2)&amp;"-"&amp;RIGHT([1]!Addcert[[#This Row],[ref]],3)</f>
        <v>01-734</v>
      </c>
      <c r="B599" s="21" t="str">
        <f>INDEX([1]champ04062019!$A$3:$Z$2000,MATCH([1]!Addcert[[#This Row],[ref]],[1]champ04062019!$B$3:$B$2000,0),3)</f>
        <v>นายคเชนทร์ พลลือ</v>
      </c>
      <c r="C599" s="21" t="str">
        <f>INDEX([1]champ04062019!$A$3:$Z$2000,MATCH([1]!Addcert[[#This Row],[ref]],[1]champ04062019!$B$3:$B$2000,0),4)</f>
        <v>ACFS25070200064</v>
      </c>
      <c r="D59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599" s="21" t="str">
        <f>INDEX([1]champ04062019!$A$3:$Z$2000,MATCH([1]!Addcert[[#This Row],[ref]],[1]champ04062019!$B$3:$B$2000,0),5)</f>
        <v>ออกใบอนุญาตแล้ว</v>
      </c>
      <c r="F599" s="23">
        <f>--INDEX([1]champ04062019!$A$3:$Z$2000,MATCH([1]!Addcert[[#This Row],[ref]],[1]champ04062019!$B$3:$B$2000,0),18)</f>
        <v>44297</v>
      </c>
      <c r="G599" s="25"/>
      <c r="H599" s="26"/>
      <c r="I599" s="32"/>
      <c r="J599" s="35">
        <f>--INDEX([1]champ04062019!$A$3:$Z$2000,MATCH([1]!Addcert[[#This Row],[ref]],[1]champ04062019!$B$3:$B$2000,0),6)</f>
        <v>1501000054440</v>
      </c>
      <c r="K599" s="21" t="str">
        <f>VLOOKUP(VALUE(MID([1]!Addcert[[#This Row],[License]],5,4)),[1]มาตรฐาน!$A$1:$B$6,2,FALSE)</f>
        <v>มกษ. 2507-2559</v>
      </c>
      <c r="L599" s="21" t="str">
        <f>INDEX([1]champ04062019!$A$3:$Z$2000,MATCH([1]!Addcert[[#This Row],[ref]],[1]champ04062019!$B$3:$B$2000,0),26)</f>
        <v>ยโสธร</v>
      </c>
      <c r="M599" s="2" t="s">
        <v>468</v>
      </c>
    </row>
    <row r="600" spans="1:13">
      <c r="A600" s="22" t="str">
        <f>MID([1]!Addcert[[#This Row],[ref]],4,2)&amp;"-"&amp;RIGHT([1]!Addcert[[#This Row],[ref]],3)</f>
        <v>01-735</v>
      </c>
      <c r="B600" s="22" t="str">
        <f>INDEX([1]champ04062019!$A$3:$Z$2000,MATCH([1]!Addcert[[#This Row],[ref]],[1]champ04062019!$B$3:$B$2000,0),3)</f>
        <v>นายประสิทธิ์ เส็งมี</v>
      </c>
      <c r="C600" s="22" t="str">
        <f>INDEX([1]champ04062019!$A$3:$Z$2000,MATCH([1]!Addcert[[#This Row],[ref]],[1]champ04062019!$B$3:$B$2000,0),4)</f>
        <v>ACFS25070200079</v>
      </c>
      <c r="D60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00" s="22" t="str">
        <f>INDEX([1]champ04062019!$A$3:$Z$2000,MATCH([1]!Addcert[[#This Row],[ref]],[1]champ04062019!$B$3:$B$2000,0),5)</f>
        <v>ออกใบอนุญาตแล้ว</v>
      </c>
      <c r="F600" s="24">
        <f>--INDEX([1]champ04062019!$A$3:$Z$2000,MATCH([1]!Addcert[[#This Row],[ref]],[1]champ04062019!$B$3:$B$2000,0),18)</f>
        <v>44297</v>
      </c>
      <c r="G600" s="27"/>
      <c r="H600" s="28"/>
      <c r="I600" s="33"/>
      <c r="J600" s="36">
        <f>--INDEX([1]champ04062019!$A$3:$Z$2000,MATCH([1]!Addcert[[#This Row],[ref]],[1]champ04062019!$B$3:$B$2000,0),6)</f>
        <v>3240300301793</v>
      </c>
      <c r="K600" s="22" t="str">
        <f>VLOOKUP(VALUE(MID([1]!Addcert[[#This Row],[License]],5,4)),[1]มาตรฐาน!$A$1:$B$6,2,FALSE)</f>
        <v>มกษ. 2507-2559</v>
      </c>
      <c r="L600" s="22" t="str">
        <f>INDEX([1]champ04062019!$A$3:$Z$2000,MATCH([1]!Addcert[[#This Row],[ref]],[1]champ04062019!$B$3:$B$2000,0),26)</f>
        <v>ฉะเชิงเทรา</v>
      </c>
      <c r="M600" s="9" t="s">
        <v>468</v>
      </c>
    </row>
    <row r="601" spans="1:13">
      <c r="A601" s="21" t="str">
        <f>MID([1]!Addcert[[#This Row],[ref]],4,2)&amp;"-"&amp;RIGHT([1]!Addcert[[#This Row],[ref]],3)</f>
        <v>01-736</v>
      </c>
      <c r="B601" s="21" t="str">
        <f>INDEX([1]champ04062019!$A$3:$Z$2000,MATCH([1]!Addcert[[#This Row],[ref]],[1]champ04062019!$B$3:$B$2000,0),3)</f>
        <v>นายบุญเกิด ศรีวิเศษ</v>
      </c>
      <c r="C601" s="21" t="str">
        <f>INDEX([1]champ04062019!$A$3:$Z$2000,MATCH([1]!Addcert[[#This Row],[ref]],[1]champ04062019!$B$3:$B$2000,0),4)</f>
        <v>ACFS25070200078</v>
      </c>
      <c r="D60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01" s="21" t="str">
        <f>INDEX([1]champ04062019!$A$3:$Z$2000,MATCH([1]!Addcert[[#This Row],[ref]],[1]champ04062019!$B$3:$B$2000,0),5)</f>
        <v>ออกใบอนุญาตแล้ว</v>
      </c>
      <c r="F601" s="23">
        <f>--INDEX([1]champ04062019!$A$3:$Z$2000,MATCH([1]!Addcert[[#This Row],[ref]],[1]champ04062019!$B$3:$B$2000,0),18)</f>
        <v>44297</v>
      </c>
      <c r="G601" s="25"/>
      <c r="H601" s="26"/>
      <c r="I601" s="32"/>
      <c r="J601" s="35">
        <f>--INDEX([1]champ04062019!$A$3:$Z$2000,MATCH([1]!Addcert[[#This Row],[ref]],[1]champ04062019!$B$3:$B$2000,0),6)</f>
        <v>3190300363358</v>
      </c>
      <c r="K601" s="21" t="str">
        <f>VLOOKUP(VALUE(MID([1]!Addcert[[#This Row],[License]],5,4)),[1]มาตรฐาน!$A$1:$B$6,2,FALSE)</f>
        <v>มกษ. 2507-2559</v>
      </c>
      <c r="L601" s="21" t="str">
        <f>INDEX([1]champ04062019!$A$3:$Z$2000,MATCH([1]!Addcert[[#This Row],[ref]],[1]champ04062019!$B$3:$B$2000,0),26)</f>
        <v>สระบุรี</v>
      </c>
      <c r="M601" s="2" t="s">
        <v>466</v>
      </c>
    </row>
    <row r="602" spans="1:13">
      <c r="A602" s="22" t="str">
        <f>MID([1]!Addcert[[#This Row],[ref]],4,2)&amp;"-"&amp;RIGHT([1]!Addcert[[#This Row],[ref]],3)</f>
        <v>01-737</v>
      </c>
      <c r="B602" s="22" t="str">
        <f>INDEX([1]champ04062019!$A$3:$Z$2000,MATCH([1]!Addcert[[#This Row],[ref]],[1]champ04062019!$B$3:$B$2000,0),3)</f>
        <v>นายสุทธิพงษ์ อินต๊ะวงค์</v>
      </c>
      <c r="C602" s="22" t="str">
        <f>INDEX([1]champ04062019!$A$3:$Z$2000,MATCH([1]!Addcert[[#This Row],[ref]],[1]champ04062019!$B$3:$B$2000,0),4)</f>
        <v>ACFS25070200077</v>
      </c>
      <c r="D60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02" s="22" t="str">
        <f>INDEX([1]champ04062019!$A$3:$Z$2000,MATCH([1]!Addcert[[#This Row],[ref]],[1]champ04062019!$B$3:$B$2000,0),5)</f>
        <v>ออกใบอนุญาตแล้ว</v>
      </c>
      <c r="F602" s="24">
        <f>--INDEX([1]champ04062019!$A$3:$Z$2000,MATCH([1]!Addcert[[#This Row],[ref]],[1]champ04062019!$B$3:$B$2000,0),18)</f>
        <v>44297</v>
      </c>
      <c r="G602" s="27"/>
      <c r="H602" s="28"/>
      <c r="I602" s="33"/>
      <c r="J602" s="36">
        <f>--INDEX([1]champ04062019!$A$3:$Z$2000,MATCH([1]!Addcert[[#This Row],[ref]],[1]champ04062019!$B$3:$B$2000,0),6)</f>
        <v>1240400055356</v>
      </c>
      <c r="K602" s="22" t="str">
        <f>VLOOKUP(VALUE(MID([1]!Addcert[[#This Row],[License]],5,4)),[1]มาตรฐาน!$A$1:$B$6,2,FALSE)</f>
        <v>มกษ. 2507-2559</v>
      </c>
      <c r="L602" s="22" t="str">
        <f>INDEX([1]champ04062019!$A$3:$Z$2000,MATCH([1]!Addcert[[#This Row],[ref]],[1]champ04062019!$B$3:$B$2000,0),26)</f>
        <v>ชลบุรี</v>
      </c>
      <c r="M602" s="5" t="s">
        <v>467</v>
      </c>
    </row>
    <row r="603" spans="1:13">
      <c r="A603" s="21" t="str">
        <f>MID([1]!Addcert[[#This Row],[ref]],4,2)&amp;"-"&amp;RIGHT([1]!Addcert[[#This Row],[ref]],3)</f>
        <v>01-738</v>
      </c>
      <c r="B603" s="21" t="str">
        <f>INDEX([1]champ04062019!$A$3:$Z$2000,MATCH([1]!Addcert[[#This Row],[ref]],[1]champ04062019!$B$3:$B$2000,0),3)</f>
        <v>นางมัจจณี แหล่ทอง</v>
      </c>
      <c r="C603" s="21" t="str">
        <f>INDEX([1]champ04062019!$A$3:$Z$2000,MATCH([1]!Addcert[[#This Row],[ref]],[1]champ04062019!$B$3:$B$2000,0),4)</f>
        <v>ACFS25070200065</v>
      </c>
      <c r="D60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03" s="21" t="str">
        <f>INDEX([1]champ04062019!$A$3:$Z$2000,MATCH([1]!Addcert[[#This Row],[ref]],[1]champ04062019!$B$3:$B$2000,0),5)</f>
        <v>ออกใบอนุญาตแล้ว</v>
      </c>
      <c r="F603" s="23">
        <f>--INDEX([1]champ04062019!$A$3:$Z$2000,MATCH([1]!Addcert[[#This Row],[ref]],[1]champ04062019!$B$3:$B$2000,0),18)</f>
        <v>44297</v>
      </c>
      <c r="G603" s="25"/>
      <c r="H603" s="26"/>
      <c r="I603" s="32"/>
      <c r="J603" s="35">
        <f>--INDEX([1]champ04062019!$A$3:$Z$2000,MATCH([1]!Addcert[[#This Row],[ref]],[1]champ04062019!$B$3:$B$2000,0),6)</f>
        <v>3350700236491</v>
      </c>
      <c r="K603" s="21" t="str">
        <f>VLOOKUP(VALUE(MID([1]!Addcert[[#This Row],[License]],5,4)),[1]มาตรฐาน!$A$1:$B$6,2,FALSE)</f>
        <v>มกษ. 2507-2559</v>
      </c>
      <c r="L603" s="21" t="str">
        <f>INDEX([1]champ04062019!$A$3:$Z$2000,MATCH([1]!Addcert[[#This Row],[ref]],[1]champ04062019!$B$3:$B$2000,0),26)</f>
        <v>พระนครศรีอยุธยา</v>
      </c>
      <c r="M603" s="2" t="s">
        <v>466</v>
      </c>
    </row>
    <row r="604" spans="1:13">
      <c r="A604" s="22" t="str">
        <f>MID([1]!Addcert[[#This Row],[ref]],4,2)&amp;"-"&amp;RIGHT([1]!Addcert[[#This Row],[ref]],3)</f>
        <v>01-739</v>
      </c>
      <c r="B604" s="22" t="str">
        <f>INDEX([1]champ04062019!$A$3:$Z$2000,MATCH([1]!Addcert[[#This Row],[ref]],[1]champ04062019!$B$3:$B$2000,0),3)</f>
        <v xml:space="preserve"> บริษัท ทีเอฟเอมเอสฟู้ดส์  จำกัด</v>
      </c>
      <c r="C604" s="22" t="str">
        <f>INDEX([1]champ04062019!$A$3:$Z$2000,MATCH([1]!Addcert[[#This Row],[ref]],[1]champ04062019!$B$3:$B$2000,0),4)</f>
        <v>ACFS64010200190</v>
      </c>
      <c r="D60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04" s="22" t="str">
        <f>INDEX([1]champ04062019!$A$3:$Z$2000,MATCH([1]!Addcert[[#This Row],[ref]],[1]champ04062019!$B$3:$B$2000,0),5)</f>
        <v>ออกใบอนุญาตแล้ว</v>
      </c>
      <c r="F604" s="24">
        <f>--INDEX([1]champ04062019!$A$3:$Z$2000,MATCH([1]!Addcert[[#This Row],[ref]],[1]champ04062019!$B$3:$B$2000,0),18)</f>
        <v>44303</v>
      </c>
      <c r="G604" s="27"/>
      <c r="H604" s="28"/>
      <c r="I604" s="33"/>
      <c r="J604" s="36">
        <f>--INDEX([1]champ04062019!$A$3:$Z$2000,MATCH([1]!Addcert[[#This Row],[ref]],[1]champ04062019!$B$3:$B$2000,0),6)</f>
        <v>735551000951</v>
      </c>
      <c r="K604" s="22" t="str">
        <f>VLOOKUP(VALUE(MID([1]!Addcert[[#This Row],[License]],5,4)),[1]มาตรฐาน!$A$1:$B$6,2,FALSE)</f>
        <v>มกษ. 6401-2558</v>
      </c>
      <c r="L604" s="22" t="str">
        <f>INDEX([1]champ04062019!$A$3:$Z$2000,MATCH([1]!Addcert[[#This Row],[ref]],[1]champ04062019!$B$3:$B$2000,0),26)</f>
        <v>นครราชสีมา</v>
      </c>
      <c r="M604" s="5" t="s">
        <v>467</v>
      </c>
    </row>
    <row r="605" spans="1:13">
      <c r="A605" s="21" t="str">
        <f>MID([1]!Addcert[[#This Row],[ref]],4,2)&amp;"-"&amp;RIGHT([1]!Addcert[[#This Row],[ref]],3)</f>
        <v>01-740</v>
      </c>
      <c r="B605" s="21" t="str">
        <f>INDEX([1]champ04062019!$A$3:$Z$2000,MATCH([1]!Addcert[[#This Row],[ref]],[1]champ04062019!$B$3:$B$2000,0),3)</f>
        <v>นายสมพงษ์ อุ่นเรือน</v>
      </c>
      <c r="C605" s="21" t="str">
        <f>INDEX([1]champ04062019!$A$3:$Z$2000,MATCH([1]!Addcert[[#This Row],[ref]],[1]champ04062019!$B$3:$B$2000,0),4)</f>
        <v>ACFS25070200102</v>
      </c>
      <c r="D60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05" s="21" t="str">
        <f>INDEX([1]champ04062019!$A$3:$Z$2000,MATCH([1]!Addcert[[#This Row],[ref]],[1]champ04062019!$B$3:$B$2000,0),5)</f>
        <v>ออกใบอนุญาตแล้ว</v>
      </c>
      <c r="F605" s="23">
        <f>--INDEX([1]champ04062019!$A$3:$Z$2000,MATCH([1]!Addcert[[#This Row],[ref]],[1]champ04062019!$B$3:$B$2000,0),18)</f>
        <v>44368</v>
      </c>
      <c r="G605" s="25" t="s">
        <v>266</v>
      </c>
      <c r="H605" s="26" t="s">
        <v>111</v>
      </c>
      <c r="I605" s="32">
        <v>44430</v>
      </c>
      <c r="J605" s="35">
        <f>--INDEX([1]champ04062019!$A$3:$Z$2000,MATCH([1]!Addcert[[#This Row],[ref]],[1]champ04062019!$B$3:$B$2000,0),6)</f>
        <v>3700200155944</v>
      </c>
      <c r="K605" s="21" t="str">
        <f>VLOOKUP(VALUE(MID([1]!Addcert[[#This Row],[License]],5,4)),[1]มาตรฐาน!$A$1:$B$6,2,FALSE)</f>
        <v>มกษ. 2507-2559</v>
      </c>
      <c r="L605" s="21" t="str">
        <f>INDEX([1]champ04062019!$A$3:$Z$2000,MATCH([1]!Addcert[[#This Row],[ref]],[1]champ04062019!$B$3:$B$2000,0),26)</f>
        <v>ราชบุรี</v>
      </c>
      <c r="M605" s="2" t="s">
        <v>468</v>
      </c>
    </row>
    <row r="606" spans="1:13">
      <c r="A606" s="22" t="str">
        <f>MID([1]!Addcert[[#This Row],[ref]],4,2)&amp;"-"&amp;RIGHT([1]!Addcert[[#This Row],[ref]],3)</f>
        <v>01-741</v>
      </c>
      <c r="B606" s="22" t="str">
        <f>INDEX([1]champ04062019!$A$3:$Z$2000,MATCH([1]!Addcert[[#This Row],[ref]],[1]champ04062019!$B$3:$B$2000,0),3)</f>
        <v>นายนพดล เพ็ชรแสงนิล</v>
      </c>
      <c r="C606" s="22" t="str">
        <f>INDEX([1]champ04062019!$A$3:$Z$2000,MATCH([1]!Addcert[[#This Row],[ref]],[1]champ04062019!$B$3:$B$2000,0),4)</f>
        <v>ACFS25070200082</v>
      </c>
      <c r="D60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06" s="22" t="str">
        <f>INDEX([1]champ04062019!$A$3:$Z$2000,MATCH([1]!Addcert[[#This Row],[ref]],[1]champ04062019!$B$3:$B$2000,0),5)</f>
        <v>ออกใบอนุญาตแล้ว</v>
      </c>
      <c r="F606" s="24">
        <f>--INDEX([1]champ04062019!$A$3:$Z$2000,MATCH([1]!Addcert[[#This Row],[ref]],[1]champ04062019!$B$3:$B$2000,0),18)</f>
        <v>44297</v>
      </c>
      <c r="G606" s="27"/>
      <c r="H606" s="28"/>
      <c r="I606" s="33"/>
      <c r="J606" s="36">
        <f>--INDEX([1]champ04062019!$A$3:$Z$2000,MATCH([1]!Addcert[[#This Row],[ref]],[1]champ04062019!$B$3:$B$2000,0),6)</f>
        <v>3700200098291</v>
      </c>
      <c r="K606" s="22" t="str">
        <f>VLOOKUP(VALUE(MID([1]!Addcert[[#This Row],[License]],5,4)),[1]มาตรฐาน!$A$1:$B$6,2,FALSE)</f>
        <v>มกษ. 2507-2559</v>
      </c>
      <c r="L606" s="22" t="str">
        <f>INDEX([1]champ04062019!$A$3:$Z$2000,MATCH([1]!Addcert[[#This Row],[ref]],[1]champ04062019!$B$3:$B$2000,0),26)</f>
        <v>ราชบุรี</v>
      </c>
      <c r="M606" s="5" t="s">
        <v>464</v>
      </c>
    </row>
    <row r="607" spans="1:13">
      <c r="A607" s="21" t="str">
        <f>MID([1]!Addcert[[#This Row],[ref]],4,2)&amp;"-"&amp;RIGHT([1]!Addcert[[#This Row],[ref]],3)</f>
        <v>01-742</v>
      </c>
      <c r="B607" s="21" t="str">
        <f>INDEX([1]champ04062019!$A$3:$Z$2000,MATCH([1]!Addcert[[#This Row],[ref]],[1]champ04062019!$B$3:$B$2000,0),3)</f>
        <v>นายสมบุตร สุวรรณมาลี</v>
      </c>
      <c r="C607" s="21" t="str">
        <f>INDEX([1]champ04062019!$A$3:$Z$2000,MATCH([1]!Addcert[[#This Row],[ref]],[1]champ04062019!$B$3:$B$2000,0),4)</f>
        <v>ACFS25070200081</v>
      </c>
      <c r="D60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07" s="21" t="str">
        <f>INDEX([1]champ04062019!$A$3:$Z$2000,MATCH([1]!Addcert[[#This Row],[ref]],[1]champ04062019!$B$3:$B$2000,0),5)</f>
        <v>ออกใบอนุญาตแล้ว</v>
      </c>
      <c r="F607" s="23">
        <f>--INDEX([1]champ04062019!$A$3:$Z$2000,MATCH([1]!Addcert[[#This Row],[ref]],[1]champ04062019!$B$3:$B$2000,0),18)</f>
        <v>44297</v>
      </c>
      <c r="G607" s="25"/>
      <c r="H607" s="26"/>
      <c r="I607" s="32"/>
      <c r="J607" s="35">
        <f>--INDEX([1]champ04062019!$A$3:$Z$2000,MATCH([1]!Addcert[[#This Row],[ref]],[1]champ04062019!$B$3:$B$2000,0),6)</f>
        <v>3700700131866</v>
      </c>
      <c r="K607" s="21" t="str">
        <f>VLOOKUP(VALUE(MID([1]!Addcert[[#This Row],[License]],5,4)),[1]มาตรฐาน!$A$1:$B$6,2,FALSE)</f>
        <v>มกษ. 2507-2559</v>
      </c>
      <c r="L607" s="21" t="str">
        <f>INDEX([1]champ04062019!$A$3:$Z$2000,MATCH([1]!Addcert[[#This Row],[ref]],[1]champ04062019!$B$3:$B$2000,0),26)</f>
        <v>ราชบุรี</v>
      </c>
      <c r="M607" s="2" t="s">
        <v>464</v>
      </c>
    </row>
    <row r="608" spans="1:13">
      <c r="A608" s="22" t="str">
        <f>MID([1]!Addcert[[#This Row],[ref]],4,2)&amp;"-"&amp;RIGHT([1]!Addcert[[#This Row],[ref]],3)</f>
        <v>01-743</v>
      </c>
      <c r="B608" s="22" t="str">
        <f>INDEX([1]champ04062019!$A$3:$Z$2000,MATCH([1]!Addcert[[#This Row],[ref]],[1]champ04062019!$B$3:$B$2000,0),3)</f>
        <v>นายโชติ ปิ่นเกตุ</v>
      </c>
      <c r="C608" s="22" t="str">
        <f>INDEX([1]champ04062019!$A$3:$Z$2000,MATCH([1]!Addcert[[#This Row],[ref]],[1]champ04062019!$B$3:$B$2000,0),4)</f>
        <v>ACFS25070200083</v>
      </c>
      <c r="D60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08" s="22" t="str">
        <f>INDEX([1]champ04062019!$A$3:$Z$2000,MATCH([1]!Addcert[[#This Row],[ref]],[1]champ04062019!$B$3:$B$2000,0),5)</f>
        <v>ออกใบอนุญาตแล้ว</v>
      </c>
      <c r="F608" s="24">
        <f>--INDEX([1]champ04062019!$A$3:$Z$2000,MATCH([1]!Addcert[[#This Row],[ref]],[1]champ04062019!$B$3:$B$2000,0),18)</f>
        <v>44297</v>
      </c>
      <c r="G608" s="27"/>
      <c r="H608" s="28"/>
      <c r="I608" s="33"/>
      <c r="J608" s="36">
        <f>--INDEX([1]champ04062019!$A$3:$Z$2000,MATCH([1]!Addcert[[#This Row],[ref]],[1]champ04062019!$B$3:$B$2000,0),6)</f>
        <v>3700200157378</v>
      </c>
      <c r="K608" s="22" t="str">
        <f>VLOOKUP(VALUE(MID([1]!Addcert[[#This Row],[License]],5,4)),[1]มาตรฐาน!$A$1:$B$6,2,FALSE)</f>
        <v>มกษ. 2507-2559</v>
      </c>
      <c r="L608" s="22" t="str">
        <f>INDEX([1]champ04062019!$A$3:$Z$2000,MATCH([1]!Addcert[[#This Row],[ref]],[1]champ04062019!$B$3:$B$2000,0),26)</f>
        <v>ราชบุรี</v>
      </c>
      <c r="M608" s="5" t="s">
        <v>464</v>
      </c>
    </row>
    <row r="609" spans="1:13">
      <c r="A609" s="21" t="str">
        <f>MID([1]!Addcert[[#This Row],[ref]],4,2)&amp;"-"&amp;RIGHT([1]!Addcert[[#This Row],[ref]],3)</f>
        <v>01-744</v>
      </c>
      <c r="B609" s="21" t="str">
        <f>INDEX([1]champ04062019!$A$3:$Z$2000,MATCH([1]!Addcert[[#This Row],[ref]],[1]champ04062019!$B$3:$B$2000,0),3)</f>
        <v>นายเจษฎา อินตา</v>
      </c>
      <c r="C609" s="21" t="str">
        <f>INDEX([1]champ04062019!$A$3:$Z$2000,MATCH([1]!Addcert[[#This Row],[ref]],[1]champ04062019!$B$3:$B$2000,0),4)</f>
        <v>ACFS25070200080</v>
      </c>
      <c r="D60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09" s="21" t="str">
        <f>INDEX([1]champ04062019!$A$3:$Z$2000,MATCH([1]!Addcert[[#This Row],[ref]],[1]champ04062019!$B$3:$B$2000,0),5)</f>
        <v>ออกใบอนุญาตแล้ว</v>
      </c>
      <c r="F609" s="23">
        <f>--INDEX([1]champ04062019!$A$3:$Z$2000,MATCH([1]!Addcert[[#This Row],[ref]],[1]champ04062019!$B$3:$B$2000,0),18)</f>
        <v>44297</v>
      </c>
      <c r="G609" s="25"/>
      <c r="H609" s="26"/>
      <c r="I609" s="32"/>
      <c r="J609" s="35">
        <f>--INDEX([1]champ04062019!$A$3:$Z$2000,MATCH([1]!Addcert[[#This Row],[ref]],[1]champ04062019!$B$3:$B$2000,0),6)</f>
        <v>1709700082964</v>
      </c>
      <c r="K609" s="21" t="str">
        <f>VLOOKUP(VALUE(MID([1]!Addcert[[#This Row],[License]],5,4)),[1]มาตรฐาน!$A$1:$B$6,2,FALSE)</f>
        <v>มกษ. 2507-2559</v>
      </c>
      <c r="L609" s="21" t="str">
        <f>INDEX([1]champ04062019!$A$3:$Z$2000,MATCH([1]!Addcert[[#This Row],[ref]],[1]champ04062019!$B$3:$B$2000,0),26)</f>
        <v>ราชบุรี</v>
      </c>
      <c r="M609" s="2" t="s">
        <v>464</v>
      </c>
    </row>
    <row r="610" spans="1:13">
      <c r="A610" s="22" t="str">
        <f>MID([1]!Addcert[[#This Row],[ref]],4,2)&amp;"-"&amp;RIGHT([1]!Addcert[[#This Row],[ref]],3)</f>
        <v>01-745</v>
      </c>
      <c r="B610" s="22" t="str">
        <f>INDEX([1]champ04062019!$A$3:$Z$2000,MATCH([1]!Addcert[[#This Row],[ref]],[1]champ04062019!$B$3:$B$2000,0),3)</f>
        <v>นางสาวกาญจนรัตน์ แพลูกอินทร์</v>
      </c>
      <c r="C610" s="22" t="str">
        <f>INDEX([1]champ04062019!$A$3:$Z$2000,MATCH([1]!Addcert[[#This Row],[ref]],[1]champ04062019!$B$3:$B$2000,0),4)</f>
        <v>ACFS25070200084</v>
      </c>
      <c r="D61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10" s="22" t="str">
        <f>INDEX([1]champ04062019!$A$3:$Z$2000,MATCH([1]!Addcert[[#This Row],[ref]],[1]champ04062019!$B$3:$B$2000,0),5)</f>
        <v>ออกใบอนุญาตแล้ว</v>
      </c>
      <c r="F610" s="24">
        <f>--INDEX([1]champ04062019!$A$3:$Z$2000,MATCH([1]!Addcert[[#This Row],[ref]],[1]champ04062019!$B$3:$B$2000,0),18)</f>
        <v>44297</v>
      </c>
      <c r="G610" s="27"/>
      <c r="H610" s="28"/>
      <c r="I610" s="33"/>
      <c r="J610" s="36">
        <f>--INDEX([1]champ04062019!$A$3:$Z$2000,MATCH([1]!Addcert[[#This Row],[ref]],[1]champ04062019!$B$3:$B$2000,0),6)</f>
        <v>3240100278291</v>
      </c>
      <c r="K610" s="22" t="str">
        <f>VLOOKUP(VALUE(MID([1]!Addcert[[#This Row],[License]],5,4)),[1]มาตรฐาน!$A$1:$B$6,2,FALSE)</f>
        <v>มกษ. 2507-2559</v>
      </c>
      <c r="L610" s="22" t="str">
        <f>INDEX([1]champ04062019!$A$3:$Z$2000,MATCH([1]!Addcert[[#This Row],[ref]],[1]champ04062019!$B$3:$B$2000,0),26)</f>
        <v>ฉะเชิงเทรา</v>
      </c>
      <c r="M610" s="5" t="s">
        <v>464</v>
      </c>
    </row>
    <row r="611" spans="1:13">
      <c r="A611" s="21" t="str">
        <f>MID([1]!Addcert[[#This Row],[ref]],4,2)&amp;"-"&amp;RIGHT([1]!Addcert[[#This Row],[ref]],3)</f>
        <v>01-746</v>
      </c>
      <c r="B611" s="21" t="str">
        <f>INDEX([1]champ04062019!$A$3:$Z$2000,MATCH([1]!Addcert[[#This Row],[ref]],[1]champ04062019!$B$3:$B$2000,0),3)</f>
        <v>นายสามารถ พูนประโคน</v>
      </c>
      <c r="C611" s="21" t="str">
        <f>INDEX([1]champ04062019!$A$3:$Z$2000,MATCH([1]!Addcert[[#This Row],[ref]],[1]champ04062019!$B$3:$B$2000,0),4)</f>
        <v>ACFS25070200085</v>
      </c>
      <c r="D61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11" s="21" t="str">
        <f>INDEX([1]champ04062019!$A$3:$Z$2000,MATCH([1]!Addcert[[#This Row],[ref]],[1]champ04062019!$B$3:$B$2000,0),5)</f>
        <v>ออกใบอนุญาตแล้ว</v>
      </c>
      <c r="F611" s="23">
        <f>--INDEX([1]champ04062019!$A$3:$Z$2000,MATCH([1]!Addcert[[#This Row],[ref]],[1]champ04062019!$B$3:$B$2000,0),18)</f>
        <v>44297</v>
      </c>
      <c r="G611" s="25"/>
      <c r="H611" s="26"/>
      <c r="I611" s="32"/>
      <c r="J611" s="35">
        <f>--INDEX([1]champ04062019!$A$3:$Z$2000,MATCH([1]!Addcert[[#This Row],[ref]],[1]champ04062019!$B$3:$B$2000,0),6)</f>
        <v>3320101496216</v>
      </c>
      <c r="K611" s="21" t="str">
        <f>VLOOKUP(VALUE(MID([1]!Addcert[[#This Row],[License]],5,4)),[1]มาตรฐาน!$A$1:$B$6,2,FALSE)</f>
        <v>มกษ. 2507-2559</v>
      </c>
      <c r="L611" s="21" t="str">
        <f>INDEX([1]champ04062019!$A$3:$Z$2000,MATCH([1]!Addcert[[#This Row],[ref]],[1]champ04062019!$B$3:$B$2000,0),26)</f>
        <v>ฉะเชิงเทรา</v>
      </c>
      <c r="M611" s="2" t="s">
        <v>466</v>
      </c>
    </row>
    <row r="612" spans="1:13">
      <c r="A612" s="22" t="str">
        <f>MID([1]!Addcert[[#This Row],[ref]],4,2)&amp;"-"&amp;RIGHT([1]!Addcert[[#This Row],[ref]],3)</f>
        <v>01-747</v>
      </c>
      <c r="B612" s="22" t="str">
        <f>INDEX([1]champ04062019!$A$3:$Z$2000,MATCH([1]!Addcert[[#This Row],[ref]],[1]champ04062019!$B$3:$B$2000,0),3)</f>
        <v>นางสาวปัณฑารีย์ เขาจารี</v>
      </c>
      <c r="C612" s="22" t="str">
        <f>INDEX([1]champ04062019!$A$3:$Z$2000,MATCH([1]!Addcert[[#This Row],[ref]],[1]champ04062019!$B$3:$B$2000,0),4)</f>
        <v>ACFS25070200086</v>
      </c>
      <c r="D61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12" s="22" t="str">
        <f>INDEX([1]champ04062019!$A$3:$Z$2000,MATCH([1]!Addcert[[#This Row],[ref]],[1]champ04062019!$B$3:$B$2000,0),5)</f>
        <v>ออกใบอนุญาตแล้ว</v>
      </c>
      <c r="F612" s="24">
        <f>--INDEX([1]champ04062019!$A$3:$Z$2000,MATCH([1]!Addcert[[#This Row],[ref]],[1]champ04062019!$B$3:$B$2000,0),18)</f>
        <v>44297</v>
      </c>
      <c r="G612" s="27"/>
      <c r="H612" s="28"/>
      <c r="I612" s="33"/>
      <c r="J612" s="36">
        <f>--INDEX([1]champ04062019!$A$3:$Z$2000,MATCH([1]!Addcert[[#This Row],[ref]],[1]champ04062019!$B$3:$B$2000,0),6)</f>
        <v>3220300044057</v>
      </c>
      <c r="K612" s="22" t="str">
        <f>VLOOKUP(VALUE(MID([1]!Addcert[[#This Row],[License]],5,4)),[1]มาตรฐาน!$A$1:$B$6,2,FALSE)</f>
        <v>มกษ. 2507-2559</v>
      </c>
      <c r="L612" s="22" t="str">
        <f>INDEX([1]champ04062019!$A$3:$Z$2000,MATCH([1]!Addcert[[#This Row],[ref]],[1]champ04062019!$B$3:$B$2000,0),26)</f>
        <v>จันทบุรี</v>
      </c>
      <c r="M612" s="5" t="s">
        <v>466</v>
      </c>
    </row>
    <row r="613" spans="1:13">
      <c r="A613" s="21" t="str">
        <f>MID([1]!Addcert[[#This Row],[ref]],4,2)&amp;"-"&amp;RIGHT([1]!Addcert[[#This Row],[ref]],3)</f>
        <v>01-748</v>
      </c>
      <c r="B613" s="21" t="str">
        <f>INDEX([1]champ04062019!$A$3:$Z$2000,MATCH([1]!Addcert[[#This Row],[ref]],[1]champ04062019!$B$3:$B$2000,0),3)</f>
        <v>บริษัท เอม ไทย อินเตอร์เทรด (2001) จำกัด</v>
      </c>
      <c r="C613" s="21" t="str">
        <f>INDEX([1]champ04062019!$A$3:$Z$2000,MATCH([1]!Addcert[[#This Row],[ref]],[1]champ04062019!$B$3:$B$2000,0),4)</f>
        <v>ACFS90460200070</v>
      </c>
      <c r="D61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13" s="21" t="str">
        <f>INDEX([1]champ04062019!$A$3:$Z$2000,MATCH([1]!Addcert[[#This Row],[ref]],[1]champ04062019!$B$3:$B$2000,0),5)</f>
        <v>ออกใบอนุญาตแล้ว</v>
      </c>
      <c r="F613" s="23">
        <f>--INDEX([1]champ04062019!$A$3:$Z$2000,MATCH([1]!Addcert[[#This Row],[ref]],[1]champ04062019!$B$3:$B$2000,0),18)</f>
        <v>44312</v>
      </c>
      <c r="G613" s="25"/>
      <c r="H613" s="26"/>
      <c r="I613" s="32"/>
      <c r="J613" s="35">
        <f>--INDEX([1]champ04062019!$A$3:$Z$2000,MATCH([1]!Addcert[[#This Row],[ref]],[1]champ04062019!$B$3:$B$2000,0),6)</f>
        <v>735544001514</v>
      </c>
      <c r="K613" s="21" t="str">
        <f>VLOOKUP(VALUE(MID([1]!Addcert[[#This Row],[License]],5,4)),[1]มาตรฐาน!$A$1:$B$6,2,FALSE)</f>
        <v>มกษ. 9046-2560</v>
      </c>
      <c r="L613" s="21" t="str">
        <f>INDEX([1]champ04062019!$A$3:$Z$2000,MATCH([1]!Addcert[[#This Row],[ref]],[1]champ04062019!$B$3:$B$2000,0),26)</f>
        <v>จันทบุรี</v>
      </c>
      <c r="M613" s="2" t="s">
        <v>466</v>
      </c>
    </row>
    <row r="614" spans="1:13">
      <c r="A614" s="22" t="str">
        <f>MID([1]!Addcert[[#This Row],[ref]],4,2)&amp;"-"&amp;RIGHT([1]!Addcert[[#This Row],[ref]],3)</f>
        <v>01-749</v>
      </c>
      <c r="B614" s="22" t="str">
        <f>INDEX([1]champ04062019!$A$3:$Z$2000,MATCH([1]!Addcert[[#This Row],[ref]],[1]champ04062019!$B$3:$B$2000,0),3)</f>
        <v>บริษัท ซุ่น เต่อ ฟง (ไทยแลนด์) จำกัด</v>
      </c>
      <c r="C614" s="22" t="str">
        <f>INDEX([1]champ04062019!$A$3:$Z$2000,MATCH([1]!Addcert[[#This Row],[ref]],[1]champ04062019!$B$3:$B$2000,0),4)</f>
        <v>ACFS10040200172</v>
      </c>
      <c r="D61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14" s="22" t="str">
        <f>INDEX([1]champ04062019!$A$3:$Z$2000,MATCH([1]!Addcert[[#This Row],[ref]],[1]champ04062019!$B$3:$B$2000,0),5)</f>
        <v>ออกใบอนุญาตแล้ว</v>
      </c>
      <c r="F614" s="24">
        <f>--INDEX([1]champ04062019!$A$3:$Z$2000,MATCH([1]!Addcert[[#This Row],[ref]],[1]champ04062019!$B$3:$B$2000,0),18)</f>
        <v>44303</v>
      </c>
      <c r="G614" s="27"/>
      <c r="H614" s="28" t="s">
        <v>14</v>
      </c>
      <c r="I614" s="33">
        <v>44134</v>
      </c>
      <c r="J614" s="36">
        <f>--INDEX([1]champ04062019!$A$3:$Z$2000,MATCH([1]!Addcert[[#This Row],[ref]],[1]champ04062019!$B$3:$B$2000,0),6)</f>
        <v>225560000751</v>
      </c>
      <c r="K614" s="22" t="str">
        <f>VLOOKUP(VALUE(MID([1]!Addcert[[#This Row],[License]],5,4)),[1]มาตรฐาน!$A$1:$B$6,2,FALSE)</f>
        <v>มกษ. 1004-2557</v>
      </c>
      <c r="L614" s="22" t="str">
        <f>INDEX([1]champ04062019!$A$3:$Z$2000,MATCH([1]!Addcert[[#This Row],[ref]],[1]champ04062019!$B$3:$B$2000,0),26)</f>
        <v>จันทบุรี</v>
      </c>
      <c r="M614" s="5" t="s">
        <v>466</v>
      </c>
    </row>
    <row r="615" spans="1:13">
      <c r="A615" s="21" t="str">
        <f>MID([1]!Addcert[[#This Row],[ref]],4,2)&amp;"-"&amp;RIGHT([1]!Addcert[[#This Row],[ref]],3)</f>
        <v>01-750</v>
      </c>
      <c r="B615" s="21" t="str">
        <f>INDEX([1]champ04062019!$A$3:$Z$2000,MATCH([1]!Addcert[[#This Row],[ref]],[1]champ04062019!$B$3:$B$2000,0),3)</f>
        <v>บริษัท ซีทีเอ็ม ฟาร์ม แอนด์ ฟู้ดส์ จำกัด</v>
      </c>
      <c r="C615" s="21" t="str">
        <f>INDEX([1]champ04062019!$A$3:$Z$2000,MATCH([1]!Addcert[[#This Row],[ref]],[1]champ04062019!$B$3:$B$2000,0),4)</f>
        <v>ACFS25070200087</v>
      </c>
      <c r="D61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15" s="21" t="str">
        <f>INDEX([1]champ04062019!$A$3:$Z$2000,MATCH([1]!Addcert[[#This Row],[ref]],[1]champ04062019!$B$3:$B$2000,0),5)</f>
        <v>ออกใบอนุญาตแล้ว</v>
      </c>
      <c r="F615" s="23">
        <f>--INDEX([1]champ04062019!$A$3:$Z$2000,MATCH([1]!Addcert[[#This Row],[ref]],[1]champ04062019!$B$3:$B$2000,0),18)</f>
        <v>44303</v>
      </c>
      <c r="G615" s="25"/>
      <c r="H615" s="26" t="s">
        <v>21</v>
      </c>
      <c r="I615" s="32">
        <v>43473</v>
      </c>
      <c r="J615" s="35">
        <f>--INDEX([1]champ04062019!$A$3:$Z$2000,MATCH([1]!Addcert[[#This Row],[ref]],[1]champ04062019!$B$3:$B$2000,0),6)</f>
        <v>515561000255</v>
      </c>
      <c r="K615" s="21" t="str">
        <f>VLOOKUP(VALUE(MID([1]!Addcert[[#This Row],[License]],5,4)),[1]มาตรฐาน!$A$1:$B$6,2,FALSE)</f>
        <v>มกษ. 2507-2559</v>
      </c>
      <c r="L615" s="21" t="str">
        <f>INDEX([1]champ04062019!$A$3:$Z$2000,MATCH([1]!Addcert[[#This Row],[ref]],[1]champ04062019!$B$3:$B$2000,0),26)</f>
        <v>ลำพูน</v>
      </c>
      <c r="M615" s="2" t="s">
        <v>466</v>
      </c>
    </row>
    <row r="616" spans="1:13">
      <c r="A616" s="22" t="str">
        <f>MID([1]!Addcert[[#This Row],[ref]],4,2)&amp;"-"&amp;RIGHT([1]!Addcert[[#This Row],[ref]],3)</f>
        <v>01-751</v>
      </c>
      <c r="B616" s="22" t="str">
        <f>INDEX([1]champ04062019!$A$3:$Z$2000,MATCH([1]!Addcert[[#This Row],[ref]],[1]champ04062019!$B$3:$B$2000,0),3)</f>
        <v>บริษัท เศรษฐชล จำกัด</v>
      </c>
      <c r="C616" s="22" t="str">
        <f>INDEX([1]champ04062019!$A$3:$Z$2000,MATCH([1]!Addcert[[#This Row],[ref]],[1]champ04062019!$B$3:$B$2000,0),4)</f>
        <v>ACFS90460200068</v>
      </c>
      <c r="D61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16" s="22" t="str">
        <f>INDEX([1]champ04062019!$A$3:$Z$2000,MATCH([1]!Addcert[[#This Row],[ref]],[1]champ04062019!$B$3:$B$2000,0),5)</f>
        <v>ออกใบอนุญาตแล้ว</v>
      </c>
      <c r="F616" s="24">
        <f>--INDEX([1]champ04062019!$A$3:$Z$2000,MATCH([1]!Addcert[[#This Row],[ref]],[1]champ04062019!$B$3:$B$2000,0),18)</f>
        <v>44308</v>
      </c>
      <c r="G616" s="27"/>
      <c r="H616" s="28"/>
      <c r="I616" s="33"/>
      <c r="J616" s="36">
        <f>--INDEX([1]champ04062019!$A$3:$Z$2000,MATCH([1]!Addcert[[#This Row],[ref]],[1]champ04062019!$B$3:$B$2000,0),6)</f>
        <v>105532104637</v>
      </c>
      <c r="K616" s="22" t="str">
        <f>VLOOKUP(VALUE(MID([1]!Addcert[[#This Row],[License]],5,4)),[1]มาตรฐาน!$A$1:$B$6,2,FALSE)</f>
        <v>มกษ. 9046-2560</v>
      </c>
      <c r="L616" s="22" t="str">
        <f>INDEX([1]champ04062019!$A$3:$Z$2000,MATCH([1]!Addcert[[#This Row],[ref]],[1]champ04062019!$B$3:$B$2000,0),26)</f>
        <v>สมุทรปราการ</v>
      </c>
      <c r="M616" s="5" t="s">
        <v>465</v>
      </c>
    </row>
    <row r="617" spans="1:13">
      <c r="A617" s="21" t="str">
        <f>MID([1]!Addcert[[#This Row],[ref]],4,2)&amp;"-"&amp;RIGHT([1]!Addcert[[#This Row],[ref]],3)</f>
        <v>01-753</v>
      </c>
      <c r="B617" s="21" t="str">
        <f>INDEX([1]champ04062019!$A$3:$Z$2000,MATCH([1]!Addcert[[#This Row],[ref]],[1]champ04062019!$B$3:$B$2000,0),3)</f>
        <v>บริษัท สยามเฟิร์สอินเตอร์เทรด จำกัด</v>
      </c>
      <c r="C617" s="21" t="str">
        <f>INDEX([1]champ04062019!$A$3:$Z$2000,MATCH([1]!Addcert[[#This Row],[ref]],[1]champ04062019!$B$3:$B$2000,0),4)</f>
        <v>ACFS90460200069</v>
      </c>
      <c r="D61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17" s="21" t="str">
        <f>INDEX([1]champ04062019!$A$3:$Z$2000,MATCH([1]!Addcert[[#This Row],[ref]],[1]champ04062019!$B$3:$B$2000,0),5)</f>
        <v>ออกใบอนุญาตแล้ว</v>
      </c>
      <c r="F617" s="23">
        <f>--INDEX([1]champ04062019!$A$3:$Z$2000,MATCH([1]!Addcert[[#This Row],[ref]],[1]champ04062019!$B$3:$B$2000,0),18)</f>
        <v>44310</v>
      </c>
      <c r="G617" s="25" t="s">
        <v>454</v>
      </c>
      <c r="H617" s="26" t="s">
        <v>16</v>
      </c>
      <c r="I617" s="32">
        <v>44053</v>
      </c>
      <c r="J617" s="35">
        <f>--INDEX([1]champ04062019!$A$3:$Z$2000,MATCH([1]!Addcert[[#This Row],[ref]],[1]champ04062019!$B$3:$B$2000,0),6)</f>
        <v>205558031105</v>
      </c>
      <c r="K617" s="21" t="str">
        <f>VLOOKUP(VALUE(MID([1]!Addcert[[#This Row],[License]],5,4)),[1]มาตรฐาน!$A$1:$B$6,2,FALSE)</f>
        <v>มกษ. 9046-2560</v>
      </c>
      <c r="L617" s="21" t="str">
        <f>INDEX([1]champ04062019!$A$3:$Z$2000,MATCH([1]!Addcert[[#This Row],[ref]],[1]champ04062019!$B$3:$B$2000,0),26)</f>
        <v>สมุทรสาคร</v>
      </c>
      <c r="M617" s="2" t="s">
        <v>467</v>
      </c>
    </row>
    <row r="618" spans="1:13">
      <c r="A618" s="22" t="str">
        <f>MID([1]!Addcert[[#This Row],[ref]],4,2)&amp;"-"&amp;RIGHT([1]!Addcert[[#This Row],[ref]],3)</f>
        <v>01-754</v>
      </c>
      <c r="B618" s="22" t="str">
        <f>INDEX([1]champ04062019!$A$3:$Z$2000,MATCH([1]!Addcert[[#This Row],[ref]],[1]champ04062019!$B$3:$B$2000,0),3)</f>
        <v>นายอภิเชษฐ์ วัชรกิตติธาดา</v>
      </c>
      <c r="C618" s="22" t="str">
        <f>INDEX([1]champ04062019!$A$3:$Z$2000,MATCH([1]!Addcert[[#This Row],[ref]],[1]champ04062019!$B$3:$B$2000,0),4)</f>
        <v>ACFS25070200090</v>
      </c>
      <c r="D61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18" s="22" t="str">
        <f>INDEX([1]champ04062019!$A$3:$Z$2000,MATCH([1]!Addcert[[#This Row],[ref]],[1]champ04062019!$B$3:$B$2000,0),5)</f>
        <v>ออกใบอนุญาตแล้ว</v>
      </c>
      <c r="F618" s="24">
        <f>--INDEX([1]champ04062019!$A$3:$Z$2000,MATCH([1]!Addcert[[#This Row],[ref]],[1]champ04062019!$B$3:$B$2000,0),18)</f>
        <v>44311</v>
      </c>
      <c r="G618" s="27" t="s">
        <v>390</v>
      </c>
      <c r="H618" s="28" t="s">
        <v>14</v>
      </c>
      <c r="I618" s="33">
        <v>44156</v>
      </c>
      <c r="J618" s="36">
        <f>--INDEX([1]champ04062019!$A$3:$Z$2000,MATCH([1]!Addcert[[#This Row],[ref]],[1]champ04062019!$B$3:$B$2000,0),6)</f>
        <v>3450101452625</v>
      </c>
      <c r="K618" s="22" t="str">
        <f>VLOOKUP(VALUE(MID([1]!Addcert[[#This Row],[License]],5,4)),[1]มาตรฐาน!$A$1:$B$6,2,FALSE)</f>
        <v>มกษ. 2507-2559</v>
      </c>
      <c r="L618" s="22" t="str">
        <f>INDEX([1]champ04062019!$A$3:$Z$2000,MATCH([1]!Addcert[[#This Row],[ref]],[1]champ04062019!$B$3:$B$2000,0),26)</f>
        <v>ร้อยเอ็ด</v>
      </c>
      <c r="M618" s="5" t="s">
        <v>467</v>
      </c>
    </row>
    <row r="619" spans="1:13">
      <c r="A619" s="21" t="str">
        <f>MID([1]!Addcert[[#This Row],[ref]],4,2)&amp;"-"&amp;RIGHT([1]!Addcert[[#This Row],[ref]],3)</f>
        <v>01-755</v>
      </c>
      <c r="B619" s="21" t="str">
        <f>INDEX([1]champ04062019!$A$3:$Z$2000,MATCH([1]!Addcert[[#This Row],[ref]],[1]champ04062019!$B$3:$B$2000,0),3)</f>
        <v>นายธงชัย เทศสิงห์</v>
      </c>
      <c r="C619" s="21" t="str">
        <f>INDEX([1]champ04062019!$A$3:$Z$2000,MATCH([1]!Addcert[[#This Row],[ref]],[1]champ04062019!$B$3:$B$2000,0),4)</f>
        <v>ACFS25070200089</v>
      </c>
      <c r="D61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19" s="21" t="str">
        <f>INDEX([1]champ04062019!$A$3:$Z$2000,MATCH([1]!Addcert[[#This Row],[ref]],[1]champ04062019!$B$3:$B$2000,0),5)</f>
        <v>ออกใบอนุญาตแล้ว</v>
      </c>
      <c r="F619" s="23">
        <f>--INDEX([1]champ04062019!$A$3:$Z$2000,MATCH([1]!Addcert[[#This Row],[ref]],[1]champ04062019!$B$3:$B$2000,0),18)</f>
        <v>44310</v>
      </c>
      <c r="G619" s="25"/>
      <c r="H619" s="26"/>
      <c r="I619" s="32"/>
      <c r="J619" s="35">
        <f>--INDEX([1]champ04062019!$A$3:$Z$2000,MATCH([1]!Addcert[[#This Row],[ref]],[1]champ04062019!$B$3:$B$2000,0),6)</f>
        <v>3450101446455</v>
      </c>
      <c r="K619" s="21" t="str">
        <f>VLOOKUP(VALUE(MID([1]!Addcert[[#This Row],[License]],5,4)),[1]มาตรฐาน!$A$1:$B$6,2,FALSE)</f>
        <v>มกษ. 2507-2559</v>
      </c>
      <c r="L619" s="21" t="str">
        <f>INDEX([1]champ04062019!$A$3:$Z$2000,MATCH([1]!Addcert[[#This Row],[ref]],[1]champ04062019!$B$3:$B$2000,0),26)</f>
        <v>ร้อยเอ็ด</v>
      </c>
      <c r="M619" s="2" t="s">
        <v>468</v>
      </c>
    </row>
    <row r="620" spans="1:13">
      <c r="A620" s="22" t="str">
        <f>MID([1]!Addcert[[#This Row],[ref]],4,2)&amp;"-"&amp;RIGHT([1]!Addcert[[#This Row],[ref]],3)</f>
        <v>01-756</v>
      </c>
      <c r="B620" s="22" t="str">
        <f>INDEX([1]champ04062019!$A$3:$Z$2000,MATCH([1]!Addcert[[#This Row],[ref]],[1]champ04062019!$B$3:$B$2000,0),3)</f>
        <v>นางปริญญาพร โกมารทัต</v>
      </c>
      <c r="C620" s="22" t="str">
        <f>INDEX([1]champ04062019!$A$3:$Z$2000,MATCH([1]!Addcert[[#This Row],[ref]],[1]champ04062019!$B$3:$B$2000,0),4)</f>
        <v>ACFS25070200093</v>
      </c>
      <c r="D62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20" s="22" t="str">
        <f>INDEX([1]champ04062019!$A$3:$Z$2000,MATCH([1]!Addcert[[#This Row],[ref]],[1]champ04062019!$B$3:$B$2000,0),5)</f>
        <v>ออกใบอนุญาตแล้ว</v>
      </c>
      <c r="F620" s="24">
        <f>--INDEX([1]champ04062019!$A$3:$Z$2000,MATCH([1]!Addcert[[#This Row],[ref]],[1]champ04062019!$B$3:$B$2000,0),18)</f>
        <v>44346</v>
      </c>
      <c r="G620" s="27"/>
      <c r="H620" s="28"/>
      <c r="I620" s="33"/>
      <c r="J620" s="36">
        <f>--INDEX([1]champ04062019!$A$3:$Z$2000,MATCH([1]!Addcert[[#This Row],[ref]],[1]champ04062019!$B$3:$B$2000,0),6)</f>
        <v>3521000233057</v>
      </c>
      <c r="K620" s="22" t="str">
        <f>VLOOKUP(VALUE(MID([1]!Addcert[[#This Row],[License]],5,4)),[1]มาตรฐาน!$A$1:$B$6,2,FALSE)</f>
        <v>มกษ. 2507-2559</v>
      </c>
      <c r="L620" s="22" t="str">
        <f>INDEX([1]champ04062019!$A$3:$Z$2000,MATCH([1]!Addcert[[#This Row],[ref]],[1]champ04062019!$B$3:$B$2000,0),26)</f>
        <v>นครราชสีมา</v>
      </c>
      <c r="M620" s="5" t="s">
        <v>468</v>
      </c>
    </row>
    <row r="621" spans="1:13">
      <c r="A621" s="21" t="str">
        <f>MID([1]!Addcert[[#This Row],[ref]],4,2)&amp;"-"&amp;RIGHT([1]!Addcert[[#This Row],[ref]],3)</f>
        <v>01-757</v>
      </c>
      <c r="B621" s="21" t="str">
        <f>INDEX([1]champ04062019!$A$3:$Z$2000,MATCH([1]!Addcert[[#This Row],[ref]],[1]champ04062019!$B$3:$B$2000,0),3)</f>
        <v>นางปริญญาพร โกมารทัต</v>
      </c>
      <c r="C621" s="21" t="str">
        <f>INDEX([1]champ04062019!$A$3:$Z$2000,MATCH([1]!Addcert[[#This Row],[ref]],[1]champ04062019!$B$3:$B$2000,0),4)</f>
        <v>ACFS25070200092</v>
      </c>
      <c r="D62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21" s="21" t="str">
        <f>INDEX([1]champ04062019!$A$3:$Z$2000,MATCH([1]!Addcert[[#This Row],[ref]],[1]champ04062019!$B$3:$B$2000,0),5)</f>
        <v>ออกใบอนุญาตแล้ว</v>
      </c>
      <c r="F621" s="23">
        <f>--INDEX([1]champ04062019!$A$3:$Z$2000,MATCH([1]!Addcert[[#This Row],[ref]],[1]champ04062019!$B$3:$B$2000,0),18)</f>
        <v>44346</v>
      </c>
      <c r="G621" s="25"/>
      <c r="H621" s="26"/>
      <c r="I621" s="32"/>
      <c r="J621" s="35">
        <f>--INDEX([1]champ04062019!$A$3:$Z$2000,MATCH([1]!Addcert[[#This Row],[ref]],[1]champ04062019!$B$3:$B$2000,0),6)</f>
        <v>3521000233057</v>
      </c>
      <c r="K621" s="21" t="str">
        <f>VLOOKUP(VALUE(MID([1]!Addcert[[#This Row],[License]],5,4)),[1]มาตรฐาน!$A$1:$B$6,2,FALSE)</f>
        <v>มกษ. 2507-2559</v>
      </c>
      <c r="L621" s="21" t="str">
        <f>INDEX([1]champ04062019!$A$3:$Z$2000,MATCH([1]!Addcert[[#This Row],[ref]],[1]champ04062019!$B$3:$B$2000,0),26)</f>
        <v>กาฬสินธุ์</v>
      </c>
      <c r="M621" s="2" t="s">
        <v>468</v>
      </c>
    </row>
    <row r="622" spans="1:13">
      <c r="A622" s="22" t="str">
        <f>MID([1]!Addcert[[#This Row],[ref]],4,2)&amp;"-"&amp;RIGHT([1]!Addcert[[#This Row],[ref]],3)</f>
        <v>01-758</v>
      </c>
      <c r="B622" s="22" t="str">
        <f>INDEX([1]champ04062019!$A$3:$Z$2000,MATCH([1]!Addcert[[#This Row],[ref]],[1]champ04062019!$B$3:$B$2000,0),3)</f>
        <v>บริษัท โกลเด้น ฟินิกซ์ จำกัด</v>
      </c>
      <c r="C622" s="22" t="str">
        <f>INDEX([1]champ04062019!$A$3:$Z$2000,MATCH([1]!Addcert[[#This Row],[ref]],[1]champ04062019!$B$3:$B$2000,0),4)</f>
        <v>ACFS90460200071</v>
      </c>
      <c r="D62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22" s="22" t="str">
        <f>INDEX([1]champ04062019!$A$3:$Z$2000,MATCH([1]!Addcert[[#This Row],[ref]],[1]champ04062019!$B$3:$B$2000,0),5)</f>
        <v>ออกใบอนุญาตแล้ว</v>
      </c>
      <c r="F622" s="24">
        <f>--INDEX([1]champ04062019!$A$3:$Z$2000,MATCH([1]!Addcert[[#This Row],[ref]],[1]champ04062019!$B$3:$B$2000,0),18)</f>
        <v>44319</v>
      </c>
      <c r="G622" s="27"/>
      <c r="H622" s="28"/>
      <c r="I622" s="33"/>
      <c r="J622" s="36">
        <f>--INDEX([1]champ04062019!$A$3:$Z$2000,MATCH([1]!Addcert[[#This Row],[ref]],[1]champ04062019!$B$3:$B$2000,0),6)</f>
        <v>865558000514</v>
      </c>
      <c r="K622" s="22" t="str">
        <f>VLOOKUP(VALUE(MID([1]!Addcert[[#This Row],[License]],5,4)),[1]มาตรฐาน!$A$1:$B$6,2,FALSE)</f>
        <v>มกษ. 9046-2560</v>
      </c>
      <c r="L622" s="22" t="str">
        <f>INDEX([1]champ04062019!$A$3:$Z$2000,MATCH([1]!Addcert[[#This Row],[ref]],[1]champ04062019!$B$3:$B$2000,0),26)</f>
        <v>ชุมพร</v>
      </c>
      <c r="M622" s="5" t="s">
        <v>468</v>
      </c>
    </row>
    <row r="623" spans="1:13">
      <c r="A623" s="21" t="str">
        <f>MID([1]!Addcert[[#This Row],[ref]],4,2)&amp;"-"&amp;RIGHT([1]!Addcert[[#This Row],[ref]],3)</f>
        <v>01-759</v>
      </c>
      <c r="B623" s="21" t="str">
        <f>INDEX([1]champ04062019!$A$3:$Z$2000,MATCH([1]!Addcert[[#This Row],[ref]],[1]champ04062019!$B$3:$B$2000,0),3)</f>
        <v>นางสาวสะใบทอง สติมั่น</v>
      </c>
      <c r="C623" s="21" t="str">
        <f>INDEX([1]champ04062019!$A$3:$Z$2000,MATCH([1]!Addcert[[#This Row],[ref]],[1]champ04062019!$B$3:$B$2000,0),4)</f>
        <v>ACFS25070200091</v>
      </c>
      <c r="D62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23" s="21" t="str">
        <f>INDEX([1]champ04062019!$A$3:$Z$2000,MATCH([1]!Addcert[[#This Row],[ref]],[1]champ04062019!$B$3:$B$2000,0),5)</f>
        <v>ออกใบอนุญาตแล้ว</v>
      </c>
      <c r="F623" s="23">
        <f>--INDEX([1]champ04062019!$A$3:$Z$2000,MATCH([1]!Addcert[[#This Row],[ref]],[1]champ04062019!$B$3:$B$2000,0),18)</f>
        <v>44324</v>
      </c>
      <c r="G623" s="25"/>
      <c r="H623" s="26"/>
      <c r="I623" s="32"/>
      <c r="J623" s="35">
        <f>--INDEX([1]champ04062019!$A$3:$Z$2000,MATCH([1]!Addcert[[#This Row],[ref]],[1]champ04062019!$B$3:$B$2000,0),6)</f>
        <v>1330500183380</v>
      </c>
      <c r="K623" s="21" t="str">
        <f>VLOOKUP(VALUE(MID([1]!Addcert[[#This Row],[License]],5,4)),[1]มาตรฐาน!$A$1:$B$6,2,FALSE)</f>
        <v>มกษ. 2507-2559</v>
      </c>
      <c r="L623" s="21" t="str">
        <f>INDEX([1]champ04062019!$A$3:$Z$2000,MATCH([1]!Addcert[[#This Row],[ref]],[1]champ04062019!$B$3:$B$2000,0),26)</f>
        <v>ศรีสะเกษ</v>
      </c>
      <c r="M623" s="2" t="s">
        <v>469</v>
      </c>
    </row>
    <row r="624" spans="1:13">
      <c r="A624" s="22" t="str">
        <f>MID([1]!Addcert[[#This Row],[ref]],4,2)&amp;"-"&amp;RIGHT([1]!Addcert[[#This Row],[ref]],3)</f>
        <v>01-760</v>
      </c>
      <c r="B624" s="22" t="str">
        <f>INDEX([1]champ04062019!$A$3:$Z$2000,MATCH([1]!Addcert[[#This Row],[ref]],[1]champ04062019!$B$3:$B$2000,0),3)</f>
        <v>บริษัท ทีเอ็น สยามโฟร์เซ่นฟรุ๊ต จำกัด</v>
      </c>
      <c r="C624" s="22" t="str">
        <f>INDEX([1]champ04062019!$A$3:$Z$2000,MATCH([1]!Addcert[[#This Row],[ref]],[1]champ04062019!$B$3:$B$2000,0),4)</f>
        <v>ACFS90460200072</v>
      </c>
      <c r="D62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24" s="22" t="str">
        <f>INDEX([1]champ04062019!$A$3:$Z$2000,MATCH([1]!Addcert[[#This Row],[ref]],[1]champ04062019!$B$3:$B$2000,0),5)</f>
        <v>ออกใบอนุญาตแล้ว</v>
      </c>
      <c r="F624" s="24">
        <f>--INDEX([1]champ04062019!$A$3:$Z$2000,MATCH([1]!Addcert[[#This Row],[ref]],[1]champ04062019!$B$3:$B$2000,0),18)</f>
        <v>44337</v>
      </c>
      <c r="G624" s="27"/>
      <c r="H624" s="28"/>
      <c r="I624" s="33"/>
      <c r="J624" s="36">
        <f>--INDEX([1]champ04062019!$A$3:$Z$2000,MATCH([1]!Addcert[[#This Row],[ref]],[1]champ04062019!$B$3:$B$2000,0),6)</f>
        <v>865561000431</v>
      </c>
      <c r="K624" s="22" t="str">
        <f>VLOOKUP(VALUE(MID([1]!Addcert[[#This Row],[License]],5,4)),[1]มาตรฐาน!$A$1:$B$6,2,FALSE)</f>
        <v>มกษ. 9046-2560</v>
      </c>
      <c r="L624" s="22" t="str">
        <f>INDEX([1]champ04062019!$A$3:$Z$2000,MATCH([1]!Addcert[[#This Row],[ref]],[1]champ04062019!$B$3:$B$2000,0),26)</f>
        <v>ชุมพร</v>
      </c>
      <c r="M624" s="5" t="s">
        <v>468</v>
      </c>
    </row>
    <row r="625" spans="1:13">
      <c r="A625" s="21" t="str">
        <f>MID([1]!Addcert[[#This Row],[ref]],4,2)&amp;"-"&amp;RIGHT([1]!Addcert[[#This Row],[ref]],3)</f>
        <v>01-764</v>
      </c>
      <c r="B625" s="21" t="str">
        <f>INDEX([1]champ04062019!$A$3:$Z$2000,MATCH([1]!Addcert[[#This Row],[ref]],[1]champ04062019!$B$3:$B$2000,0),3)</f>
        <v>บริษัท เฟรช โปรดิวส์ จำกัด</v>
      </c>
      <c r="C625" s="21" t="str">
        <f>INDEX([1]champ04062019!$A$3:$Z$2000,MATCH([1]!Addcert[[#This Row],[ref]],[1]champ04062019!$B$3:$B$2000,0),4)</f>
        <v>ACFS90460200077</v>
      </c>
      <c r="D62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25" s="21" t="str">
        <f>INDEX([1]champ04062019!$A$3:$Z$2000,MATCH([1]!Addcert[[#This Row],[ref]],[1]champ04062019!$B$3:$B$2000,0),5)</f>
        <v>ออกใบอนุญาตแล้ว</v>
      </c>
      <c r="F625" s="23">
        <f>--INDEX([1]champ04062019!$A$3:$Z$2000,MATCH([1]!Addcert[[#This Row],[ref]],[1]champ04062019!$B$3:$B$2000,0),18)</f>
        <v>44501</v>
      </c>
      <c r="G625" s="25">
        <v>904618063282</v>
      </c>
      <c r="H625" s="26" t="s">
        <v>106</v>
      </c>
      <c r="I625" s="32">
        <v>43767</v>
      </c>
      <c r="J625" s="35">
        <f>--INDEX([1]champ04062019!$A$3:$Z$2000,MATCH([1]!Addcert[[#This Row],[ref]],[1]champ04062019!$B$3:$B$2000,0),6)</f>
        <v>105545080243</v>
      </c>
      <c r="K625" s="21" t="str">
        <f>VLOOKUP(VALUE(MID([1]!Addcert[[#This Row],[License]],5,4)),[1]มาตรฐาน!$A$1:$B$6,2,FALSE)</f>
        <v>มกษ. 9046-2560</v>
      </c>
      <c r="L625" s="21" t="str">
        <f>INDEX([1]champ04062019!$A$3:$Z$2000,MATCH([1]!Addcert[[#This Row],[ref]],[1]champ04062019!$B$3:$B$2000,0),26)</f>
        <v>ราชบุรี</v>
      </c>
      <c r="M625" s="2" t="s">
        <v>469</v>
      </c>
    </row>
    <row r="626" spans="1:13">
      <c r="A626" s="22" t="str">
        <f>MID([1]!Addcert[[#This Row],[ref]],4,2)&amp;"-"&amp;RIGHT([1]!Addcert[[#This Row],[ref]],3)</f>
        <v>01-765</v>
      </c>
      <c r="B626" s="22" t="str">
        <f>INDEX([1]champ04062019!$A$3:$Z$2000,MATCH([1]!Addcert[[#This Row],[ref]],[1]champ04062019!$B$3:$B$2000,0),3)</f>
        <v>นายสมบูรณ์ หวังร่วมกลาง</v>
      </c>
      <c r="C626" s="22" t="str">
        <f>INDEX([1]champ04062019!$A$3:$Z$2000,MATCH([1]!Addcert[[#This Row],[ref]],[1]champ04062019!$B$3:$B$2000,0),4)</f>
        <v>ACFS25070200095</v>
      </c>
      <c r="D62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26" s="22" t="str">
        <f>INDEX([1]champ04062019!$A$3:$Z$2000,MATCH([1]!Addcert[[#This Row],[ref]],[1]champ04062019!$B$3:$B$2000,0),5)</f>
        <v>ออกใบอนุญาตแล้ว</v>
      </c>
      <c r="F626" s="24">
        <f>--INDEX([1]champ04062019!$A$3:$Z$2000,MATCH([1]!Addcert[[#This Row],[ref]],[1]champ04062019!$B$3:$B$2000,0),18)</f>
        <v>44358</v>
      </c>
      <c r="G626" s="27" t="s">
        <v>391</v>
      </c>
      <c r="H626" s="28" t="s">
        <v>209</v>
      </c>
      <c r="I626" s="33">
        <v>44452</v>
      </c>
      <c r="J626" s="36">
        <f>--INDEX([1]champ04062019!$A$3:$Z$2000,MATCH([1]!Addcert[[#This Row],[ref]],[1]champ04062019!$B$3:$B$2000,0),6)</f>
        <v>5300900038681</v>
      </c>
      <c r="K626" s="22" t="str">
        <f>VLOOKUP(VALUE(MID([1]!Addcert[[#This Row],[License]],5,4)),[1]มาตรฐาน!$A$1:$B$6,2,FALSE)</f>
        <v>มกษ. 2507-2559</v>
      </c>
      <c r="L626" s="22" t="str">
        <f>INDEX([1]champ04062019!$A$3:$Z$2000,MATCH([1]!Addcert[[#This Row],[ref]],[1]champ04062019!$B$3:$B$2000,0),26)</f>
        <v>ระยอง</v>
      </c>
      <c r="M626" s="5" t="s">
        <v>464</v>
      </c>
    </row>
    <row r="627" spans="1:13">
      <c r="A627" s="21" t="str">
        <f>MID([1]!Addcert[[#This Row],[ref]],4,2)&amp;"-"&amp;RIGHT([1]!Addcert[[#This Row],[ref]],3)</f>
        <v>01-766</v>
      </c>
      <c r="B627" s="21" t="str">
        <f>INDEX([1]champ04062019!$A$3:$Z$2000,MATCH([1]!Addcert[[#This Row],[ref]],[1]champ04062019!$B$3:$B$2000,0),3)</f>
        <v>นายวีรยศ ภูยาทิพย์</v>
      </c>
      <c r="C627" s="21" t="str">
        <f>INDEX([1]champ04062019!$A$3:$Z$2000,MATCH([1]!Addcert[[#This Row],[ref]],[1]champ04062019!$B$3:$B$2000,0),4)</f>
        <v>ACFS25070200096</v>
      </c>
      <c r="D62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27" s="21" t="str">
        <f>INDEX([1]champ04062019!$A$3:$Z$2000,MATCH([1]!Addcert[[#This Row],[ref]],[1]champ04062019!$B$3:$B$2000,0),5)</f>
        <v>ออกใบอนุญาตแล้ว</v>
      </c>
      <c r="F627" s="23">
        <f>--INDEX([1]champ04062019!$A$3:$Z$2000,MATCH([1]!Addcert[[#This Row],[ref]],[1]champ04062019!$B$3:$B$2000,0),18)</f>
        <v>44359</v>
      </c>
      <c r="G627" s="25"/>
      <c r="H627" s="26"/>
      <c r="I627" s="32"/>
      <c r="J627" s="35">
        <f>--INDEX([1]champ04062019!$A$3:$Z$2000,MATCH([1]!Addcert[[#This Row],[ref]],[1]champ04062019!$B$3:$B$2000,0),6)</f>
        <v>3460700490648</v>
      </c>
      <c r="K627" s="21" t="str">
        <f>VLOOKUP(VALUE(MID([1]!Addcert[[#This Row],[License]],5,4)),[1]มาตรฐาน!$A$1:$B$6,2,FALSE)</f>
        <v>มกษ. 2507-2559</v>
      </c>
      <c r="L627" s="21" t="str">
        <f>INDEX([1]champ04062019!$A$3:$Z$2000,MATCH([1]!Addcert[[#This Row],[ref]],[1]champ04062019!$B$3:$B$2000,0),26)</f>
        <v>กาฬสินธุ์</v>
      </c>
      <c r="M627" s="2" t="s">
        <v>466</v>
      </c>
    </row>
    <row r="628" spans="1:13">
      <c r="A628" s="22" t="str">
        <f>MID([1]!Addcert[[#This Row],[ref]],4,2)&amp;"-"&amp;RIGHT([1]!Addcert[[#This Row],[ref]],3)</f>
        <v>01-767</v>
      </c>
      <c r="B628" s="22" t="str">
        <f>INDEX([1]champ04062019!$A$3:$Z$2000,MATCH([1]!Addcert[[#This Row],[ref]],[1]champ04062019!$B$3:$B$2000,0),3)</f>
        <v>สหกรณ์โคนมภูพานสกลนคร จำกัด</v>
      </c>
      <c r="C628" s="22" t="str">
        <f>INDEX([1]champ04062019!$A$3:$Z$2000,MATCH([1]!Addcert[[#This Row],[ref]],[1]champ04062019!$B$3:$B$2000,0),4)</f>
        <v>ACFS64010200193</v>
      </c>
      <c r="D62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28" s="22" t="str">
        <f>INDEX([1]champ04062019!$A$3:$Z$2000,MATCH([1]!Addcert[[#This Row],[ref]],[1]champ04062019!$B$3:$B$2000,0),5)</f>
        <v>ออกใบอนุญาตแล้ว</v>
      </c>
      <c r="F628" s="24">
        <f>--INDEX([1]champ04062019!$A$3:$Z$2000,MATCH([1]!Addcert[[#This Row],[ref]],[1]champ04062019!$B$3:$B$2000,0),18)</f>
        <v>44364</v>
      </c>
      <c r="G628" s="27"/>
      <c r="H628" s="28"/>
      <c r="I628" s="33"/>
      <c r="J628" s="36">
        <f>--INDEX([1]champ04062019!$A$3:$Z$2000,MATCH([1]!Addcert[[#This Row],[ref]],[1]champ04062019!$B$3:$B$2000,0),6)</f>
        <v>3360200409982</v>
      </c>
      <c r="K628" s="22" t="str">
        <f>VLOOKUP(VALUE(MID([1]!Addcert[[#This Row],[License]],5,4)),[1]มาตรฐาน!$A$1:$B$6,2,FALSE)</f>
        <v>มกษ. 6401-2558</v>
      </c>
      <c r="L628" s="22" t="str">
        <f>INDEX([1]champ04062019!$A$3:$Z$2000,MATCH([1]!Addcert[[#This Row],[ref]],[1]champ04062019!$B$3:$B$2000,0),26)</f>
        <v>สกลนคร</v>
      </c>
      <c r="M628" s="5" t="s">
        <v>468</v>
      </c>
    </row>
    <row r="629" spans="1:13">
      <c r="A629" s="21" t="str">
        <f>MID([1]!Addcert[[#This Row],[ref]],4,2)&amp;"-"&amp;RIGHT([1]!Addcert[[#This Row],[ref]],3)</f>
        <v>01-771</v>
      </c>
      <c r="B629" s="21" t="str">
        <f>INDEX([1]champ04062019!$A$3:$Z$2000,MATCH([1]!Addcert[[#This Row],[ref]],[1]champ04062019!$B$3:$B$2000,0),3)</f>
        <v>นางสาวสุธิรา วิเศษธร</v>
      </c>
      <c r="C629" s="21" t="str">
        <f>INDEX([1]champ04062019!$A$3:$Z$2000,MATCH([1]!Addcert[[#This Row],[ref]],[1]champ04062019!$B$3:$B$2000,0),4)</f>
        <v>ACFS25070200104</v>
      </c>
      <c r="D62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29" s="21" t="str">
        <f>INDEX([1]champ04062019!$A$3:$Z$2000,MATCH([1]!Addcert[[#This Row],[ref]],[1]champ04062019!$B$3:$B$2000,0),5)</f>
        <v>ออกใบอนุญาตแล้ว</v>
      </c>
      <c r="F629" s="23">
        <f>--INDEX([1]champ04062019!$A$3:$Z$2000,MATCH([1]!Addcert[[#This Row],[ref]],[1]champ04062019!$B$3:$B$2000,0),18)</f>
        <v>44389</v>
      </c>
      <c r="G629" s="25" t="s">
        <v>455</v>
      </c>
      <c r="H629" s="26" t="s">
        <v>115</v>
      </c>
      <c r="I629" s="32">
        <v>43551</v>
      </c>
      <c r="J629" s="35">
        <f>--INDEX([1]champ04062019!$A$3:$Z$2000,MATCH([1]!Addcert[[#This Row],[ref]],[1]champ04062019!$B$3:$B$2000,0),6)</f>
        <v>3300100281291</v>
      </c>
      <c r="K629" s="21" t="str">
        <f>VLOOKUP(VALUE(MID([1]!Addcert[[#This Row],[License]],5,4)),[1]มาตรฐาน!$A$1:$B$6,2,FALSE)</f>
        <v>มกษ. 2507-2559</v>
      </c>
      <c r="L629" s="21" t="str">
        <f>INDEX([1]champ04062019!$A$3:$Z$2000,MATCH([1]!Addcert[[#This Row],[ref]],[1]champ04062019!$B$3:$B$2000,0),26)</f>
        <v>นครราชสีมา</v>
      </c>
      <c r="M629" s="2" t="s">
        <v>468</v>
      </c>
    </row>
    <row r="630" spans="1:13">
      <c r="A630" s="22" t="str">
        <f>MID([1]!Addcert[[#This Row],[ref]],4,2)&amp;"-"&amp;RIGHT([1]!Addcert[[#This Row],[ref]],3)</f>
        <v>01-774</v>
      </c>
      <c r="B630" s="22" t="str">
        <f>INDEX([1]champ04062019!$A$3:$Z$2000,MATCH([1]!Addcert[[#This Row],[ref]],[1]champ04062019!$B$3:$B$2000,0),3)</f>
        <v>นายจรูญ  อัศวาภิรมย์</v>
      </c>
      <c r="C630" s="22" t="str">
        <f>INDEX([1]champ04062019!$A$3:$Z$2000,MATCH([1]!Addcert[[#This Row],[ref]],[1]champ04062019!$B$3:$B$2000,0),4)</f>
        <v>ACFS25070200103</v>
      </c>
      <c r="D63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30" s="22" t="str">
        <f>INDEX([1]champ04062019!$A$3:$Z$2000,MATCH([1]!Addcert[[#This Row],[ref]],[1]champ04062019!$B$3:$B$2000,0),5)</f>
        <v>ออกใบอนุญาตแล้ว</v>
      </c>
      <c r="F630" s="24">
        <f>--INDEX([1]champ04062019!$A$3:$Z$2000,MATCH([1]!Addcert[[#This Row],[ref]],[1]champ04062019!$B$3:$B$2000,0),18)</f>
        <v>44388</v>
      </c>
      <c r="G630" s="27"/>
      <c r="H630" s="28"/>
      <c r="I630" s="33"/>
      <c r="J630" s="36">
        <f>--INDEX([1]champ04062019!$A$3:$Z$2000,MATCH([1]!Addcert[[#This Row],[ref]],[1]champ04062019!$B$3:$B$2000,0),6)</f>
        <v>3110100435843</v>
      </c>
      <c r="K630" s="22" t="str">
        <f>VLOOKUP(VALUE(MID([1]!Addcert[[#This Row],[License]],5,4)),[1]มาตรฐาน!$A$1:$B$6,2,FALSE)</f>
        <v>มกษ. 2507-2559</v>
      </c>
      <c r="L630" s="22" t="str">
        <f>INDEX([1]champ04062019!$A$3:$Z$2000,MATCH([1]!Addcert[[#This Row],[ref]],[1]champ04062019!$B$3:$B$2000,0),26)</f>
        <v>สมุทรปราการ</v>
      </c>
      <c r="M630" s="5" t="s">
        <v>468</v>
      </c>
    </row>
    <row r="631" spans="1:13">
      <c r="A631" s="21" t="str">
        <f>MID([1]!Addcert[[#This Row],[ref]],4,2)&amp;"-"&amp;RIGHT([1]!Addcert[[#This Row],[ref]],3)</f>
        <v>01-775</v>
      </c>
      <c r="B631" s="21" t="str">
        <f>INDEX([1]champ04062019!$A$3:$Z$2000,MATCH([1]!Addcert[[#This Row],[ref]],[1]champ04062019!$B$3:$B$2000,0),3)</f>
        <v>นายวิเทพ จงหมายลักษณ์</v>
      </c>
      <c r="C631" s="21" t="str">
        <f>INDEX([1]champ04062019!$A$3:$Z$2000,MATCH([1]!Addcert[[#This Row],[ref]],[1]champ04062019!$B$3:$B$2000,0),4)</f>
        <v>ACFS10040200173</v>
      </c>
      <c r="D63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31" s="21" t="str">
        <f>INDEX([1]champ04062019!$A$3:$Z$2000,MATCH([1]!Addcert[[#This Row],[ref]],[1]champ04062019!$B$3:$B$2000,0),5)</f>
        <v>ออกใบอนุญาตแล้ว</v>
      </c>
      <c r="F631" s="23">
        <f>--INDEX([1]champ04062019!$A$3:$Z$2000,MATCH([1]!Addcert[[#This Row],[ref]],[1]champ04062019!$B$3:$B$2000,0),18)</f>
        <v>44407</v>
      </c>
      <c r="G631" s="25"/>
      <c r="H631" s="26"/>
      <c r="I631" s="32"/>
      <c r="J631" s="35">
        <f>--INDEX([1]champ04062019!$A$3:$Z$2000,MATCH([1]!Addcert[[#This Row],[ref]],[1]champ04062019!$B$3:$B$2000,0),6)</f>
        <v>3100400727564</v>
      </c>
      <c r="K631" s="21" t="str">
        <f>VLOOKUP(VALUE(MID([1]!Addcert[[#This Row],[License]],5,4)),[1]มาตรฐาน!$A$1:$B$6,2,FALSE)</f>
        <v>มกษ. 1004-2557</v>
      </c>
      <c r="L631" s="21" t="str">
        <f>INDEX([1]champ04062019!$A$3:$Z$2000,MATCH([1]!Addcert[[#This Row],[ref]],[1]champ04062019!$B$3:$B$2000,0),26)</f>
        <v>เชียงใหม่</v>
      </c>
      <c r="M631" s="2" t="s">
        <v>467</v>
      </c>
    </row>
    <row r="632" spans="1:13">
      <c r="A632" s="22" t="str">
        <f>MID([1]!Addcert[[#This Row],[ref]],4,2)&amp;"-"&amp;RIGHT([1]!Addcert[[#This Row],[ref]],3)</f>
        <v>01-777</v>
      </c>
      <c r="B632" s="22" t="str">
        <f>INDEX([1]champ04062019!$A$3:$Z$2000,MATCH([1]!Addcert[[#This Row],[ref]],[1]champ04062019!$B$3:$B$2000,0),3)</f>
        <v>สหกรณ์ผู้เลี้ยงโคนมมหาสารคาม จำกัด</v>
      </c>
      <c r="C632" s="22" t="str">
        <f>INDEX([1]champ04062019!$A$3:$Z$2000,MATCH([1]!Addcert[[#This Row],[ref]],[1]champ04062019!$B$3:$B$2000,0),4)</f>
        <v>ACFS64010200194</v>
      </c>
      <c r="D63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32" s="22" t="str">
        <f>INDEX([1]champ04062019!$A$3:$Z$2000,MATCH([1]!Addcert[[#This Row],[ref]],[1]champ04062019!$B$3:$B$2000,0),5)</f>
        <v>ออกใบอนุญาตแล้ว</v>
      </c>
      <c r="F632" s="24">
        <f>--INDEX([1]champ04062019!$A$3:$Z$2000,MATCH([1]!Addcert[[#This Row],[ref]],[1]champ04062019!$B$3:$B$2000,0),18)</f>
        <v>44506</v>
      </c>
      <c r="G632" s="27"/>
      <c r="H632" s="28"/>
      <c r="I632" s="33"/>
      <c r="J632" s="36">
        <f>--INDEX([1]champ04062019!$A$3:$Z$2000,MATCH([1]!Addcert[[#This Row],[ref]],[1]champ04062019!$B$3:$B$2000,0),6)</f>
        <v>3440400433169</v>
      </c>
      <c r="K632" s="22" t="str">
        <f>VLOOKUP(VALUE(MID([1]!Addcert[[#This Row],[License]],5,4)),[1]มาตรฐาน!$A$1:$B$6,2,FALSE)</f>
        <v>มกษ. 6401-2558</v>
      </c>
      <c r="L632" s="22" t="str">
        <f>INDEX([1]champ04062019!$A$3:$Z$2000,MATCH([1]!Addcert[[#This Row],[ref]],[1]champ04062019!$B$3:$B$2000,0),26)</f>
        <v>มหาสารคาม</v>
      </c>
      <c r="M632" s="5" t="s">
        <v>465</v>
      </c>
    </row>
    <row r="633" spans="1:13">
      <c r="A633" s="21" t="str">
        <f>MID([1]!Addcert[[#This Row],[ref]],4,2)&amp;"-"&amp;RIGHT([1]!Addcert[[#This Row],[ref]],3)</f>
        <v>01-781</v>
      </c>
      <c r="B633" s="21" t="str">
        <f>INDEX([1]champ04062019!$A$3:$Z$2000,MATCH([1]!Addcert[[#This Row],[ref]],[1]champ04062019!$B$3:$B$2000,0),3)</f>
        <v>บริษัท กรีนเดลี่ ฟู้ดส์ จำกัด</v>
      </c>
      <c r="C633" s="21" t="str">
        <f>INDEX([1]champ04062019!$A$3:$Z$2000,MATCH([1]!Addcert[[#This Row],[ref]],[1]champ04062019!$B$3:$B$2000,0),4)</f>
        <v>ACFS90460200076</v>
      </c>
      <c r="D63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33" s="21" t="str">
        <f>INDEX([1]champ04062019!$A$3:$Z$2000,MATCH([1]!Addcert[[#This Row],[ref]],[1]champ04062019!$B$3:$B$2000,0),5)</f>
        <v>ออกใบอนุญาตแล้ว</v>
      </c>
      <c r="F633" s="23">
        <f>--INDEX([1]champ04062019!$A$3:$Z$2000,MATCH([1]!Addcert[[#This Row],[ref]],[1]champ04062019!$B$3:$B$2000,0),18)</f>
        <v>44435</v>
      </c>
      <c r="G633" s="25" t="s">
        <v>456</v>
      </c>
      <c r="H633" s="26" t="s">
        <v>111</v>
      </c>
      <c r="I633" s="32">
        <v>44413</v>
      </c>
      <c r="J633" s="35">
        <f>--INDEX([1]champ04062019!$A$3:$Z$2000,MATCH([1]!Addcert[[#This Row],[ref]],[1]champ04062019!$B$3:$B$2000,0),6)</f>
        <v>135556009553</v>
      </c>
      <c r="K633" s="21" t="str">
        <f>VLOOKUP(VALUE(MID([1]!Addcert[[#This Row],[License]],5,4)),[1]มาตรฐาน!$A$1:$B$6,2,FALSE)</f>
        <v>มกษ. 9046-2560</v>
      </c>
      <c r="L633" s="21" t="str">
        <f>INDEX([1]champ04062019!$A$3:$Z$2000,MATCH([1]!Addcert[[#This Row],[ref]],[1]champ04062019!$B$3:$B$2000,0),26)</f>
        <v>ปทุมธานี</v>
      </c>
      <c r="M633" s="10" t="s">
        <v>468</v>
      </c>
    </row>
    <row r="634" spans="1:13">
      <c r="A634" s="22" t="str">
        <f>MID([1]!Addcert[[#This Row],[ref]],4,2)&amp;"-"&amp;RIGHT([1]!Addcert[[#This Row],[ref]],3)</f>
        <v>01-782</v>
      </c>
      <c r="B634" s="22" t="str">
        <f>INDEX([1]champ04062019!$A$3:$Z$2000,MATCH([1]!Addcert[[#This Row],[ref]],[1]champ04062019!$B$3:$B$2000,0),3)</f>
        <v>บริษัท เอ โฟร์ ฟรุตซ์ เทรดดิ้ง จำกัด</v>
      </c>
      <c r="C634" s="22" t="str">
        <f>INDEX([1]champ04062019!$A$3:$Z$2000,MATCH([1]!Addcert[[#This Row],[ref]],[1]champ04062019!$B$3:$B$2000,0),4)</f>
        <v>ACFS90460200073</v>
      </c>
      <c r="D63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34" s="22" t="str">
        <f>INDEX([1]champ04062019!$A$3:$Z$2000,MATCH([1]!Addcert[[#This Row],[ref]],[1]champ04062019!$B$3:$B$2000,0),5)</f>
        <v>ออกใบอนุญาตแล้ว</v>
      </c>
      <c r="F634" s="24">
        <f>--INDEX([1]champ04062019!$A$3:$Z$2000,MATCH([1]!Addcert[[#This Row],[ref]],[1]champ04062019!$B$3:$B$2000,0),18)</f>
        <v>44416</v>
      </c>
      <c r="G634" s="27">
        <v>904618012868</v>
      </c>
      <c r="H634" s="28" t="s">
        <v>106</v>
      </c>
      <c r="I634" s="33">
        <v>44498</v>
      </c>
      <c r="J634" s="36">
        <f>--INDEX([1]champ04062019!$A$3:$Z$2000,MATCH([1]!Addcert[[#This Row],[ref]],[1]champ04062019!$B$3:$B$2000,0),6)</f>
        <v>135559009902</v>
      </c>
      <c r="K634" s="22" t="str">
        <f>VLOOKUP(VALUE(MID([1]!Addcert[[#This Row],[License]],5,4)),[1]มาตรฐาน!$A$1:$B$6,2,FALSE)</f>
        <v>มกษ. 9046-2560</v>
      </c>
      <c r="L634" s="22" t="str">
        <f>INDEX([1]champ04062019!$A$3:$Z$2000,MATCH([1]!Addcert[[#This Row],[ref]],[1]champ04062019!$B$3:$B$2000,0),26)</f>
        <v>ปทุมธานี</v>
      </c>
      <c r="M634" s="5" t="s">
        <v>467</v>
      </c>
    </row>
    <row r="635" spans="1:13">
      <c r="A635" s="21" t="str">
        <f>MID([1]!Addcert[[#This Row],[ref]],4,2)&amp;"-"&amp;RIGHT([1]!Addcert[[#This Row],[ref]],3)</f>
        <v>01-785</v>
      </c>
      <c r="B635" s="21" t="str">
        <f>INDEX([1]champ04062019!$A$3:$Z$2000,MATCH([1]!Addcert[[#This Row],[ref]],[1]champ04062019!$B$3:$B$2000,0),3)</f>
        <v>บริษัท หนงไทย อินเตอร์เนชั่นแนล จำกัด</v>
      </c>
      <c r="C635" s="21" t="str">
        <f>INDEX([1]champ04062019!$A$3:$Z$2000,MATCH([1]!Addcert[[#This Row],[ref]],[1]champ04062019!$B$3:$B$2000,0),4)</f>
        <v>ACFS90460200075</v>
      </c>
      <c r="D63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35" s="21" t="str">
        <f>INDEX([1]champ04062019!$A$3:$Z$2000,MATCH([1]!Addcert[[#This Row],[ref]],[1]champ04062019!$B$3:$B$2000,0),5)</f>
        <v>ออกใบอนุญาตแล้ว</v>
      </c>
      <c r="F635" s="23">
        <f>--INDEX([1]champ04062019!$A$3:$Z$2000,MATCH([1]!Addcert[[#This Row],[ref]],[1]champ04062019!$B$3:$B$2000,0),18)</f>
        <v>44423</v>
      </c>
      <c r="G635" s="25"/>
      <c r="H635" s="26" t="s">
        <v>16</v>
      </c>
      <c r="I635" s="32">
        <v>44107</v>
      </c>
      <c r="J635" s="35">
        <f>--INDEX([1]champ04062019!$A$3:$Z$2000,MATCH([1]!Addcert[[#This Row],[ref]],[1]champ04062019!$B$3:$B$2000,0),6)</f>
        <v>135549002379</v>
      </c>
      <c r="K635" s="21" t="str">
        <f>VLOOKUP(VALUE(MID([1]!Addcert[[#This Row],[License]],5,4)),[1]มาตรฐาน!$A$1:$B$6,2,FALSE)</f>
        <v>มกษ. 9046-2560</v>
      </c>
      <c r="L635" s="21" t="str">
        <f>INDEX([1]champ04062019!$A$3:$Z$2000,MATCH([1]!Addcert[[#This Row],[ref]],[1]champ04062019!$B$3:$B$2000,0),26)</f>
        <v>ปทุมธานี</v>
      </c>
      <c r="M635" s="10" t="s">
        <v>467</v>
      </c>
    </row>
    <row r="636" spans="1:13">
      <c r="A636" s="22" t="str">
        <f>MID([1]!Addcert[[#This Row],[ref]],4,2)&amp;"-"&amp;RIGHT([1]!Addcert[[#This Row],[ref]],3)</f>
        <v>01-786</v>
      </c>
      <c r="B636" s="22" t="str">
        <f>INDEX([1]champ04062019!$A$3:$Z$2000,MATCH([1]!Addcert[[#This Row],[ref]],[1]champ04062019!$B$3:$B$2000,0),3)</f>
        <v>บริษัท เดอะ กู๊ด ไทร์ฟ จำกัด</v>
      </c>
      <c r="C636" s="22" t="str">
        <f>INDEX([1]champ04062019!$A$3:$Z$2000,MATCH([1]!Addcert[[#This Row],[ref]],[1]champ04062019!$B$3:$B$2000,0),4)</f>
        <v>ACFS90460200074</v>
      </c>
      <c r="D63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36" s="22" t="str">
        <f>INDEX([1]champ04062019!$A$3:$Z$2000,MATCH([1]!Addcert[[#This Row],[ref]],[1]champ04062019!$B$3:$B$2000,0),5)</f>
        <v>ออกใบอนุญาตแล้ว</v>
      </c>
      <c r="F636" s="24">
        <f>--INDEX([1]champ04062019!$A$3:$Z$2000,MATCH([1]!Addcert[[#This Row],[ref]],[1]champ04062019!$B$3:$B$2000,0),18)</f>
        <v>44423</v>
      </c>
      <c r="G636" s="27">
        <v>904617092516</v>
      </c>
      <c r="H636" s="28" t="s">
        <v>106</v>
      </c>
      <c r="I636" s="33">
        <v>44142</v>
      </c>
      <c r="J636" s="36">
        <f>--INDEX([1]champ04062019!$A$3:$Z$2000,MATCH([1]!Addcert[[#This Row],[ref]],[1]champ04062019!$B$3:$B$2000,0),6)</f>
        <v>105556119545</v>
      </c>
      <c r="K636" s="22" t="str">
        <f>VLOOKUP(VALUE(MID([1]!Addcert[[#This Row],[License]],5,4)),[1]มาตรฐาน!$A$1:$B$6,2,FALSE)</f>
        <v>มกษ. 9046-2560</v>
      </c>
      <c r="L636" s="22" t="str">
        <f>INDEX([1]champ04062019!$A$3:$Z$2000,MATCH([1]!Addcert[[#This Row],[ref]],[1]champ04062019!$B$3:$B$2000,0),26)</f>
        <v>จันทบุรี</v>
      </c>
      <c r="M636" s="9" t="s">
        <v>467</v>
      </c>
    </row>
    <row r="637" spans="1:13">
      <c r="A637" s="21" t="str">
        <f>MID([1]!Addcert[[#This Row],[ref]],4,2)&amp;"-"&amp;RIGHT([1]!Addcert[[#This Row],[ref]],3)</f>
        <v>01-788</v>
      </c>
      <c r="B637" s="21" t="str">
        <f>INDEX([1]champ04062019!$A$3:$Z$2000,MATCH([1]!Addcert[[#This Row],[ref]],[1]champ04062019!$B$3:$B$2000,0),3)</f>
        <v>นางสาววรลักษณ์  เอี่ยมพิทักษ์สกุล</v>
      </c>
      <c r="C637" s="21" t="str">
        <f>INDEX([1]champ04062019!$A$3:$Z$2000,MATCH([1]!Addcert[[#This Row],[ref]],[1]champ04062019!$B$3:$B$2000,0),4)</f>
        <v>ACFS10040200174</v>
      </c>
      <c r="D63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37" s="21" t="str">
        <f>INDEX([1]champ04062019!$A$3:$Z$2000,MATCH([1]!Addcert[[#This Row],[ref]],[1]champ04062019!$B$3:$B$2000,0),5)</f>
        <v>ออกใบอนุญาตแล้ว</v>
      </c>
      <c r="F637" s="23">
        <f>--INDEX([1]champ04062019!$A$3:$Z$2000,MATCH([1]!Addcert[[#This Row],[ref]],[1]champ04062019!$B$3:$B$2000,0),18)</f>
        <v>44444</v>
      </c>
      <c r="G637" s="25" t="s">
        <v>457</v>
      </c>
      <c r="H637" s="26" t="s">
        <v>14</v>
      </c>
      <c r="I637" s="32">
        <v>44375</v>
      </c>
      <c r="J637" s="35">
        <f>--INDEX([1]champ04062019!$A$3:$Z$2000,MATCH([1]!Addcert[[#This Row],[ref]],[1]champ04062019!$B$3:$B$2000,0),6)</f>
        <v>3219900054311</v>
      </c>
      <c r="K637" s="21" t="str">
        <f>VLOOKUP(VALUE(MID([1]!Addcert[[#This Row],[License]],5,4)),[1]มาตรฐาน!$A$1:$B$6,2,FALSE)</f>
        <v>มกษ. 1004-2557</v>
      </c>
      <c r="L637" s="21" t="str">
        <f>INDEX([1]champ04062019!$A$3:$Z$2000,MATCH([1]!Addcert[[#This Row],[ref]],[1]champ04062019!$B$3:$B$2000,0),26)</f>
        <v>จันทบุรี</v>
      </c>
      <c r="M637" s="2" t="s">
        <v>466</v>
      </c>
    </row>
    <row r="638" spans="1:13">
      <c r="A638" s="22" t="str">
        <f>MID([1]!Addcert[[#This Row],[ref]],4,2)&amp;"-"&amp;RIGHT([1]!Addcert[[#This Row],[ref]],3)</f>
        <v>01-789</v>
      </c>
      <c r="B638" s="22" t="str">
        <f>INDEX([1]champ04062019!$A$3:$Z$2000,MATCH([1]!Addcert[[#This Row],[ref]],[1]champ04062019!$B$3:$B$2000,0),3)</f>
        <v>บริษัท ฟู่ชิงวา จำกัด</v>
      </c>
      <c r="C638" s="22" t="str">
        <f>INDEX([1]champ04062019!$A$3:$Z$2000,MATCH([1]!Addcert[[#This Row],[ref]],[1]champ04062019!$B$3:$B$2000,0),4)</f>
        <v>ACFS10040200175</v>
      </c>
      <c r="D63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38" s="22" t="str">
        <f>INDEX([1]champ04062019!$A$3:$Z$2000,MATCH([1]!Addcert[[#This Row],[ref]],[1]champ04062019!$B$3:$B$2000,0),5)</f>
        <v>ออกใบอนุญาตแล้ว</v>
      </c>
      <c r="F638" s="24">
        <f>--INDEX([1]champ04062019!$A$3:$Z$2000,MATCH([1]!Addcert[[#This Row],[ref]],[1]champ04062019!$B$3:$B$2000,0),18)</f>
        <v>44452</v>
      </c>
      <c r="G638" s="27"/>
      <c r="H638" s="28"/>
      <c r="I638" s="33"/>
      <c r="J638" s="36">
        <f>--INDEX([1]champ04062019!$A$3:$Z$2000,MATCH([1]!Addcert[[#This Row],[ref]],[1]champ04062019!$B$3:$B$2000,0),6)</f>
        <v>225560001323</v>
      </c>
      <c r="K638" s="22" t="str">
        <f>VLOOKUP(VALUE(MID([1]!Addcert[[#This Row],[License]],5,4)),[1]มาตรฐาน!$A$1:$B$6,2,FALSE)</f>
        <v>มกษ. 1004-2557</v>
      </c>
      <c r="L638" s="22" t="str">
        <f>INDEX([1]champ04062019!$A$3:$Z$2000,MATCH([1]!Addcert[[#This Row],[ref]],[1]champ04062019!$B$3:$B$2000,0),26)</f>
        <v>จันทบุรี</v>
      </c>
      <c r="M638" s="5" t="s">
        <v>466</v>
      </c>
    </row>
    <row r="639" spans="1:13">
      <c r="A639" s="21" t="str">
        <f>MID([1]!Addcert[[#This Row],[ref]],4,2)&amp;"-"&amp;RIGHT([1]!Addcert[[#This Row],[ref]],3)</f>
        <v>01-790</v>
      </c>
      <c r="B639" s="21" t="str">
        <f>INDEX([1]champ04062019!$A$3:$Z$2000,MATCH([1]!Addcert[[#This Row],[ref]],[1]champ04062019!$B$3:$B$2000,0),3)</f>
        <v>บริษัท ฮะเฮง อินเตอร์เฟรช จำกัด</v>
      </c>
      <c r="C639" s="21" t="str">
        <f>INDEX([1]champ04062019!$A$3:$Z$2000,MATCH([1]!Addcert[[#This Row],[ref]],[1]champ04062019!$B$3:$B$2000,0),4)</f>
        <v>ACFS10040200176</v>
      </c>
      <c r="D63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39" s="21" t="str">
        <f>INDEX([1]champ04062019!$A$3:$Z$2000,MATCH([1]!Addcert[[#This Row],[ref]],[1]champ04062019!$B$3:$B$2000,0),5)</f>
        <v>ออกใบอนุญาตแล้ว</v>
      </c>
      <c r="F639" s="23">
        <f>--INDEX([1]champ04062019!$A$3:$Z$2000,MATCH([1]!Addcert[[#This Row],[ref]],[1]champ04062019!$B$3:$B$2000,0),18)</f>
        <v>44484</v>
      </c>
      <c r="G639" s="25"/>
      <c r="H639" s="26" t="s">
        <v>21</v>
      </c>
      <c r="I639" s="32">
        <v>43405</v>
      </c>
      <c r="J639" s="35">
        <f>--INDEX([1]champ04062019!$A$3:$Z$2000,MATCH([1]!Addcert[[#This Row],[ref]],[1]champ04062019!$B$3:$B$2000,0),6)</f>
        <v>505545004225</v>
      </c>
      <c r="K639" s="21" t="str">
        <f>VLOOKUP(VALUE(MID([1]!Addcert[[#This Row],[License]],5,4)),[1]มาตรฐาน!$A$1:$B$6,2,FALSE)</f>
        <v>มกษ. 1004-2557</v>
      </c>
      <c r="L639" s="21" t="str">
        <f>INDEX([1]champ04062019!$A$3:$Z$2000,MATCH([1]!Addcert[[#This Row],[ref]],[1]champ04062019!$B$3:$B$2000,0),26)</f>
        <v>จันทบุรี</v>
      </c>
      <c r="M639" s="10" t="s">
        <v>466</v>
      </c>
    </row>
    <row r="640" spans="1:13">
      <c r="A640" s="22" t="str">
        <f>MID([1]!Addcert[[#This Row],[ref]],4,2)&amp;"-"&amp;RIGHT([1]!Addcert[[#This Row],[ref]],3)</f>
        <v>01-792</v>
      </c>
      <c r="B640" s="22" t="str">
        <f>INDEX([1]champ04062019!$A$3:$Z$2000,MATCH([1]!Addcert[[#This Row],[ref]],[1]champ04062019!$B$3:$B$2000,0),3)</f>
        <v>นายอนันต์   ตรีวัฒนกูล</v>
      </c>
      <c r="C640" s="22" t="str">
        <f>INDEX([1]champ04062019!$A$3:$Z$2000,MATCH([1]!Addcert[[#This Row],[ref]],[1]champ04062019!$B$3:$B$2000,0),4)</f>
        <v>ACFS10040200177</v>
      </c>
      <c r="D64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40" s="22" t="str">
        <f>INDEX([1]champ04062019!$A$3:$Z$2000,MATCH([1]!Addcert[[#This Row],[ref]],[1]champ04062019!$B$3:$B$2000,0),5)</f>
        <v>ออกใบอนุญาตแล้ว</v>
      </c>
      <c r="F640" s="24">
        <f>--INDEX([1]champ04062019!$A$3:$Z$2000,MATCH([1]!Addcert[[#This Row],[ref]],[1]champ04062019!$B$3:$B$2000,0),18)</f>
        <v>44498</v>
      </c>
      <c r="G640" s="27"/>
      <c r="H640" s="28" t="s">
        <v>21</v>
      </c>
      <c r="I640" s="33">
        <v>43134</v>
      </c>
      <c r="J640" s="36">
        <f>--INDEX([1]champ04062019!$A$3:$Z$2000,MATCH([1]!Addcert[[#This Row],[ref]],[1]champ04062019!$B$3:$B$2000,0),6)</f>
        <v>3509901335141</v>
      </c>
      <c r="K640" s="22" t="str">
        <f>VLOOKUP(VALUE(MID([1]!Addcert[[#This Row],[License]],5,4)),[1]มาตรฐาน!$A$1:$B$6,2,FALSE)</f>
        <v>มกษ. 1004-2557</v>
      </c>
      <c r="L640" s="22" t="str">
        <f>INDEX([1]champ04062019!$A$3:$Z$2000,MATCH([1]!Addcert[[#This Row],[ref]],[1]champ04062019!$B$3:$B$2000,0),26)</f>
        <v>เชียงใหม่</v>
      </c>
      <c r="M640" s="5" t="s">
        <v>466</v>
      </c>
    </row>
    <row r="641" spans="1:13">
      <c r="A641" s="21" t="str">
        <f>MID([1]!Addcert[[#This Row],[ref]],4,2)&amp;"-"&amp;RIGHT([1]!Addcert[[#This Row],[ref]],3)</f>
        <v>01-796</v>
      </c>
      <c r="B641" s="21" t="str">
        <f>INDEX([1]champ04062019!$A$3:$Z$2000,MATCH([1]!Addcert[[#This Row],[ref]],[1]champ04062019!$B$3:$B$2000,0),3)</f>
        <v>บริษัท สหซินหลงสารภี จำกัด</v>
      </c>
      <c r="C641" s="21" t="str">
        <f>INDEX([1]champ04062019!$A$3:$Z$2000,MATCH([1]!Addcert[[#This Row],[ref]],[1]champ04062019!$B$3:$B$2000,0),4)</f>
        <v>ACFS10040200178</v>
      </c>
      <c r="D64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41" s="21" t="str">
        <f>INDEX([1]champ04062019!$A$3:$Z$2000,MATCH([1]!Addcert[[#This Row],[ref]],[1]champ04062019!$B$3:$B$2000,0),5)</f>
        <v>ออกใบอนุญาตแล้ว</v>
      </c>
      <c r="F641" s="23">
        <f>--INDEX([1]champ04062019!$A$3:$Z$2000,MATCH([1]!Addcert[[#This Row],[ref]],[1]champ04062019!$B$3:$B$2000,0),18)</f>
        <v>44525</v>
      </c>
      <c r="G641" s="25"/>
      <c r="H641" s="26"/>
      <c r="I641" s="32"/>
      <c r="J641" s="35">
        <f>--INDEX([1]champ04062019!$A$3:$Z$2000,MATCH([1]!Addcert[[#This Row],[ref]],[1]champ04062019!$B$3:$B$2000,0),6)</f>
        <v>505543001075</v>
      </c>
      <c r="K641" s="21" t="str">
        <f>VLOOKUP(VALUE(MID([1]!Addcert[[#This Row],[License]],5,4)),[1]มาตรฐาน!$A$1:$B$6,2,FALSE)</f>
        <v>มกษ. 1004-2557</v>
      </c>
      <c r="L641" s="21" t="str">
        <f>INDEX([1]champ04062019!$A$3:$Z$2000,MATCH([1]!Addcert[[#This Row],[ref]],[1]champ04062019!$B$3:$B$2000,0),26)</f>
        <v>เชียงใหม่</v>
      </c>
      <c r="M641" s="2" t="s">
        <v>465</v>
      </c>
    </row>
    <row r="642" spans="1:13">
      <c r="A642" s="22" t="str">
        <f>MID([1]!Addcert[[#This Row],[ref]],4,2)&amp;"-"&amp;RIGHT([1]!Addcert[[#This Row],[ref]],3)</f>
        <v>01-797</v>
      </c>
      <c r="B642" s="22" t="str">
        <f>INDEX([1]champ04062019!$A$3:$Z$2000,MATCH([1]!Addcert[[#This Row],[ref]],[1]champ04062019!$B$3:$B$2000,0),3)</f>
        <v>นายสมศักดิ์  สุขจร</v>
      </c>
      <c r="C642" s="22" t="str">
        <f>INDEX([1]champ04062019!$A$3:$Z$2000,MATCH([1]!Addcert[[#This Row],[ref]],[1]champ04062019!$B$3:$B$2000,0),4)</f>
        <v>ACFS25070200105</v>
      </c>
      <c r="D64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42" s="22" t="str">
        <f>INDEX([1]champ04062019!$A$3:$Z$2000,MATCH([1]!Addcert[[#This Row],[ref]],[1]champ04062019!$B$3:$B$2000,0),5)</f>
        <v>ออกใบอนุญาตแล้ว</v>
      </c>
      <c r="F642" s="24">
        <f>--INDEX([1]champ04062019!$A$3:$Z$2000,MATCH([1]!Addcert[[#This Row],[ref]],[1]champ04062019!$B$3:$B$2000,0),18)</f>
        <v>44515</v>
      </c>
      <c r="G642" s="27"/>
      <c r="H642" s="28"/>
      <c r="I642" s="33"/>
      <c r="J642" s="36">
        <f>--INDEX([1]champ04062019!$A$3:$Z$2000,MATCH([1]!Addcert[[#This Row],[ref]],[1]champ04062019!$B$3:$B$2000,0),6)</f>
        <v>3461300368625</v>
      </c>
      <c r="K642" s="22" t="str">
        <f>VLOOKUP(VALUE(MID([1]!Addcert[[#This Row],[License]],5,4)),[1]มาตรฐาน!$A$1:$B$6,2,FALSE)</f>
        <v>มกษ. 2507-2559</v>
      </c>
      <c r="L642" s="22" t="str">
        <f>INDEX([1]champ04062019!$A$3:$Z$2000,MATCH([1]!Addcert[[#This Row],[ref]],[1]champ04062019!$B$3:$B$2000,0),26)</f>
        <v>กาฬสินธุ์</v>
      </c>
      <c r="M642" s="5" t="s">
        <v>465</v>
      </c>
    </row>
    <row r="643" spans="1:13">
      <c r="A643" s="21" t="str">
        <f>MID([1]!Addcert[[#This Row],[ref]],4,2)&amp;"-"&amp;RIGHT([1]!Addcert[[#This Row],[ref]],3)</f>
        <v>01-802</v>
      </c>
      <c r="B643" s="21" t="str">
        <f>INDEX([1]champ04062019!$A$3:$Z$2000,MATCH([1]!Addcert[[#This Row],[ref]],[1]champ04062019!$B$3:$B$2000,0),3)</f>
        <v>บริษัท กว่อ จือ โหย่ว จำกัด</v>
      </c>
      <c r="C643" s="21" t="str">
        <f>INDEX([1]champ04062019!$A$3:$Z$2000,MATCH([1]!Addcert[[#This Row],[ref]],[1]champ04062019!$B$3:$B$2000,0),4)</f>
        <v>ACFS10040200179</v>
      </c>
      <c r="D64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43" s="21" t="str">
        <f>INDEX([1]champ04062019!$A$3:$Z$2000,MATCH([1]!Addcert[[#This Row],[ref]],[1]champ04062019!$B$3:$B$2000,0),5)</f>
        <v>ออกใบอนุญาตแล้ว</v>
      </c>
      <c r="F643" s="23">
        <f>--INDEX([1]champ04062019!$A$3:$Z$2000,MATCH([1]!Addcert[[#This Row],[ref]],[1]champ04062019!$B$3:$B$2000,0),18)</f>
        <v>44532</v>
      </c>
      <c r="G643" s="25"/>
      <c r="H643" s="26"/>
      <c r="I643" s="32"/>
      <c r="J643" s="35">
        <f>--INDEX([1]champ04062019!$A$3:$Z$2000,MATCH([1]!Addcert[[#This Row],[ref]],[1]champ04062019!$B$3:$B$2000,0),6)</f>
        <v>225556000091</v>
      </c>
      <c r="K643" s="21" t="str">
        <f>VLOOKUP(VALUE(MID([1]!Addcert[[#This Row],[License]],5,4)),[1]มาตรฐาน!$A$1:$B$6,2,FALSE)</f>
        <v>มกษ. 1004-2557</v>
      </c>
      <c r="L643" s="21" t="str">
        <f>INDEX([1]champ04062019!$A$3:$Z$2000,MATCH([1]!Addcert[[#This Row],[ref]],[1]champ04062019!$B$3:$B$2000,0),26)</f>
        <v>จันทบุรี</v>
      </c>
      <c r="M643" s="2" t="s">
        <v>468</v>
      </c>
    </row>
    <row r="644" spans="1:13">
      <c r="A644" s="22" t="str">
        <f>MID([1]!Addcert[[#This Row],[ref]],4,2)&amp;"-"&amp;RIGHT([1]!Addcert[[#This Row],[ref]],3)</f>
        <v>01-806</v>
      </c>
      <c r="B644" s="22" t="str">
        <f>INDEX([1]champ04062019!$A$3:$Z$2000,MATCH([1]!Addcert[[#This Row],[ref]],[1]champ04062019!$B$3:$B$2000,0),3)</f>
        <v>บริษัท ชีวิตคนธรรมดา จำกัด</v>
      </c>
      <c r="C644" s="22" t="str">
        <f>INDEX([1]champ04062019!$A$3:$Z$2000,MATCH([1]!Addcert[[#This Row],[ref]],[1]champ04062019!$B$3:$B$2000,0),4)</f>
        <v>ACFS25070200106</v>
      </c>
      <c r="D64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44" s="22" t="str">
        <f>INDEX([1]champ04062019!$A$3:$Z$2000,MATCH([1]!Addcert[[#This Row],[ref]],[1]champ04062019!$B$3:$B$2000,0),5)</f>
        <v>ออกใบอนุญาตแล้ว</v>
      </c>
      <c r="F644" s="24">
        <f>--INDEX([1]champ04062019!$A$3:$Z$2000,MATCH([1]!Addcert[[#This Row],[ref]],[1]champ04062019!$B$3:$B$2000,0),18)</f>
        <v>44536</v>
      </c>
      <c r="G644" s="27"/>
      <c r="H644" s="28"/>
      <c r="I644" s="33"/>
      <c r="J644" s="36">
        <f>--INDEX([1]champ04062019!$A$3:$Z$2000,MATCH([1]!Addcert[[#This Row],[ref]],[1]champ04062019!$B$3:$B$2000,0),6)</f>
        <v>625561000467</v>
      </c>
      <c r="K644" s="22" t="str">
        <f>VLOOKUP(VALUE(MID([1]!Addcert[[#This Row],[License]],5,4)),[1]มาตรฐาน!$A$1:$B$6,2,FALSE)</f>
        <v>มกษ. 2507-2559</v>
      </c>
      <c r="L644" s="22" t="str">
        <f>INDEX([1]champ04062019!$A$3:$Z$2000,MATCH([1]!Addcert[[#This Row],[ref]],[1]champ04062019!$B$3:$B$2000,0),26)</f>
        <v>กำแพงเพชร</v>
      </c>
      <c r="M644" s="9" t="s">
        <v>466</v>
      </c>
    </row>
    <row r="645" spans="1:13">
      <c r="A645" s="21" t="str">
        <f>MID([1]!Addcert[[#This Row],[ref]],4,2)&amp;"-"&amp;RIGHT([1]!Addcert[[#This Row],[ref]],3)</f>
        <v>01-807</v>
      </c>
      <c r="B645" s="21" t="str">
        <f>INDEX([1]champ04062019!$A$3:$Z$2000,MATCH([1]!Addcert[[#This Row],[ref]],[1]champ04062019!$B$3:$B$2000,0),3)</f>
        <v>นางสาวขวัญจิต  สิงห์โห</v>
      </c>
      <c r="C645" s="21" t="str">
        <f>INDEX([1]champ04062019!$A$3:$Z$2000,MATCH([1]!Addcert[[#This Row],[ref]],[1]champ04062019!$B$3:$B$2000,0),4)</f>
        <v>ACFS10040200180</v>
      </c>
      <c r="D64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45" s="21" t="str">
        <f>INDEX([1]champ04062019!$A$3:$Z$2000,MATCH([1]!Addcert[[#This Row],[ref]],[1]champ04062019!$B$3:$B$2000,0),5)</f>
        <v>ออกใบอนุญาตแล้ว</v>
      </c>
      <c r="F645" s="23">
        <f>--INDEX([1]champ04062019!$A$3:$Z$2000,MATCH([1]!Addcert[[#This Row],[ref]],[1]champ04062019!$B$3:$B$2000,0),18)</f>
        <v>44541</v>
      </c>
      <c r="G645" s="25"/>
      <c r="H645" s="26"/>
      <c r="I645" s="32"/>
      <c r="J645" s="35">
        <f>--INDEX([1]champ04062019!$A$3:$Z$2000,MATCH([1]!Addcert[[#This Row],[ref]],[1]champ04062019!$B$3:$B$2000,0),6)</f>
        <v>3310600290001</v>
      </c>
      <c r="K645" s="21" t="str">
        <f>VLOOKUP(VALUE(MID([1]!Addcert[[#This Row],[License]],5,4)),[1]มาตรฐาน!$A$1:$B$6,2,FALSE)</f>
        <v>มกษ. 1004-2557</v>
      </c>
      <c r="L645" s="21" t="str">
        <f>INDEX([1]champ04062019!$A$3:$Z$2000,MATCH([1]!Addcert[[#This Row],[ref]],[1]champ04062019!$B$3:$B$2000,0),26)</f>
        <v>จันทบุรี</v>
      </c>
      <c r="M645" s="2" t="s">
        <v>467</v>
      </c>
    </row>
    <row r="646" spans="1:13">
      <c r="A646" s="22" t="str">
        <f>MID([1]!Addcert[[#This Row],[ref]],4,2)&amp;"-"&amp;RIGHT([1]!Addcert[[#This Row],[ref]],3)</f>
        <v>01-814</v>
      </c>
      <c r="B646" s="22" t="str">
        <f>INDEX([1]champ04062019!$A$3:$Z$2000,MATCH([1]!Addcert[[#This Row],[ref]],[1]champ04062019!$B$3:$B$2000,0),3)</f>
        <v>บริษัท เอสเอ็ม คิงส์ ฟรุ๊ต จำกัด</v>
      </c>
      <c r="C646" s="22" t="str">
        <f>INDEX([1]champ04062019!$A$3:$Z$2000,MATCH([1]!Addcert[[#This Row],[ref]],[1]champ04062019!$B$3:$B$2000,0),4)</f>
        <v>ACFS90460200080</v>
      </c>
      <c r="D64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46" s="22" t="str">
        <f>INDEX([1]champ04062019!$A$3:$Z$2000,MATCH([1]!Addcert[[#This Row],[ref]],[1]champ04062019!$B$3:$B$2000,0),5)</f>
        <v>ออกใบอนุญาตแล้ว</v>
      </c>
      <c r="F646" s="24">
        <f>--INDEX([1]champ04062019!$A$3:$Z$2000,MATCH([1]!Addcert[[#This Row],[ref]],[1]champ04062019!$B$3:$B$2000,0),18)</f>
        <v>44574</v>
      </c>
      <c r="G646" s="27"/>
      <c r="H646" s="28"/>
      <c r="I646" s="33"/>
      <c r="J646" s="36">
        <f>--INDEX([1]champ04062019!$A$3:$Z$2000,MATCH([1]!Addcert[[#This Row],[ref]],[1]champ04062019!$B$3:$B$2000,0),6)</f>
        <v>105559065225</v>
      </c>
      <c r="K646" s="22" t="str">
        <f>VLOOKUP(VALUE(MID([1]!Addcert[[#This Row],[License]],5,4)),[1]มาตรฐาน!$A$1:$B$6,2,FALSE)</f>
        <v>มกษ. 9046-2560</v>
      </c>
      <c r="L646" s="22" t="str">
        <f>INDEX([1]champ04062019!$A$3:$Z$2000,MATCH([1]!Addcert[[#This Row],[ref]],[1]champ04062019!$B$3:$B$2000,0),26)</f>
        <v>ชลบุรี</v>
      </c>
      <c r="M646" s="5" t="s">
        <v>466</v>
      </c>
    </row>
    <row r="647" spans="1:13">
      <c r="A647" s="21" t="str">
        <f>MID([1]!Addcert[[#This Row],[ref]],4,2)&amp;"-"&amp;RIGHT([1]!Addcert[[#This Row],[ref]],3)</f>
        <v>01-817</v>
      </c>
      <c r="B647" s="21" t="str">
        <f>INDEX([1]champ04062019!$A$3:$Z$2000,MATCH([1]!Addcert[[#This Row],[ref]],[1]champ04062019!$B$3:$B$2000,0),3)</f>
        <v>บริษัท กรีนฟรุ๊ตกรุ๊ป จำกัด</v>
      </c>
      <c r="C647" s="21" t="str">
        <f>INDEX([1]champ04062019!$A$3:$Z$2000,MATCH([1]!Addcert[[#This Row],[ref]],[1]champ04062019!$B$3:$B$2000,0),4)</f>
        <v>ACFS10040200181</v>
      </c>
      <c r="D64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47" s="21" t="str">
        <f>INDEX([1]champ04062019!$A$3:$Z$2000,MATCH([1]!Addcert[[#This Row],[ref]],[1]champ04062019!$B$3:$B$2000,0),5)</f>
        <v>ออกใบอนุญาตแล้ว</v>
      </c>
      <c r="F647" s="23">
        <f>--INDEX([1]champ04062019!$A$3:$Z$2000,MATCH([1]!Addcert[[#This Row],[ref]],[1]champ04062019!$B$3:$B$2000,0),18)</f>
        <v>44581</v>
      </c>
      <c r="G647" s="25"/>
      <c r="H647" s="26"/>
      <c r="I647" s="32"/>
      <c r="J647" s="35">
        <f>--INDEX([1]champ04062019!$A$3:$Z$2000,MATCH([1]!Addcert[[#This Row],[ref]],[1]champ04062019!$B$3:$B$2000,0),6)</f>
        <v>225560001544</v>
      </c>
      <c r="K647" s="21" t="str">
        <f>VLOOKUP(VALUE(MID([1]!Addcert[[#This Row],[License]],5,4)),[1]มาตรฐาน!$A$1:$B$6,2,FALSE)</f>
        <v>มกษ. 1004-2557</v>
      </c>
      <c r="L647" s="21" t="str">
        <f>INDEX([1]champ04062019!$A$3:$Z$2000,MATCH([1]!Addcert[[#This Row],[ref]],[1]champ04062019!$B$3:$B$2000,0),26)</f>
        <v>จันทบุรี</v>
      </c>
      <c r="M647" s="2" t="s">
        <v>466</v>
      </c>
    </row>
    <row r="648" spans="1:13">
      <c r="A648" s="22" t="str">
        <f>MID([1]!Addcert[[#This Row],[ref]],4,2)&amp;"-"&amp;RIGHT([1]!Addcert[[#This Row],[ref]],3)</f>
        <v>01-818</v>
      </c>
      <c r="B648" s="22" t="str">
        <f>INDEX([1]champ04062019!$A$3:$Z$2000,MATCH([1]!Addcert[[#This Row],[ref]],[1]champ04062019!$B$3:$B$2000,0),3)</f>
        <v>บริษัท หยวน เซิ่ง เฟรช จำกัด</v>
      </c>
      <c r="C648" s="22" t="str">
        <f>INDEX([1]champ04062019!$A$3:$Z$2000,MATCH([1]!Addcert[[#This Row],[ref]],[1]champ04062019!$B$3:$B$2000,0),4)</f>
        <v>ACFS10040200182</v>
      </c>
      <c r="D64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48" s="22" t="str">
        <f>INDEX([1]champ04062019!$A$3:$Z$2000,MATCH([1]!Addcert[[#This Row],[ref]],[1]champ04062019!$B$3:$B$2000,0),5)</f>
        <v>ออกใบอนุญาตแล้ว</v>
      </c>
      <c r="F648" s="24">
        <f>--INDEX([1]champ04062019!$A$3:$Z$2000,MATCH([1]!Addcert[[#This Row],[ref]],[1]champ04062019!$B$3:$B$2000,0),18)</f>
        <v>44585</v>
      </c>
      <c r="G648" s="27"/>
      <c r="H648" s="28"/>
      <c r="I648" s="33"/>
      <c r="J648" s="36">
        <f>--INDEX([1]champ04062019!$A$3:$Z$2000,MATCH([1]!Addcert[[#This Row],[ref]],[1]champ04062019!$B$3:$B$2000,0),6)</f>
        <v>515547000162</v>
      </c>
      <c r="K648" s="22" t="str">
        <f>VLOOKUP(VALUE(MID([1]!Addcert[[#This Row],[License]],5,4)),[1]มาตรฐาน!$A$1:$B$6,2,FALSE)</f>
        <v>มกษ. 1004-2557</v>
      </c>
      <c r="L648" s="22" t="str">
        <f>INDEX([1]champ04062019!$A$3:$Z$2000,MATCH([1]!Addcert[[#This Row],[ref]],[1]champ04062019!$B$3:$B$2000,0),26)</f>
        <v>จันทบุรี</v>
      </c>
      <c r="M648" s="5" t="s">
        <v>466</v>
      </c>
    </row>
    <row r="649" spans="1:13">
      <c r="A649" s="21" t="str">
        <f>MID([1]!Addcert[[#This Row],[ref]],4,2)&amp;"-"&amp;RIGHT([1]!Addcert[[#This Row],[ref]],3)</f>
        <v>01-819</v>
      </c>
      <c r="B649" s="21" t="str">
        <f>INDEX([1]champ04062019!$A$3:$Z$2000,MATCH([1]!Addcert[[#This Row],[ref]],[1]champ04062019!$B$3:$B$2000,0),3)</f>
        <v>บริษัท เพ็นต้า อิมเพ็กซ์ จำกัด</v>
      </c>
      <c r="C649" s="21" t="str">
        <f>INDEX([1]champ04062019!$A$3:$Z$2000,MATCH([1]!Addcert[[#This Row],[ref]],[1]champ04062019!$B$3:$B$2000,0),4)</f>
        <v>ACFS90460200085</v>
      </c>
      <c r="D64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49" s="21" t="str">
        <f>INDEX([1]champ04062019!$A$3:$Z$2000,MATCH([1]!Addcert[[#This Row],[ref]],[1]champ04062019!$B$3:$B$2000,0),5)</f>
        <v>ออกใบอนุญาตแล้ว</v>
      </c>
      <c r="F649" s="23">
        <f>--INDEX([1]champ04062019!$A$3:$Z$2000,MATCH([1]!Addcert[[#This Row],[ref]],[1]champ04062019!$B$3:$B$2000,0),18)</f>
        <v>44688</v>
      </c>
      <c r="G649" s="25"/>
      <c r="H649" s="26" t="s">
        <v>21</v>
      </c>
      <c r="I649" s="32">
        <v>43168</v>
      </c>
      <c r="J649" s="35">
        <f>--INDEX([1]champ04062019!$A$3:$Z$2000,MATCH([1]!Addcert[[#This Row],[ref]],[1]champ04062019!$B$3:$B$2000,0),6)</f>
        <v>105526006688</v>
      </c>
      <c r="K649" s="21" t="str">
        <f>VLOOKUP(VALUE(MID([1]!Addcert[[#This Row],[License]],5,4)),[1]มาตรฐาน!$A$1:$B$6,2,FALSE)</f>
        <v>มกษ. 9046-2560</v>
      </c>
      <c r="L649" s="21" t="str">
        <f>INDEX([1]champ04062019!$A$3:$Z$2000,MATCH([1]!Addcert[[#This Row],[ref]],[1]champ04062019!$B$3:$B$2000,0),26)</f>
        <v>นนทบุรี</v>
      </c>
      <c r="M649" s="2" t="s">
        <v>466</v>
      </c>
    </row>
    <row r="650" spans="1:13">
      <c r="A650" s="22" t="str">
        <f>MID([1]!Addcert[[#This Row],[ref]],4,2)&amp;"-"&amp;RIGHT([1]!Addcert[[#This Row],[ref]],3)</f>
        <v>01-821</v>
      </c>
      <c r="B650" s="22" t="str">
        <f>INDEX([1]champ04062019!$A$3:$Z$2000,MATCH([1]!Addcert[[#This Row],[ref]],[1]champ04062019!$B$3:$B$2000,0),3)</f>
        <v>บริษัท โอเค เฟรชฟรุ๊ต 88 จำกัด</v>
      </c>
      <c r="C650" s="22" t="str">
        <f>INDEX([1]champ04062019!$A$3:$Z$2000,MATCH([1]!Addcert[[#This Row],[ref]],[1]champ04062019!$B$3:$B$2000,0),4)</f>
        <v>ACFS10040200183</v>
      </c>
      <c r="D65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50" s="22" t="str">
        <f>INDEX([1]champ04062019!$A$3:$Z$2000,MATCH([1]!Addcert[[#This Row],[ref]],[1]champ04062019!$B$3:$B$2000,0),5)</f>
        <v>ออกใบอนุญาตแล้ว</v>
      </c>
      <c r="F650" s="24">
        <f>--INDEX([1]champ04062019!$A$3:$Z$2000,MATCH([1]!Addcert[[#This Row],[ref]],[1]champ04062019!$B$3:$B$2000,0),18)</f>
        <v>44589</v>
      </c>
      <c r="G650" s="27" t="s">
        <v>12</v>
      </c>
      <c r="H650" s="28" t="s">
        <v>14</v>
      </c>
      <c r="I650" s="33">
        <v>44518</v>
      </c>
      <c r="J650" s="36">
        <f>--INDEX([1]champ04062019!$A$3:$Z$2000,MATCH([1]!Addcert[[#This Row],[ref]],[1]champ04062019!$B$3:$B$2000,0),6)</f>
        <v>515561000565</v>
      </c>
      <c r="K650" s="22" t="str">
        <f>VLOOKUP(VALUE(MID([1]!Addcert[[#This Row],[License]],5,4)),[1]มาตรฐาน!$A$1:$B$6,2,FALSE)</f>
        <v>มกษ. 1004-2557</v>
      </c>
      <c r="L650" s="22" t="str">
        <f>INDEX([1]champ04062019!$A$3:$Z$2000,MATCH([1]!Addcert[[#This Row],[ref]],[1]champ04062019!$B$3:$B$2000,0),26)</f>
        <v>ลำพูน</v>
      </c>
      <c r="M650" s="5" t="s">
        <v>467</v>
      </c>
    </row>
    <row r="651" spans="1:13">
      <c r="A651" s="21" t="str">
        <f>MID([1]!Addcert[[#This Row],[ref]],4,2)&amp;"-"&amp;RIGHT([1]!Addcert[[#This Row],[ref]],3)</f>
        <v>01-827</v>
      </c>
      <c r="B651" s="21" t="str">
        <f>INDEX([1]champ04062019!$A$3:$Z$2000,MATCH([1]!Addcert[[#This Row],[ref]],[1]champ04062019!$B$3:$B$2000,0),3)</f>
        <v>นางนารี  กลัดพันธ์</v>
      </c>
      <c r="C651" s="21" t="str">
        <f>INDEX([1]champ04062019!$A$3:$Z$2000,MATCH([1]!Addcert[[#This Row],[ref]],[1]champ04062019!$B$3:$B$2000,0),4)</f>
        <v>ACFS10040200184</v>
      </c>
      <c r="D65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51" s="21" t="str">
        <f>INDEX([1]champ04062019!$A$3:$Z$2000,MATCH([1]!Addcert[[#This Row],[ref]],[1]champ04062019!$B$3:$B$2000,0),5)</f>
        <v>ออกใบอนุญาตแล้ว</v>
      </c>
      <c r="F651" s="23">
        <f>--INDEX([1]champ04062019!$A$3:$Z$2000,MATCH([1]!Addcert[[#This Row],[ref]],[1]champ04062019!$B$3:$B$2000,0),18)</f>
        <v>44591</v>
      </c>
      <c r="G651" s="25"/>
      <c r="H651" s="26"/>
      <c r="I651" s="32"/>
      <c r="J651" s="35">
        <f>--INDEX([1]champ04062019!$A$3:$Z$2000,MATCH([1]!Addcert[[#This Row],[ref]],[1]champ04062019!$B$3:$B$2000,0),6)</f>
        <v>3510300314574</v>
      </c>
      <c r="K651" s="21" t="str">
        <f>VLOOKUP(VALUE(MID([1]!Addcert[[#This Row],[License]],5,4)),[1]มาตรฐาน!$A$1:$B$6,2,FALSE)</f>
        <v>มกษ. 1004-2557</v>
      </c>
      <c r="L651" s="21" t="str">
        <f>INDEX([1]champ04062019!$A$3:$Z$2000,MATCH([1]!Addcert[[#This Row],[ref]],[1]champ04062019!$B$3:$B$2000,0),26)</f>
        <v>ลำพูน</v>
      </c>
      <c r="M651" s="2" t="s">
        <v>465</v>
      </c>
    </row>
    <row r="652" spans="1:13">
      <c r="A652" s="22" t="str">
        <f>MID([1]!Addcert[[#This Row],[ref]],4,2)&amp;"-"&amp;RIGHT([1]!Addcert[[#This Row],[ref]],3)</f>
        <v>01-830</v>
      </c>
      <c r="B652" s="22" t="str">
        <f>INDEX([1]champ04062019!$A$3:$Z$2000,MATCH([1]!Addcert[[#This Row],[ref]],[1]champ04062019!$B$3:$B$2000,0),3)</f>
        <v>บริษัท หมิง ช่าน ถัง (ไทยแลนด์) จำกัด</v>
      </c>
      <c r="C652" s="22" t="str">
        <f>INDEX([1]champ04062019!$A$3:$Z$2000,MATCH([1]!Addcert[[#This Row],[ref]],[1]champ04062019!$B$3:$B$2000,0),4)</f>
        <v>ACFS90460200081</v>
      </c>
      <c r="D65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52" s="22" t="str">
        <f>INDEX([1]champ04062019!$A$3:$Z$2000,MATCH([1]!Addcert[[#This Row],[ref]],[1]champ04062019!$B$3:$B$2000,0),5)</f>
        <v>ออกใบอนุญาตแล้ว</v>
      </c>
      <c r="F652" s="24">
        <f>--INDEX([1]champ04062019!$A$3:$Z$2000,MATCH([1]!Addcert[[#This Row],[ref]],[1]champ04062019!$B$3:$B$2000,0),18)</f>
        <v>44616</v>
      </c>
      <c r="G652" s="27" t="s">
        <v>458</v>
      </c>
      <c r="H652" s="28" t="s">
        <v>209</v>
      </c>
      <c r="I652" s="33">
        <v>44265</v>
      </c>
      <c r="J652" s="36">
        <f>--INDEX([1]champ04062019!$A$3:$Z$2000,MATCH([1]!Addcert[[#This Row],[ref]],[1]champ04062019!$B$3:$B$2000,0),6)</f>
        <v>105559051763</v>
      </c>
      <c r="K652" s="22" t="str">
        <f>VLOOKUP(VALUE(MID([1]!Addcert[[#This Row],[License]],5,4)),[1]มาตรฐาน!$A$1:$B$6,2,FALSE)</f>
        <v>มกษ. 9046-2560</v>
      </c>
      <c r="L652" s="22" t="str">
        <f>INDEX([1]champ04062019!$A$3:$Z$2000,MATCH([1]!Addcert[[#This Row],[ref]],[1]champ04062019!$B$3:$B$2000,0),26)</f>
        <v>จันทบุรี</v>
      </c>
      <c r="M652" s="5" t="s">
        <v>465</v>
      </c>
    </row>
    <row r="653" spans="1:13">
      <c r="A653" s="21" t="str">
        <f>MID([1]!Addcert[[#This Row],[ref]],4,2)&amp;"-"&amp;RIGHT([1]!Addcert[[#This Row],[ref]],3)</f>
        <v>01-832</v>
      </c>
      <c r="B653" s="21" t="str">
        <f>INDEX([1]champ04062019!$A$3:$Z$2000,MATCH([1]!Addcert[[#This Row],[ref]],[1]champ04062019!$B$3:$B$2000,0),3)</f>
        <v>บริษัท โส่ว หยาง จำกัด</v>
      </c>
      <c r="C653" s="21" t="str">
        <f>INDEX([1]champ04062019!$A$3:$Z$2000,MATCH([1]!Addcert[[#This Row],[ref]],[1]champ04062019!$B$3:$B$2000,0),4)</f>
        <v>ACFS10040200185</v>
      </c>
      <c r="D65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53" s="21" t="str">
        <f>INDEX([1]champ04062019!$A$3:$Z$2000,MATCH([1]!Addcert[[#This Row],[ref]],[1]champ04062019!$B$3:$B$2000,0),5)</f>
        <v>ออกใบอนุญาตแล้ว</v>
      </c>
      <c r="F653" s="23">
        <f>--INDEX([1]champ04062019!$A$3:$Z$2000,MATCH([1]!Addcert[[#This Row],[ref]],[1]champ04062019!$B$3:$B$2000,0),18)</f>
        <v>44627</v>
      </c>
      <c r="G653" s="25">
        <v>904618093306</v>
      </c>
      <c r="H653" s="26" t="s">
        <v>106</v>
      </c>
      <c r="I653" s="32">
        <v>43801</v>
      </c>
      <c r="J653" s="35">
        <f>--INDEX([1]champ04062019!$A$3:$Z$2000,MATCH([1]!Addcert[[#This Row],[ref]],[1]champ04062019!$B$3:$B$2000,0),6)</f>
        <v>225560000491</v>
      </c>
      <c r="K653" s="21" t="str">
        <f>VLOOKUP(VALUE(MID([1]!Addcert[[#This Row],[License]],5,4)),[1]มาตรฐาน!$A$1:$B$6,2,FALSE)</f>
        <v>มกษ. 1004-2557</v>
      </c>
      <c r="L653" s="21" t="str">
        <f>INDEX([1]champ04062019!$A$3:$Z$2000,MATCH([1]!Addcert[[#This Row],[ref]],[1]champ04062019!$B$3:$B$2000,0),26)</f>
        <v>จันทบุรี</v>
      </c>
      <c r="M653" s="2" t="s">
        <v>466</v>
      </c>
    </row>
    <row r="654" spans="1:13">
      <c r="A654" s="22" t="str">
        <f>MID([1]!Addcert[[#This Row],[ref]],4,2)&amp;"-"&amp;RIGHT([1]!Addcert[[#This Row],[ref]],3)</f>
        <v>01-834</v>
      </c>
      <c r="B654" s="22" t="str">
        <f>INDEX([1]champ04062019!$A$3:$Z$2000,MATCH([1]!Addcert[[#This Row],[ref]],[1]champ04062019!$B$3:$B$2000,0),3)</f>
        <v>บริษัท ไทย มัชรูม โปรเฟสชั่นแนล แอนด์ โปรดักชั่น จำกัด</v>
      </c>
      <c r="C654" s="22" t="str">
        <f>INDEX([1]champ04062019!$A$3:$Z$2000,MATCH([1]!Addcert[[#This Row],[ref]],[1]champ04062019!$B$3:$B$2000,0),4)</f>
        <v>ACFS25070200107</v>
      </c>
      <c r="D65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54" s="22" t="str">
        <f>INDEX([1]champ04062019!$A$3:$Z$2000,MATCH([1]!Addcert[[#This Row],[ref]],[1]champ04062019!$B$3:$B$2000,0),5)</f>
        <v>ออกใบอนุญาตแล้ว</v>
      </c>
      <c r="F654" s="24">
        <f>--INDEX([1]champ04062019!$A$3:$Z$2000,MATCH([1]!Addcert[[#This Row],[ref]],[1]champ04062019!$B$3:$B$2000,0),18)</f>
        <v>44630</v>
      </c>
      <c r="G654" s="27">
        <v>904618113398</v>
      </c>
      <c r="H654" s="28" t="s">
        <v>106</v>
      </c>
      <c r="I654" s="33">
        <v>43872</v>
      </c>
      <c r="J654" s="36">
        <f>--INDEX([1]champ04062019!$A$3:$Z$2000,MATCH([1]!Addcert[[#This Row],[ref]],[1]champ04062019!$B$3:$B$2000,0),6)</f>
        <v>245561001564</v>
      </c>
      <c r="K654" s="22" t="str">
        <f>VLOOKUP(VALUE(MID([1]!Addcert[[#This Row],[License]],5,4)),[1]มาตรฐาน!$A$1:$B$6,2,FALSE)</f>
        <v>มกษ. 2507-2559</v>
      </c>
      <c r="L654" s="22" t="str">
        <f>INDEX([1]champ04062019!$A$3:$Z$2000,MATCH([1]!Addcert[[#This Row],[ref]],[1]champ04062019!$B$3:$B$2000,0),26)</f>
        <v>ฉะเชิงเทรา</v>
      </c>
      <c r="M654" s="5" t="s">
        <v>466</v>
      </c>
    </row>
    <row r="655" spans="1:13">
      <c r="A655" s="21" t="str">
        <f>MID([1]!Addcert[[#This Row],[ref]],4,2)&amp;"-"&amp;RIGHT([1]!Addcert[[#This Row],[ref]],3)</f>
        <v>01-835</v>
      </c>
      <c r="B655" s="21" t="str">
        <f>INDEX([1]champ04062019!$A$3:$Z$2000,MATCH([1]!Addcert[[#This Row],[ref]],[1]champ04062019!$B$3:$B$2000,0),3)</f>
        <v>บริษัท เจนเนอร์รัล ฟรุ๊ต จำกัด</v>
      </c>
      <c r="C655" s="21" t="str">
        <f>INDEX([1]champ04062019!$A$3:$Z$2000,MATCH([1]!Addcert[[#This Row],[ref]],[1]champ04062019!$B$3:$B$2000,0),4)</f>
        <v>ACFS90460200082</v>
      </c>
      <c r="D65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55" s="21" t="str">
        <f>INDEX([1]champ04062019!$A$3:$Z$2000,MATCH([1]!Addcert[[#This Row],[ref]],[1]champ04062019!$B$3:$B$2000,0),5)</f>
        <v>ออกใบอนุญาตแล้ว</v>
      </c>
      <c r="F655" s="23">
        <f>--INDEX([1]champ04062019!$A$3:$Z$2000,MATCH([1]!Addcert[[#This Row],[ref]],[1]champ04062019!$B$3:$B$2000,0),18)</f>
        <v>44633</v>
      </c>
      <c r="G655" s="25"/>
      <c r="H655" s="26"/>
      <c r="I655" s="32"/>
      <c r="J655" s="35">
        <f>--INDEX([1]champ04062019!$A$3:$Z$2000,MATCH([1]!Addcert[[#This Row],[ref]],[1]champ04062019!$B$3:$B$2000,0),6)</f>
        <v>125559020451</v>
      </c>
      <c r="K655" s="21" t="str">
        <f>VLOOKUP(VALUE(MID([1]!Addcert[[#This Row],[License]],5,4)),[1]มาตรฐาน!$A$1:$B$6,2,FALSE)</f>
        <v>มกษ. 9046-2560</v>
      </c>
      <c r="L655" s="21" t="str">
        <f>INDEX([1]champ04062019!$A$3:$Z$2000,MATCH([1]!Addcert[[#This Row],[ref]],[1]champ04062019!$B$3:$B$2000,0),26)</f>
        <v>ปทุมธานี</v>
      </c>
      <c r="M655" s="2" t="s">
        <v>466</v>
      </c>
    </row>
    <row r="656" spans="1:13">
      <c r="A656" s="22" t="str">
        <f>MID([1]!Addcert[[#This Row],[ref]],4,2)&amp;"-"&amp;RIGHT([1]!Addcert[[#This Row],[ref]],3)</f>
        <v>01-836</v>
      </c>
      <c r="B656" s="22" t="str">
        <f>INDEX([1]champ04062019!$A$3:$Z$2000,MATCH([1]!Addcert[[#This Row],[ref]],[1]champ04062019!$B$3:$B$2000,0),3)</f>
        <v>นางสาวสุวรรณา  เกสรไพฑูรย์</v>
      </c>
      <c r="C656" s="22" t="str">
        <f>INDEX([1]champ04062019!$A$3:$Z$2000,MATCH([1]!Addcert[[#This Row],[ref]],[1]champ04062019!$B$3:$B$2000,0),4)</f>
        <v>ACFS10040200186</v>
      </c>
      <c r="D65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56" s="22" t="str">
        <f>INDEX([1]champ04062019!$A$3:$Z$2000,MATCH([1]!Addcert[[#This Row],[ref]],[1]champ04062019!$B$3:$B$2000,0),5)</f>
        <v>ออกใบอนุญาตแล้ว</v>
      </c>
      <c r="F656" s="24">
        <f>--INDEX([1]champ04062019!$A$3:$Z$2000,MATCH([1]!Addcert[[#This Row],[ref]],[1]champ04062019!$B$3:$B$2000,0),18)</f>
        <v>44630</v>
      </c>
      <c r="G656" s="27">
        <v>904618113398</v>
      </c>
      <c r="H656" s="28" t="s">
        <v>106</v>
      </c>
      <c r="I656" s="33">
        <v>28167</v>
      </c>
      <c r="J656" s="36">
        <f>--INDEX([1]champ04062019!$A$3:$Z$2000,MATCH([1]!Addcert[[#This Row],[ref]],[1]champ04062019!$B$3:$B$2000,0),6)</f>
        <v>1102700596479</v>
      </c>
      <c r="K656" s="22" t="str">
        <f>VLOOKUP(VALUE(MID([1]!Addcert[[#This Row],[License]],5,4)),[1]มาตรฐาน!$A$1:$B$6,2,FALSE)</f>
        <v>มกษ. 1004-2557</v>
      </c>
      <c r="L656" s="22" t="str">
        <f>INDEX([1]champ04062019!$A$3:$Z$2000,MATCH([1]!Addcert[[#This Row],[ref]],[1]champ04062019!$B$3:$B$2000,0),26)</f>
        <v>ลำพูน</v>
      </c>
      <c r="M656" s="5" t="s">
        <v>467</v>
      </c>
    </row>
    <row r="657" spans="1:13">
      <c r="A657" s="21" t="str">
        <f>MID([1]!Addcert[[#This Row],[ref]],4,2)&amp;"-"&amp;RIGHT([1]!Addcert[[#This Row],[ref]],3)</f>
        <v>01-837</v>
      </c>
      <c r="B657" s="21" t="str">
        <f>INDEX([1]champ04062019!$A$3:$Z$2000,MATCH([1]!Addcert[[#This Row],[ref]],[1]champ04062019!$B$3:$B$2000,0),3)</f>
        <v>ห้างหุ้นส่วนจำกัด โจโจซาซา</v>
      </c>
      <c r="C657" s="21" t="str">
        <f>INDEX([1]champ04062019!$A$3:$Z$2000,MATCH([1]!Addcert[[#This Row],[ref]],[1]champ04062019!$B$3:$B$2000,0),4)</f>
        <v>ACFS47020200039</v>
      </c>
      <c r="D65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57" s="21" t="str">
        <f>INDEX([1]champ04062019!$A$3:$Z$2000,MATCH([1]!Addcert[[#This Row],[ref]],[1]champ04062019!$B$3:$B$2000,0),5)</f>
        <v>ออกใบอนุญาตแล้ว</v>
      </c>
      <c r="F657" s="23">
        <f>--INDEX([1]champ04062019!$A$3:$Z$2000,MATCH([1]!Addcert[[#This Row],[ref]],[1]champ04062019!$B$3:$B$2000,0),18)</f>
        <v>44638</v>
      </c>
      <c r="G657" s="25"/>
      <c r="H657" s="26"/>
      <c r="I657" s="32"/>
      <c r="J657" s="35">
        <f>--INDEX([1]champ04062019!$A$3:$Z$2000,MATCH([1]!Addcert[[#This Row],[ref]],[1]champ04062019!$B$3:$B$2000,0),6)</f>
        <v>633557000553</v>
      </c>
      <c r="K657" s="21" t="str">
        <f>VLOOKUP(VALUE(MID([1]!Addcert[[#This Row],[License]],5,4)),[1]มาตรฐาน!$A$1:$B$6,2,FALSE)</f>
        <v>มกษ. 4702-2557</v>
      </c>
      <c r="L657" s="21" t="str">
        <f>INDEX([1]champ04062019!$A$3:$Z$2000,MATCH([1]!Addcert[[#This Row],[ref]],[1]champ04062019!$B$3:$B$2000,0),26)</f>
        <v>ตาก</v>
      </c>
      <c r="M657" s="2" t="s">
        <v>465</v>
      </c>
    </row>
    <row r="658" spans="1:13">
      <c r="A658" s="22" t="str">
        <f>MID([1]!Addcert[[#This Row],[ref]],4,2)&amp;"-"&amp;RIGHT([1]!Addcert[[#This Row],[ref]],3)</f>
        <v>01-838</v>
      </c>
      <c r="B658" s="22" t="str">
        <f>INDEX([1]champ04062019!$A$3:$Z$2000,MATCH([1]!Addcert[[#This Row],[ref]],[1]champ04062019!$B$3:$B$2000,0),3)</f>
        <v>บริษัท หย่ง เฟิง กั่ว พิ่น อิมปอร์ต เอ็กซ์ปอร์ต จำกัด</v>
      </c>
      <c r="C658" s="22" t="str">
        <f>INDEX([1]champ04062019!$A$3:$Z$2000,MATCH([1]!Addcert[[#This Row],[ref]],[1]champ04062019!$B$3:$B$2000,0),4)</f>
        <v>ACFS10040200187</v>
      </c>
      <c r="D65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658" s="22" t="str">
        <f>INDEX([1]champ04062019!$A$3:$Z$2000,MATCH([1]!Addcert[[#This Row],[ref]],[1]champ04062019!$B$3:$B$2000,0),5)</f>
        <v>ออกใบอนุญาตแล้ว</v>
      </c>
      <c r="F658" s="24">
        <f>--INDEX([1]champ04062019!$A$3:$Z$2000,MATCH([1]!Addcert[[#This Row],[ref]],[1]champ04062019!$B$3:$B$2000,0),18)</f>
        <v>44644</v>
      </c>
      <c r="G658" s="27"/>
      <c r="H658" s="28"/>
      <c r="I658" s="33"/>
      <c r="J658" s="36">
        <f>--INDEX([1]champ04062019!$A$3:$Z$2000,MATCH([1]!Addcert[[#This Row],[ref]],[1]champ04062019!$B$3:$B$2000,0),6)</f>
        <v>225558000463</v>
      </c>
      <c r="K658" s="22" t="str">
        <f>VLOOKUP(VALUE(MID([1]!Addcert[[#This Row],[License]],5,4)),[1]มาตรฐาน!$A$1:$B$6,2,FALSE)</f>
        <v>มกษ. 1004-2557</v>
      </c>
      <c r="L658" s="22" t="str">
        <f>INDEX([1]champ04062019!$A$3:$Z$2000,MATCH([1]!Addcert[[#This Row],[ref]],[1]champ04062019!$B$3:$B$2000,0),26)</f>
        <v>จันทบุรี</v>
      </c>
      <c r="M658" s="5" t="s">
        <v>464</v>
      </c>
    </row>
    <row r="659" spans="1:13">
      <c r="A659" s="21" t="str">
        <f>MID([1]!Addcert[[#This Row],[ref]],4,2)&amp;"-"&amp;RIGHT([1]!Addcert[[#This Row],[ref]],3)</f>
        <v>03-001</v>
      </c>
      <c r="B659" s="21" t="str">
        <f>INDEX([1]champ04062019!$A$3:$Z$2000,MATCH([1]!Addcert[[#This Row],[ref]],[1]champ04062019!$B$3:$B$2000,0),3)</f>
        <v>นางจุรี ภาวนา</v>
      </c>
      <c r="C659" s="21" t="str">
        <f>INDEX([1]champ04062019!$A$3:$Z$2000,MATCH([1]!Addcert[[#This Row],[ref]],[1]champ04062019!$B$3:$B$2000,0),4)</f>
        <v>ACFS10040400015</v>
      </c>
      <c r="D65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59" s="21" t="str">
        <f>INDEX([1]champ04062019!$A$3:$Z$2000,MATCH([1]!Addcert[[#This Row],[ref]],[1]champ04062019!$B$3:$B$2000,0),5)</f>
        <v>ออกใบอนุญาตแล้ว</v>
      </c>
      <c r="F659" s="23">
        <f>--INDEX([1]champ04062019!$A$3:$Z$2000,MATCH([1]!Addcert[[#This Row],[ref]],[1]champ04062019!$B$3:$B$2000,0),18)</f>
        <v>43588</v>
      </c>
      <c r="G659" s="25"/>
      <c r="H659" s="26"/>
      <c r="I659" s="32"/>
      <c r="J659" s="35">
        <f>--INDEX([1]champ04062019!$A$3:$Z$2000,MATCH([1]!Addcert[[#This Row],[ref]],[1]champ04062019!$B$3:$B$2000,0),6)</f>
        <v>3630300049292</v>
      </c>
      <c r="K659" s="21" t="str">
        <f>VLOOKUP(VALUE(MID([1]!Addcert[[#This Row],[License]],5,4)),[1]มาตรฐาน!$A$1:$B$6,2,FALSE)</f>
        <v>มกษ. 1004-2557</v>
      </c>
      <c r="L659" s="21" t="str">
        <f>INDEX([1]champ04062019!$A$3:$Z$2000,MATCH([1]!Addcert[[#This Row],[ref]],[1]champ04062019!$B$3:$B$2000,0),26)</f>
        <v>ตาก</v>
      </c>
      <c r="M659" s="2" t="s">
        <v>466</v>
      </c>
    </row>
    <row r="660" spans="1:13">
      <c r="A660" s="22" t="str">
        <f>MID([1]!Addcert[[#This Row],[ref]],4,2)&amp;"-"&amp;RIGHT([1]!Addcert[[#This Row],[ref]],3)</f>
        <v>03-002</v>
      </c>
      <c r="B660" s="22" t="str">
        <f>INDEX([1]champ04062019!$A$3:$Z$2000,MATCH([1]!Addcert[[#This Row],[ref]],[1]champ04062019!$B$3:$B$2000,0),3)</f>
        <v>บริษัท ริชฟิลด์ เฟรช ฟรุท จำกัด</v>
      </c>
      <c r="C660" s="22" t="str">
        <f>INDEX([1]champ04062019!$A$3:$Z$2000,MATCH([1]!Addcert[[#This Row],[ref]],[1]champ04062019!$B$3:$B$2000,0),4)</f>
        <v>ACFS10040400016</v>
      </c>
      <c r="D66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60" s="22" t="str">
        <f>INDEX([1]champ04062019!$A$3:$Z$2000,MATCH([1]!Addcert[[#This Row],[ref]],[1]champ04062019!$B$3:$B$2000,0),5)</f>
        <v>ออกใบอนุญาตแล้ว</v>
      </c>
      <c r="F660" s="24">
        <f>--INDEX([1]champ04062019!$A$3:$Z$2000,MATCH([1]!Addcert[[#This Row],[ref]],[1]champ04062019!$B$3:$B$2000,0),18)</f>
        <v>44684</v>
      </c>
      <c r="G660" s="27"/>
      <c r="H660" s="28"/>
      <c r="I660" s="33"/>
      <c r="J660" s="36">
        <f>--INDEX([1]champ04062019!$A$3:$Z$2000,MATCH([1]!Addcert[[#This Row],[ref]],[1]champ04062019!$B$3:$B$2000,0),6)</f>
        <v>105543075676</v>
      </c>
      <c r="K660" s="22" t="str">
        <f>VLOOKUP(VALUE(MID([1]!Addcert[[#This Row],[License]],5,4)),[1]มาตรฐาน!$A$1:$B$6,2,FALSE)</f>
        <v>มกษ. 1004-2557</v>
      </c>
      <c r="L660" s="22" t="str">
        <f>INDEX([1]champ04062019!$A$3:$Z$2000,MATCH([1]!Addcert[[#This Row],[ref]],[1]champ04062019!$B$3:$B$2000,0),26)</f>
        <v>ตาก</v>
      </c>
      <c r="M660" s="5" t="s">
        <v>464</v>
      </c>
    </row>
    <row r="661" spans="1:13">
      <c r="A661" s="21" t="str">
        <f>MID([1]!Addcert[[#This Row],[ref]],4,2)&amp;"-"&amp;RIGHT([1]!Addcert[[#This Row],[ref]],3)</f>
        <v>03-004</v>
      </c>
      <c r="B661" s="21" t="str">
        <f>INDEX([1]champ04062019!$A$3:$Z$2000,MATCH([1]!Addcert[[#This Row],[ref]],[1]champ04062019!$B$3:$B$2000,0),3)</f>
        <v>นางวิลาวรรณ์ รุ่งเรืองพัชรกุล</v>
      </c>
      <c r="C661" s="21" t="str">
        <f>INDEX([1]champ04062019!$A$3:$Z$2000,MATCH([1]!Addcert[[#This Row],[ref]],[1]champ04062019!$B$3:$B$2000,0),4)</f>
        <v>ACFS10040400029</v>
      </c>
      <c r="D66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61" s="21" t="str">
        <f>INDEX([1]champ04062019!$A$3:$Z$2000,MATCH([1]!Addcert[[#This Row],[ref]],[1]champ04062019!$B$3:$B$2000,0),5)</f>
        <v>ออกใบอนุญาตแล้ว</v>
      </c>
      <c r="F661" s="23">
        <f>--INDEX([1]champ04062019!$A$3:$Z$2000,MATCH([1]!Addcert[[#This Row],[ref]],[1]champ04062019!$B$3:$B$2000,0),18)</f>
        <v>43588</v>
      </c>
      <c r="G661" s="25"/>
      <c r="H661" s="26"/>
      <c r="I661" s="32"/>
      <c r="J661" s="35">
        <f>--INDEX([1]champ04062019!$A$3:$Z$2000,MATCH([1]!Addcert[[#This Row],[ref]],[1]champ04062019!$B$3:$B$2000,0),6)</f>
        <v>3630100651614</v>
      </c>
      <c r="K661" s="21" t="str">
        <f>VLOOKUP(VALUE(MID([1]!Addcert[[#This Row],[License]],5,4)),[1]มาตรฐาน!$A$1:$B$6,2,FALSE)</f>
        <v>มกษ. 1004-2557</v>
      </c>
      <c r="L661" s="21" t="str">
        <f>INDEX([1]champ04062019!$A$3:$Z$2000,MATCH([1]!Addcert[[#This Row],[ref]],[1]champ04062019!$B$3:$B$2000,0),26)</f>
        <v>ตาก</v>
      </c>
      <c r="M661" s="2" t="s">
        <v>464</v>
      </c>
    </row>
    <row r="662" spans="1:13">
      <c r="A662" s="22" t="str">
        <f>MID([1]!Addcert[[#This Row],[ref]],4,2)&amp;"-"&amp;RIGHT([1]!Addcert[[#This Row],[ref]],3)</f>
        <v>03-005</v>
      </c>
      <c r="B662" s="22" t="str">
        <f>INDEX([1]champ04062019!$A$3:$Z$2000,MATCH([1]!Addcert[[#This Row],[ref]],[1]champ04062019!$B$3:$B$2000,0),3)</f>
        <v>นายมาโนช ไชยสุวรรณ์</v>
      </c>
      <c r="C662" s="22" t="str">
        <f>INDEX([1]champ04062019!$A$3:$Z$2000,MATCH([1]!Addcert[[#This Row],[ref]],[1]champ04062019!$B$3:$B$2000,0),4)</f>
        <v>ACFS10040400030</v>
      </c>
      <c r="D66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62" s="22" t="str">
        <f>INDEX([1]champ04062019!$A$3:$Z$2000,MATCH([1]!Addcert[[#This Row],[ref]],[1]champ04062019!$B$3:$B$2000,0),5)</f>
        <v>ออกใบอนุญาตแล้ว</v>
      </c>
      <c r="F662" s="24">
        <f>--INDEX([1]champ04062019!$A$3:$Z$2000,MATCH([1]!Addcert[[#This Row],[ref]],[1]champ04062019!$B$3:$B$2000,0),18)</f>
        <v>44684</v>
      </c>
      <c r="G662" s="27"/>
      <c r="H662" s="28"/>
      <c r="I662" s="33"/>
      <c r="J662" s="36">
        <f>--INDEX([1]champ04062019!$A$3:$Z$2000,MATCH([1]!Addcert[[#This Row],[ref]],[1]champ04062019!$B$3:$B$2000,0),6)</f>
        <v>3969800010382</v>
      </c>
      <c r="K662" s="22" t="str">
        <f>VLOOKUP(VALUE(MID([1]!Addcert[[#This Row],[License]],5,4)),[1]มาตรฐาน!$A$1:$B$6,2,FALSE)</f>
        <v>มกษ. 1004-2557</v>
      </c>
      <c r="L662" s="22" t="str">
        <f>INDEX([1]champ04062019!$A$3:$Z$2000,MATCH([1]!Addcert[[#This Row],[ref]],[1]champ04062019!$B$3:$B$2000,0),26)</f>
        <v>ลำพูน</v>
      </c>
      <c r="M662" s="5" t="s">
        <v>464</v>
      </c>
    </row>
    <row r="663" spans="1:13">
      <c r="A663" s="21" t="str">
        <f>MID([1]!Addcert[[#This Row],[ref]],4,2)&amp;"-"&amp;RIGHT([1]!Addcert[[#This Row],[ref]],3)</f>
        <v>03-006</v>
      </c>
      <c r="B663" s="21" t="str">
        <f>INDEX([1]champ04062019!$A$3:$Z$2000,MATCH([1]!Addcert[[#This Row],[ref]],[1]champ04062019!$B$3:$B$2000,0),3)</f>
        <v>บริษัท ไต๋ ฟู้ด จำกัด</v>
      </c>
      <c r="C663" s="21" t="str">
        <f>INDEX([1]champ04062019!$A$3:$Z$2000,MATCH([1]!Addcert[[#This Row],[ref]],[1]champ04062019!$B$3:$B$2000,0),4)</f>
        <v>ACFS10040400031</v>
      </c>
      <c r="D66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63" s="21" t="str">
        <f>INDEX([1]champ04062019!$A$3:$Z$2000,MATCH([1]!Addcert[[#This Row],[ref]],[1]champ04062019!$B$3:$B$2000,0),5)</f>
        <v>ออกใบอนุญาตแล้ว</v>
      </c>
      <c r="F663" s="23">
        <f>--INDEX([1]champ04062019!$A$3:$Z$2000,MATCH([1]!Addcert[[#This Row],[ref]],[1]champ04062019!$B$3:$B$2000,0),18)</f>
        <v>44684</v>
      </c>
      <c r="G663" s="25"/>
      <c r="H663" s="26"/>
      <c r="I663" s="32"/>
      <c r="J663" s="35">
        <f>--INDEX([1]champ04062019!$A$3:$Z$2000,MATCH([1]!Addcert[[#This Row],[ref]],[1]champ04062019!$B$3:$B$2000,0),6)</f>
        <v>215549003099</v>
      </c>
      <c r="K663" s="21" t="str">
        <f>VLOOKUP(VALUE(MID([1]!Addcert[[#This Row],[License]],5,4)),[1]มาตรฐาน!$A$1:$B$6,2,FALSE)</f>
        <v>มกษ. 1004-2557</v>
      </c>
      <c r="L663" s="21" t="str">
        <f>INDEX([1]champ04062019!$A$3:$Z$2000,MATCH([1]!Addcert[[#This Row],[ref]],[1]champ04062019!$B$3:$B$2000,0),26)</f>
        <v>ลำพูน</v>
      </c>
      <c r="M663" s="2" t="s">
        <v>465</v>
      </c>
    </row>
    <row r="664" spans="1:13">
      <c r="A664" s="22" t="str">
        <f>MID([1]!Addcert[[#This Row],[ref]],4,2)&amp;"-"&amp;RIGHT([1]!Addcert[[#This Row],[ref]],3)</f>
        <v>03-007</v>
      </c>
      <c r="B664" s="22" t="str">
        <f>INDEX([1]champ04062019!$A$3:$Z$2000,MATCH([1]!Addcert[[#This Row],[ref]],[1]champ04062019!$B$3:$B$2000,0),3)</f>
        <v>ห้างหุ้นส่วนจำกัด เค เค เค เฟรชฟรุ๊ต เชียงใหม่</v>
      </c>
      <c r="C664" s="22" t="str">
        <f>INDEX([1]champ04062019!$A$3:$Z$2000,MATCH([1]!Addcert[[#This Row],[ref]],[1]champ04062019!$B$3:$B$2000,0),4)</f>
        <v>ACFS10040400032</v>
      </c>
      <c r="D66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64" s="22" t="str">
        <f>INDEX([1]champ04062019!$A$3:$Z$2000,MATCH([1]!Addcert[[#This Row],[ref]],[1]champ04062019!$B$3:$B$2000,0),5)</f>
        <v>ออกใบอนุญาตแล้ว</v>
      </c>
      <c r="F664" s="24">
        <f>--INDEX([1]champ04062019!$A$3:$Z$2000,MATCH([1]!Addcert[[#This Row],[ref]],[1]champ04062019!$B$3:$B$2000,0),18)</f>
        <v>44684</v>
      </c>
      <c r="G664" s="27"/>
      <c r="H664" s="28"/>
      <c r="I664" s="33"/>
      <c r="J664" s="36">
        <f>--INDEX([1]champ04062019!$A$3:$Z$2000,MATCH([1]!Addcert[[#This Row],[ref]],[1]champ04062019!$B$3:$B$2000,0),6)</f>
        <v>503548003872</v>
      </c>
      <c r="K664" s="22" t="str">
        <f>VLOOKUP(VALUE(MID([1]!Addcert[[#This Row],[License]],5,4)),[1]มาตรฐาน!$A$1:$B$6,2,FALSE)</f>
        <v>มกษ. 1004-2557</v>
      </c>
      <c r="L664" s="22" t="str">
        <f>INDEX([1]champ04062019!$A$3:$Z$2000,MATCH([1]!Addcert[[#This Row],[ref]],[1]champ04062019!$B$3:$B$2000,0),26)</f>
        <v>เชียงใหม่</v>
      </c>
      <c r="M664" s="5" t="s">
        <v>465</v>
      </c>
    </row>
    <row r="665" spans="1:13">
      <c r="A665" s="21" t="str">
        <f>MID([1]!Addcert[[#This Row],[ref]],4,2)&amp;"-"&amp;RIGHT([1]!Addcert[[#This Row],[ref]],3)</f>
        <v>03-008</v>
      </c>
      <c r="B665" s="21" t="str">
        <f>INDEX([1]champ04062019!$A$3:$Z$2000,MATCH([1]!Addcert[[#This Row],[ref]],[1]champ04062019!$B$3:$B$2000,0),3)</f>
        <v>บริษัท เอฟยูทีการเกษตร จำกัด</v>
      </c>
      <c r="C665" s="21" t="str">
        <f>INDEX([1]champ04062019!$A$3:$Z$2000,MATCH([1]!Addcert[[#This Row],[ref]],[1]champ04062019!$B$3:$B$2000,0),4)</f>
        <v>ACFS10040400033</v>
      </c>
      <c r="D66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65" s="21" t="str">
        <f>INDEX([1]champ04062019!$A$3:$Z$2000,MATCH([1]!Addcert[[#This Row],[ref]],[1]champ04062019!$B$3:$B$2000,0),5)</f>
        <v>ออกใบอนุญาตแล้ว</v>
      </c>
      <c r="F665" s="23">
        <f>--INDEX([1]champ04062019!$A$3:$Z$2000,MATCH([1]!Addcert[[#This Row],[ref]],[1]champ04062019!$B$3:$B$2000,0),18)</f>
        <v>43588</v>
      </c>
      <c r="G665" s="25"/>
      <c r="H665" s="26"/>
      <c r="I665" s="32"/>
      <c r="J665" s="35">
        <f>--INDEX([1]champ04062019!$A$3:$Z$2000,MATCH([1]!Addcert[[#This Row],[ref]],[1]champ04062019!$B$3:$B$2000,0),6)</f>
        <v>505554007011</v>
      </c>
      <c r="K665" s="21" t="str">
        <f>VLOOKUP(VALUE(MID([1]!Addcert[[#This Row],[License]],5,4)),[1]มาตรฐาน!$A$1:$B$6,2,FALSE)</f>
        <v>มกษ. 1004-2557</v>
      </c>
      <c r="L665" s="21" t="str">
        <f>INDEX([1]champ04062019!$A$3:$Z$2000,MATCH([1]!Addcert[[#This Row],[ref]],[1]champ04062019!$B$3:$B$2000,0),26)</f>
        <v>ลำพูน</v>
      </c>
      <c r="M665" s="2" t="s">
        <v>465</v>
      </c>
    </row>
    <row r="666" spans="1:13">
      <c r="A666" s="22" t="str">
        <f>MID([1]!Addcert[[#This Row],[ref]],4,2)&amp;"-"&amp;RIGHT([1]!Addcert[[#This Row],[ref]],3)</f>
        <v>03-009</v>
      </c>
      <c r="B666" s="22" t="str">
        <f>INDEX([1]champ04062019!$A$3:$Z$2000,MATCH([1]!Addcert[[#This Row],[ref]],[1]champ04062019!$B$3:$B$2000,0),3)</f>
        <v>บริษัท กัว ฮั่น อิง อินเตอร์เนชั่นแนล จำกัด</v>
      </c>
      <c r="C666" s="22" t="str">
        <f>INDEX([1]champ04062019!$A$3:$Z$2000,MATCH([1]!Addcert[[#This Row],[ref]],[1]champ04062019!$B$3:$B$2000,0),4)</f>
        <v>ACFS10040400061</v>
      </c>
      <c r="D66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66" s="22" t="str">
        <f>INDEX([1]champ04062019!$A$3:$Z$2000,MATCH([1]!Addcert[[#This Row],[ref]],[1]champ04062019!$B$3:$B$2000,0),5)</f>
        <v>ออกใบอนุญาตแล้ว</v>
      </c>
      <c r="F666" s="24">
        <f>--INDEX([1]champ04062019!$A$3:$Z$2000,MATCH([1]!Addcert[[#This Row],[ref]],[1]champ04062019!$B$3:$B$2000,0),18)</f>
        <v>43588</v>
      </c>
      <c r="G666" s="27"/>
      <c r="H666" s="28"/>
      <c r="I666" s="33"/>
      <c r="J666" s="36">
        <f>--INDEX([1]champ04062019!$A$3:$Z$2000,MATCH([1]!Addcert[[#This Row],[ref]],[1]champ04062019!$B$3:$B$2000,0),6)</f>
        <v>505554006146</v>
      </c>
      <c r="K666" s="22" t="str">
        <f>VLOOKUP(VALUE(MID([1]!Addcert[[#This Row],[License]],5,4)),[1]มาตรฐาน!$A$1:$B$6,2,FALSE)</f>
        <v>มกษ. 1004-2557</v>
      </c>
      <c r="L666" s="22" t="str">
        <f>INDEX([1]champ04062019!$A$3:$Z$2000,MATCH([1]!Addcert[[#This Row],[ref]],[1]champ04062019!$B$3:$B$2000,0),26)</f>
        <v>เชียงใหม่</v>
      </c>
      <c r="M666" s="5" t="s">
        <v>465</v>
      </c>
    </row>
    <row r="667" spans="1:13">
      <c r="A667" s="21" t="str">
        <f>MID([1]!Addcert[[#This Row],[ref]],4,2)&amp;"-"&amp;RIGHT([1]!Addcert[[#This Row],[ref]],3)</f>
        <v>03-010</v>
      </c>
      <c r="B667" s="21" t="str">
        <f>INDEX([1]champ04062019!$A$3:$Z$2000,MATCH([1]!Addcert[[#This Row],[ref]],[1]champ04062019!$B$3:$B$2000,0),3)</f>
        <v>บริษัท เค.ที.พี. อินเตอร์ เฟรช ฟรุ๊ต จำกัด</v>
      </c>
      <c r="C667" s="21" t="str">
        <f>INDEX([1]champ04062019!$A$3:$Z$2000,MATCH([1]!Addcert[[#This Row],[ref]],[1]champ04062019!$B$3:$B$2000,0),4)</f>
        <v>ACFS10040400062</v>
      </c>
      <c r="D66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67" s="21" t="str">
        <f>INDEX([1]champ04062019!$A$3:$Z$2000,MATCH([1]!Addcert[[#This Row],[ref]],[1]champ04062019!$B$3:$B$2000,0),5)</f>
        <v>ออกใบอนุญาตแล้ว</v>
      </c>
      <c r="F667" s="23">
        <f>--INDEX([1]champ04062019!$A$3:$Z$2000,MATCH([1]!Addcert[[#This Row],[ref]],[1]champ04062019!$B$3:$B$2000,0),18)</f>
        <v>44684</v>
      </c>
      <c r="G667" s="25"/>
      <c r="H667" s="26"/>
      <c r="I667" s="32"/>
      <c r="J667" s="35">
        <f>--INDEX([1]champ04062019!$A$3:$Z$2000,MATCH([1]!Addcert[[#This Row],[ref]],[1]champ04062019!$B$3:$B$2000,0),6)</f>
        <v>505557003083</v>
      </c>
      <c r="K667" s="21" t="str">
        <f>VLOOKUP(VALUE(MID([1]!Addcert[[#This Row],[License]],5,4)),[1]มาตรฐาน!$A$1:$B$6,2,FALSE)</f>
        <v>มกษ. 1004-2557</v>
      </c>
      <c r="L667" s="21" t="str">
        <f>INDEX([1]champ04062019!$A$3:$Z$2000,MATCH([1]!Addcert[[#This Row],[ref]],[1]champ04062019!$B$3:$B$2000,0),26)</f>
        <v>เชียงใหม่</v>
      </c>
      <c r="M667" s="2" t="s">
        <v>465</v>
      </c>
    </row>
    <row r="668" spans="1:13">
      <c r="A668" s="22" t="str">
        <f>MID([1]!Addcert[[#This Row],[ref]],4,2)&amp;"-"&amp;RIGHT([1]!Addcert[[#This Row],[ref]],3)</f>
        <v>03-013</v>
      </c>
      <c r="B668" s="22" t="str">
        <f>INDEX([1]champ04062019!$A$3:$Z$2000,MATCH([1]!Addcert[[#This Row],[ref]],[1]champ04062019!$B$3:$B$2000,0),3)</f>
        <v>นายณัฐพล พรหมมณี</v>
      </c>
      <c r="C668" s="22" t="str">
        <f>INDEX([1]champ04062019!$A$3:$Z$2000,MATCH([1]!Addcert[[#This Row],[ref]],[1]champ04062019!$B$3:$B$2000,0),4)</f>
        <v>ACFS10040400093</v>
      </c>
      <c r="D66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68" s="22" t="str">
        <f>INDEX([1]champ04062019!$A$3:$Z$2000,MATCH([1]!Addcert[[#This Row],[ref]],[1]champ04062019!$B$3:$B$2000,0),5)</f>
        <v>ออกใบอนุญาตแล้ว</v>
      </c>
      <c r="F668" s="24">
        <f>--INDEX([1]champ04062019!$A$3:$Z$2000,MATCH([1]!Addcert[[#This Row],[ref]],[1]champ04062019!$B$3:$B$2000,0),18)</f>
        <v>43588</v>
      </c>
      <c r="G668" s="27"/>
      <c r="H668" s="28"/>
      <c r="I668" s="33"/>
      <c r="J668" s="36">
        <f>--INDEX([1]champ04062019!$A$3:$Z$2000,MATCH([1]!Addcert[[#This Row],[ref]],[1]champ04062019!$B$3:$B$2000,0),6)</f>
        <v>1509900302064</v>
      </c>
      <c r="K668" s="22" t="str">
        <f>VLOOKUP(VALUE(MID([1]!Addcert[[#This Row],[License]],5,4)),[1]มาตรฐาน!$A$1:$B$6,2,FALSE)</f>
        <v>มกษ. 1004-2557</v>
      </c>
      <c r="L668" s="22" t="str">
        <f>INDEX([1]champ04062019!$A$3:$Z$2000,MATCH([1]!Addcert[[#This Row],[ref]],[1]champ04062019!$B$3:$B$2000,0),26)</f>
        <v>ลำพูน</v>
      </c>
      <c r="M668" s="5" t="s">
        <v>465</v>
      </c>
    </row>
    <row r="669" spans="1:13">
      <c r="A669" s="21" t="str">
        <f>MID([1]!Addcert[[#This Row],[ref]],4,2)&amp;"-"&amp;RIGHT([1]!Addcert[[#This Row],[ref]],3)</f>
        <v>03-014</v>
      </c>
      <c r="B669" s="21" t="str">
        <f>INDEX([1]champ04062019!$A$3:$Z$2000,MATCH([1]!Addcert[[#This Row],[ref]],[1]champ04062019!$B$3:$B$2000,0),3)</f>
        <v>บริษัท พรีเมี่ยมฟรุ๊ต2014 จำกัด</v>
      </c>
      <c r="C669" s="21" t="str">
        <f>INDEX([1]champ04062019!$A$3:$Z$2000,MATCH([1]!Addcert[[#This Row],[ref]],[1]champ04062019!$B$3:$B$2000,0),4)</f>
        <v>ACFS10040400034</v>
      </c>
      <c r="D66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69" s="21" t="str">
        <f>INDEX([1]champ04062019!$A$3:$Z$2000,MATCH([1]!Addcert[[#This Row],[ref]],[1]champ04062019!$B$3:$B$2000,0),5)</f>
        <v>ออกใบอนุญาตแล้ว</v>
      </c>
      <c r="F669" s="23">
        <f>--INDEX([1]champ04062019!$A$3:$Z$2000,MATCH([1]!Addcert[[#This Row],[ref]],[1]champ04062019!$B$3:$B$2000,0),18)</f>
        <v>44684</v>
      </c>
      <c r="G669" s="25"/>
      <c r="H669" s="26"/>
      <c r="I669" s="32"/>
      <c r="J669" s="35">
        <f>--INDEX([1]champ04062019!$A$3:$Z$2000,MATCH([1]!Addcert[[#This Row],[ref]],[1]champ04062019!$B$3:$B$2000,0),6)</f>
        <v>515557000190</v>
      </c>
      <c r="K669" s="21" t="str">
        <f>VLOOKUP(VALUE(MID([1]!Addcert[[#This Row],[License]],5,4)),[1]มาตรฐาน!$A$1:$B$6,2,FALSE)</f>
        <v>มกษ. 1004-2557</v>
      </c>
      <c r="L669" s="21" t="str">
        <f>INDEX([1]champ04062019!$A$3:$Z$2000,MATCH([1]!Addcert[[#This Row],[ref]],[1]champ04062019!$B$3:$B$2000,0),26)</f>
        <v>ลำพูน</v>
      </c>
      <c r="M669" s="2" t="s">
        <v>465</v>
      </c>
    </row>
    <row r="670" spans="1:13">
      <c r="A670" s="22" t="str">
        <f>MID([1]!Addcert[[#This Row],[ref]],4,2)&amp;"-"&amp;RIGHT([1]!Addcert[[#This Row],[ref]],3)</f>
        <v>03-015</v>
      </c>
      <c r="B670" s="22" t="str">
        <f>INDEX([1]champ04062019!$A$3:$Z$2000,MATCH([1]!Addcert[[#This Row],[ref]],[1]champ04062019!$B$3:$B$2000,0),3)</f>
        <v>บริษัท ไทย อกริ ฟู้ดส์ จำกัด (มหาชน)</v>
      </c>
      <c r="C670" s="22" t="str">
        <f>INDEX([1]champ04062019!$A$3:$Z$2000,MATCH([1]!Addcert[[#This Row],[ref]],[1]champ04062019!$B$3:$B$2000,0),4)</f>
        <v>ACFS10040400089</v>
      </c>
      <c r="D67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70" s="22" t="str">
        <f>INDEX([1]champ04062019!$A$3:$Z$2000,MATCH([1]!Addcert[[#This Row],[ref]],[1]champ04062019!$B$3:$B$2000,0),5)</f>
        <v>ออกใบอนุญาตแล้ว</v>
      </c>
      <c r="F670" s="24">
        <f>--INDEX([1]champ04062019!$A$3:$Z$2000,MATCH([1]!Addcert[[#This Row],[ref]],[1]champ04062019!$B$3:$B$2000,0),18)</f>
        <v>44684</v>
      </c>
      <c r="G670" s="27"/>
      <c r="H670" s="28"/>
      <c r="I670" s="33"/>
      <c r="J670" s="36">
        <f>--INDEX([1]champ04062019!$A$3:$Z$2000,MATCH([1]!Addcert[[#This Row],[ref]],[1]champ04062019!$B$3:$B$2000,0),6)</f>
        <v>107537001439</v>
      </c>
      <c r="K670" s="22" t="str">
        <f>VLOOKUP(VALUE(MID([1]!Addcert[[#This Row],[License]],5,4)),[1]มาตรฐาน!$A$1:$B$6,2,FALSE)</f>
        <v>มกษ. 1004-2557</v>
      </c>
      <c r="L670" s="22" t="str">
        <f>INDEX([1]champ04062019!$A$3:$Z$2000,MATCH([1]!Addcert[[#This Row],[ref]],[1]champ04062019!$B$3:$B$2000,0),26)</f>
        <v>ลำพูน</v>
      </c>
      <c r="M670" s="5" t="s">
        <v>465</v>
      </c>
    </row>
    <row r="671" spans="1:13">
      <c r="A671" s="21" t="str">
        <f>MID([1]!Addcert[[#This Row],[ref]],4,2)&amp;"-"&amp;RIGHT([1]!Addcert[[#This Row],[ref]],3)</f>
        <v>03-017</v>
      </c>
      <c r="B671" s="21" t="str">
        <f>INDEX([1]champ04062019!$A$3:$Z$2000,MATCH([1]!Addcert[[#This Row],[ref]],[1]champ04062019!$B$3:$B$2000,0),3)</f>
        <v>บริษัทไท่ หลง เฟรช ฟรูท จำกัด</v>
      </c>
      <c r="C671" s="21" t="str">
        <f>INDEX([1]champ04062019!$A$3:$Z$2000,MATCH([1]!Addcert[[#This Row],[ref]],[1]champ04062019!$B$3:$B$2000,0),4)</f>
        <v>ACFS10040400035</v>
      </c>
      <c r="D67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71" s="21" t="str">
        <f>INDEX([1]champ04062019!$A$3:$Z$2000,MATCH([1]!Addcert[[#This Row],[ref]],[1]champ04062019!$B$3:$B$2000,0),5)</f>
        <v>ยกเลิกใบอนุญาตแบบถาวร</v>
      </c>
      <c r="F671" s="23">
        <f>--INDEX([1]champ04062019!$A$3:$Z$2000,MATCH([1]!Addcert[[#This Row],[ref]],[1]champ04062019!$B$3:$B$2000,0),18)</f>
        <v>43588</v>
      </c>
      <c r="G671" s="25"/>
      <c r="H671" s="26"/>
      <c r="I671" s="32"/>
      <c r="J671" s="35">
        <f>--INDEX([1]champ04062019!$A$3:$Z$2000,MATCH([1]!Addcert[[#This Row],[ref]],[1]champ04062019!$B$3:$B$2000,0),6)</f>
        <v>505556008880</v>
      </c>
      <c r="K671" s="21" t="str">
        <f>VLOOKUP(VALUE(MID([1]!Addcert[[#This Row],[License]],5,4)),[1]มาตรฐาน!$A$1:$B$6,2,FALSE)</f>
        <v>มกษ. 1004-2557</v>
      </c>
      <c r="L671" s="21" t="str">
        <f>INDEX([1]champ04062019!$A$3:$Z$2000,MATCH([1]!Addcert[[#This Row],[ref]],[1]champ04062019!$B$3:$B$2000,0),26)</f>
        <v>ลำพูน</v>
      </c>
      <c r="M671" s="2" t="s">
        <v>465</v>
      </c>
    </row>
    <row r="672" spans="1:13">
      <c r="A672" s="22" t="str">
        <f>MID([1]!Addcert[[#This Row],[ref]],4,2)&amp;"-"&amp;RIGHT([1]!Addcert[[#This Row],[ref]],3)</f>
        <v>03-018</v>
      </c>
      <c r="B672" s="22" t="str">
        <f>INDEX([1]champ04062019!$A$3:$Z$2000,MATCH([1]!Addcert[[#This Row],[ref]],[1]champ04062019!$B$3:$B$2000,0),3)</f>
        <v>นายสุพรรณ ปูแดง</v>
      </c>
      <c r="C672" s="22" t="str">
        <f>INDEX([1]champ04062019!$A$3:$Z$2000,MATCH([1]!Addcert[[#This Row],[ref]],[1]champ04062019!$B$3:$B$2000,0),4)</f>
        <v>ACFS10040400114</v>
      </c>
      <c r="D67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72" s="22" t="str">
        <f>INDEX([1]champ04062019!$A$3:$Z$2000,MATCH([1]!Addcert[[#This Row],[ref]],[1]champ04062019!$B$3:$B$2000,0),5)</f>
        <v>ออกใบอนุญาตแล้ว</v>
      </c>
      <c r="F672" s="24">
        <f>--INDEX([1]champ04062019!$A$3:$Z$2000,MATCH([1]!Addcert[[#This Row],[ref]],[1]champ04062019!$B$3:$B$2000,0),18)</f>
        <v>44684</v>
      </c>
      <c r="G672" s="27"/>
      <c r="H672" s="28"/>
      <c r="I672" s="33"/>
      <c r="J672" s="36">
        <f>--INDEX([1]champ04062019!$A$3:$Z$2000,MATCH([1]!Addcert[[#This Row],[ref]],[1]champ04062019!$B$3:$B$2000,0),6)</f>
        <v>3510600642569</v>
      </c>
      <c r="K672" s="22" t="str">
        <f>VLOOKUP(VALUE(MID([1]!Addcert[[#This Row],[License]],5,4)),[1]มาตรฐาน!$A$1:$B$6,2,FALSE)</f>
        <v>มกษ. 1004-2557</v>
      </c>
      <c r="L672" s="22" t="str">
        <f>INDEX([1]champ04062019!$A$3:$Z$2000,MATCH([1]!Addcert[[#This Row],[ref]],[1]champ04062019!$B$3:$B$2000,0),26)</f>
        <v>ลำพูน</v>
      </c>
      <c r="M672" s="5" t="s">
        <v>465</v>
      </c>
    </row>
    <row r="673" spans="1:13">
      <c r="A673" s="21" t="str">
        <f>MID([1]!Addcert[[#This Row],[ref]],4,2)&amp;"-"&amp;RIGHT([1]!Addcert[[#This Row],[ref]],3)</f>
        <v>03-019</v>
      </c>
      <c r="B673" s="21" t="str">
        <f>INDEX([1]champ04062019!$A$3:$Z$2000,MATCH([1]!Addcert[[#This Row],[ref]],[1]champ04062019!$B$3:$B$2000,0),3)</f>
        <v>นายเจษฎา ปูแดง</v>
      </c>
      <c r="C673" s="21" t="str">
        <f>INDEX([1]champ04062019!$A$3:$Z$2000,MATCH([1]!Addcert[[#This Row],[ref]],[1]champ04062019!$B$3:$B$2000,0),4)</f>
        <v>ACFS10040400019</v>
      </c>
      <c r="D67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73" s="21" t="str">
        <f>INDEX([1]champ04062019!$A$3:$Z$2000,MATCH([1]!Addcert[[#This Row],[ref]],[1]champ04062019!$B$3:$B$2000,0),5)</f>
        <v>ออกใบอนุญาตแล้ว</v>
      </c>
      <c r="F673" s="23">
        <f>--INDEX([1]champ04062019!$A$3:$Z$2000,MATCH([1]!Addcert[[#This Row],[ref]],[1]champ04062019!$B$3:$B$2000,0),18)</f>
        <v>43588</v>
      </c>
      <c r="G673" s="25" t="s">
        <v>404</v>
      </c>
      <c r="H673" s="26" t="s">
        <v>209</v>
      </c>
      <c r="I673" s="32">
        <v>44185</v>
      </c>
      <c r="J673" s="35">
        <f>--INDEX([1]champ04062019!$A$3:$Z$2000,MATCH([1]!Addcert[[#This Row],[ref]],[1]champ04062019!$B$3:$B$2000,0),6)</f>
        <v>1509901716113</v>
      </c>
      <c r="K673" s="21" t="str">
        <f>VLOOKUP(VALUE(MID([1]!Addcert[[#This Row],[License]],5,4)),[1]มาตรฐาน!$A$1:$B$6,2,FALSE)</f>
        <v>มกษ. 1004-2557</v>
      </c>
      <c r="L673" s="21" t="str">
        <f>INDEX([1]champ04062019!$A$3:$Z$2000,MATCH([1]!Addcert[[#This Row],[ref]],[1]champ04062019!$B$3:$B$2000,0),26)</f>
        <v>ลำพูน</v>
      </c>
      <c r="M673" s="2" t="s">
        <v>465</v>
      </c>
    </row>
    <row r="674" spans="1:13">
      <c r="A674" s="22" t="str">
        <f>MID([1]!Addcert[[#This Row],[ref]],4,2)&amp;"-"&amp;RIGHT([1]!Addcert[[#This Row],[ref]],3)</f>
        <v>03-020</v>
      </c>
      <c r="B674" s="22" t="str">
        <f>INDEX([1]champ04062019!$A$3:$Z$2000,MATCH([1]!Addcert[[#This Row],[ref]],[1]champ04062019!$B$3:$B$2000,0),3)</f>
        <v>นางสาวอินทรา สุจริตจันทร์</v>
      </c>
      <c r="C674" s="22" t="str">
        <f>INDEX([1]champ04062019!$A$3:$Z$2000,MATCH([1]!Addcert[[#This Row],[ref]],[1]champ04062019!$B$3:$B$2000,0),4)</f>
        <v>ACFS10040400086</v>
      </c>
      <c r="D67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74" s="22" t="str">
        <f>INDEX([1]champ04062019!$A$3:$Z$2000,MATCH([1]!Addcert[[#This Row],[ref]],[1]champ04062019!$B$3:$B$2000,0),5)</f>
        <v>ยกเลิกใบอนุญาตแบบถาวร</v>
      </c>
      <c r="F674" s="24">
        <f>--INDEX([1]champ04062019!$A$3:$Z$2000,MATCH([1]!Addcert[[#This Row],[ref]],[1]champ04062019!$B$3:$B$2000,0),18)</f>
        <v>43588</v>
      </c>
      <c r="G674" s="27"/>
      <c r="H674" s="28"/>
      <c r="I674" s="33"/>
      <c r="J674" s="36">
        <f>--INDEX([1]champ04062019!$A$3:$Z$2000,MATCH([1]!Addcert[[#This Row],[ref]],[1]champ04062019!$B$3:$B$2000,0),6)</f>
        <v>4509900004491</v>
      </c>
      <c r="K674" s="22" t="str">
        <f>VLOOKUP(VALUE(MID([1]!Addcert[[#This Row],[License]],5,4)),[1]มาตรฐาน!$A$1:$B$6,2,FALSE)</f>
        <v>มกษ. 1004-2557</v>
      </c>
      <c r="L674" s="22" t="str">
        <f>INDEX([1]champ04062019!$A$3:$Z$2000,MATCH([1]!Addcert[[#This Row],[ref]],[1]champ04062019!$B$3:$B$2000,0),26)</f>
        <v>ลำพูน</v>
      </c>
      <c r="M674" s="5" t="s">
        <v>465</v>
      </c>
    </row>
    <row r="675" spans="1:13">
      <c r="A675" s="21" t="str">
        <f>MID([1]!Addcert[[#This Row],[ref]],4,2)&amp;"-"&amp;RIGHT([1]!Addcert[[#This Row],[ref]],3)</f>
        <v>03-021</v>
      </c>
      <c r="B675" s="21" t="str">
        <f>INDEX([1]champ04062019!$A$3:$Z$2000,MATCH([1]!Addcert[[#This Row],[ref]],[1]champ04062019!$B$3:$B$2000,0),3)</f>
        <v>บริษัท อินทรา อินเตอร์ฟรุ๊ต จำกัด</v>
      </c>
      <c r="C675" s="21" t="str">
        <f>INDEX([1]champ04062019!$A$3:$Z$2000,MATCH([1]!Addcert[[#This Row],[ref]],[1]champ04062019!$B$3:$B$2000,0),4)</f>
        <v>ACFS10040400085</v>
      </c>
      <c r="D67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75" s="21" t="str">
        <f>INDEX([1]champ04062019!$A$3:$Z$2000,MATCH([1]!Addcert[[#This Row],[ref]],[1]champ04062019!$B$3:$B$2000,0),5)</f>
        <v>ออกใบอนุญาตแล้ว</v>
      </c>
      <c r="F675" s="23">
        <f>--INDEX([1]champ04062019!$A$3:$Z$2000,MATCH([1]!Addcert[[#This Row],[ref]],[1]champ04062019!$B$3:$B$2000,0),18)</f>
        <v>43588</v>
      </c>
      <c r="G675" s="25"/>
      <c r="H675" s="26"/>
      <c r="I675" s="32"/>
      <c r="J675" s="35">
        <f>--INDEX([1]champ04062019!$A$3:$Z$2000,MATCH([1]!Addcert[[#This Row],[ref]],[1]champ04062019!$B$3:$B$2000,0),6)</f>
        <v>515558000061</v>
      </c>
      <c r="K675" s="21" t="str">
        <f>VLOOKUP(VALUE(MID([1]!Addcert[[#This Row],[License]],5,4)),[1]มาตรฐาน!$A$1:$B$6,2,FALSE)</f>
        <v>มกษ. 1004-2557</v>
      </c>
      <c r="L675" s="21" t="str">
        <f>INDEX([1]champ04062019!$A$3:$Z$2000,MATCH([1]!Addcert[[#This Row],[ref]],[1]champ04062019!$B$3:$B$2000,0),26)</f>
        <v>ลำพูน</v>
      </c>
      <c r="M675" s="2" t="s">
        <v>465</v>
      </c>
    </row>
    <row r="676" spans="1:13">
      <c r="A676" s="22" t="str">
        <f>MID([1]!Addcert[[#This Row],[ref]],4,2)&amp;"-"&amp;RIGHT([1]!Addcert[[#This Row],[ref]],3)</f>
        <v>03-022</v>
      </c>
      <c r="B676" s="22" t="str">
        <f>INDEX([1]champ04062019!$A$3:$Z$2000,MATCH([1]!Addcert[[#This Row],[ref]],[1]champ04062019!$B$3:$B$2000,0),3)</f>
        <v>บริษัท ไชน โปรดักส์ จำกัด</v>
      </c>
      <c r="C676" s="22" t="str">
        <f>INDEX([1]champ04062019!$A$3:$Z$2000,MATCH([1]!Addcert[[#This Row],[ref]],[1]champ04062019!$B$3:$B$2000,0),4)</f>
        <v>ACFS10040400111</v>
      </c>
      <c r="D67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76" s="22" t="str">
        <f>INDEX([1]champ04062019!$A$3:$Z$2000,MATCH([1]!Addcert[[#This Row],[ref]],[1]champ04062019!$B$3:$B$2000,0),5)</f>
        <v>ออกใบอนุญาตแล้ว</v>
      </c>
      <c r="F676" s="24">
        <f>--INDEX([1]champ04062019!$A$3:$Z$2000,MATCH([1]!Addcert[[#This Row],[ref]],[1]champ04062019!$B$3:$B$2000,0),18)</f>
        <v>44684</v>
      </c>
      <c r="G676" s="27"/>
      <c r="H676" s="28"/>
      <c r="I676" s="33"/>
      <c r="J676" s="36">
        <f>--INDEX([1]champ04062019!$A$3:$Z$2000,MATCH([1]!Addcert[[#This Row],[ref]],[1]champ04062019!$B$3:$B$2000,0),6)</f>
        <v>105548072225</v>
      </c>
      <c r="K676" s="22" t="str">
        <f>VLOOKUP(VALUE(MID([1]!Addcert[[#This Row],[License]],5,4)),[1]มาตรฐาน!$A$1:$B$6,2,FALSE)</f>
        <v>มกษ. 1004-2557</v>
      </c>
      <c r="L676" s="22" t="str">
        <f>INDEX([1]champ04062019!$A$3:$Z$2000,MATCH([1]!Addcert[[#This Row],[ref]],[1]champ04062019!$B$3:$B$2000,0),26)</f>
        <v>เชียงใหม่</v>
      </c>
      <c r="M676" s="5" t="s">
        <v>465</v>
      </c>
    </row>
    <row r="677" spans="1:13">
      <c r="A677" s="21" t="str">
        <f>MID([1]!Addcert[[#This Row],[ref]],4,2)&amp;"-"&amp;RIGHT([1]!Addcert[[#This Row],[ref]],3)</f>
        <v>03-023</v>
      </c>
      <c r="B677" s="21" t="str">
        <f>INDEX([1]champ04062019!$A$3:$Z$2000,MATCH([1]!Addcert[[#This Row],[ref]],[1]champ04062019!$B$3:$B$2000,0),3)</f>
        <v>บริษัท ฮะเฮง อินเตอร์เฟรช จำกัด</v>
      </c>
      <c r="C677" s="21" t="str">
        <f>INDEX([1]champ04062019!$A$3:$Z$2000,MATCH([1]!Addcert[[#This Row],[ref]],[1]champ04062019!$B$3:$B$2000,0),4)</f>
        <v>ACFS10040400130</v>
      </c>
      <c r="D67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77" s="21" t="str">
        <f>INDEX([1]champ04062019!$A$3:$Z$2000,MATCH([1]!Addcert[[#This Row],[ref]],[1]champ04062019!$B$3:$B$2000,0),5)</f>
        <v>ออกใบอนุญาตแล้ว</v>
      </c>
      <c r="F677" s="23">
        <f>--INDEX([1]champ04062019!$A$3:$Z$2000,MATCH([1]!Addcert[[#This Row],[ref]],[1]champ04062019!$B$3:$B$2000,0),18)</f>
        <v>44714</v>
      </c>
      <c r="G677" s="25"/>
      <c r="H677" s="26"/>
      <c r="I677" s="32"/>
      <c r="J677" s="35">
        <f>--INDEX([1]champ04062019!$A$3:$Z$2000,MATCH([1]!Addcert[[#This Row],[ref]],[1]champ04062019!$B$3:$B$2000,0),6)</f>
        <v>505545004225</v>
      </c>
      <c r="K677" s="21" t="str">
        <f>VLOOKUP(VALUE(MID([1]!Addcert[[#This Row],[License]],5,4)),[1]มาตรฐาน!$A$1:$B$6,2,FALSE)</f>
        <v>มกษ. 1004-2557</v>
      </c>
      <c r="L677" s="21" t="str">
        <f>INDEX([1]champ04062019!$A$3:$Z$2000,MATCH([1]!Addcert[[#This Row],[ref]],[1]champ04062019!$B$3:$B$2000,0),26)</f>
        <v>ลำพูน</v>
      </c>
      <c r="M677" s="2" t="s">
        <v>465</v>
      </c>
    </row>
    <row r="678" spans="1:13">
      <c r="A678" s="22" t="str">
        <f>MID([1]!Addcert[[#This Row],[ref]],4,2)&amp;"-"&amp;RIGHT([1]!Addcert[[#This Row],[ref]],3)</f>
        <v>03-024</v>
      </c>
      <c r="B678" s="22" t="str">
        <f>INDEX([1]champ04062019!$A$3:$Z$2000,MATCH([1]!Addcert[[#This Row],[ref]],[1]champ04062019!$B$3:$B$2000,0),3)</f>
        <v>นายสมบัติ พรหมมา</v>
      </c>
      <c r="C678" s="22" t="str">
        <f>INDEX([1]champ04062019!$A$3:$Z$2000,MATCH([1]!Addcert[[#This Row],[ref]],[1]champ04062019!$B$3:$B$2000,0),4)</f>
        <v>ACFS10040400073</v>
      </c>
      <c r="D67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78" s="22" t="str">
        <f>INDEX([1]champ04062019!$A$3:$Z$2000,MATCH([1]!Addcert[[#This Row],[ref]],[1]champ04062019!$B$3:$B$2000,0),5)</f>
        <v>ออกใบอนุญาตแล้ว</v>
      </c>
      <c r="F678" s="24">
        <f>--INDEX([1]champ04062019!$A$3:$Z$2000,MATCH([1]!Addcert[[#This Row],[ref]],[1]champ04062019!$B$3:$B$2000,0),18)</f>
        <v>43588</v>
      </c>
      <c r="G678" s="27"/>
      <c r="H678" s="28"/>
      <c r="I678" s="33"/>
      <c r="J678" s="36">
        <f>--INDEX([1]champ04062019!$A$3:$Z$2000,MATCH([1]!Addcert[[#This Row],[ref]],[1]champ04062019!$B$3:$B$2000,0),6)</f>
        <v>3510600441211</v>
      </c>
      <c r="K678" s="22" t="str">
        <f>VLOOKUP(VALUE(MID([1]!Addcert[[#This Row],[License]],5,4)),[1]มาตรฐาน!$A$1:$B$6,2,FALSE)</f>
        <v>มกษ. 1004-2557</v>
      </c>
      <c r="L678" s="22" t="str">
        <f>INDEX([1]champ04062019!$A$3:$Z$2000,MATCH([1]!Addcert[[#This Row],[ref]],[1]champ04062019!$B$3:$B$2000,0),26)</f>
        <v>ลำพูน</v>
      </c>
      <c r="M678" s="5" t="s">
        <v>465</v>
      </c>
    </row>
    <row r="679" spans="1:13">
      <c r="A679" s="21" t="str">
        <f>MID([1]!Addcert[[#This Row],[ref]],4,2)&amp;"-"&amp;RIGHT([1]!Addcert[[#This Row],[ref]],3)</f>
        <v>03-025</v>
      </c>
      <c r="B679" s="21" t="str">
        <f>INDEX([1]champ04062019!$A$3:$Z$2000,MATCH([1]!Addcert[[#This Row],[ref]],[1]champ04062019!$B$3:$B$2000,0),3)</f>
        <v>บริษัท หยวน เซิ่ง เฟรช จำกัด</v>
      </c>
      <c r="C679" s="21" t="str">
        <f>INDEX([1]champ04062019!$A$3:$Z$2000,MATCH([1]!Addcert[[#This Row],[ref]],[1]champ04062019!$B$3:$B$2000,0),4)</f>
        <v>ACFS10040400072</v>
      </c>
      <c r="D67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79" s="21" t="str">
        <f>INDEX([1]champ04062019!$A$3:$Z$2000,MATCH([1]!Addcert[[#This Row],[ref]],[1]champ04062019!$B$3:$B$2000,0),5)</f>
        <v>ออกใบอนุญาตแล้ว</v>
      </c>
      <c r="F679" s="23">
        <f>--INDEX([1]champ04062019!$A$3:$Z$2000,MATCH([1]!Addcert[[#This Row],[ref]],[1]champ04062019!$B$3:$B$2000,0),18)</f>
        <v>44684</v>
      </c>
      <c r="G679" s="25"/>
      <c r="H679" s="26"/>
      <c r="I679" s="32"/>
      <c r="J679" s="35">
        <f>--INDEX([1]champ04062019!$A$3:$Z$2000,MATCH([1]!Addcert[[#This Row],[ref]],[1]champ04062019!$B$3:$B$2000,0),6)</f>
        <v>515547000162</v>
      </c>
      <c r="K679" s="21" t="str">
        <f>VLOOKUP(VALUE(MID([1]!Addcert[[#This Row],[License]],5,4)),[1]มาตรฐาน!$A$1:$B$6,2,FALSE)</f>
        <v>มกษ. 1004-2557</v>
      </c>
      <c r="L679" s="21" t="str">
        <f>INDEX([1]champ04062019!$A$3:$Z$2000,MATCH([1]!Addcert[[#This Row],[ref]],[1]champ04062019!$B$3:$B$2000,0),26)</f>
        <v>เชียงใหม่</v>
      </c>
      <c r="M679" s="2" t="s">
        <v>465</v>
      </c>
    </row>
    <row r="680" spans="1:13">
      <c r="A680" s="22" t="str">
        <f>MID([1]!Addcert[[#This Row],[ref]],4,2)&amp;"-"&amp;RIGHT([1]!Addcert[[#This Row],[ref]],3)</f>
        <v>03-026</v>
      </c>
      <c r="B680" s="22" t="str">
        <f>INDEX([1]champ04062019!$A$3:$Z$2000,MATCH([1]!Addcert[[#This Row],[ref]],[1]champ04062019!$B$3:$B$2000,0),3)</f>
        <v>บริษัท ฟรุ้ตมาสเตอร์ จำกัด</v>
      </c>
      <c r="C680" s="22" t="str">
        <f>INDEX([1]champ04062019!$A$3:$Z$2000,MATCH([1]!Addcert[[#This Row],[ref]],[1]champ04062019!$B$3:$B$2000,0),4)</f>
        <v>ACFS10040400060</v>
      </c>
      <c r="D68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80" s="22" t="str">
        <f>INDEX([1]champ04062019!$A$3:$Z$2000,MATCH([1]!Addcert[[#This Row],[ref]],[1]champ04062019!$B$3:$B$2000,0),5)</f>
        <v>ออกใบอนุญาตแล้ว</v>
      </c>
      <c r="F680" s="24">
        <f>--INDEX([1]champ04062019!$A$3:$Z$2000,MATCH([1]!Addcert[[#This Row],[ref]],[1]champ04062019!$B$3:$B$2000,0),18)</f>
        <v>43588</v>
      </c>
      <c r="G680" s="27"/>
      <c r="H680" s="28"/>
      <c r="I680" s="33"/>
      <c r="J680" s="36">
        <f>--INDEX([1]champ04062019!$A$3:$Z$2000,MATCH([1]!Addcert[[#This Row],[ref]],[1]champ04062019!$B$3:$B$2000,0),6)</f>
        <v>505552000230</v>
      </c>
      <c r="K680" s="22" t="str">
        <f>VLOOKUP(VALUE(MID([1]!Addcert[[#This Row],[License]],5,4)),[1]มาตรฐาน!$A$1:$B$6,2,FALSE)</f>
        <v>มกษ. 1004-2557</v>
      </c>
      <c r="L680" s="22" t="str">
        <f>INDEX([1]champ04062019!$A$3:$Z$2000,MATCH([1]!Addcert[[#This Row],[ref]],[1]champ04062019!$B$3:$B$2000,0),26)</f>
        <v>กำแพงเพชร</v>
      </c>
      <c r="M680" s="5" t="s">
        <v>465</v>
      </c>
    </row>
    <row r="681" spans="1:13">
      <c r="A681" s="21" t="str">
        <f>MID([1]!Addcert[[#This Row],[ref]],4,2)&amp;"-"&amp;RIGHT([1]!Addcert[[#This Row],[ref]],3)</f>
        <v>03-027</v>
      </c>
      <c r="B681" s="21" t="str">
        <f>INDEX([1]champ04062019!$A$3:$Z$2000,MATCH([1]!Addcert[[#This Row],[ref]],[1]champ04062019!$B$3:$B$2000,0),3)</f>
        <v>บริษัท ฟรุ้ตมาสเตอร์ จำกัด</v>
      </c>
      <c r="C681" s="21" t="str">
        <f>INDEX([1]champ04062019!$A$3:$Z$2000,MATCH([1]!Addcert[[#This Row],[ref]],[1]champ04062019!$B$3:$B$2000,0),4)</f>
        <v>ACFS10040400059</v>
      </c>
      <c r="D68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81" s="21" t="str">
        <f>INDEX([1]champ04062019!$A$3:$Z$2000,MATCH([1]!Addcert[[#This Row],[ref]],[1]champ04062019!$B$3:$B$2000,0),5)</f>
        <v>ออกใบอนุญาตแล้ว</v>
      </c>
      <c r="F681" s="23">
        <f>--INDEX([1]champ04062019!$A$3:$Z$2000,MATCH([1]!Addcert[[#This Row],[ref]],[1]champ04062019!$B$3:$B$2000,0),18)</f>
        <v>43588</v>
      </c>
      <c r="G681" s="25"/>
      <c r="H681" s="26"/>
      <c r="I681" s="32"/>
      <c r="J681" s="35">
        <f>--INDEX([1]champ04062019!$A$3:$Z$2000,MATCH([1]!Addcert[[#This Row],[ref]],[1]champ04062019!$B$3:$B$2000,0),6)</f>
        <v>505552000230</v>
      </c>
      <c r="K681" s="21" t="str">
        <f>VLOOKUP(VALUE(MID([1]!Addcert[[#This Row],[License]],5,4)),[1]มาตรฐาน!$A$1:$B$6,2,FALSE)</f>
        <v>มกษ. 1004-2557</v>
      </c>
      <c r="L681" s="21" t="str">
        <f>INDEX([1]champ04062019!$A$3:$Z$2000,MATCH([1]!Addcert[[#This Row],[ref]],[1]champ04062019!$B$3:$B$2000,0),26)</f>
        <v>ตาก</v>
      </c>
      <c r="M681" s="2" t="s">
        <v>467</v>
      </c>
    </row>
    <row r="682" spans="1:13">
      <c r="A682" s="22" t="str">
        <f>MID([1]!Addcert[[#This Row],[ref]],4,2)&amp;"-"&amp;RIGHT([1]!Addcert[[#This Row],[ref]],3)</f>
        <v>03-028</v>
      </c>
      <c r="B682" s="22" t="str">
        <f>INDEX([1]champ04062019!$A$3:$Z$2000,MATCH([1]!Addcert[[#This Row],[ref]],[1]champ04062019!$B$3:$B$2000,0),3)</f>
        <v>บริษัท ฟรุ้ตมาสเตอร์ จำกัด</v>
      </c>
      <c r="C682" s="22" t="str">
        <f>INDEX([1]champ04062019!$A$3:$Z$2000,MATCH([1]!Addcert[[#This Row],[ref]],[1]champ04062019!$B$3:$B$2000,0),4)</f>
        <v>ACFS10040400058</v>
      </c>
      <c r="D68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82" s="22" t="str">
        <f>INDEX([1]champ04062019!$A$3:$Z$2000,MATCH([1]!Addcert[[#This Row],[ref]],[1]champ04062019!$B$3:$B$2000,0),5)</f>
        <v>ออกใบอนุญาตแล้ว</v>
      </c>
      <c r="F682" s="24">
        <f>--INDEX([1]champ04062019!$A$3:$Z$2000,MATCH([1]!Addcert[[#This Row],[ref]],[1]champ04062019!$B$3:$B$2000,0),18)</f>
        <v>43588</v>
      </c>
      <c r="G682" s="27"/>
      <c r="H682" s="28"/>
      <c r="I682" s="33"/>
      <c r="J682" s="36">
        <f>--INDEX([1]champ04062019!$A$3:$Z$2000,MATCH([1]!Addcert[[#This Row],[ref]],[1]champ04062019!$B$3:$B$2000,0),6)</f>
        <v>505552000230</v>
      </c>
      <c r="K682" s="22" t="str">
        <f>VLOOKUP(VALUE(MID([1]!Addcert[[#This Row],[License]],5,4)),[1]มาตรฐาน!$A$1:$B$6,2,FALSE)</f>
        <v>มกษ. 1004-2557</v>
      </c>
      <c r="L682" s="22" t="str">
        <f>INDEX([1]champ04062019!$A$3:$Z$2000,MATCH([1]!Addcert[[#This Row],[ref]],[1]champ04062019!$B$3:$B$2000,0),26)</f>
        <v>เชียงใหม่</v>
      </c>
      <c r="M682" s="5" t="s">
        <v>464</v>
      </c>
    </row>
    <row r="683" spans="1:13">
      <c r="A683" s="21" t="str">
        <f>MID([1]!Addcert[[#This Row],[ref]],4,2)&amp;"-"&amp;RIGHT([1]!Addcert[[#This Row],[ref]],3)</f>
        <v>03-029</v>
      </c>
      <c r="B683" s="21" t="str">
        <f>INDEX([1]champ04062019!$A$3:$Z$2000,MATCH([1]!Addcert[[#This Row],[ref]],[1]champ04062019!$B$3:$B$2000,0),3)</f>
        <v>บริษัท เอ เอ็ม ซี อิมปอร์ต แอนด์ เอ็กซ์ปอร์ต จำกัด</v>
      </c>
      <c r="C683" s="21" t="str">
        <f>INDEX([1]champ04062019!$A$3:$Z$2000,MATCH([1]!Addcert[[#This Row],[ref]],[1]champ04062019!$B$3:$B$2000,0),4)</f>
        <v>ACFS10040400071</v>
      </c>
      <c r="D68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83" s="21" t="str">
        <f>INDEX([1]champ04062019!$A$3:$Z$2000,MATCH([1]!Addcert[[#This Row],[ref]],[1]champ04062019!$B$3:$B$2000,0),5)</f>
        <v>ออกใบอนุญาตแล้ว</v>
      </c>
      <c r="F683" s="23">
        <f>--INDEX([1]champ04062019!$A$3:$Z$2000,MATCH([1]!Addcert[[#This Row],[ref]],[1]champ04062019!$B$3:$B$2000,0),18)</f>
        <v>44684</v>
      </c>
      <c r="G683" s="25"/>
      <c r="H683" s="26"/>
      <c r="I683" s="32"/>
      <c r="J683" s="35">
        <f>--INDEX([1]champ04062019!$A$3:$Z$2000,MATCH([1]!Addcert[[#This Row],[ref]],[1]champ04062019!$B$3:$B$2000,0),6)</f>
        <v>505556010922</v>
      </c>
      <c r="K683" s="21" t="str">
        <f>VLOOKUP(VALUE(MID([1]!Addcert[[#This Row],[License]],5,4)),[1]มาตรฐาน!$A$1:$B$6,2,FALSE)</f>
        <v>มกษ. 1004-2557</v>
      </c>
      <c r="L683" s="21" t="str">
        <f>INDEX([1]champ04062019!$A$3:$Z$2000,MATCH([1]!Addcert[[#This Row],[ref]],[1]champ04062019!$B$3:$B$2000,0),26)</f>
        <v>เชียงใหม่</v>
      </c>
      <c r="M683" s="2" t="s">
        <v>465</v>
      </c>
    </row>
    <row r="684" spans="1:13">
      <c r="A684" s="22" t="str">
        <f>MID([1]!Addcert[[#This Row],[ref]],4,2)&amp;"-"&amp;RIGHT([1]!Addcert[[#This Row],[ref]],3)</f>
        <v>03-030</v>
      </c>
      <c r="B684" s="22" t="str">
        <f>INDEX([1]champ04062019!$A$3:$Z$2000,MATCH([1]!Addcert[[#This Row],[ref]],[1]champ04062019!$B$3:$B$2000,0),3)</f>
        <v>บริษัท รุ่งเจริญพืชผล จำกัด</v>
      </c>
      <c r="C684" s="22" t="str">
        <f>INDEX([1]champ04062019!$A$3:$Z$2000,MATCH([1]!Addcert[[#This Row],[ref]],[1]champ04062019!$B$3:$B$2000,0),4)</f>
        <v>ACFS10040400070</v>
      </c>
      <c r="D68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84" s="22" t="str">
        <f>INDEX([1]champ04062019!$A$3:$Z$2000,MATCH([1]!Addcert[[#This Row],[ref]],[1]champ04062019!$B$3:$B$2000,0),5)</f>
        <v>ออกใบอนุญาตแล้ว</v>
      </c>
      <c r="F684" s="24">
        <f>--INDEX([1]champ04062019!$A$3:$Z$2000,MATCH([1]!Addcert[[#This Row],[ref]],[1]champ04062019!$B$3:$B$2000,0),18)</f>
        <v>44684</v>
      </c>
      <c r="G684" s="27"/>
      <c r="H684" s="28"/>
      <c r="I684" s="33"/>
      <c r="J684" s="36">
        <f>--INDEX([1]champ04062019!$A$3:$Z$2000,MATCH([1]!Addcert[[#This Row],[ref]],[1]champ04062019!$B$3:$B$2000,0),6)</f>
        <v>105534111118</v>
      </c>
      <c r="K684" s="22" t="str">
        <f>VLOOKUP(VALUE(MID([1]!Addcert[[#This Row],[License]],5,4)),[1]มาตรฐาน!$A$1:$B$6,2,FALSE)</f>
        <v>มกษ. 1004-2557</v>
      </c>
      <c r="L684" s="22" t="str">
        <f>INDEX([1]champ04062019!$A$3:$Z$2000,MATCH([1]!Addcert[[#This Row],[ref]],[1]champ04062019!$B$3:$B$2000,0),26)</f>
        <v>เชียงใหม่</v>
      </c>
      <c r="M684" s="5" t="s">
        <v>465</v>
      </c>
    </row>
    <row r="685" spans="1:13">
      <c r="A685" s="21" t="str">
        <f>MID([1]!Addcert[[#This Row],[ref]],4,2)&amp;"-"&amp;RIGHT([1]!Addcert[[#This Row],[ref]],3)</f>
        <v>03-031</v>
      </c>
      <c r="B685" s="21" t="str">
        <f>INDEX([1]champ04062019!$A$3:$Z$2000,MATCH([1]!Addcert[[#This Row],[ref]],[1]champ04062019!$B$3:$B$2000,0),3)</f>
        <v>บริษัท ไทย หม่าน อี้ จำกัด</v>
      </c>
      <c r="C685" s="21" t="str">
        <f>INDEX([1]champ04062019!$A$3:$Z$2000,MATCH([1]!Addcert[[#This Row],[ref]],[1]champ04062019!$B$3:$B$2000,0),4)</f>
        <v>ACFS10040400069</v>
      </c>
      <c r="D68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85" s="21" t="str">
        <f>INDEX([1]champ04062019!$A$3:$Z$2000,MATCH([1]!Addcert[[#This Row],[ref]],[1]champ04062019!$B$3:$B$2000,0),5)</f>
        <v>ออกใบอนุญาตแล้ว</v>
      </c>
      <c r="F685" s="23">
        <f>--INDEX([1]champ04062019!$A$3:$Z$2000,MATCH([1]!Addcert[[#This Row],[ref]],[1]champ04062019!$B$3:$B$2000,0),18)</f>
        <v>44684</v>
      </c>
      <c r="G685" s="25"/>
      <c r="H685" s="26"/>
      <c r="I685" s="32"/>
      <c r="J685" s="35">
        <f>--INDEX([1]champ04062019!$A$3:$Z$2000,MATCH([1]!Addcert[[#This Row],[ref]],[1]champ04062019!$B$3:$B$2000,0),6)</f>
        <v>505556006887</v>
      </c>
      <c r="K685" s="21" t="str">
        <f>VLOOKUP(VALUE(MID([1]!Addcert[[#This Row],[License]],5,4)),[1]มาตรฐาน!$A$1:$B$6,2,FALSE)</f>
        <v>มกษ. 1004-2557</v>
      </c>
      <c r="L685" s="21" t="str">
        <f>INDEX([1]champ04062019!$A$3:$Z$2000,MATCH([1]!Addcert[[#This Row],[ref]],[1]champ04062019!$B$3:$B$2000,0),26)</f>
        <v>เชียงใหม่</v>
      </c>
      <c r="M685" s="2" t="s">
        <v>465</v>
      </c>
    </row>
    <row r="686" spans="1:13">
      <c r="A686" s="22" t="str">
        <f>MID([1]!Addcert[[#This Row],[ref]],4,2)&amp;"-"&amp;RIGHT([1]!Addcert[[#This Row],[ref]],3)</f>
        <v>03-032</v>
      </c>
      <c r="B686" s="22" t="str">
        <f>INDEX([1]champ04062019!$A$3:$Z$2000,MATCH([1]!Addcert[[#This Row],[ref]],[1]champ04062019!$B$3:$B$2000,0),3)</f>
        <v>บริษัท ไทย เอซี อินเตอร์เฟรช จำกัด</v>
      </c>
      <c r="C686" s="22" t="str">
        <f>INDEX([1]champ04062019!$A$3:$Z$2000,MATCH([1]!Addcert[[#This Row],[ref]],[1]champ04062019!$B$3:$B$2000,0),4)</f>
        <v>ACFS10040400068</v>
      </c>
      <c r="D68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86" s="22" t="str">
        <f>INDEX([1]champ04062019!$A$3:$Z$2000,MATCH([1]!Addcert[[#This Row],[ref]],[1]champ04062019!$B$3:$B$2000,0),5)</f>
        <v>ออกใบอนุญาตแล้ว</v>
      </c>
      <c r="F686" s="24">
        <f>--INDEX([1]champ04062019!$A$3:$Z$2000,MATCH([1]!Addcert[[#This Row],[ref]],[1]champ04062019!$B$3:$B$2000,0),18)</f>
        <v>44684</v>
      </c>
      <c r="G686" s="27"/>
      <c r="H686" s="28"/>
      <c r="I686" s="33"/>
      <c r="J686" s="36">
        <f>--INDEX([1]champ04062019!$A$3:$Z$2000,MATCH([1]!Addcert[[#This Row],[ref]],[1]champ04062019!$B$3:$B$2000,0),6)</f>
        <v>505552005819</v>
      </c>
      <c r="K686" s="22" t="str">
        <f>VLOOKUP(VALUE(MID([1]!Addcert[[#This Row],[License]],5,4)),[1]มาตรฐาน!$A$1:$B$6,2,FALSE)</f>
        <v>มกษ. 1004-2557</v>
      </c>
      <c r="L686" s="22" t="str">
        <f>INDEX([1]champ04062019!$A$3:$Z$2000,MATCH([1]!Addcert[[#This Row],[ref]],[1]champ04062019!$B$3:$B$2000,0),26)</f>
        <v>ลำพูน</v>
      </c>
      <c r="M686" s="5" t="s">
        <v>465</v>
      </c>
    </row>
    <row r="687" spans="1:13">
      <c r="A687" s="21" t="str">
        <f>MID([1]!Addcert[[#This Row],[ref]],4,2)&amp;"-"&amp;RIGHT([1]!Addcert[[#This Row],[ref]],3)</f>
        <v>03-033</v>
      </c>
      <c r="B687" s="21" t="str">
        <f>INDEX([1]champ04062019!$A$3:$Z$2000,MATCH([1]!Addcert[[#This Row],[ref]],[1]champ04062019!$B$3:$B$2000,0),3)</f>
        <v>นายวรัช เชาว์พาณิชย์เจริญ</v>
      </c>
      <c r="C687" s="21" t="str">
        <f>INDEX([1]champ04062019!$A$3:$Z$2000,MATCH([1]!Addcert[[#This Row],[ref]],[1]champ04062019!$B$3:$B$2000,0),4)</f>
        <v>ACFS10040400067</v>
      </c>
      <c r="D68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87" s="21" t="str">
        <f>INDEX([1]champ04062019!$A$3:$Z$2000,MATCH([1]!Addcert[[#This Row],[ref]],[1]champ04062019!$B$3:$B$2000,0),5)</f>
        <v>ออกใบอนุญาตแล้ว</v>
      </c>
      <c r="F687" s="23">
        <f>--INDEX([1]champ04062019!$A$3:$Z$2000,MATCH([1]!Addcert[[#This Row],[ref]],[1]champ04062019!$B$3:$B$2000,0),18)</f>
        <v>43588</v>
      </c>
      <c r="G687" s="25"/>
      <c r="H687" s="26"/>
      <c r="I687" s="32"/>
      <c r="J687" s="35">
        <f>--INDEX([1]champ04062019!$A$3:$Z$2000,MATCH([1]!Addcert[[#This Row],[ref]],[1]champ04062019!$B$3:$B$2000,0),6)</f>
        <v>3959800126844</v>
      </c>
      <c r="K687" s="21" t="str">
        <f>VLOOKUP(VALUE(MID([1]!Addcert[[#This Row],[License]],5,4)),[1]มาตรฐาน!$A$1:$B$6,2,FALSE)</f>
        <v>มกษ. 1004-2557</v>
      </c>
      <c r="L687" s="21" t="str">
        <f>INDEX([1]champ04062019!$A$3:$Z$2000,MATCH([1]!Addcert[[#This Row],[ref]],[1]champ04062019!$B$3:$B$2000,0),26)</f>
        <v>ลำพูน</v>
      </c>
      <c r="M687" s="2" t="s">
        <v>465</v>
      </c>
    </row>
    <row r="688" spans="1:13">
      <c r="A688" s="22" t="str">
        <f>MID([1]!Addcert[[#This Row],[ref]],4,2)&amp;"-"&amp;RIGHT([1]!Addcert[[#This Row],[ref]],3)</f>
        <v>03-034</v>
      </c>
      <c r="B688" s="22" t="str">
        <f>INDEX([1]champ04062019!$A$3:$Z$2000,MATCH([1]!Addcert[[#This Row],[ref]],[1]champ04062019!$B$3:$B$2000,0),3)</f>
        <v>บริษัทไชน่า จิงกว่อหยวน อิมพอร์ต เอ็กซ์พอร์ต (ไทยแลนด์) จำกัด</v>
      </c>
      <c r="C688" s="22" t="str">
        <f>INDEX([1]champ04062019!$A$3:$Z$2000,MATCH([1]!Addcert[[#This Row],[ref]],[1]champ04062019!$B$3:$B$2000,0),4)</f>
        <v>ACFS10040400066</v>
      </c>
      <c r="D68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88" s="22" t="str">
        <f>INDEX([1]champ04062019!$A$3:$Z$2000,MATCH([1]!Addcert[[#This Row],[ref]],[1]champ04062019!$B$3:$B$2000,0),5)</f>
        <v>ออกใบอนุญาตแล้ว</v>
      </c>
      <c r="F688" s="24">
        <f>--INDEX([1]champ04062019!$A$3:$Z$2000,MATCH([1]!Addcert[[#This Row],[ref]],[1]champ04062019!$B$3:$B$2000,0),18)</f>
        <v>43588</v>
      </c>
      <c r="G688" s="27"/>
      <c r="H688" s="28"/>
      <c r="I688" s="33"/>
      <c r="J688" s="36">
        <f>--INDEX([1]champ04062019!$A$3:$Z$2000,MATCH([1]!Addcert[[#This Row],[ref]],[1]champ04062019!$B$3:$B$2000,0),6)</f>
        <v>105555147456</v>
      </c>
      <c r="K688" s="22" t="str">
        <f>VLOOKUP(VALUE(MID([1]!Addcert[[#This Row],[License]],5,4)),[1]มาตรฐาน!$A$1:$B$6,2,FALSE)</f>
        <v>มกษ. 1004-2557</v>
      </c>
      <c r="L688" s="22" t="str">
        <f>INDEX([1]champ04062019!$A$3:$Z$2000,MATCH([1]!Addcert[[#This Row],[ref]],[1]champ04062019!$B$3:$B$2000,0),26)</f>
        <v>พะเยา</v>
      </c>
      <c r="M688" s="5" t="s">
        <v>465</v>
      </c>
    </row>
    <row r="689" spans="1:13">
      <c r="A689" s="21" t="str">
        <f>MID([1]!Addcert[[#This Row],[ref]],4,2)&amp;"-"&amp;RIGHT([1]!Addcert[[#This Row],[ref]],3)</f>
        <v>03-035</v>
      </c>
      <c r="B689" s="21" t="str">
        <f>INDEX([1]champ04062019!$A$3:$Z$2000,MATCH([1]!Addcert[[#This Row],[ref]],[1]champ04062019!$B$3:$B$2000,0),3)</f>
        <v>นายกฤษฎา ปูแดง</v>
      </c>
      <c r="C689" s="21" t="str">
        <f>INDEX([1]champ04062019!$A$3:$Z$2000,MATCH([1]!Addcert[[#This Row],[ref]],[1]champ04062019!$B$3:$B$2000,0),4)</f>
        <v>ACFS10040400020</v>
      </c>
      <c r="D68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89" s="21" t="str">
        <f>INDEX([1]champ04062019!$A$3:$Z$2000,MATCH([1]!Addcert[[#This Row],[ref]],[1]champ04062019!$B$3:$B$2000,0),5)</f>
        <v>ออกใบอนุญาตแล้ว</v>
      </c>
      <c r="F689" s="23">
        <f>--INDEX([1]champ04062019!$A$3:$Z$2000,MATCH([1]!Addcert[[#This Row],[ref]],[1]champ04062019!$B$3:$B$2000,0),18)</f>
        <v>44684</v>
      </c>
      <c r="G689" s="25"/>
      <c r="H689" s="26"/>
      <c r="I689" s="32"/>
      <c r="J689" s="35">
        <f>--INDEX([1]champ04062019!$A$3:$Z$2000,MATCH([1]!Addcert[[#This Row],[ref]],[1]champ04062019!$B$3:$B$2000,0),6)</f>
        <v>3510600642585</v>
      </c>
      <c r="K689" s="21" t="str">
        <f>VLOOKUP(VALUE(MID([1]!Addcert[[#This Row],[License]],5,4)),[1]มาตรฐาน!$A$1:$B$6,2,FALSE)</f>
        <v>มกษ. 1004-2557</v>
      </c>
      <c r="L689" s="21" t="str">
        <f>INDEX([1]champ04062019!$A$3:$Z$2000,MATCH([1]!Addcert[[#This Row],[ref]],[1]champ04062019!$B$3:$B$2000,0),26)</f>
        <v>ลำพูน</v>
      </c>
      <c r="M689" s="2" t="s">
        <v>465</v>
      </c>
    </row>
    <row r="690" spans="1:13">
      <c r="A690" s="22" t="str">
        <f>MID([1]!Addcert[[#This Row],[ref]],4,2)&amp;"-"&amp;RIGHT([1]!Addcert[[#This Row],[ref]],3)</f>
        <v>03-036</v>
      </c>
      <c r="B690" s="22" t="str">
        <f>INDEX([1]champ04062019!$A$3:$Z$2000,MATCH([1]!Addcert[[#This Row],[ref]],[1]champ04062019!$B$3:$B$2000,0),3)</f>
        <v>นายชานนท์ อินทนนท์</v>
      </c>
      <c r="C690" s="22" t="str">
        <f>INDEX([1]champ04062019!$A$3:$Z$2000,MATCH([1]!Addcert[[#This Row],[ref]],[1]champ04062019!$B$3:$B$2000,0),4)</f>
        <v>ACFS10040400065</v>
      </c>
      <c r="D69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90" s="22" t="str">
        <f>INDEX([1]champ04062019!$A$3:$Z$2000,MATCH([1]!Addcert[[#This Row],[ref]],[1]champ04062019!$B$3:$B$2000,0),5)</f>
        <v>ออกใบอนุญาตแล้ว</v>
      </c>
      <c r="F690" s="24">
        <f>--INDEX([1]champ04062019!$A$3:$Z$2000,MATCH([1]!Addcert[[#This Row],[ref]],[1]champ04062019!$B$3:$B$2000,0),18)</f>
        <v>44684</v>
      </c>
      <c r="G690" s="27"/>
      <c r="H690" s="28"/>
      <c r="I690" s="33"/>
      <c r="J690" s="36">
        <f>--INDEX([1]champ04062019!$A$3:$Z$2000,MATCH([1]!Addcert[[#This Row],[ref]],[1]champ04062019!$B$3:$B$2000,0),6)</f>
        <v>3510600639436</v>
      </c>
      <c r="K690" s="22" t="str">
        <f>VLOOKUP(VALUE(MID([1]!Addcert[[#This Row],[License]],5,4)),[1]มาตรฐาน!$A$1:$B$6,2,FALSE)</f>
        <v>มกษ. 1004-2557</v>
      </c>
      <c r="L690" s="22" t="str">
        <f>INDEX([1]champ04062019!$A$3:$Z$2000,MATCH([1]!Addcert[[#This Row],[ref]],[1]champ04062019!$B$3:$B$2000,0),26)</f>
        <v>ลำพูน</v>
      </c>
      <c r="M690" s="5" t="s">
        <v>465</v>
      </c>
    </row>
    <row r="691" spans="1:13">
      <c r="A691" s="21" t="str">
        <f>MID([1]!Addcert[[#This Row],[ref]],4,2)&amp;"-"&amp;RIGHT([1]!Addcert[[#This Row],[ref]],3)</f>
        <v>03-037</v>
      </c>
      <c r="B691" s="21" t="str">
        <f>INDEX([1]champ04062019!$A$3:$Z$2000,MATCH([1]!Addcert[[#This Row],[ref]],[1]champ04062019!$B$3:$B$2000,0),3)</f>
        <v>นางนุช แก้วสุนันท์</v>
      </c>
      <c r="C691" s="21" t="str">
        <f>INDEX([1]champ04062019!$A$3:$Z$2000,MATCH([1]!Addcert[[#This Row],[ref]],[1]champ04062019!$B$3:$B$2000,0),4)</f>
        <v>ACFS10040400082</v>
      </c>
      <c r="D69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91" s="21" t="str">
        <f>INDEX([1]champ04062019!$A$3:$Z$2000,MATCH([1]!Addcert[[#This Row],[ref]],[1]champ04062019!$B$3:$B$2000,0),5)</f>
        <v>ออกใบอนุญาตแล้ว</v>
      </c>
      <c r="F691" s="23">
        <f>--INDEX([1]champ04062019!$A$3:$Z$2000,MATCH([1]!Addcert[[#This Row],[ref]],[1]champ04062019!$B$3:$B$2000,0),18)</f>
        <v>44684</v>
      </c>
      <c r="G691" s="25"/>
      <c r="H691" s="26"/>
      <c r="I691" s="32"/>
      <c r="J691" s="35">
        <f>--INDEX([1]champ04062019!$A$3:$Z$2000,MATCH([1]!Addcert[[#This Row],[ref]],[1]champ04062019!$B$3:$B$2000,0),6)</f>
        <v>3510600801837</v>
      </c>
      <c r="K691" s="21" t="str">
        <f>VLOOKUP(VALUE(MID([1]!Addcert[[#This Row],[License]],5,4)),[1]มาตรฐาน!$A$1:$B$6,2,FALSE)</f>
        <v>มกษ. 1004-2557</v>
      </c>
      <c r="L691" s="21" t="str">
        <f>INDEX([1]champ04062019!$A$3:$Z$2000,MATCH([1]!Addcert[[#This Row],[ref]],[1]champ04062019!$B$3:$B$2000,0),26)</f>
        <v>ลำพูน</v>
      </c>
      <c r="M691" s="2" t="s">
        <v>465</v>
      </c>
    </row>
    <row r="692" spans="1:13">
      <c r="A692" s="22" t="str">
        <f>MID([1]!Addcert[[#This Row],[ref]],4,2)&amp;"-"&amp;RIGHT([1]!Addcert[[#This Row],[ref]],3)</f>
        <v>03-038</v>
      </c>
      <c r="B692" s="22" t="str">
        <f>INDEX([1]champ04062019!$A$3:$Z$2000,MATCH([1]!Addcert[[#This Row],[ref]],[1]champ04062019!$B$3:$B$2000,0),3)</f>
        <v>บริษัท โอเค อินเตอร์เฟรช (ประเทศไทย) จำกัด</v>
      </c>
      <c r="C692" s="22" t="str">
        <f>INDEX([1]champ04062019!$A$3:$Z$2000,MATCH([1]!Addcert[[#This Row],[ref]],[1]champ04062019!$B$3:$B$2000,0),4)</f>
        <v>ACFS10040400078</v>
      </c>
      <c r="D69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92" s="22" t="str">
        <f>INDEX([1]champ04062019!$A$3:$Z$2000,MATCH([1]!Addcert[[#This Row],[ref]],[1]champ04062019!$B$3:$B$2000,0),5)</f>
        <v>ออกใบอนุญาตแล้ว</v>
      </c>
      <c r="F692" s="24">
        <f>--INDEX([1]champ04062019!$A$3:$Z$2000,MATCH([1]!Addcert[[#This Row],[ref]],[1]champ04062019!$B$3:$B$2000,0),18)</f>
        <v>44684</v>
      </c>
      <c r="G692" s="27"/>
      <c r="H692" s="28"/>
      <c r="I692" s="33"/>
      <c r="J692" s="36">
        <f>--INDEX([1]champ04062019!$A$3:$Z$2000,MATCH([1]!Addcert[[#This Row],[ref]],[1]champ04062019!$B$3:$B$2000,0),6)</f>
        <v>505546002986</v>
      </c>
      <c r="K692" s="22" t="str">
        <f>VLOOKUP(VALUE(MID([1]!Addcert[[#This Row],[License]],5,4)),[1]มาตรฐาน!$A$1:$B$6,2,FALSE)</f>
        <v>มกษ. 1004-2557</v>
      </c>
      <c r="L692" s="22" t="str">
        <f>INDEX([1]champ04062019!$A$3:$Z$2000,MATCH([1]!Addcert[[#This Row],[ref]],[1]champ04062019!$B$3:$B$2000,0),26)</f>
        <v>เชียงใหม่</v>
      </c>
      <c r="M692" s="5" t="s">
        <v>465</v>
      </c>
    </row>
    <row r="693" spans="1:13">
      <c r="A693" s="21" t="str">
        <f>MID([1]!Addcert[[#This Row],[ref]],4,2)&amp;"-"&amp;RIGHT([1]!Addcert[[#This Row],[ref]],3)</f>
        <v>03-039</v>
      </c>
      <c r="B693" s="21" t="str">
        <f>INDEX([1]champ04062019!$A$3:$Z$2000,MATCH([1]!Addcert[[#This Row],[ref]],[1]champ04062019!$B$3:$B$2000,0),3)</f>
        <v>บริษัท โอเค อินเตอร์เฟรช (ประเทศไทย) จำกัด</v>
      </c>
      <c r="C693" s="21" t="str">
        <f>INDEX([1]champ04062019!$A$3:$Z$2000,MATCH([1]!Addcert[[#This Row],[ref]],[1]champ04062019!$B$3:$B$2000,0),4)</f>
        <v>ACFS10040400057</v>
      </c>
      <c r="D69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93" s="21" t="str">
        <f>INDEX([1]champ04062019!$A$3:$Z$2000,MATCH([1]!Addcert[[#This Row],[ref]],[1]champ04062019!$B$3:$B$2000,0),5)</f>
        <v>ออกใบอนุญาตแล้ว</v>
      </c>
      <c r="F693" s="23">
        <f>--INDEX([1]champ04062019!$A$3:$Z$2000,MATCH([1]!Addcert[[#This Row],[ref]],[1]champ04062019!$B$3:$B$2000,0),18)</f>
        <v>44684</v>
      </c>
      <c r="G693" s="25"/>
      <c r="H693" s="26"/>
      <c r="I693" s="32"/>
      <c r="J693" s="35">
        <f>--INDEX([1]champ04062019!$A$3:$Z$2000,MATCH([1]!Addcert[[#This Row],[ref]],[1]champ04062019!$B$3:$B$2000,0),6)</f>
        <v>505546002986</v>
      </c>
      <c r="K693" s="21" t="str">
        <f>VLOOKUP(VALUE(MID([1]!Addcert[[#This Row],[License]],5,4)),[1]มาตรฐาน!$A$1:$B$6,2,FALSE)</f>
        <v>มกษ. 1004-2557</v>
      </c>
      <c r="L693" s="21" t="str">
        <f>INDEX([1]champ04062019!$A$3:$Z$2000,MATCH([1]!Addcert[[#This Row],[ref]],[1]champ04062019!$B$3:$B$2000,0),26)</f>
        <v>จันทบุรี</v>
      </c>
      <c r="M693" s="2" t="s">
        <v>465</v>
      </c>
    </row>
    <row r="694" spans="1:13">
      <c r="A694" s="22" t="str">
        <f>MID([1]!Addcert[[#This Row],[ref]],4,2)&amp;"-"&amp;RIGHT([1]!Addcert[[#This Row],[ref]],3)</f>
        <v>03-040</v>
      </c>
      <c r="B694" s="22" t="str">
        <f>INDEX([1]champ04062019!$A$3:$Z$2000,MATCH([1]!Addcert[[#This Row],[ref]],[1]champ04062019!$B$3:$B$2000,0),3)</f>
        <v>บริษัท ฟ้าเจริญพร เอ็นเตอร์ไพรส์ จำกัด</v>
      </c>
      <c r="C694" s="22" t="str">
        <f>INDEX([1]champ04062019!$A$3:$Z$2000,MATCH([1]!Addcert[[#This Row],[ref]],[1]champ04062019!$B$3:$B$2000,0),4)</f>
        <v>ACFS10040400017</v>
      </c>
      <c r="D69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94" s="22" t="str">
        <f>INDEX([1]champ04062019!$A$3:$Z$2000,MATCH([1]!Addcert[[#This Row],[ref]],[1]champ04062019!$B$3:$B$2000,0),5)</f>
        <v>ออกใบอนุญาตแล้ว</v>
      </c>
      <c r="F694" s="24">
        <f>--INDEX([1]champ04062019!$A$3:$Z$2000,MATCH([1]!Addcert[[#This Row],[ref]],[1]champ04062019!$B$3:$B$2000,0),18)</f>
        <v>44684</v>
      </c>
      <c r="G694" s="27"/>
      <c r="H694" s="28"/>
      <c r="I694" s="33"/>
      <c r="J694" s="36">
        <f>--INDEX([1]champ04062019!$A$3:$Z$2000,MATCH([1]!Addcert[[#This Row],[ref]],[1]champ04062019!$B$3:$B$2000,0),6)</f>
        <v>105537023481</v>
      </c>
      <c r="K694" s="22" t="str">
        <f>VLOOKUP(VALUE(MID([1]!Addcert[[#This Row],[License]],5,4)),[1]มาตรฐาน!$A$1:$B$6,2,FALSE)</f>
        <v>มกษ. 1004-2557</v>
      </c>
      <c r="L694" s="22" t="str">
        <f>INDEX([1]champ04062019!$A$3:$Z$2000,MATCH([1]!Addcert[[#This Row],[ref]],[1]champ04062019!$B$3:$B$2000,0),26)</f>
        <v>จันทบุรี</v>
      </c>
      <c r="M694" s="5" t="s">
        <v>466</v>
      </c>
    </row>
    <row r="695" spans="1:13">
      <c r="A695" s="21" t="str">
        <f>MID([1]!Addcert[[#This Row],[ref]],4,2)&amp;"-"&amp;RIGHT([1]!Addcert[[#This Row],[ref]],3)</f>
        <v>03-041</v>
      </c>
      <c r="B695" s="21" t="str">
        <f>INDEX([1]champ04062019!$A$3:$Z$2000,MATCH([1]!Addcert[[#This Row],[ref]],[1]champ04062019!$B$3:$B$2000,0),3)</f>
        <v>บริษัท ฟ้าเจริญพร อินเตอร์ จำกัด</v>
      </c>
      <c r="C695" s="21" t="str">
        <f>INDEX([1]champ04062019!$A$3:$Z$2000,MATCH([1]!Addcert[[#This Row],[ref]],[1]champ04062019!$B$3:$B$2000,0),4)</f>
        <v>ACFS10040400001</v>
      </c>
      <c r="D69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95" s="21" t="str">
        <f>INDEX([1]champ04062019!$A$3:$Z$2000,MATCH([1]!Addcert[[#This Row],[ref]],[1]champ04062019!$B$3:$B$2000,0),5)</f>
        <v>ออกใบอนุญาตแล้ว</v>
      </c>
      <c r="F695" s="23">
        <f>--INDEX([1]champ04062019!$A$3:$Z$2000,MATCH([1]!Addcert[[#This Row],[ref]],[1]champ04062019!$B$3:$B$2000,0),18)</f>
        <v>44684</v>
      </c>
      <c r="G695" s="25"/>
      <c r="H695" s="26"/>
      <c r="I695" s="32"/>
      <c r="J695" s="35">
        <f>--INDEX([1]champ04062019!$A$3:$Z$2000,MATCH([1]!Addcert[[#This Row],[ref]],[1]champ04062019!$B$3:$B$2000,0),6)</f>
        <v>105529007057</v>
      </c>
      <c r="K695" s="21" t="str">
        <f>VLOOKUP(VALUE(MID([1]!Addcert[[#This Row],[License]],5,4)),[1]มาตรฐาน!$A$1:$B$6,2,FALSE)</f>
        <v>มกษ. 1004-2557</v>
      </c>
      <c r="L695" s="21" t="str">
        <f>INDEX([1]champ04062019!$A$3:$Z$2000,MATCH([1]!Addcert[[#This Row],[ref]],[1]champ04062019!$B$3:$B$2000,0),26)</f>
        <v>จันทบุรี</v>
      </c>
      <c r="M695" s="2" t="s">
        <v>466</v>
      </c>
    </row>
    <row r="696" spans="1:13">
      <c r="A696" s="22" t="str">
        <f>MID([1]!Addcert[[#This Row],[ref]],4,2)&amp;"-"&amp;RIGHT([1]!Addcert[[#This Row],[ref]],3)</f>
        <v>03-042</v>
      </c>
      <c r="B696" s="22" t="str">
        <f>INDEX([1]champ04062019!$A$3:$Z$2000,MATCH([1]!Addcert[[#This Row],[ref]],[1]champ04062019!$B$3:$B$2000,0),3)</f>
        <v>บริษัท หงษ์จิ่ว ไท้จง เม๊ายี่ จำกัด</v>
      </c>
      <c r="C696" s="22" t="str">
        <f>INDEX([1]champ04062019!$A$3:$Z$2000,MATCH([1]!Addcert[[#This Row],[ref]],[1]champ04062019!$B$3:$B$2000,0),4)</f>
        <v>ACFS10040400081</v>
      </c>
      <c r="D69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96" s="22" t="str">
        <f>INDEX([1]champ04062019!$A$3:$Z$2000,MATCH([1]!Addcert[[#This Row],[ref]],[1]champ04062019!$B$3:$B$2000,0),5)</f>
        <v>ออกใบอนุญาตแล้ว</v>
      </c>
      <c r="F696" s="24">
        <f>--INDEX([1]champ04062019!$A$3:$Z$2000,MATCH([1]!Addcert[[#This Row],[ref]],[1]champ04062019!$B$3:$B$2000,0),18)</f>
        <v>43588</v>
      </c>
      <c r="G696" s="27"/>
      <c r="H696" s="28"/>
      <c r="I696" s="33"/>
      <c r="J696" s="36">
        <f>--INDEX([1]champ04062019!$A$3:$Z$2000,MATCH([1]!Addcert[[#This Row],[ref]],[1]champ04062019!$B$3:$B$2000,0),6)</f>
        <v>225555001027</v>
      </c>
      <c r="K696" s="22" t="str">
        <f>VLOOKUP(VALUE(MID([1]!Addcert[[#This Row],[License]],5,4)),[1]มาตรฐาน!$A$1:$B$6,2,FALSE)</f>
        <v>มกษ. 1004-2557</v>
      </c>
      <c r="L696" s="22" t="str">
        <f>INDEX([1]champ04062019!$A$3:$Z$2000,MATCH([1]!Addcert[[#This Row],[ref]],[1]champ04062019!$B$3:$B$2000,0),26)</f>
        <v>จันทบุรี</v>
      </c>
      <c r="M696" s="5" t="s">
        <v>466</v>
      </c>
    </row>
    <row r="697" spans="1:13">
      <c r="A697" s="21" t="str">
        <f>MID([1]!Addcert[[#This Row],[ref]],4,2)&amp;"-"&amp;RIGHT([1]!Addcert[[#This Row],[ref]],3)</f>
        <v>03-043</v>
      </c>
      <c r="B697" s="21" t="str">
        <f>INDEX([1]champ04062019!$A$3:$Z$2000,MATCH([1]!Addcert[[#This Row],[ref]],[1]champ04062019!$B$3:$B$2000,0),3)</f>
        <v>บริษัท ซัคเซส อิมพอร์ต แอนด์ เอ็กซ์พอร์ต จำกัด</v>
      </c>
      <c r="C697" s="21" t="str">
        <f>INDEX([1]champ04062019!$A$3:$Z$2000,MATCH([1]!Addcert[[#This Row],[ref]],[1]champ04062019!$B$3:$B$2000,0),4)</f>
        <v>ACFS10040400004</v>
      </c>
      <c r="D69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97" s="21" t="str">
        <f>INDEX([1]champ04062019!$A$3:$Z$2000,MATCH([1]!Addcert[[#This Row],[ref]],[1]champ04062019!$B$3:$B$2000,0),5)</f>
        <v>ออกใบอนุญาตแล้ว</v>
      </c>
      <c r="F697" s="23">
        <f>--INDEX([1]champ04062019!$A$3:$Z$2000,MATCH([1]!Addcert[[#This Row],[ref]],[1]champ04062019!$B$3:$B$2000,0),18)</f>
        <v>44684</v>
      </c>
      <c r="G697" s="25"/>
      <c r="H697" s="26"/>
      <c r="I697" s="32"/>
      <c r="J697" s="35">
        <f>--INDEX([1]champ04062019!$A$3:$Z$2000,MATCH([1]!Addcert[[#This Row],[ref]],[1]champ04062019!$B$3:$B$2000,0),6)</f>
        <v>205547021715</v>
      </c>
      <c r="K697" s="21" t="str">
        <f>VLOOKUP(VALUE(MID([1]!Addcert[[#This Row],[License]],5,4)),[1]มาตรฐาน!$A$1:$B$6,2,FALSE)</f>
        <v>มกษ. 1004-2557</v>
      </c>
      <c r="L697" s="21" t="str">
        <f>INDEX([1]champ04062019!$A$3:$Z$2000,MATCH([1]!Addcert[[#This Row],[ref]],[1]champ04062019!$B$3:$B$2000,0),26)</f>
        <v>จันทบุรี</v>
      </c>
      <c r="M697" s="2" t="s">
        <v>466</v>
      </c>
    </row>
    <row r="698" spans="1:13">
      <c r="A698" s="22" t="str">
        <f>MID([1]!Addcert[[#This Row],[ref]],4,2)&amp;"-"&amp;RIGHT([1]!Addcert[[#This Row],[ref]],3)</f>
        <v>03-045</v>
      </c>
      <c r="B698" s="22" t="str">
        <f>INDEX([1]champ04062019!$A$3:$Z$2000,MATCH([1]!Addcert[[#This Row],[ref]],[1]champ04062019!$B$3:$B$2000,0),3)</f>
        <v>บริษัท มิลเลี่ยน ฟรุ๊ต จำกัด</v>
      </c>
      <c r="C698" s="22" t="str">
        <f>INDEX([1]champ04062019!$A$3:$Z$2000,MATCH([1]!Addcert[[#This Row],[ref]],[1]champ04062019!$B$3:$B$2000,0),4)</f>
        <v>ACFS10040400005</v>
      </c>
      <c r="D69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98" s="22" t="str">
        <f>INDEX([1]champ04062019!$A$3:$Z$2000,MATCH([1]!Addcert[[#This Row],[ref]],[1]champ04062019!$B$3:$B$2000,0),5)</f>
        <v>ออกใบอนุญาตแล้ว</v>
      </c>
      <c r="F698" s="24">
        <f>--INDEX([1]champ04062019!$A$3:$Z$2000,MATCH([1]!Addcert[[#This Row],[ref]],[1]champ04062019!$B$3:$B$2000,0),18)</f>
        <v>44684</v>
      </c>
      <c r="G698" s="27"/>
      <c r="H698" s="28"/>
      <c r="I698" s="33"/>
      <c r="J698" s="36">
        <f>--INDEX([1]champ04062019!$A$3:$Z$2000,MATCH([1]!Addcert[[#This Row],[ref]],[1]champ04062019!$B$3:$B$2000,0),6)</f>
        <v>205552003657</v>
      </c>
      <c r="K698" s="22" t="str">
        <f>VLOOKUP(VALUE(MID([1]!Addcert[[#This Row],[License]],5,4)),[1]มาตรฐาน!$A$1:$B$6,2,FALSE)</f>
        <v>มกษ. 1004-2557</v>
      </c>
      <c r="L698" s="22" t="str">
        <f>INDEX([1]champ04062019!$A$3:$Z$2000,MATCH([1]!Addcert[[#This Row],[ref]],[1]champ04062019!$B$3:$B$2000,0),26)</f>
        <v>เชียงใหม่</v>
      </c>
      <c r="M698" s="5" t="s">
        <v>466</v>
      </c>
    </row>
    <row r="699" spans="1:13">
      <c r="A699" s="21" t="str">
        <f>MID([1]!Addcert[[#This Row],[ref]],4,2)&amp;"-"&amp;RIGHT([1]!Addcert[[#This Row],[ref]],3)</f>
        <v>03-047</v>
      </c>
      <c r="B699" s="21" t="str">
        <f>INDEX([1]champ04062019!$A$3:$Z$2000,MATCH([1]!Addcert[[#This Row],[ref]],[1]champ04062019!$B$3:$B$2000,0),3)</f>
        <v>บริษัท เฟรนด์ชิฟ เฟรช ฟรุ๊ต จำกัด</v>
      </c>
      <c r="C699" s="21" t="str">
        <f>INDEX([1]champ04062019!$A$3:$Z$2000,MATCH([1]!Addcert[[#This Row],[ref]],[1]champ04062019!$B$3:$B$2000,0),4)</f>
        <v>ACFS10040400007</v>
      </c>
      <c r="D69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699" s="21" t="str">
        <f>INDEX([1]champ04062019!$A$3:$Z$2000,MATCH([1]!Addcert[[#This Row],[ref]],[1]champ04062019!$B$3:$B$2000,0),5)</f>
        <v>ออกใบอนุญาตแล้ว</v>
      </c>
      <c r="F699" s="23">
        <f>--INDEX([1]champ04062019!$A$3:$Z$2000,MATCH([1]!Addcert[[#This Row],[ref]],[1]champ04062019!$B$3:$B$2000,0),18)</f>
        <v>44684</v>
      </c>
      <c r="G699" s="25"/>
      <c r="H699" s="26"/>
      <c r="I699" s="32"/>
      <c r="J699" s="35">
        <f>--INDEX([1]champ04062019!$A$3:$Z$2000,MATCH([1]!Addcert[[#This Row],[ref]],[1]champ04062019!$B$3:$B$2000,0),6)</f>
        <v>205548025480</v>
      </c>
      <c r="K699" s="21" t="str">
        <f>VLOOKUP(VALUE(MID([1]!Addcert[[#This Row],[License]],5,4)),[1]มาตรฐาน!$A$1:$B$6,2,FALSE)</f>
        <v>มกษ. 1004-2557</v>
      </c>
      <c r="L699" s="21" t="str">
        <f>INDEX([1]champ04062019!$A$3:$Z$2000,MATCH([1]!Addcert[[#This Row],[ref]],[1]champ04062019!$B$3:$B$2000,0),26)</f>
        <v>เชียงใหม่</v>
      </c>
      <c r="M699" s="2" t="s">
        <v>465</v>
      </c>
    </row>
    <row r="700" spans="1:13">
      <c r="A700" s="22" t="str">
        <f>MID([1]!Addcert[[#This Row],[ref]],4,2)&amp;"-"&amp;RIGHT([1]!Addcert[[#This Row],[ref]],3)</f>
        <v>03-048</v>
      </c>
      <c r="B700" s="22" t="str">
        <f>INDEX([1]champ04062019!$A$3:$Z$2000,MATCH([1]!Addcert[[#This Row],[ref]],[1]champ04062019!$B$3:$B$2000,0),3)</f>
        <v>บริษัท อุทัยพืชผล อินเตอร์ เทรด จำกัด</v>
      </c>
      <c r="C700" s="22" t="str">
        <f>INDEX([1]champ04062019!$A$3:$Z$2000,MATCH([1]!Addcert[[#This Row],[ref]],[1]champ04062019!$B$3:$B$2000,0),4)</f>
        <v>ACFS10040400036</v>
      </c>
      <c r="D70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00" s="22" t="str">
        <f>INDEX([1]champ04062019!$A$3:$Z$2000,MATCH([1]!Addcert[[#This Row],[ref]],[1]champ04062019!$B$3:$B$2000,0),5)</f>
        <v>ออกใบอนุญาตแล้ว</v>
      </c>
      <c r="F700" s="24">
        <f>--INDEX([1]champ04062019!$A$3:$Z$2000,MATCH([1]!Addcert[[#This Row],[ref]],[1]champ04062019!$B$3:$B$2000,0),18)</f>
        <v>43588</v>
      </c>
      <c r="G700" s="27"/>
      <c r="H700" s="28"/>
      <c r="I700" s="33"/>
      <c r="J700" s="36">
        <f>--INDEX([1]champ04062019!$A$3:$Z$2000,MATCH([1]!Addcert[[#This Row],[ref]],[1]champ04062019!$B$3:$B$2000,0),6)</f>
        <v>205549024258</v>
      </c>
      <c r="K700" s="22" t="str">
        <f>VLOOKUP(VALUE(MID([1]!Addcert[[#This Row],[License]],5,4)),[1]มาตรฐาน!$A$1:$B$6,2,FALSE)</f>
        <v>มกษ. 1004-2557</v>
      </c>
      <c r="L700" s="22" t="str">
        <f>INDEX([1]champ04062019!$A$3:$Z$2000,MATCH([1]!Addcert[[#This Row],[ref]],[1]champ04062019!$B$3:$B$2000,0),26)</f>
        <v>ชลบุรี</v>
      </c>
      <c r="M700" s="5" t="s">
        <v>465</v>
      </c>
    </row>
    <row r="701" spans="1:13">
      <c r="A701" s="21" t="str">
        <f>MID([1]!Addcert[[#This Row],[ref]],4,2)&amp;"-"&amp;RIGHT([1]!Addcert[[#This Row],[ref]],3)</f>
        <v>03-049</v>
      </c>
      <c r="B701" s="21" t="str">
        <f>INDEX([1]champ04062019!$A$3:$Z$2000,MATCH([1]!Addcert[[#This Row],[ref]],[1]champ04062019!$B$3:$B$2000,0),3)</f>
        <v>บริษัท ซันมูน อิมพอร์ต แอนด์ เอ็กซ์พอร์ต จำกัด</v>
      </c>
      <c r="C701" s="21" t="str">
        <f>INDEX([1]champ04062019!$A$3:$Z$2000,MATCH([1]!Addcert[[#This Row],[ref]],[1]champ04062019!$B$3:$B$2000,0),4)</f>
        <v>ACFS10040400008</v>
      </c>
      <c r="D70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01" s="21" t="str">
        <f>INDEX([1]champ04062019!$A$3:$Z$2000,MATCH([1]!Addcert[[#This Row],[ref]],[1]champ04062019!$B$3:$B$2000,0),5)</f>
        <v>ออกใบอนุญาตแล้ว</v>
      </c>
      <c r="F701" s="23">
        <f>--INDEX([1]champ04062019!$A$3:$Z$2000,MATCH([1]!Addcert[[#This Row],[ref]],[1]champ04062019!$B$3:$B$2000,0),18)</f>
        <v>44684</v>
      </c>
      <c r="G701" s="25"/>
      <c r="H701" s="26"/>
      <c r="I701" s="32"/>
      <c r="J701" s="35">
        <f>--INDEX([1]champ04062019!$A$3:$Z$2000,MATCH([1]!Addcert[[#This Row],[ref]],[1]champ04062019!$B$3:$B$2000,0),6)</f>
        <v>205548024157</v>
      </c>
      <c r="K701" s="21" t="str">
        <f>VLOOKUP(VALUE(MID([1]!Addcert[[#This Row],[License]],5,4)),[1]มาตรฐาน!$A$1:$B$6,2,FALSE)</f>
        <v>มกษ. 1004-2557</v>
      </c>
      <c r="L701" s="21" t="str">
        <f>INDEX([1]champ04062019!$A$3:$Z$2000,MATCH([1]!Addcert[[#This Row],[ref]],[1]champ04062019!$B$3:$B$2000,0),26)</f>
        <v>เชียงใหม่</v>
      </c>
      <c r="M701" s="2" t="s">
        <v>466</v>
      </c>
    </row>
    <row r="702" spans="1:13">
      <c r="A702" s="22" t="str">
        <f>MID([1]!Addcert[[#This Row],[ref]],4,2)&amp;"-"&amp;RIGHT([1]!Addcert[[#This Row],[ref]],3)</f>
        <v>03-050</v>
      </c>
      <c r="B702" s="22" t="str">
        <f>INDEX([1]champ04062019!$A$3:$Z$2000,MATCH([1]!Addcert[[#This Row],[ref]],[1]champ04062019!$B$3:$B$2000,0),3)</f>
        <v>บริษัท ซัคเซส อิมพอร์ต แอนด์ เอ็กซ์พอร์ต จำกัด</v>
      </c>
      <c r="C702" s="22" t="str">
        <f>INDEX([1]champ04062019!$A$3:$Z$2000,MATCH([1]!Addcert[[#This Row],[ref]],[1]champ04062019!$B$3:$B$2000,0),4)</f>
        <v>ACFS10040400003</v>
      </c>
      <c r="D70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02" s="22" t="str">
        <f>INDEX([1]champ04062019!$A$3:$Z$2000,MATCH([1]!Addcert[[#This Row],[ref]],[1]champ04062019!$B$3:$B$2000,0),5)</f>
        <v>ออกใบอนุญาตแล้ว</v>
      </c>
      <c r="F702" s="24">
        <f>--INDEX([1]champ04062019!$A$3:$Z$2000,MATCH([1]!Addcert[[#This Row],[ref]],[1]champ04062019!$B$3:$B$2000,0),18)</f>
        <v>43588</v>
      </c>
      <c r="G702" s="27"/>
      <c r="H702" s="28"/>
      <c r="I702" s="33"/>
      <c r="J702" s="36">
        <f>--INDEX([1]champ04062019!$A$3:$Z$2000,MATCH([1]!Addcert[[#This Row],[ref]],[1]champ04062019!$B$3:$B$2000,0),6)</f>
        <v>205547021715</v>
      </c>
      <c r="K702" s="22" t="str">
        <f>VLOOKUP(VALUE(MID([1]!Addcert[[#This Row],[License]],5,4)),[1]มาตรฐาน!$A$1:$B$6,2,FALSE)</f>
        <v>มกษ. 1004-2557</v>
      </c>
      <c r="L702" s="22" t="str">
        <f>INDEX([1]champ04062019!$A$3:$Z$2000,MATCH([1]!Addcert[[#This Row],[ref]],[1]champ04062019!$B$3:$B$2000,0),26)</f>
        <v>ชลบุรี</v>
      </c>
      <c r="M702" s="5" t="s">
        <v>465</v>
      </c>
    </row>
    <row r="703" spans="1:13">
      <c r="A703" s="21" t="str">
        <f>MID([1]!Addcert[[#This Row],[ref]],4,2)&amp;"-"&amp;RIGHT([1]!Addcert[[#This Row],[ref]],3)</f>
        <v>03-051</v>
      </c>
      <c r="B703" s="21" t="str">
        <f>INDEX([1]champ04062019!$A$3:$Z$2000,MATCH([1]!Addcert[[#This Row],[ref]],[1]champ04062019!$B$3:$B$2000,0),3)</f>
        <v>บริษัท เอ็ม แอนด์ แอล ฟรุ๊ต จำกัด</v>
      </c>
      <c r="C703" s="21" t="str">
        <f>INDEX([1]champ04062019!$A$3:$Z$2000,MATCH([1]!Addcert[[#This Row],[ref]],[1]champ04062019!$B$3:$B$2000,0),4)</f>
        <v>ACFS10040400006</v>
      </c>
      <c r="D70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03" s="21" t="str">
        <f>INDEX([1]champ04062019!$A$3:$Z$2000,MATCH([1]!Addcert[[#This Row],[ref]],[1]champ04062019!$B$3:$B$2000,0),5)</f>
        <v>ออกใบอนุญาตแล้ว</v>
      </c>
      <c r="F703" s="23">
        <f>--INDEX([1]champ04062019!$A$3:$Z$2000,MATCH([1]!Addcert[[#This Row],[ref]],[1]champ04062019!$B$3:$B$2000,0),18)</f>
        <v>43588</v>
      </c>
      <c r="G703" s="25"/>
      <c r="H703" s="26"/>
      <c r="I703" s="32"/>
      <c r="J703" s="35">
        <f>--INDEX([1]champ04062019!$A$3:$Z$2000,MATCH([1]!Addcert[[#This Row],[ref]],[1]champ04062019!$B$3:$B$2000,0),6)</f>
        <v>205555008579</v>
      </c>
      <c r="K703" s="21" t="str">
        <f>VLOOKUP(VALUE(MID([1]!Addcert[[#This Row],[License]],5,4)),[1]มาตรฐาน!$A$1:$B$6,2,FALSE)</f>
        <v>มกษ. 1004-2557</v>
      </c>
      <c r="L703" s="21" t="str">
        <f>INDEX([1]champ04062019!$A$3:$Z$2000,MATCH([1]!Addcert[[#This Row],[ref]],[1]champ04062019!$B$3:$B$2000,0),26)</f>
        <v>จันทบุรี</v>
      </c>
      <c r="M703" s="2" t="s">
        <v>466</v>
      </c>
    </row>
    <row r="704" spans="1:13">
      <c r="A704" s="22" t="str">
        <f>MID([1]!Addcert[[#This Row],[ref]],4,2)&amp;"-"&amp;RIGHT([1]!Addcert[[#This Row],[ref]],3)</f>
        <v>03-052</v>
      </c>
      <c r="B704" s="22" t="str">
        <f>INDEX([1]champ04062019!$A$3:$Z$2000,MATCH([1]!Addcert[[#This Row],[ref]],[1]champ04062019!$B$3:$B$2000,0),3)</f>
        <v>บริษัท ซัคเซส ฟรุ๊ต จำกัด</v>
      </c>
      <c r="C704" s="22" t="str">
        <f>INDEX([1]champ04062019!$A$3:$Z$2000,MATCH([1]!Addcert[[#This Row],[ref]],[1]champ04062019!$B$3:$B$2000,0),4)</f>
        <v>ACFS10040400002</v>
      </c>
      <c r="D70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04" s="22" t="str">
        <f>INDEX([1]champ04062019!$A$3:$Z$2000,MATCH([1]!Addcert[[#This Row],[ref]],[1]champ04062019!$B$3:$B$2000,0),5)</f>
        <v>ออกใบอนุญาตแล้ว</v>
      </c>
      <c r="F704" s="24">
        <f>--INDEX([1]champ04062019!$A$3:$Z$2000,MATCH([1]!Addcert[[#This Row],[ref]],[1]champ04062019!$B$3:$B$2000,0),18)</f>
        <v>43588</v>
      </c>
      <c r="G704" s="27"/>
      <c r="H704" s="28"/>
      <c r="I704" s="33"/>
      <c r="J704" s="36">
        <f>--INDEX([1]champ04062019!$A$3:$Z$2000,MATCH([1]!Addcert[[#This Row],[ref]],[1]champ04062019!$B$3:$B$2000,0),6)</f>
        <v>105558124163</v>
      </c>
      <c r="K704" s="22" t="str">
        <f>VLOOKUP(VALUE(MID([1]!Addcert[[#This Row],[License]],5,4)),[1]มาตรฐาน!$A$1:$B$6,2,FALSE)</f>
        <v>มกษ. 1004-2557</v>
      </c>
      <c r="L704" s="22" t="str">
        <f>INDEX([1]champ04062019!$A$3:$Z$2000,MATCH([1]!Addcert[[#This Row],[ref]],[1]champ04062019!$B$3:$B$2000,0),26)</f>
        <v>จันทบุรี</v>
      </c>
      <c r="M704" s="5" t="s">
        <v>466</v>
      </c>
    </row>
    <row r="705" spans="1:13">
      <c r="A705" s="21" t="str">
        <f>MID([1]!Addcert[[#This Row],[ref]],4,2)&amp;"-"&amp;RIGHT([1]!Addcert[[#This Row],[ref]],3)</f>
        <v>03-053</v>
      </c>
      <c r="B705" s="21" t="str">
        <f>INDEX([1]champ04062019!$A$3:$Z$2000,MATCH([1]!Addcert[[#This Row],[ref]],[1]champ04062019!$B$3:$B$2000,0),3)</f>
        <v>บริษัท หง ทง ไท จำกัด</v>
      </c>
      <c r="C705" s="21" t="str">
        <f>INDEX([1]champ04062019!$A$3:$Z$2000,MATCH([1]!Addcert[[#This Row],[ref]],[1]champ04062019!$B$3:$B$2000,0),4)</f>
        <v>ACFS10040400080</v>
      </c>
      <c r="D70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05" s="21" t="str">
        <f>INDEX([1]champ04062019!$A$3:$Z$2000,MATCH([1]!Addcert[[#This Row],[ref]],[1]champ04062019!$B$3:$B$2000,0),5)</f>
        <v>ออกใบอนุญาตแล้ว</v>
      </c>
      <c r="F705" s="23">
        <f>--INDEX([1]champ04062019!$A$3:$Z$2000,MATCH([1]!Addcert[[#This Row],[ref]],[1]champ04062019!$B$3:$B$2000,0),18)</f>
        <v>43588</v>
      </c>
      <c r="G705" s="25"/>
      <c r="H705" s="26"/>
      <c r="I705" s="32"/>
      <c r="J705" s="35">
        <f>--INDEX([1]champ04062019!$A$3:$Z$2000,MATCH([1]!Addcert[[#This Row],[ref]],[1]champ04062019!$B$3:$B$2000,0),6)</f>
        <v>105555110480</v>
      </c>
      <c r="K705" s="21" t="str">
        <f>VLOOKUP(VALUE(MID([1]!Addcert[[#This Row],[License]],5,4)),[1]มาตรฐาน!$A$1:$B$6,2,FALSE)</f>
        <v>มกษ. 1004-2557</v>
      </c>
      <c r="L705" s="21" t="str">
        <f>INDEX([1]champ04062019!$A$3:$Z$2000,MATCH([1]!Addcert[[#This Row],[ref]],[1]champ04062019!$B$3:$B$2000,0),26)</f>
        <v>จันทบุรี</v>
      </c>
      <c r="M705" s="2" t="s">
        <v>466</v>
      </c>
    </row>
    <row r="706" spans="1:13">
      <c r="A706" s="22" t="str">
        <f>MID([1]!Addcert[[#This Row],[ref]],4,2)&amp;"-"&amp;RIGHT([1]!Addcert[[#This Row],[ref]],3)</f>
        <v>03-055</v>
      </c>
      <c r="B706" s="22" t="str">
        <f>INDEX([1]champ04062019!$A$3:$Z$2000,MATCH([1]!Addcert[[#This Row],[ref]],[1]champ04062019!$B$3:$B$2000,0),3)</f>
        <v>บริษัท ไต๋ ฟู้ด จำกัด</v>
      </c>
      <c r="C706" s="22" t="str">
        <f>INDEX([1]champ04062019!$A$3:$Z$2000,MATCH([1]!Addcert[[#This Row],[ref]],[1]champ04062019!$B$3:$B$2000,0),4)</f>
        <v>ACFS10040400018</v>
      </c>
      <c r="D70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06" s="22" t="str">
        <f>INDEX([1]champ04062019!$A$3:$Z$2000,MATCH([1]!Addcert[[#This Row],[ref]],[1]champ04062019!$B$3:$B$2000,0),5)</f>
        <v>ออกใบอนุญาตแล้ว</v>
      </c>
      <c r="F706" s="24">
        <f>--INDEX([1]champ04062019!$A$3:$Z$2000,MATCH([1]!Addcert[[#This Row],[ref]],[1]champ04062019!$B$3:$B$2000,0),18)</f>
        <v>44684</v>
      </c>
      <c r="G706" s="27"/>
      <c r="H706" s="28"/>
      <c r="I706" s="33"/>
      <c r="J706" s="36">
        <f>--INDEX([1]champ04062019!$A$3:$Z$2000,MATCH([1]!Addcert[[#This Row],[ref]],[1]champ04062019!$B$3:$B$2000,0),6)</f>
        <v>215549003099</v>
      </c>
      <c r="K706" s="22" t="str">
        <f>VLOOKUP(VALUE(MID([1]!Addcert[[#This Row],[License]],5,4)),[1]มาตรฐาน!$A$1:$B$6,2,FALSE)</f>
        <v>มกษ. 1004-2557</v>
      </c>
      <c r="L706" s="22" t="str">
        <f>INDEX([1]champ04062019!$A$3:$Z$2000,MATCH([1]!Addcert[[#This Row],[ref]],[1]champ04062019!$B$3:$B$2000,0),26)</f>
        <v>ระยอง</v>
      </c>
      <c r="M706" s="5" t="s">
        <v>466</v>
      </c>
    </row>
    <row r="707" spans="1:13">
      <c r="A707" s="21" t="str">
        <f>MID([1]!Addcert[[#This Row],[ref]],4,2)&amp;"-"&amp;RIGHT([1]!Addcert[[#This Row],[ref]],3)</f>
        <v>03-056</v>
      </c>
      <c r="B707" s="21" t="str">
        <f>INDEX([1]champ04062019!$A$3:$Z$2000,MATCH([1]!Addcert[[#This Row],[ref]],[1]champ04062019!$B$3:$B$2000,0),3)</f>
        <v>บริษัท อินเตอร์เฟรช จำกัด</v>
      </c>
      <c r="C707" s="21" t="str">
        <f>INDEX([1]champ04062019!$A$3:$Z$2000,MATCH([1]!Addcert[[#This Row],[ref]],[1]champ04062019!$B$3:$B$2000,0),4)</f>
        <v>ACFS10040400079</v>
      </c>
      <c r="D70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07" s="21" t="str">
        <f>INDEX([1]champ04062019!$A$3:$Z$2000,MATCH([1]!Addcert[[#This Row],[ref]],[1]champ04062019!$B$3:$B$2000,0),5)</f>
        <v>ออกใบอนุญาตแล้ว</v>
      </c>
      <c r="F707" s="23">
        <f>--INDEX([1]champ04062019!$A$3:$Z$2000,MATCH([1]!Addcert[[#This Row],[ref]],[1]champ04062019!$B$3:$B$2000,0),18)</f>
        <v>44684</v>
      </c>
      <c r="G707" s="25"/>
      <c r="H707" s="26"/>
      <c r="I707" s="32"/>
      <c r="J707" s="35">
        <f>--INDEX([1]champ04062019!$A$3:$Z$2000,MATCH([1]!Addcert[[#This Row],[ref]],[1]champ04062019!$B$3:$B$2000,0),6)</f>
        <v>105537138301</v>
      </c>
      <c r="K707" s="21" t="str">
        <f>VLOOKUP(VALUE(MID([1]!Addcert[[#This Row],[License]],5,4)),[1]มาตรฐาน!$A$1:$B$6,2,FALSE)</f>
        <v>มกษ. 1004-2557</v>
      </c>
      <c r="L707" s="21" t="str">
        <f>INDEX([1]champ04062019!$A$3:$Z$2000,MATCH([1]!Addcert[[#This Row],[ref]],[1]champ04062019!$B$3:$B$2000,0),26)</f>
        <v>จันทบุรี</v>
      </c>
      <c r="M707" s="2" t="s">
        <v>466</v>
      </c>
    </row>
    <row r="708" spans="1:13">
      <c r="A708" s="22" t="str">
        <f>MID([1]!Addcert[[#This Row],[ref]],4,2)&amp;"-"&amp;RIGHT([1]!Addcert[[#This Row],[ref]],3)</f>
        <v>03-057</v>
      </c>
      <c r="B708" s="22" t="str">
        <f>INDEX([1]champ04062019!$A$3:$Z$2000,MATCH([1]!Addcert[[#This Row],[ref]],[1]champ04062019!$B$3:$B$2000,0),3)</f>
        <v>บริษัท ดำรงชัยฟรุต จำกัด</v>
      </c>
      <c r="C708" s="22" t="str">
        <f>INDEX([1]champ04062019!$A$3:$Z$2000,MATCH([1]!Addcert[[#This Row],[ref]],[1]champ04062019!$B$3:$B$2000,0),4)</f>
        <v>ACFS10040400009</v>
      </c>
      <c r="D70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08" s="22" t="str">
        <f>INDEX([1]champ04062019!$A$3:$Z$2000,MATCH([1]!Addcert[[#This Row],[ref]],[1]champ04062019!$B$3:$B$2000,0),5)</f>
        <v>ออกใบอนุญาตแล้ว</v>
      </c>
      <c r="F708" s="24">
        <f>--INDEX([1]champ04062019!$A$3:$Z$2000,MATCH([1]!Addcert[[#This Row],[ref]],[1]champ04062019!$B$3:$B$2000,0),18)</f>
        <v>44684</v>
      </c>
      <c r="G708" s="27"/>
      <c r="H708" s="28"/>
      <c r="I708" s="33"/>
      <c r="J708" s="36">
        <f>--INDEX([1]champ04062019!$A$3:$Z$2000,MATCH([1]!Addcert[[#This Row],[ref]],[1]champ04062019!$B$3:$B$2000,0),6)</f>
        <v>135553012626</v>
      </c>
      <c r="K708" s="22" t="str">
        <f>VLOOKUP(VALUE(MID([1]!Addcert[[#This Row],[License]],5,4)),[1]มาตรฐาน!$A$1:$B$6,2,FALSE)</f>
        <v>มกษ. 1004-2557</v>
      </c>
      <c r="L708" s="22" t="str">
        <f>INDEX([1]champ04062019!$A$3:$Z$2000,MATCH([1]!Addcert[[#This Row],[ref]],[1]champ04062019!$B$3:$B$2000,0),26)</f>
        <v>จันทบุรี</v>
      </c>
      <c r="M708" s="5" t="s">
        <v>466</v>
      </c>
    </row>
    <row r="709" spans="1:13">
      <c r="A709" s="21" t="str">
        <f>MID([1]!Addcert[[#This Row],[ref]],4,2)&amp;"-"&amp;RIGHT([1]!Addcert[[#This Row],[ref]],3)</f>
        <v>03-058</v>
      </c>
      <c r="B709" s="21" t="str">
        <f>INDEX([1]champ04062019!$A$3:$Z$2000,MATCH([1]!Addcert[[#This Row],[ref]],[1]champ04062019!$B$3:$B$2000,0),3)</f>
        <v>บริษัท ตองแปดห้องเย็น จำกัด</v>
      </c>
      <c r="C709" s="21" t="str">
        <f>INDEX([1]champ04062019!$A$3:$Z$2000,MATCH([1]!Addcert[[#This Row],[ref]],[1]champ04062019!$B$3:$B$2000,0),4)</f>
        <v>ACFS10040400010</v>
      </c>
      <c r="D70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09" s="21" t="str">
        <f>INDEX([1]champ04062019!$A$3:$Z$2000,MATCH([1]!Addcert[[#This Row],[ref]],[1]champ04062019!$B$3:$B$2000,0),5)</f>
        <v>ออกใบอนุญาตแล้ว</v>
      </c>
      <c r="F709" s="23">
        <f>--INDEX([1]champ04062019!$A$3:$Z$2000,MATCH([1]!Addcert[[#This Row],[ref]],[1]champ04062019!$B$3:$B$2000,0),18)</f>
        <v>44684</v>
      </c>
      <c r="G709" s="25"/>
      <c r="H709" s="26"/>
      <c r="I709" s="32"/>
      <c r="J709" s="35">
        <f>--INDEX([1]champ04062019!$A$3:$Z$2000,MATCH([1]!Addcert[[#This Row],[ref]],[1]champ04062019!$B$3:$B$2000,0),6)</f>
        <v>105548058761</v>
      </c>
      <c r="K709" s="21" t="str">
        <f>VLOOKUP(VALUE(MID([1]!Addcert[[#This Row],[License]],5,4)),[1]มาตรฐาน!$A$1:$B$6,2,FALSE)</f>
        <v>มกษ. 1004-2557</v>
      </c>
      <c r="L709" s="21" t="str">
        <f>INDEX([1]champ04062019!$A$3:$Z$2000,MATCH([1]!Addcert[[#This Row],[ref]],[1]champ04062019!$B$3:$B$2000,0),26)</f>
        <v>เชียงใหม่</v>
      </c>
      <c r="M709" s="2" t="s">
        <v>466</v>
      </c>
    </row>
    <row r="710" spans="1:13">
      <c r="A710" s="22" t="str">
        <f>MID([1]!Addcert[[#This Row],[ref]],4,2)&amp;"-"&amp;RIGHT([1]!Addcert[[#This Row],[ref]],3)</f>
        <v>03-059</v>
      </c>
      <c r="B710" s="22" t="str">
        <f>INDEX([1]champ04062019!$A$3:$Z$2000,MATCH([1]!Addcert[[#This Row],[ref]],[1]champ04062019!$B$3:$B$2000,0),3)</f>
        <v>บริษัท แพลททินัม อิมพอร์ตแอนด์เอ็กซ์พอร์ต จำกัด</v>
      </c>
      <c r="C710" s="22" t="str">
        <f>INDEX([1]champ04062019!$A$3:$Z$2000,MATCH([1]!Addcert[[#This Row],[ref]],[1]champ04062019!$B$3:$B$2000,0),4)</f>
        <v>ACFS10040400012</v>
      </c>
      <c r="D71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10" s="22" t="str">
        <f>INDEX([1]champ04062019!$A$3:$Z$2000,MATCH([1]!Addcert[[#This Row],[ref]],[1]champ04062019!$B$3:$B$2000,0),5)</f>
        <v>ออกใบอนุญาตแล้ว</v>
      </c>
      <c r="F710" s="24">
        <f>--INDEX([1]champ04062019!$A$3:$Z$2000,MATCH([1]!Addcert[[#This Row],[ref]],[1]champ04062019!$B$3:$B$2000,0),18)</f>
        <v>44684</v>
      </c>
      <c r="G710" s="27"/>
      <c r="H710" s="28"/>
      <c r="I710" s="33"/>
      <c r="J710" s="36">
        <f>--INDEX([1]champ04062019!$A$3:$Z$2000,MATCH([1]!Addcert[[#This Row],[ref]],[1]champ04062019!$B$3:$B$2000,0),6)</f>
        <v>105557146244</v>
      </c>
      <c r="K710" s="22" t="str">
        <f>VLOOKUP(VALUE(MID([1]!Addcert[[#This Row],[License]],5,4)),[1]มาตรฐาน!$A$1:$B$6,2,FALSE)</f>
        <v>มกษ. 1004-2557</v>
      </c>
      <c r="L710" s="22" t="str">
        <f>INDEX([1]champ04062019!$A$3:$Z$2000,MATCH([1]!Addcert[[#This Row],[ref]],[1]champ04062019!$B$3:$B$2000,0),26)</f>
        <v>ลำพูน</v>
      </c>
      <c r="M710" s="5" t="s">
        <v>465</v>
      </c>
    </row>
    <row r="711" spans="1:13">
      <c r="A711" s="21" t="str">
        <f>MID([1]!Addcert[[#This Row],[ref]],4,2)&amp;"-"&amp;RIGHT([1]!Addcert[[#This Row],[ref]],3)</f>
        <v>03-060</v>
      </c>
      <c r="B711" s="21" t="str">
        <f>INDEX([1]champ04062019!$A$3:$Z$2000,MATCH([1]!Addcert[[#This Row],[ref]],[1]champ04062019!$B$3:$B$2000,0),3)</f>
        <v>บริษัท ตองแปด ผักผลไม้ จำกัด</v>
      </c>
      <c r="C711" s="21" t="str">
        <f>INDEX([1]champ04062019!$A$3:$Z$2000,MATCH([1]!Addcert[[#This Row],[ref]],[1]champ04062019!$B$3:$B$2000,0),4)</f>
        <v>ACFS10040400077</v>
      </c>
      <c r="D71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11" s="21" t="str">
        <f>INDEX([1]champ04062019!$A$3:$Z$2000,MATCH([1]!Addcert[[#This Row],[ref]],[1]champ04062019!$B$3:$B$2000,0),5)</f>
        <v>ออกใบอนุญาตแล้ว</v>
      </c>
      <c r="F711" s="23">
        <f>--INDEX([1]champ04062019!$A$3:$Z$2000,MATCH([1]!Addcert[[#This Row],[ref]],[1]champ04062019!$B$3:$B$2000,0),18)</f>
        <v>44684</v>
      </c>
      <c r="G711" s="25"/>
      <c r="H711" s="26"/>
      <c r="I711" s="32"/>
      <c r="J711" s="35">
        <f>--INDEX([1]champ04062019!$A$3:$Z$2000,MATCH([1]!Addcert[[#This Row],[ref]],[1]champ04062019!$B$3:$B$2000,0),6)</f>
        <v>105545031579</v>
      </c>
      <c r="K711" s="21" t="str">
        <f>VLOOKUP(VALUE(MID([1]!Addcert[[#This Row],[License]],5,4)),[1]มาตรฐาน!$A$1:$B$6,2,FALSE)</f>
        <v>มกษ. 1004-2557</v>
      </c>
      <c r="L711" s="21" t="str">
        <f>INDEX([1]champ04062019!$A$3:$Z$2000,MATCH([1]!Addcert[[#This Row],[ref]],[1]champ04062019!$B$3:$B$2000,0),26)</f>
        <v>เชียงใหม่</v>
      </c>
      <c r="M711" s="2" t="s">
        <v>465</v>
      </c>
    </row>
    <row r="712" spans="1:13">
      <c r="A712" s="22" t="str">
        <f>MID([1]!Addcert[[#This Row],[ref]],4,2)&amp;"-"&amp;RIGHT([1]!Addcert[[#This Row],[ref]],3)</f>
        <v>03-061</v>
      </c>
      <c r="B712" s="22" t="str">
        <f>INDEX([1]champ04062019!$A$3:$Z$2000,MATCH([1]!Addcert[[#This Row],[ref]],[1]champ04062019!$B$3:$B$2000,0),3)</f>
        <v>บริษัท แพลททินัม ฟรุ๊ต จำกัด</v>
      </c>
      <c r="C712" s="22" t="str">
        <f>INDEX([1]champ04062019!$A$3:$Z$2000,MATCH([1]!Addcert[[#This Row],[ref]],[1]champ04062019!$B$3:$B$2000,0),4)</f>
        <v>ACFS10040400013</v>
      </c>
      <c r="D71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12" s="22" t="str">
        <f>INDEX([1]champ04062019!$A$3:$Z$2000,MATCH([1]!Addcert[[#This Row],[ref]],[1]champ04062019!$B$3:$B$2000,0),5)</f>
        <v>ออกใบอนุญาตแล้ว</v>
      </c>
      <c r="F712" s="24">
        <f>--INDEX([1]champ04062019!$A$3:$Z$2000,MATCH([1]!Addcert[[#This Row],[ref]],[1]champ04062019!$B$3:$B$2000,0),18)</f>
        <v>44684</v>
      </c>
      <c r="G712" s="27"/>
      <c r="H712" s="28"/>
      <c r="I712" s="33"/>
      <c r="J712" s="36">
        <f>--INDEX([1]champ04062019!$A$3:$Z$2000,MATCH([1]!Addcert[[#This Row],[ref]],[1]champ04062019!$B$3:$B$2000,0),6)</f>
        <v>205553010304</v>
      </c>
      <c r="K712" s="22" t="str">
        <f>VLOOKUP(VALUE(MID([1]!Addcert[[#This Row],[License]],5,4)),[1]มาตรฐาน!$A$1:$B$6,2,FALSE)</f>
        <v>มกษ. 1004-2557</v>
      </c>
      <c r="L712" s="22" t="str">
        <f>INDEX([1]champ04062019!$A$3:$Z$2000,MATCH([1]!Addcert[[#This Row],[ref]],[1]champ04062019!$B$3:$B$2000,0),26)</f>
        <v>กรุงเทพมหานคร</v>
      </c>
      <c r="M712" s="5" t="s">
        <v>465</v>
      </c>
    </row>
    <row r="713" spans="1:13">
      <c r="A713" s="21" t="str">
        <f>MID([1]!Addcert[[#This Row],[ref]],4,2)&amp;"-"&amp;RIGHT([1]!Addcert[[#This Row],[ref]],3)</f>
        <v>03-062</v>
      </c>
      <c r="B713" s="21" t="str">
        <f>INDEX([1]champ04062019!$A$3:$Z$2000,MATCH([1]!Addcert[[#This Row],[ref]],[1]champ04062019!$B$3:$B$2000,0),3)</f>
        <v>นายสุเทพ ฤทธิ์ประดิษฐ์โชค</v>
      </c>
      <c r="C713" s="21" t="str">
        <f>INDEX([1]champ04062019!$A$3:$Z$2000,MATCH([1]!Addcert[[#This Row],[ref]],[1]champ04062019!$B$3:$B$2000,0),4)</f>
        <v>ACFS10040400014</v>
      </c>
      <c r="D71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13" s="21" t="str">
        <f>INDEX([1]champ04062019!$A$3:$Z$2000,MATCH([1]!Addcert[[#This Row],[ref]],[1]champ04062019!$B$3:$B$2000,0),5)</f>
        <v>ออกใบอนุญาตแล้ว</v>
      </c>
      <c r="F713" s="23">
        <f>--INDEX([1]champ04062019!$A$3:$Z$2000,MATCH([1]!Addcert[[#This Row],[ref]],[1]champ04062019!$B$3:$B$2000,0),18)</f>
        <v>43588</v>
      </c>
      <c r="G713" s="25"/>
      <c r="H713" s="26"/>
      <c r="I713" s="32"/>
      <c r="J713" s="35">
        <f>--INDEX([1]champ04062019!$A$3:$Z$2000,MATCH([1]!Addcert[[#This Row],[ref]],[1]champ04062019!$B$3:$B$2000,0),6)</f>
        <v>3100203438926</v>
      </c>
      <c r="K713" s="21" t="str">
        <f>VLOOKUP(VALUE(MID([1]!Addcert[[#This Row],[License]],5,4)),[1]มาตรฐาน!$A$1:$B$6,2,FALSE)</f>
        <v>มกษ. 1004-2557</v>
      </c>
      <c r="L713" s="21" t="str">
        <f>INDEX([1]champ04062019!$A$3:$Z$2000,MATCH([1]!Addcert[[#This Row],[ref]],[1]champ04062019!$B$3:$B$2000,0),26)</f>
        <v>จันทบุรี</v>
      </c>
      <c r="M713" s="2" t="s">
        <v>467</v>
      </c>
    </row>
    <row r="714" spans="1:13">
      <c r="A714" s="22" t="str">
        <f>MID([1]!Addcert[[#This Row],[ref]],4,2)&amp;"-"&amp;RIGHT([1]!Addcert[[#This Row],[ref]],3)</f>
        <v>03-063</v>
      </c>
      <c r="B714" s="22" t="str">
        <f>INDEX([1]champ04062019!$A$3:$Z$2000,MATCH([1]!Addcert[[#This Row],[ref]],[1]champ04062019!$B$3:$B$2000,0),3)</f>
        <v>บริษัท ไชน่า จิงกว่อหยวน อิมพอร์ต เอ็กซ์พอร์ต (ไทยแลนด์) จำกัด</v>
      </c>
      <c r="C714" s="22" t="str">
        <f>INDEX([1]champ04062019!$A$3:$Z$2000,MATCH([1]!Addcert[[#This Row],[ref]],[1]champ04062019!$B$3:$B$2000,0),4)</f>
        <v>ACFS10040400083</v>
      </c>
      <c r="D71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14" s="22" t="str">
        <f>INDEX([1]champ04062019!$A$3:$Z$2000,MATCH([1]!Addcert[[#This Row],[ref]],[1]champ04062019!$B$3:$B$2000,0),5)</f>
        <v>ออกใบอนุญาตแล้ว</v>
      </c>
      <c r="F714" s="24">
        <f>--INDEX([1]champ04062019!$A$3:$Z$2000,MATCH([1]!Addcert[[#This Row],[ref]],[1]champ04062019!$B$3:$B$2000,0),18)</f>
        <v>44684</v>
      </c>
      <c r="G714" s="27"/>
      <c r="H714" s="28"/>
      <c r="I714" s="33"/>
      <c r="J714" s="36">
        <f>--INDEX([1]champ04062019!$A$3:$Z$2000,MATCH([1]!Addcert[[#This Row],[ref]],[1]champ04062019!$B$3:$B$2000,0),6)</f>
        <v>105555147456</v>
      </c>
      <c r="K714" s="22" t="str">
        <f>VLOOKUP(VALUE(MID([1]!Addcert[[#This Row],[License]],5,4)),[1]มาตรฐาน!$A$1:$B$6,2,FALSE)</f>
        <v>มกษ. 1004-2557</v>
      </c>
      <c r="L714" s="22" t="str">
        <f>INDEX([1]champ04062019!$A$3:$Z$2000,MATCH([1]!Addcert[[#This Row],[ref]],[1]champ04062019!$B$3:$B$2000,0),26)</f>
        <v>จันทบุรี</v>
      </c>
      <c r="M714" s="5" t="s">
        <v>466</v>
      </c>
    </row>
    <row r="715" spans="1:13">
      <c r="A715" s="21" t="str">
        <f>MID([1]!Addcert[[#This Row],[ref]],4,2)&amp;"-"&amp;RIGHT([1]!Addcert[[#This Row],[ref]],3)</f>
        <v>03-064</v>
      </c>
      <c r="B715" s="21" t="str">
        <f>INDEX([1]champ04062019!$A$3:$Z$2000,MATCH([1]!Addcert[[#This Row],[ref]],[1]champ04062019!$B$3:$B$2000,0),3)</f>
        <v>บริษัท เขมธร จำกัด</v>
      </c>
      <c r="C715" s="21" t="str">
        <f>INDEX([1]champ04062019!$A$3:$Z$2000,MATCH([1]!Addcert[[#This Row],[ref]],[1]champ04062019!$B$3:$B$2000,0),4)</f>
        <v>ACFS10040400056</v>
      </c>
      <c r="D71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15" s="21" t="str">
        <f>INDEX([1]champ04062019!$A$3:$Z$2000,MATCH([1]!Addcert[[#This Row],[ref]],[1]champ04062019!$B$3:$B$2000,0),5)</f>
        <v>ออกใบอนุญาตแล้ว</v>
      </c>
      <c r="F715" s="23">
        <f>--INDEX([1]champ04062019!$A$3:$Z$2000,MATCH([1]!Addcert[[#This Row],[ref]],[1]champ04062019!$B$3:$B$2000,0),18)</f>
        <v>44684</v>
      </c>
      <c r="G715" s="25"/>
      <c r="H715" s="26"/>
      <c r="I715" s="32"/>
      <c r="J715" s="35">
        <f>--INDEX([1]champ04062019!$A$3:$Z$2000,MATCH([1]!Addcert[[#This Row],[ref]],[1]champ04062019!$B$3:$B$2000,0),6)</f>
        <v>105534034598</v>
      </c>
      <c r="K715" s="21" t="str">
        <f>VLOOKUP(VALUE(MID([1]!Addcert[[#This Row],[License]],5,4)),[1]มาตรฐาน!$A$1:$B$6,2,FALSE)</f>
        <v>มกษ. 1004-2557</v>
      </c>
      <c r="L715" s="21" t="str">
        <f>INDEX([1]champ04062019!$A$3:$Z$2000,MATCH([1]!Addcert[[#This Row],[ref]],[1]champ04062019!$B$3:$B$2000,0),26)</f>
        <v>จันทบุรี</v>
      </c>
      <c r="M715" s="2" t="s">
        <v>466</v>
      </c>
    </row>
    <row r="716" spans="1:13">
      <c r="A716" s="22" t="str">
        <f>MID([1]!Addcert[[#This Row],[ref]],4,2)&amp;"-"&amp;RIGHT([1]!Addcert[[#This Row],[ref]],3)</f>
        <v>03-065</v>
      </c>
      <c r="B716" s="22" t="str">
        <f>INDEX([1]champ04062019!$A$3:$Z$2000,MATCH([1]!Addcert[[#This Row],[ref]],[1]champ04062019!$B$3:$B$2000,0),3)</f>
        <v>ห้างหุ้นส่วนจำกัด สุริยาจันทร์ทราทิพย์</v>
      </c>
      <c r="C716" s="22" t="str">
        <f>INDEX([1]champ04062019!$A$3:$Z$2000,MATCH([1]!Addcert[[#This Row],[ref]],[1]champ04062019!$B$3:$B$2000,0),4)</f>
        <v>ACFS10040400055</v>
      </c>
      <c r="D71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16" s="22" t="str">
        <f>INDEX([1]champ04062019!$A$3:$Z$2000,MATCH([1]!Addcert[[#This Row],[ref]],[1]champ04062019!$B$3:$B$2000,0),5)</f>
        <v>ออกใบอนุญาตแล้ว</v>
      </c>
      <c r="F716" s="24">
        <f>--INDEX([1]champ04062019!$A$3:$Z$2000,MATCH([1]!Addcert[[#This Row],[ref]],[1]champ04062019!$B$3:$B$2000,0),18)</f>
        <v>44684</v>
      </c>
      <c r="G716" s="27"/>
      <c r="H716" s="28"/>
      <c r="I716" s="33"/>
      <c r="J716" s="36">
        <f>--INDEX([1]champ04062019!$A$3:$Z$2000,MATCH([1]!Addcert[[#This Row],[ref]],[1]champ04062019!$B$3:$B$2000,0),6)</f>
        <v>503540001871</v>
      </c>
      <c r="K716" s="22" t="str">
        <f>VLOOKUP(VALUE(MID([1]!Addcert[[#This Row],[License]],5,4)),[1]มาตรฐาน!$A$1:$B$6,2,FALSE)</f>
        <v>มกษ. 1004-2557</v>
      </c>
      <c r="L716" s="22" t="str">
        <f>INDEX([1]champ04062019!$A$3:$Z$2000,MATCH([1]!Addcert[[#This Row],[ref]],[1]champ04062019!$B$3:$B$2000,0),26)</f>
        <v>เชียงใหม่</v>
      </c>
      <c r="M716" s="5" t="s">
        <v>466</v>
      </c>
    </row>
    <row r="717" spans="1:13">
      <c r="A717" s="21" t="str">
        <f>MID([1]!Addcert[[#This Row],[ref]],4,2)&amp;"-"&amp;RIGHT([1]!Addcert[[#This Row],[ref]],3)</f>
        <v>03-066</v>
      </c>
      <c r="B717" s="21" t="str">
        <f>INDEX([1]champ04062019!$A$3:$Z$2000,MATCH([1]!Addcert[[#This Row],[ref]],[1]champ04062019!$B$3:$B$2000,0),3)</f>
        <v>ห้างหุ้นส่วนจำกัด สุริยา ไทยฟรุ๊ท</v>
      </c>
      <c r="C717" s="21" t="str">
        <f>INDEX([1]champ04062019!$A$3:$Z$2000,MATCH([1]!Addcert[[#This Row],[ref]],[1]champ04062019!$B$3:$B$2000,0),4)</f>
        <v>ACFS10040400088</v>
      </c>
      <c r="D71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17" s="21" t="str">
        <f>INDEX([1]champ04062019!$A$3:$Z$2000,MATCH([1]!Addcert[[#This Row],[ref]],[1]champ04062019!$B$3:$B$2000,0),5)</f>
        <v>ออกใบอนุญาตแล้ว</v>
      </c>
      <c r="F717" s="23">
        <f>--INDEX([1]champ04062019!$A$3:$Z$2000,MATCH([1]!Addcert[[#This Row],[ref]],[1]champ04062019!$B$3:$B$2000,0),18)</f>
        <v>43588</v>
      </c>
      <c r="G717" s="25"/>
      <c r="H717" s="26"/>
      <c r="I717" s="32"/>
      <c r="J717" s="35">
        <f>--INDEX([1]champ04062019!$A$3:$Z$2000,MATCH([1]!Addcert[[#This Row],[ref]],[1]champ04062019!$B$3:$B$2000,0),6)</f>
        <v>503540001871</v>
      </c>
      <c r="K717" s="21" t="str">
        <f>VLOOKUP(VALUE(MID([1]!Addcert[[#This Row],[License]],5,4)),[1]มาตรฐาน!$A$1:$B$6,2,FALSE)</f>
        <v>มกษ. 1004-2557</v>
      </c>
      <c r="L717" s="21" t="str">
        <f>INDEX([1]champ04062019!$A$3:$Z$2000,MATCH([1]!Addcert[[#This Row],[ref]],[1]champ04062019!$B$3:$B$2000,0),26)</f>
        <v>จันทบุรี</v>
      </c>
      <c r="M717" s="2" t="s">
        <v>465</v>
      </c>
    </row>
    <row r="718" spans="1:13">
      <c r="A718" s="22" t="str">
        <f>MID([1]!Addcert[[#This Row],[ref]],4,2)&amp;"-"&amp;RIGHT([1]!Addcert[[#This Row],[ref]],3)</f>
        <v>03-067</v>
      </c>
      <c r="B718" s="22" t="str">
        <f>INDEX([1]champ04062019!$A$3:$Z$2000,MATCH([1]!Addcert[[#This Row],[ref]],[1]champ04062019!$B$3:$B$2000,0),3)</f>
        <v>นายสมบูรณ์ ลิ่มบุญพา</v>
      </c>
      <c r="C718" s="22" t="str">
        <f>INDEX([1]champ04062019!$A$3:$Z$2000,MATCH([1]!Addcert[[#This Row],[ref]],[1]champ04062019!$B$3:$B$2000,0),4)</f>
        <v>ACFS10040400021</v>
      </c>
      <c r="D71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18" s="22" t="str">
        <f>INDEX([1]champ04062019!$A$3:$Z$2000,MATCH([1]!Addcert[[#This Row],[ref]],[1]champ04062019!$B$3:$B$2000,0),5)</f>
        <v>ออกใบอนุญาตแล้ว</v>
      </c>
      <c r="F718" s="24">
        <f>--INDEX([1]champ04062019!$A$3:$Z$2000,MATCH([1]!Addcert[[#This Row],[ref]],[1]champ04062019!$B$3:$B$2000,0),18)</f>
        <v>44684</v>
      </c>
      <c r="G718" s="27"/>
      <c r="H718" s="28"/>
      <c r="I718" s="33"/>
      <c r="J718" s="36">
        <f>--INDEX([1]champ04062019!$A$3:$Z$2000,MATCH([1]!Addcert[[#This Row],[ref]],[1]champ04062019!$B$3:$B$2000,0),6)</f>
        <v>3969800179140</v>
      </c>
      <c r="K718" s="22" t="str">
        <f>VLOOKUP(VALUE(MID([1]!Addcert[[#This Row],[License]],5,4)),[1]มาตรฐาน!$A$1:$B$6,2,FALSE)</f>
        <v>มกษ. 1004-2557</v>
      </c>
      <c r="L718" s="22" t="str">
        <f>INDEX([1]champ04062019!$A$3:$Z$2000,MATCH([1]!Addcert[[#This Row],[ref]],[1]champ04062019!$B$3:$B$2000,0),26)</f>
        <v>ลำพูน</v>
      </c>
      <c r="M718" s="5" t="s">
        <v>466</v>
      </c>
    </row>
    <row r="719" spans="1:13">
      <c r="A719" s="21" t="str">
        <f>MID([1]!Addcert[[#This Row],[ref]],4,2)&amp;"-"&amp;RIGHT([1]!Addcert[[#This Row],[ref]],3)</f>
        <v>03-068</v>
      </c>
      <c r="B719" s="21" t="str">
        <f>INDEX([1]champ04062019!$A$3:$Z$2000,MATCH([1]!Addcert[[#This Row],[ref]],[1]champ04062019!$B$3:$B$2000,0),3)</f>
        <v>นางสาวรัตนา ปุรณะชัยคีรี</v>
      </c>
      <c r="C719" s="21" t="str">
        <f>INDEX([1]champ04062019!$A$3:$Z$2000,MATCH([1]!Addcert[[#This Row],[ref]],[1]champ04062019!$B$3:$B$2000,0),4)</f>
        <v>ACFS10040400022</v>
      </c>
      <c r="D71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19" s="21" t="str">
        <f>INDEX([1]champ04062019!$A$3:$Z$2000,MATCH([1]!Addcert[[#This Row],[ref]],[1]champ04062019!$B$3:$B$2000,0),5)</f>
        <v>ออกใบอนุญาตแล้ว</v>
      </c>
      <c r="F719" s="23">
        <f>--INDEX([1]champ04062019!$A$3:$Z$2000,MATCH([1]!Addcert[[#This Row],[ref]],[1]champ04062019!$B$3:$B$2000,0),18)</f>
        <v>43588</v>
      </c>
      <c r="G719" s="25"/>
      <c r="H719" s="26"/>
      <c r="I719" s="32"/>
      <c r="J719" s="35">
        <f>--INDEX([1]champ04062019!$A$3:$Z$2000,MATCH([1]!Addcert[[#This Row],[ref]],[1]champ04062019!$B$3:$B$2000,0),6)</f>
        <v>3101600231636</v>
      </c>
      <c r="K719" s="21" t="str">
        <f>VLOOKUP(VALUE(MID([1]!Addcert[[#This Row],[License]],5,4)),[1]มาตรฐาน!$A$1:$B$6,2,FALSE)</f>
        <v>มกษ. 1004-2557</v>
      </c>
      <c r="L719" s="21" t="str">
        <f>INDEX([1]champ04062019!$A$3:$Z$2000,MATCH([1]!Addcert[[#This Row],[ref]],[1]champ04062019!$B$3:$B$2000,0),26)</f>
        <v>เชียงใหม่</v>
      </c>
      <c r="M719" s="2" t="s">
        <v>465</v>
      </c>
    </row>
    <row r="720" spans="1:13">
      <c r="A720" s="22" t="str">
        <f>MID([1]!Addcert[[#This Row],[ref]],4,2)&amp;"-"&amp;RIGHT([1]!Addcert[[#This Row],[ref]],3)</f>
        <v>03-069</v>
      </c>
      <c r="B720" s="22" t="str">
        <f>INDEX([1]champ04062019!$A$3:$Z$2000,MATCH([1]!Addcert[[#This Row],[ref]],[1]champ04062019!$B$3:$B$2000,0),3)</f>
        <v>นายฐปณวัชญ์ แก้วสุวรรณฉัตร</v>
      </c>
      <c r="C720" s="22" t="str">
        <f>INDEX([1]champ04062019!$A$3:$Z$2000,MATCH([1]!Addcert[[#This Row],[ref]],[1]champ04062019!$B$3:$B$2000,0),4)</f>
        <v>ACFS10040400046</v>
      </c>
      <c r="D72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20" s="22" t="str">
        <f>INDEX([1]champ04062019!$A$3:$Z$2000,MATCH([1]!Addcert[[#This Row],[ref]],[1]champ04062019!$B$3:$B$2000,0),5)</f>
        <v>ออกใบอนุญาตแล้ว</v>
      </c>
      <c r="F720" s="24">
        <f>--INDEX([1]champ04062019!$A$3:$Z$2000,MATCH([1]!Addcert[[#This Row],[ref]],[1]champ04062019!$B$3:$B$2000,0),18)</f>
        <v>43588</v>
      </c>
      <c r="G720" s="27"/>
      <c r="H720" s="28"/>
      <c r="I720" s="33"/>
      <c r="J720" s="36">
        <f>--INDEX([1]champ04062019!$A$3:$Z$2000,MATCH([1]!Addcert[[#This Row],[ref]],[1]champ04062019!$B$3:$B$2000,0),6)</f>
        <v>1500200103044</v>
      </c>
      <c r="K720" s="22" t="str">
        <f>VLOOKUP(VALUE(MID([1]!Addcert[[#This Row],[License]],5,4)),[1]มาตรฐาน!$A$1:$B$6,2,FALSE)</f>
        <v>มกษ. 1004-2557</v>
      </c>
      <c r="L720" s="22" t="str">
        <f>INDEX([1]champ04062019!$A$3:$Z$2000,MATCH([1]!Addcert[[#This Row],[ref]],[1]champ04062019!$B$3:$B$2000,0),26)</f>
        <v>ลำพูน</v>
      </c>
      <c r="M720" s="5" t="s">
        <v>465</v>
      </c>
    </row>
    <row r="721" spans="1:13">
      <c r="A721" s="21" t="str">
        <f>MID([1]!Addcert[[#This Row],[ref]],4,2)&amp;"-"&amp;RIGHT([1]!Addcert[[#This Row],[ref]],3)</f>
        <v>03-071</v>
      </c>
      <c r="B721" s="21" t="str">
        <f>INDEX([1]champ04062019!$A$3:$Z$2000,MATCH([1]!Addcert[[#This Row],[ref]],[1]champ04062019!$B$3:$B$2000,0),3)</f>
        <v>ห้างหุ้นส่วนจำกัด ชัชวาล อิมปอร์ต เอ็กซ์ปอร์ต แอนด์ แพ็คเก็จจิ้ง</v>
      </c>
      <c r="C721" s="21" t="str">
        <f>INDEX([1]champ04062019!$A$3:$Z$2000,MATCH([1]!Addcert[[#This Row],[ref]],[1]champ04062019!$B$3:$B$2000,0),4)</f>
        <v>ACFS10040400054</v>
      </c>
      <c r="D72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21" s="21" t="str">
        <f>INDEX([1]champ04062019!$A$3:$Z$2000,MATCH([1]!Addcert[[#This Row],[ref]],[1]champ04062019!$B$3:$B$2000,0),5)</f>
        <v>ออกใบอนุญาตแล้ว</v>
      </c>
      <c r="F721" s="23">
        <f>--INDEX([1]champ04062019!$A$3:$Z$2000,MATCH([1]!Addcert[[#This Row],[ref]],[1]champ04062019!$B$3:$B$2000,0),18)</f>
        <v>43588</v>
      </c>
      <c r="G721" s="25"/>
      <c r="H721" s="26"/>
      <c r="I721" s="32"/>
      <c r="J721" s="35">
        <f>--INDEX([1]champ04062019!$A$3:$Z$2000,MATCH([1]!Addcert[[#This Row],[ref]],[1]champ04062019!$B$3:$B$2000,0),6)</f>
        <v>103538005621</v>
      </c>
      <c r="K721" s="21" t="str">
        <f>VLOOKUP(VALUE(MID([1]!Addcert[[#This Row],[License]],5,4)),[1]มาตรฐาน!$A$1:$B$6,2,FALSE)</f>
        <v>มกษ. 1004-2557</v>
      </c>
      <c r="L721" s="21" t="str">
        <f>INDEX([1]champ04062019!$A$3:$Z$2000,MATCH([1]!Addcert[[#This Row],[ref]],[1]champ04062019!$B$3:$B$2000,0),26)</f>
        <v>นครปฐม</v>
      </c>
      <c r="M721" s="2" t="s">
        <v>465</v>
      </c>
    </row>
    <row r="722" spans="1:13">
      <c r="A722" s="22" t="str">
        <f>MID([1]!Addcert[[#This Row],[ref]],4,2)&amp;"-"&amp;RIGHT([1]!Addcert[[#This Row],[ref]],3)</f>
        <v>03-072</v>
      </c>
      <c r="B722" s="22" t="str">
        <f>INDEX([1]champ04062019!$A$3:$Z$2000,MATCH([1]!Addcert[[#This Row],[ref]],[1]champ04062019!$B$3:$B$2000,0),3)</f>
        <v>บริษัท เอ็นที ฟู้ด อินเตอร์เทรด จำกัด</v>
      </c>
      <c r="C722" s="22" t="str">
        <f>INDEX([1]champ04062019!$A$3:$Z$2000,MATCH([1]!Addcert[[#This Row],[ref]],[1]champ04062019!$B$3:$B$2000,0),4)</f>
        <v>ACFS10040400084</v>
      </c>
      <c r="D72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22" s="22" t="str">
        <f>INDEX([1]champ04062019!$A$3:$Z$2000,MATCH([1]!Addcert[[#This Row],[ref]],[1]champ04062019!$B$3:$B$2000,0),5)</f>
        <v>ออกใบอนุญาตแล้ว</v>
      </c>
      <c r="F722" s="24">
        <f>--INDEX([1]champ04062019!$A$3:$Z$2000,MATCH([1]!Addcert[[#This Row],[ref]],[1]champ04062019!$B$3:$B$2000,0),18)</f>
        <v>43588</v>
      </c>
      <c r="G722" s="27"/>
      <c r="H722" s="28"/>
      <c r="I722" s="33"/>
      <c r="J722" s="36">
        <f>--INDEX([1]champ04062019!$A$3:$Z$2000,MATCH([1]!Addcert[[#This Row],[ref]],[1]champ04062019!$B$3:$B$2000,0),6)</f>
        <v>735553002315</v>
      </c>
      <c r="K722" s="22" t="str">
        <f>VLOOKUP(VALUE(MID([1]!Addcert[[#This Row],[License]],5,4)),[1]มาตรฐาน!$A$1:$B$6,2,FALSE)</f>
        <v>มกษ. 1004-2557</v>
      </c>
      <c r="L722" s="22" t="str">
        <f>INDEX([1]champ04062019!$A$3:$Z$2000,MATCH([1]!Addcert[[#This Row],[ref]],[1]champ04062019!$B$3:$B$2000,0),26)</f>
        <v>นครปฐม</v>
      </c>
      <c r="M722" s="5" t="s">
        <v>467</v>
      </c>
    </row>
    <row r="723" spans="1:13">
      <c r="A723" s="21" t="str">
        <f>MID([1]!Addcert[[#This Row],[ref]],4,2)&amp;"-"&amp;RIGHT([1]!Addcert[[#This Row],[ref]],3)</f>
        <v>03-073</v>
      </c>
      <c r="B723" s="21" t="str">
        <f>INDEX([1]champ04062019!$A$3:$Z$2000,MATCH([1]!Addcert[[#This Row],[ref]],[1]champ04062019!$B$3:$B$2000,0),3)</f>
        <v>ห้างหุ้นส่วนจำกัด ชัชวาล ฟาร์ม</v>
      </c>
      <c r="C723" s="21" t="str">
        <f>INDEX([1]champ04062019!$A$3:$Z$2000,MATCH([1]!Addcert[[#This Row],[ref]],[1]champ04062019!$B$3:$B$2000,0),4)</f>
        <v>ACFS10040400053</v>
      </c>
      <c r="D72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23" s="21" t="str">
        <f>INDEX([1]champ04062019!$A$3:$Z$2000,MATCH([1]!Addcert[[#This Row],[ref]],[1]champ04062019!$B$3:$B$2000,0),5)</f>
        <v>ออกใบอนุญาตแล้ว</v>
      </c>
      <c r="F723" s="23">
        <f>--INDEX([1]champ04062019!$A$3:$Z$2000,MATCH([1]!Addcert[[#This Row],[ref]],[1]champ04062019!$B$3:$B$2000,0),18)</f>
        <v>43588</v>
      </c>
      <c r="G723" s="25"/>
      <c r="H723" s="26"/>
      <c r="I723" s="32"/>
      <c r="J723" s="35">
        <f>--INDEX([1]champ04062019!$A$3:$Z$2000,MATCH([1]!Addcert[[#This Row],[ref]],[1]champ04062019!$B$3:$B$2000,0),6)</f>
        <v>733545001265</v>
      </c>
      <c r="K723" s="21" t="str">
        <f>VLOOKUP(VALUE(MID([1]!Addcert[[#This Row],[License]],5,4)),[1]มาตรฐาน!$A$1:$B$6,2,FALSE)</f>
        <v>มกษ. 1004-2557</v>
      </c>
      <c r="L723" s="21" t="str">
        <f>INDEX([1]champ04062019!$A$3:$Z$2000,MATCH([1]!Addcert[[#This Row],[ref]],[1]champ04062019!$B$3:$B$2000,0),26)</f>
        <v>นครปฐม</v>
      </c>
      <c r="M723" s="2" t="s">
        <v>467</v>
      </c>
    </row>
    <row r="724" spans="1:13">
      <c r="A724" s="22" t="str">
        <f>MID([1]!Addcert[[#This Row],[ref]],4,2)&amp;"-"&amp;RIGHT([1]!Addcert[[#This Row],[ref]],3)</f>
        <v>03-075</v>
      </c>
      <c r="B724" s="22" t="str">
        <f>INDEX([1]champ04062019!$A$3:$Z$2000,MATCH([1]!Addcert[[#This Row],[ref]],[1]champ04062019!$B$3:$B$2000,0),3)</f>
        <v>บริษัท เอ.ที.อิมพอร์ต เอ็กซ์พอร์ต จำกัด</v>
      </c>
      <c r="C724" s="22" t="str">
        <f>INDEX([1]champ04062019!$A$3:$Z$2000,MATCH([1]!Addcert[[#This Row],[ref]],[1]champ04062019!$B$3:$B$2000,0),4)</f>
        <v>ACFS10040400104</v>
      </c>
      <c r="D72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24" s="22" t="str">
        <f>INDEX([1]champ04062019!$A$3:$Z$2000,MATCH([1]!Addcert[[#This Row],[ref]],[1]champ04062019!$B$3:$B$2000,0),5)</f>
        <v>ออกใบอนุญาตแล้ว</v>
      </c>
      <c r="F724" s="24">
        <f>--INDEX([1]champ04062019!$A$3:$Z$2000,MATCH([1]!Addcert[[#This Row],[ref]],[1]champ04062019!$B$3:$B$2000,0),18)</f>
        <v>43588</v>
      </c>
      <c r="G724" s="27"/>
      <c r="H724" s="28"/>
      <c r="I724" s="33"/>
      <c r="J724" s="36">
        <f>--INDEX([1]champ04062019!$A$3:$Z$2000,MATCH([1]!Addcert[[#This Row],[ref]],[1]champ04062019!$B$3:$B$2000,0),6)</f>
        <v>575556001621</v>
      </c>
      <c r="K724" s="22" t="str">
        <f>VLOOKUP(VALUE(MID([1]!Addcert[[#This Row],[License]],5,4)),[1]มาตรฐาน!$A$1:$B$6,2,FALSE)</f>
        <v>มกษ. 1004-2557</v>
      </c>
      <c r="L724" s="22" t="str">
        <f>INDEX([1]champ04062019!$A$3:$Z$2000,MATCH([1]!Addcert[[#This Row],[ref]],[1]champ04062019!$B$3:$B$2000,0),26)</f>
        <v>เชียงใหม่</v>
      </c>
      <c r="M724" s="5" t="s">
        <v>467</v>
      </c>
    </row>
    <row r="725" spans="1:13">
      <c r="A725" s="21" t="str">
        <f>MID([1]!Addcert[[#This Row],[ref]],4,2)&amp;"-"&amp;RIGHT([1]!Addcert[[#This Row],[ref]],3)</f>
        <v>03-076</v>
      </c>
      <c r="B725" s="21" t="str">
        <f>INDEX([1]champ04062019!$A$3:$Z$2000,MATCH([1]!Addcert[[#This Row],[ref]],[1]champ04062019!$B$3:$B$2000,0),3)</f>
        <v xml:space="preserve">บริษัท เจนเทิล ฟรุต จำกัด </v>
      </c>
      <c r="C725" s="21" t="str">
        <f>INDEX([1]champ04062019!$A$3:$Z$2000,MATCH([1]!Addcert[[#This Row],[ref]],[1]champ04062019!$B$3:$B$2000,0),4)</f>
        <v>ACFS10040400052</v>
      </c>
      <c r="D72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25" s="21" t="str">
        <f>INDEX([1]champ04062019!$A$3:$Z$2000,MATCH([1]!Addcert[[#This Row],[ref]],[1]champ04062019!$B$3:$B$2000,0),5)</f>
        <v>ออกใบอนุญาตแล้ว</v>
      </c>
      <c r="F725" s="23">
        <f>--INDEX([1]champ04062019!$A$3:$Z$2000,MATCH([1]!Addcert[[#This Row],[ref]],[1]champ04062019!$B$3:$B$2000,0),18)</f>
        <v>43588</v>
      </c>
      <c r="G725" s="25"/>
      <c r="H725" s="26"/>
      <c r="I725" s="32"/>
      <c r="J725" s="35">
        <f>--INDEX([1]champ04062019!$A$3:$Z$2000,MATCH([1]!Addcert[[#This Row],[ref]],[1]champ04062019!$B$3:$B$2000,0),6)</f>
        <v>105557049176</v>
      </c>
      <c r="K725" s="21" t="str">
        <f>VLOOKUP(VALUE(MID([1]!Addcert[[#This Row],[License]],5,4)),[1]มาตรฐาน!$A$1:$B$6,2,FALSE)</f>
        <v>มกษ. 1004-2557</v>
      </c>
      <c r="L725" s="21" t="str">
        <f>INDEX([1]champ04062019!$A$3:$Z$2000,MATCH([1]!Addcert[[#This Row],[ref]],[1]champ04062019!$B$3:$B$2000,0),26)</f>
        <v>จันทบุรี</v>
      </c>
      <c r="M725" s="2" t="s">
        <v>465</v>
      </c>
    </row>
    <row r="726" spans="1:13">
      <c r="A726" s="22" t="str">
        <f>MID([1]!Addcert[[#This Row],[ref]],4,2)&amp;"-"&amp;RIGHT([1]!Addcert[[#This Row],[ref]],3)</f>
        <v>03-077</v>
      </c>
      <c r="B726" s="22" t="str">
        <f>INDEX([1]champ04062019!$A$3:$Z$2000,MATCH([1]!Addcert[[#This Row],[ref]],[1]champ04062019!$B$3:$B$2000,0),3)</f>
        <v>บริษัท เอเซียทรัพย์เจริญ กรุ๊ป จำกัด</v>
      </c>
      <c r="C726" s="22" t="str">
        <f>INDEX([1]champ04062019!$A$3:$Z$2000,MATCH([1]!Addcert[[#This Row],[ref]],[1]champ04062019!$B$3:$B$2000,0),4)</f>
        <v>ACFS10040400051</v>
      </c>
      <c r="D72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26" s="22" t="str">
        <f>INDEX([1]champ04062019!$A$3:$Z$2000,MATCH([1]!Addcert[[#This Row],[ref]],[1]champ04062019!$B$3:$B$2000,0),5)</f>
        <v>ออกใบอนุญาตแล้ว</v>
      </c>
      <c r="F726" s="24">
        <f>--INDEX([1]champ04062019!$A$3:$Z$2000,MATCH([1]!Addcert[[#This Row],[ref]],[1]champ04062019!$B$3:$B$2000,0),18)</f>
        <v>43588</v>
      </c>
      <c r="G726" s="27"/>
      <c r="H726" s="28"/>
      <c r="I726" s="33"/>
      <c r="J726" s="36">
        <f>--INDEX([1]champ04062019!$A$3:$Z$2000,MATCH([1]!Addcert[[#This Row],[ref]],[1]champ04062019!$B$3:$B$2000,0),6)</f>
        <v>105551078301</v>
      </c>
      <c r="K726" s="22" t="str">
        <f>VLOOKUP(VALUE(MID([1]!Addcert[[#This Row],[License]],5,4)),[1]มาตรฐาน!$A$1:$B$6,2,FALSE)</f>
        <v>มกษ. 1004-2557</v>
      </c>
      <c r="L726" s="22" t="str">
        <f>INDEX([1]champ04062019!$A$3:$Z$2000,MATCH([1]!Addcert[[#This Row],[ref]],[1]champ04062019!$B$3:$B$2000,0),26)</f>
        <v>จันทบุรี</v>
      </c>
      <c r="M726" s="5" t="s">
        <v>466</v>
      </c>
    </row>
    <row r="727" spans="1:13">
      <c r="A727" s="21" t="str">
        <f>MID([1]!Addcert[[#This Row],[ref]],4,2)&amp;"-"&amp;RIGHT([1]!Addcert[[#This Row],[ref]],3)</f>
        <v>03-078</v>
      </c>
      <c r="B727" s="21" t="str">
        <f>INDEX([1]champ04062019!$A$3:$Z$2000,MATCH([1]!Addcert[[#This Row],[ref]],[1]champ04062019!$B$3:$B$2000,0),3)</f>
        <v>ห้างหุ้นส่วนจำกัด นอติลุส อินเตอร์เทรด</v>
      </c>
      <c r="C727" s="21" t="str">
        <f>INDEX([1]champ04062019!$A$3:$Z$2000,MATCH([1]!Addcert[[#This Row],[ref]],[1]champ04062019!$B$3:$B$2000,0),4)</f>
        <v>ACFS10040400050</v>
      </c>
      <c r="D72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27" s="21" t="str">
        <f>INDEX([1]champ04062019!$A$3:$Z$2000,MATCH([1]!Addcert[[#This Row],[ref]],[1]champ04062019!$B$3:$B$2000,0),5)</f>
        <v>ออกใบอนุญาตแล้ว</v>
      </c>
      <c r="F727" s="23">
        <f>--INDEX([1]champ04062019!$A$3:$Z$2000,MATCH([1]!Addcert[[#This Row],[ref]],[1]champ04062019!$B$3:$B$2000,0),18)</f>
        <v>44684</v>
      </c>
      <c r="G727" s="25"/>
      <c r="H727" s="26"/>
      <c r="I727" s="32"/>
      <c r="J727" s="35">
        <f>--INDEX([1]champ04062019!$A$3:$Z$2000,MATCH([1]!Addcert[[#This Row],[ref]],[1]champ04062019!$B$3:$B$2000,0),6)</f>
        <v>103549006895</v>
      </c>
      <c r="K727" s="21" t="str">
        <f>VLOOKUP(VALUE(MID([1]!Addcert[[#This Row],[License]],5,4)),[1]มาตรฐาน!$A$1:$B$6,2,FALSE)</f>
        <v>มกษ. 1004-2557</v>
      </c>
      <c r="L727" s="21" t="str">
        <f>INDEX([1]champ04062019!$A$3:$Z$2000,MATCH([1]!Addcert[[#This Row],[ref]],[1]champ04062019!$B$3:$B$2000,0),26)</f>
        <v>เชียงใหม่</v>
      </c>
      <c r="M727" s="2" t="s">
        <v>466</v>
      </c>
    </row>
    <row r="728" spans="1:13">
      <c r="A728" s="22" t="str">
        <f>MID([1]!Addcert[[#This Row],[ref]],4,2)&amp;"-"&amp;RIGHT([1]!Addcert[[#This Row],[ref]],3)</f>
        <v>03-079</v>
      </c>
      <c r="B728" s="22" t="str">
        <f>INDEX([1]champ04062019!$A$3:$Z$2000,MATCH([1]!Addcert[[#This Row],[ref]],[1]champ04062019!$B$3:$B$2000,0),3)</f>
        <v>บริษัท เอ เจ วี อินเตอร์ ฟรุ๊ต จำกัด</v>
      </c>
      <c r="C728" s="22" t="str">
        <f>INDEX([1]champ04062019!$A$3:$Z$2000,MATCH([1]!Addcert[[#This Row],[ref]],[1]champ04062019!$B$3:$B$2000,0),4)</f>
        <v>ACFS10040400045</v>
      </c>
      <c r="D72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28" s="22" t="str">
        <f>INDEX([1]champ04062019!$A$3:$Z$2000,MATCH([1]!Addcert[[#This Row],[ref]],[1]champ04062019!$B$3:$B$2000,0),5)</f>
        <v>ออกใบอนุญาตแล้ว</v>
      </c>
      <c r="F728" s="24">
        <f>--INDEX([1]champ04062019!$A$3:$Z$2000,MATCH([1]!Addcert[[#This Row],[ref]],[1]champ04062019!$B$3:$B$2000,0),18)</f>
        <v>44684</v>
      </c>
      <c r="G728" s="27"/>
      <c r="H728" s="28"/>
      <c r="I728" s="33"/>
      <c r="J728" s="36">
        <f>--INDEX([1]champ04062019!$A$3:$Z$2000,MATCH([1]!Addcert[[#This Row],[ref]],[1]champ04062019!$B$3:$B$2000,0),6)</f>
        <v>135557020275</v>
      </c>
      <c r="K728" s="22" t="str">
        <f>VLOOKUP(VALUE(MID([1]!Addcert[[#This Row],[License]],5,4)),[1]มาตรฐาน!$A$1:$B$6,2,FALSE)</f>
        <v>มกษ. 1004-2557</v>
      </c>
      <c r="L728" s="22" t="str">
        <f>INDEX([1]champ04062019!$A$3:$Z$2000,MATCH([1]!Addcert[[#This Row],[ref]],[1]champ04062019!$B$3:$B$2000,0),26)</f>
        <v>จันทบุรี</v>
      </c>
      <c r="M728" s="5" t="s">
        <v>465</v>
      </c>
    </row>
    <row r="729" spans="1:13">
      <c r="A729" s="21" t="str">
        <f>MID([1]!Addcert[[#This Row],[ref]],4,2)&amp;"-"&amp;RIGHT([1]!Addcert[[#This Row],[ref]],3)</f>
        <v>03-080</v>
      </c>
      <c r="B729" s="21" t="str">
        <f>INDEX([1]champ04062019!$A$3:$Z$2000,MATCH([1]!Addcert[[#This Row],[ref]],[1]champ04062019!$B$3:$B$2000,0),3)</f>
        <v>บริษัท ไทยเวอลด์ อิมปอร์ตเอ็กซปอร์ต จำกัด</v>
      </c>
      <c r="C729" s="21" t="str">
        <f>INDEX([1]champ04062019!$A$3:$Z$2000,MATCH([1]!Addcert[[#This Row],[ref]],[1]champ04062019!$B$3:$B$2000,0),4)</f>
        <v>ACFS10040400027</v>
      </c>
      <c r="D72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29" s="21" t="str">
        <f>INDEX([1]champ04062019!$A$3:$Z$2000,MATCH([1]!Addcert[[#This Row],[ref]],[1]champ04062019!$B$3:$B$2000,0),5)</f>
        <v>ออกใบอนุญาตแล้ว</v>
      </c>
      <c r="F729" s="23">
        <f>--INDEX([1]champ04062019!$A$3:$Z$2000,MATCH([1]!Addcert[[#This Row],[ref]],[1]champ04062019!$B$3:$B$2000,0),18)</f>
        <v>44684</v>
      </c>
      <c r="G729" s="25"/>
      <c r="H729" s="26"/>
      <c r="I729" s="32"/>
      <c r="J729" s="35">
        <f>--INDEX([1]champ04062019!$A$3:$Z$2000,MATCH([1]!Addcert[[#This Row],[ref]],[1]champ04062019!$B$3:$B$2000,0),6)</f>
        <v>105519004675</v>
      </c>
      <c r="K729" s="21" t="str">
        <f>VLOOKUP(VALUE(MID([1]!Addcert[[#This Row],[License]],5,4)),[1]มาตรฐาน!$A$1:$B$6,2,FALSE)</f>
        <v>มกษ. 1004-2557</v>
      </c>
      <c r="L729" s="21" t="str">
        <f>INDEX([1]champ04062019!$A$3:$Z$2000,MATCH([1]!Addcert[[#This Row],[ref]],[1]champ04062019!$B$3:$B$2000,0),26)</f>
        <v>ลำพูน</v>
      </c>
      <c r="M729" s="2" t="s">
        <v>466</v>
      </c>
    </row>
    <row r="730" spans="1:13">
      <c r="A730" s="22" t="str">
        <f>MID([1]!Addcert[[#This Row],[ref]],4,2)&amp;"-"&amp;RIGHT([1]!Addcert[[#This Row],[ref]],3)</f>
        <v>03-081</v>
      </c>
      <c r="B730" s="22" t="str">
        <f>INDEX([1]champ04062019!$A$3:$Z$2000,MATCH([1]!Addcert[[#This Row],[ref]],[1]champ04062019!$B$3:$B$2000,0),3)</f>
        <v>บริษัท 338 อินเตอร์เทรด จำกัด</v>
      </c>
      <c r="C730" s="22" t="str">
        <f>INDEX([1]champ04062019!$A$3:$Z$2000,MATCH([1]!Addcert[[#This Row],[ref]],[1]champ04062019!$B$3:$B$2000,0),4)</f>
        <v>ACFS10040400028</v>
      </c>
      <c r="D73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30" s="22" t="str">
        <f>INDEX([1]champ04062019!$A$3:$Z$2000,MATCH([1]!Addcert[[#This Row],[ref]],[1]champ04062019!$B$3:$B$2000,0),5)</f>
        <v>ออกใบอนุญาตแล้ว</v>
      </c>
      <c r="F730" s="24">
        <f>--INDEX([1]champ04062019!$A$3:$Z$2000,MATCH([1]!Addcert[[#This Row],[ref]],[1]champ04062019!$B$3:$B$2000,0),18)</f>
        <v>44684</v>
      </c>
      <c r="G730" s="27"/>
      <c r="H730" s="28"/>
      <c r="I730" s="33"/>
      <c r="J730" s="36">
        <f>--INDEX([1]champ04062019!$A$3:$Z$2000,MATCH([1]!Addcert[[#This Row],[ref]],[1]champ04062019!$B$3:$B$2000,0),6)</f>
        <v>135554012492</v>
      </c>
      <c r="K730" s="22" t="str">
        <f>VLOOKUP(VALUE(MID([1]!Addcert[[#This Row],[License]],5,4)),[1]มาตรฐาน!$A$1:$B$6,2,FALSE)</f>
        <v>มกษ. 1004-2557</v>
      </c>
      <c r="L730" s="22" t="str">
        <f>INDEX([1]champ04062019!$A$3:$Z$2000,MATCH([1]!Addcert[[#This Row],[ref]],[1]champ04062019!$B$3:$B$2000,0),26)</f>
        <v>ปทุมธานี</v>
      </c>
      <c r="M730" s="5" t="s">
        <v>465</v>
      </c>
    </row>
    <row r="731" spans="1:13">
      <c r="A731" s="21" t="str">
        <f>MID([1]!Addcert[[#This Row],[ref]],4,2)&amp;"-"&amp;RIGHT([1]!Addcert[[#This Row],[ref]],3)</f>
        <v>03-082</v>
      </c>
      <c r="B731" s="21" t="str">
        <f>INDEX([1]champ04062019!$A$3:$Z$2000,MATCH([1]!Addcert[[#This Row],[ref]],[1]champ04062019!$B$3:$B$2000,0),3)</f>
        <v>ห้างหุ้นส่วนจำกัด ทรอพพิคอลเนเชอร์</v>
      </c>
      <c r="C731" s="21" t="str">
        <f>INDEX([1]champ04062019!$A$3:$Z$2000,MATCH([1]!Addcert[[#This Row],[ref]],[1]champ04062019!$B$3:$B$2000,0),4)</f>
        <v>ACFS10040400049</v>
      </c>
      <c r="D73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31" s="21" t="str">
        <f>INDEX([1]champ04062019!$A$3:$Z$2000,MATCH([1]!Addcert[[#This Row],[ref]],[1]champ04062019!$B$3:$B$2000,0),5)</f>
        <v>ออกใบอนุญาตแล้ว</v>
      </c>
      <c r="F731" s="23">
        <f>--INDEX([1]champ04062019!$A$3:$Z$2000,MATCH([1]!Addcert[[#This Row],[ref]],[1]champ04062019!$B$3:$B$2000,0),18)</f>
        <v>44684</v>
      </c>
      <c r="G731" s="25"/>
      <c r="H731" s="26"/>
      <c r="I731" s="32"/>
      <c r="J731" s="35">
        <f>--INDEX([1]champ04062019!$A$3:$Z$2000,MATCH([1]!Addcert[[#This Row],[ref]],[1]champ04062019!$B$3:$B$2000,0),6)</f>
        <v>103541024371</v>
      </c>
      <c r="K731" s="21" t="str">
        <f>VLOOKUP(VALUE(MID([1]!Addcert[[#This Row],[License]],5,4)),[1]มาตรฐาน!$A$1:$B$6,2,FALSE)</f>
        <v>มกษ. 1004-2557</v>
      </c>
      <c r="L731" s="21" t="str">
        <f>INDEX([1]champ04062019!$A$3:$Z$2000,MATCH([1]!Addcert[[#This Row],[ref]],[1]champ04062019!$B$3:$B$2000,0),26)</f>
        <v>กรุงเทพมหานคร</v>
      </c>
      <c r="M731" s="2" t="s">
        <v>467</v>
      </c>
    </row>
    <row r="732" spans="1:13">
      <c r="A732" s="22" t="str">
        <f>MID([1]!Addcert[[#This Row],[ref]],4,2)&amp;"-"&amp;RIGHT([1]!Addcert[[#This Row],[ref]],3)</f>
        <v>03-084</v>
      </c>
      <c r="B732" s="22" t="str">
        <f>INDEX([1]champ04062019!$A$3:$Z$2000,MATCH([1]!Addcert[[#This Row],[ref]],[1]champ04062019!$B$3:$B$2000,0),3)</f>
        <v>บริษัท สยามกรีน เฟรช ฟรุตส์ จำกัด</v>
      </c>
      <c r="C732" s="22" t="str">
        <f>INDEX([1]champ04062019!$A$3:$Z$2000,MATCH([1]!Addcert[[#This Row],[ref]],[1]champ04062019!$B$3:$B$2000,0),4)</f>
        <v>ACFS10040400044</v>
      </c>
      <c r="D73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32" s="22" t="str">
        <f>INDEX([1]champ04062019!$A$3:$Z$2000,MATCH([1]!Addcert[[#This Row],[ref]],[1]champ04062019!$B$3:$B$2000,0),5)</f>
        <v>ออกใบอนุญาตแล้ว</v>
      </c>
      <c r="F732" s="24">
        <f>--INDEX([1]champ04062019!$A$3:$Z$2000,MATCH([1]!Addcert[[#This Row],[ref]],[1]champ04062019!$B$3:$B$2000,0),18)</f>
        <v>43588</v>
      </c>
      <c r="G732" s="27"/>
      <c r="H732" s="28"/>
      <c r="I732" s="33"/>
      <c r="J732" s="36">
        <f>--INDEX([1]champ04062019!$A$3:$Z$2000,MATCH([1]!Addcert[[#This Row],[ref]],[1]champ04062019!$B$3:$B$2000,0),6)</f>
        <v>135541000903</v>
      </c>
      <c r="K732" s="22" t="str">
        <f>VLOOKUP(VALUE(MID([1]!Addcert[[#This Row],[License]],5,4)),[1]มาตรฐาน!$A$1:$B$6,2,FALSE)</f>
        <v>มกษ. 1004-2557</v>
      </c>
      <c r="L732" s="22" t="str">
        <f>INDEX([1]champ04062019!$A$3:$Z$2000,MATCH([1]!Addcert[[#This Row],[ref]],[1]champ04062019!$B$3:$B$2000,0),26)</f>
        <v>เชียงใหม่</v>
      </c>
      <c r="M732" s="5" t="s">
        <v>467</v>
      </c>
    </row>
    <row r="733" spans="1:13">
      <c r="A733" s="21" t="str">
        <f>MID([1]!Addcert[[#This Row],[ref]],4,2)&amp;"-"&amp;RIGHT([1]!Addcert[[#This Row],[ref]],3)</f>
        <v>03-085</v>
      </c>
      <c r="B733" s="21" t="str">
        <f>INDEX([1]champ04062019!$A$3:$Z$2000,MATCH([1]!Addcert[[#This Row],[ref]],[1]champ04062019!$B$3:$B$2000,0),3)</f>
        <v>บริษัท สหผลไม้ไทย  จำกัด</v>
      </c>
      <c r="C733" s="21" t="str">
        <f>INDEX([1]champ04062019!$A$3:$Z$2000,MATCH([1]!Addcert[[#This Row],[ref]],[1]champ04062019!$B$3:$B$2000,0),4)</f>
        <v>ACFS10040400043</v>
      </c>
      <c r="D73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33" s="21" t="str">
        <f>INDEX([1]champ04062019!$A$3:$Z$2000,MATCH([1]!Addcert[[#This Row],[ref]],[1]champ04062019!$B$3:$B$2000,0),5)</f>
        <v>ออกใบอนุญาตแล้ว</v>
      </c>
      <c r="F733" s="23">
        <f>--INDEX([1]champ04062019!$A$3:$Z$2000,MATCH([1]!Addcert[[#This Row],[ref]],[1]champ04062019!$B$3:$B$2000,0),18)</f>
        <v>43588</v>
      </c>
      <c r="G733" s="25"/>
      <c r="H733" s="26"/>
      <c r="I733" s="32"/>
      <c r="J733" s="35">
        <f>--INDEX([1]champ04062019!$A$3:$Z$2000,MATCH([1]!Addcert[[#This Row],[ref]],[1]champ04062019!$B$3:$B$2000,0),6)</f>
        <v>965545000064</v>
      </c>
      <c r="K733" s="21" t="str">
        <f>VLOOKUP(VALUE(MID([1]!Addcert[[#This Row],[License]],5,4)),[1]มาตรฐาน!$A$1:$B$6,2,FALSE)</f>
        <v>มกษ. 1004-2557</v>
      </c>
      <c r="L733" s="21" t="str">
        <f>INDEX([1]champ04062019!$A$3:$Z$2000,MATCH([1]!Addcert[[#This Row],[ref]],[1]champ04062019!$B$3:$B$2000,0),26)</f>
        <v>นราธิวาส</v>
      </c>
      <c r="M733" s="2" t="s">
        <v>465</v>
      </c>
    </row>
    <row r="734" spans="1:13">
      <c r="A734" s="22" t="str">
        <f>MID([1]!Addcert[[#This Row],[ref]],4,2)&amp;"-"&amp;RIGHT([1]!Addcert[[#This Row],[ref]],3)</f>
        <v>03-086</v>
      </c>
      <c r="B734" s="22" t="str">
        <f>INDEX([1]champ04062019!$A$3:$Z$2000,MATCH([1]!Addcert[[#This Row],[ref]],[1]champ04062019!$B$3:$B$2000,0),3)</f>
        <v>บริษัท ซีแอนด์พี เบสท์ฟรุ๊ต จำกัด</v>
      </c>
      <c r="C734" s="22" t="str">
        <f>INDEX([1]champ04062019!$A$3:$Z$2000,MATCH([1]!Addcert[[#This Row],[ref]],[1]champ04062019!$B$3:$B$2000,0),4)</f>
        <v>ACFS10040400011</v>
      </c>
      <c r="D73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34" s="22" t="str">
        <f>INDEX([1]champ04062019!$A$3:$Z$2000,MATCH([1]!Addcert[[#This Row],[ref]],[1]champ04062019!$B$3:$B$2000,0),5)</f>
        <v>ออกใบอนุญาตแล้ว</v>
      </c>
      <c r="F734" s="24">
        <f>--INDEX([1]champ04062019!$A$3:$Z$2000,MATCH([1]!Addcert[[#This Row],[ref]],[1]champ04062019!$B$3:$B$2000,0),18)</f>
        <v>43588</v>
      </c>
      <c r="G734" s="27"/>
      <c r="H734" s="28"/>
      <c r="I734" s="33"/>
      <c r="J734" s="36">
        <f>--INDEX([1]champ04062019!$A$3:$Z$2000,MATCH([1]!Addcert[[#This Row],[ref]],[1]champ04062019!$B$3:$B$2000,0),6)</f>
        <v>225557000966</v>
      </c>
      <c r="K734" s="22" t="str">
        <f>VLOOKUP(VALUE(MID([1]!Addcert[[#This Row],[License]],5,4)),[1]มาตรฐาน!$A$1:$B$6,2,FALSE)</f>
        <v>มกษ. 1004-2557</v>
      </c>
      <c r="L734" s="22" t="str">
        <f>INDEX([1]champ04062019!$A$3:$Z$2000,MATCH([1]!Addcert[[#This Row],[ref]],[1]champ04062019!$B$3:$B$2000,0),26)</f>
        <v>จันทบุรี</v>
      </c>
      <c r="M734" s="5" t="s">
        <v>469</v>
      </c>
    </row>
    <row r="735" spans="1:13">
      <c r="A735" s="21" t="str">
        <f>MID([1]!Addcert[[#This Row],[ref]],4,2)&amp;"-"&amp;RIGHT([1]!Addcert[[#This Row],[ref]],3)</f>
        <v>03-087</v>
      </c>
      <c r="B735" s="21" t="str">
        <f>INDEX([1]champ04062019!$A$3:$Z$2000,MATCH([1]!Addcert[[#This Row],[ref]],[1]champ04062019!$B$3:$B$2000,0),3)</f>
        <v>บริษัท อิ๋งไท้ เทรดดิ้ง จำกัด</v>
      </c>
      <c r="C735" s="21" t="str">
        <f>INDEX([1]champ04062019!$A$3:$Z$2000,MATCH([1]!Addcert[[#This Row],[ref]],[1]champ04062019!$B$3:$B$2000,0),4)</f>
        <v>ACFS10040400026</v>
      </c>
      <c r="D73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35" s="21" t="str">
        <f>INDEX([1]champ04062019!$A$3:$Z$2000,MATCH([1]!Addcert[[#This Row],[ref]],[1]champ04062019!$B$3:$B$2000,0),5)</f>
        <v>ออกใบอนุญาตแล้ว</v>
      </c>
      <c r="F735" s="23">
        <f>--INDEX([1]champ04062019!$A$3:$Z$2000,MATCH([1]!Addcert[[#This Row],[ref]],[1]champ04062019!$B$3:$B$2000,0),18)</f>
        <v>44684</v>
      </c>
      <c r="G735" s="25"/>
      <c r="H735" s="26"/>
      <c r="I735" s="32"/>
      <c r="J735" s="35">
        <f>--INDEX([1]champ04062019!$A$3:$Z$2000,MATCH([1]!Addcert[[#This Row],[ref]],[1]champ04062019!$B$3:$B$2000,0),6)</f>
        <v>225557000397</v>
      </c>
      <c r="K735" s="21" t="str">
        <f>VLOOKUP(VALUE(MID([1]!Addcert[[#This Row],[License]],5,4)),[1]มาตรฐาน!$A$1:$B$6,2,FALSE)</f>
        <v>มกษ. 1004-2557</v>
      </c>
      <c r="L735" s="21" t="str">
        <f>INDEX([1]champ04062019!$A$3:$Z$2000,MATCH([1]!Addcert[[#This Row],[ref]],[1]champ04062019!$B$3:$B$2000,0),26)</f>
        <v>จันทบุรี</v>
      </c>
      <c r="M735" s="2" t="s">
        <v>466</v>
      </c>
    </row>
    <row r="736" spans="1:13">
      <c r="A736" s="22" t="str">
        <f>MID([1]!Addcert[[#This Row],[ref]],4,2)&amp;"-"&amp;RIGHT([1]!Addcert[[#This Row],[ref]],3)</f>
        <v>03-088</v>
      </c>
      <c r="B736" s="22" t="str">
        <f>INDEX([1]champ04062019!$A$3:$Z$2000,MATCH([1]!Addcert[[#This Row],[ref]],[1]champ04062019!$B$3:$B$2000,0),3)</f>
        <v>บริษัท ซินกั๋วตู้ จำกัด</v>
      </c>
      <c r="C736" s="22" t="str">
        <f>INDEX([1]champ04062019!$A$3:$Z$2000,MATCH([1]!Addcert[[#This Row],[ref]],[1]champ04062019!$B$3:$B$2000,0),4)</f>
        <v>ACFS10040400042</v>
      </c>
      <c r="D73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36" s="22" t="str">
        <f>INDEX([1]champ04062019!$A$3:$Z$2000,MATCH([1]!Addcert[[#This Row],[ref]],[1]champ04062019!$B$3:$B$2000,0),5)</f>
        <v>ออกใบอนุญาตแล้ว</v>
      </c>
      <c r="F736" s="24">
        <f>--INDEX([1]champ04062019!$A$3:$Z$2000,MATCH([1]!Addcert[[#This Row],[ref]],[1]champ04062019!$B$3:$B$2000,0),18)</f>
        <v>44684</v>
      </c>
      <c r="G736" s="27"/>
      <c r="H736" s="28"/>
      <c r="I736" s="33"/>
      <c r="J736" s="36">
        <f>--INDEX([1]champ04062019!$A$3:$Z$2000,MATCH([1]!Addcert[[#This Row],[ref]],[1]champ04062019!$B$3:$B$2000,0),6)</f>
        <v>225556000491</v>
      </c>
      <c r="K736" s="22" t="str">
        <f>VLOOKUP(VALUE(MID([1]!Addcert[[#This Row],[License]],5,4)),[1]มาตรฐาน!$A$1:$B$6,2,FALSE)</f>
        <v>มกษ. 1004-2557</v>
      </c>
      <c r="L736" s="22" t="str">
        <f>INDEX([1]champ04062019!$A$3:$Z$2000,MATCH([1]!Addcert[[#This Row],[ref]],[1]champ04062019!$B$3:$B$2000,0),26)</f>
        <v>จันทบุรี</v>
      </c>
      <c r="M736" s="5" t="s">
        <v>466</v>
      </c>
    </row>
    <row r="737" spans="1:13">
      <c r="A737" s="21" t="str">
        <f>MID([1]!Addcert[[#This Row],[ref]],4,2)&amp;"-"&amp;RIGHT([1]!Addcert[[#This Row],[ref]],3)</f>
        <v>03-089</v>
      </c>
      <c r="B737" s="21" t="str">
        <f>INDEX([1]champ04062019!$A$3:$Z$2000,MATCH([1]!Addcert[[#This Row],[ref]],[1]champ04062019!$B$3:$B$2000,0),3)</f>
        <v>นางสมจิตร์ คุ้มพ่วง</v>
      </c>
      <c r="C737" s="21" t="str">
        <f>INDEX([1]champ04062019!$A$3:$Z$2000,MATCH([1]!Addcert[[#This Row],[ref]],[1]champ04062019!$B$3:$B$2000,0),4)</f>
        <v>ACFS10040400074</v>
      </c>
      <c r="D73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37" s="21" t="str">
        <f>INDEX([1]champ04062019!$A$3:$Z$2000,MATCH([1]!Addcert[[#This Row],[ref]],[1]champ04062019!$B$3:$B$2000,0),5)</f>
        <v>ออกใบอนุญาตแล้ว</v>
      </c>
      <c r="F737" s="23">
        <f>--INDEX([1]champ04062019!$A$3:$Z$2000,MATCH([1]!Addcert[[#This Row],[ref]],[1]champ04062019!$B$3:$B$2000,0),18)</f>
        <v>43588</v>
      </c>
      <c r="G737" s="25"/>
      <c r="H737" s="26"/>
      <c r="I737" s="32"/>
      <c r="J737" s="35">
        <f>--INDEX([1]champ04062019!$A$3:$Z$2000,MATCH([1]!Addcert[[#This Row],[ref]],[1]champ04062019!$B$3:$B$2000,0),6)</f>
        <v>3210500407994</v>
      </c>
      <c r="K737" s="21" t="str">
        <f>VLOOKUP(VALUE(MID([1]!Addcert[[#This Row],[License]],5,4)),[1]มาตรฐาน!$A$1:$B$6,2,FALSE)</f>
        <v>มกษ. 1004-2557</v>
      </c>
      <c r="L737" s="21" t="str">
        <f>INDEX([1]champ04062019!$A$3:$Z$2000,MATCH([1]!Addcert[[#This Row],[ref]],[1]champ04062019!$B$3:$B$2000,0),26)</f>
        <v>จันทบุรี</v>
      </c>
      <c r="M737" s="2" t="s">
        <v>466</v>
      </c>
    </row>
    <row r="738" spans="1:13">
      <c r="A738" s="22" t="str">
        <f>MID([1]!Addcert[[#This Row],[ref]],4,2)&amp;"-"&amp;RIGHT([1]!Addcert[[#This Row],[ref]],3)</f>
        <v>03-091</v>
      </c>
      <c r="B738" s="22" t="str">
        <f>INDEX([1]champ04062019!$A$3:$Z$2000,MATCH([1]!Addcert[[#This Row],[ref]],[1]champ04062019!$B$3:$B$2000,0),3)</f>
        <v>บริษัท ไชน่า อินเตอร์ กรุ๊ป จำกัด</v>
      </c>
      <c r="C738" s="22" t="str">
        <f>INDEX([1]champ04062019!$A$3:$Z$2000,MATCH([1]!Addcert[[#This Row],[ref]],[1]champ04062019!$B$3:$B$2000,0),4)</f>
        <v>ACFS10040400041</v>
      </c>
      <c r="D73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38" s="22" t="str">
        <f>INDEX([1]champ04062019!$A$3:$Z$2000,MATCH([1]!Addcert[[#This Row],[ref]],[1]champ04062019!$B$3:$B$2000,0),5)</f>
        <v>ออกใบอนุญาตแล้ว</v>
      </c>
      <c r="F738" s="24">
        <f>--INDEX([1]champ04062019!$A$3:$Z$2000,MATCH([1]!Addcert[[#This Row],[ref]],[1]champ04062019!$B$3:$B$2000,0),18)</f>
        <v>44684</v>
      </c>
      <c r="G738" s="27"/>
      <c r="H738" s="28"/>
      <c r="I738" s="33"/>
      <c r="J738" s="36">
        <f>--INDEX([1]champ04062019!$A$3:$Z$2000,MATCH([1]!Addcert[[#This Row],[ref]],[1]champ04062019!$B$3:$B$2000,0),6)</f>
        <v>105553007983</v>
      </c>
      <c r="K738" s="22" t="str">
        <f>VLOOKUP(VALUE(MID([1]!Addcert[[#This Row],[License]],5,4)),[1]มาตรฐาน!$A$1:$B$6,2,FALSE)</f>
        <v>มกษ. 1004-2557</v>
      </c>
      <c r="L738" s="22" t="str">
        <f>INDEX([1]champ04062019!$A$3:$Z$2000,MATCH([1]!Addcert[[#This Row],[ref]],[1]champ04062019!$B$3:$B$2000,0),26)</f>
        <v>จันทบุรี</v>
      </c>
      <c r="M738" s="5" t="s">
        <v>466</v>
      </c>
    </row>
    <row r="739" spans="1:13">
      <c r="A739" s="21" t="str">
        <f>MID([1]!Addcert[[#This Row],[ref]],4,2)&amp;"-"&amp;RIGHT([1]!Addcert[[#This Row],[ref]],3)</f>
        <v>03-092</v>
      </c>
      <c r="B739" s="21" t="str">
        <f>INDEX([1]champ04062019!$A$3:$Z$2000,MATCH([1]!Addcert[[#This Row],[ref]],[1]champ04062019!$B$3:$B$2000,0),3)</f>
        <v>นางสาวรัตนา ปุรณะชัยคีรี</v>
      </c>
      <c r="C739" s="21" t="str">
        <f>INDEX([1]champ04062019!$A$3:$Z$2000,MATCH([1]!Addcert[[#This Row],[ref]],[1]champ04062019!$B$3:$B$2000,0),4)</f>
        <v>ACFS10040400103</v>
      </c>
      <c r="D73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39" s="21" t="str">
        <f>INDEX([1]champ04062019!$A$3:$Z$2000,MATCH([1]!Addcert[[#This Row],[ref]],[1]champ04062019!$B$3:$B$2000,0),5)</f>
        <v>ออกใบอนุญาตแล้ว</v>
      </c>
      <c r="F739" s="23">
        <f>--INDEX([1]champ04062019!$A$3:$Z$2000,MATCH([1]!Addcert[[#This Row],[ref]],[1]champ04062019!$B$3:$B$2000,0),18)</f>
        <v>43588</v>
      </c>
      <c r="G739" s="25"/>
      <c r="H739" s="26"/>
      <c r="I739" s="32"/>
      <c r="J739" s="35">
        <f>--INDEX([1]champ04062019!$A$3:$Z$2000,MATCH([1]!Addcert[[#This Row],[ref]],[1]champ04062019!$B$3:$B$2000,0),6)</f>
        <v>3101600231636</v>
      </c>
      <c r="K739" s="21" t="str">
        <f>VLOOKUP(VALUE(MID([1]!Addcert[[#This Row],[License]],5,4)),[1]มาตรฐาน!$A$1:$B$6,2,FALSE)</f>
        <v>มกษ. 1004-2557</v>
      </c>
      <c r="L739" s="21" t="str">
        <f>INDEX([1]champ04062019!$A$3:$Z$2000,MATCH([1]!Addcert[[#This Row],[ref]],[1]champ04062019!$B$3:$B$2000,0),26)</f>
        <v>จันทบุรี</v>
      </c>
      <c r="M739" s="2" t="s">
        <v>466</v>
      </c>
    </row>
    <row r="740" spans="1:13">
      <c r="A740" s="22" t="str">
        <f>MID([1]!Addcert[[#This Row],[ref]],4,2)&amp;"-"&amp;RIGHT([1]!Addcert[[#This Row],[ref]],3)</f>
        <v>03-093</v>
      </c>
      <c r="B740" s="22" t="str">
        <f>INDEX([1]champ04062019!$A$3:$Z$2000,MATCH([1]!Addcert[[#This Row],[ref]],[1]champ04062019!$B$3:$B$2000,0),3)</f>
        <v>ห้างหุ้นส่วนจำกัด พงศ์เจริญเทรดดิ้งหาดใหญ่</v>
      </c>
      <c r="C740" s="22" t="str">
        <f>INDEX([1]champ04062019!$A$3:$Z$2000,MATCH([1]!Addcert[[#This Row],[ref]],[1]champ04062019!$B$3:$B$2000,0),4)</f>
        <v>ACFS10040400040</v>
      </c>
      <c r="D74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40" s="22" t="str">
        <f>INDEX([1]champ04062019!$A$3:$Z$2000,MATCH([1]!Addcert[[#This Row],[ref]],[1]champ04062019!$B$3:$B$2000,0),5)</f>
        <v>ออกใบอนุญาตแล้ว</v>
      </c>
      <c r="F740" s="24">
        <f>--INDEX([1]champ04062019!$A$3:$Z$2000,MATCH([1]!Addcert[[#This Row],[ref]],[1]champ04062019!$B$3:$B$2000,0),18)</f>
        <v>43588</v>
      </c>
      <c r="G740" s="27"/>
      <c r="H740" s="28"/>
      <c r="I740" s="33"/>
      <c r="J740" s="36">
        <f>--INDEX([1]champ04062019!$A$3:$Z$2000,MATCH([1]!Addcert[[#This Row],[ref]],[1]champ04062019!$B$3:$B$2000,0),6)</f>
        <v>903518000073</v>
      </c>
      <c r="K740" s="22" t="str">
        <f>VLOOKUP(VALUE(MID([1]!Addcert[[#This Row],[License]],5,4)),[1]มาตรฐาน!$A$1:$B$6,2,FALSE)</f>
        <v>มกษ. 1004-2557</v>
      </c>
      <c r="L740" s="22" t="str">
        <f>INDEX([1]champ04062019!$A$3:$Z$2000,MATCH([1]!Addcert[[#This Row],[ref]],[1]champ04062019!$B$3:$B$2000,0),26)</f>
        <v>จันทบุรี</v>
      </c>
      <c r="M740" s="5" t="s">
        <v>466</v>
      </c>
    </row>
    <row r="741" spans="1:13">
      <c r="A741" s="21" t="str">
        <f>MID([1]!Addcert[[#This Row],[ref]],4,2)&amp;"-"&amp;RIGHT([1]!Addcert[[#This Row],[ref]],3)</f>
        <v>03-094</v>
      </c>
      <c r="B741" s="21" t="str">
        <f>INDEX([1]champ04062019!$A$3:$Z$2000,MATCH([1]!Addcert[[#This Row],[ref]],[1]champ04062019!$B$3:$B$2000,0),3)</f>
        <v>บริษัท สยามอินฟินนิตี้ ฟู๊ด จำกัด</v>
      </c>
      <c r="C741" s="21" t="str">
        <f>INDEX([1]champ04062019!$A$3:$Z$2000,MATCH([1]!Addcert[[#This Row],[ref]],[1]champ04062019!$B$3:$B$2000,0),4)</f>
        <v>ACFS10040400023</v>
      </c>
      <c r="D74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41" s="21" t="str">
        <f>INDEX([1]champ04062019!$A$3:$Z$2000,MATCH([1]!Addcert[[#This Row],[ref]],[1]champ04062019!$B$3:$B$2000,0),5)</f>
        <v>ออกใบอนุญาตแล้ว</v>
      </c>
      <c r="F741" s="23">
        <f>--INDEX([1]champ04062019!$A$3:$Z$2000,MATCH([1]!Addcert[[#This Row],[ref]],[1]champ04062019!$B$3:$B$2000,0),18)</f>
        <v>44684</v>
      </c>
      <c r="G741" s="25"/>
      <c r="H741" s="26"/>
      <c r="I741" s="32"/>
      <c r="J741" s="35">
        <f>--INDEX([1]champ04062019!$A$3:$Z$2000,MATCH([1]!Addcert[[#This Row],[ref]],[1]champ04062019!$B$3:$B$2000,0),6)</f>
        <v>135543001974</v>
      </c>
      <c r="K741" s="21" t="str">
        <f>VLOOKUP(VALUE(MID([1]!Addcert[[#This Row],[License]],5,4)),[1]มาตรฐาน!$A$1:$B$6,2,FALSE)</f>
        <v>มกษ. 1004-2557</v>
      </c>
      <c r="L741" s="21" t="str">
        <f>INDEX([1]champ04062019!$A$3:$Z$2000,MATCH([1]!Addcert[[#This Row],[ref]],[1]champ04062019!$B$3:$B$2000,0),26)</f>
        <v>จันทบุรี</v>
      </c>
      <c r="M741" s="2" t="s">
        <v>466</v>
      </c>
    </row>
    <row r="742" spans="1:13">
      <c r="A742" s="22" t="str">
        <f>MID([1]!Addcert[[#This Row],[ref]],4,2)&amp;"-"&amp;RIGHT([1]!Addcert[[#This Row],[ref]],3)</f>
        <v>03-097</v>
      </c>
      <c r="B742" s="22" t="str">
        <f>INDEX([1]champ04062019!$A$3:$Z$2000,MATCH([1]!Addcert[[#This Row],[ref]],[1]champ04062019!$B$3:$B$2000,0),3)</f>
        <v>บริษัท โอพี ฟรุตส์ จำกัด</v>
      </c>
      <c r="C742" s="22" t="str">
        <f>INDEX([1]champ04062019!$A$3:$Z$2000,MATCH([1]!Addcert[[#This Row],[ref]],[1]champ04062019!$B$3:$B$2000,0),4)</f>
        <v>ACFS10040400025</v>
      </c>
      <c r="D74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42" s="22" t="str">
        <f>INDEX([1]champ04062019!$A$3:$Z$2000,MATCH([1]!Addcert[[#This Row],[ref]],[1]champ04062019!$B$3:$B$2000,0),5)</f>
        <v>ออกใบอนุญาตแล้ว</v>
      </c>
      <c r="F742" s="24">
        <f>--INDEX([1]champ04062019!$A$3:$Z$2000,MATCH([1]!Addcert[[#This Row],[ref]],[1]champ04062019!$B$3:$B$2000,0),18)</f>
        <v>43588</v>
      </c>
      <c r="G742" s="27"/>
      <c r="H742" s="28"/>
      <c r="I742" s="33"/>
      <c r="J742" s="36">
        <f>--INDEX([1]champ04062019!$A$3:$Z$2000,MATCH([1]!Addcert[[#This Row],[ref]],[1]champ04062019!$B$3:$B$2000,0),6)</f>
        <v>185547000115</v>
      </c>
      <c r="K742" s="22" t="str">
        <f>VLOOKUP(VALUE(MID([1]!Addcert[[#This Row],[License]],5,4)),[1]มาตรฐาน!$A$1:$B$6,2,FALSE)</f>
        <v>มกษ. 1004-2557</v>
      </c>
      <c r="L742" s="22" t="str">
        <f>INDEX([1]champ04062019!$A$3:$Z$2000,MATCH([1]!Addcert[[#This Row],[ref]],[1]champ04062019!$B$3:$B$2000,0),26)</f>
        <v>เชียงใหม่</v>
      </c>
      <c r="M742" s="5" t="s">
        <v>466</v>
      </c>
    </row>
    <row r="743" spans="1:13">
      <c r="A743" s="21" t="str">
        <f>MID([1]!Addcert[[#This Row],[ref]],4,2)&amp;"-"&amp;RIGHT([1]!Addcert[[#This Row],[ref]],3)</f>
        <v>03-098</v>
      </c>
      <c r="B743" s="21" t="str">
        <f>INDEX([1]champ04062019!$A$3:$Z$2000,MATCH([1]!Addcert[[#This Row],[ref]],[1]champ04062019!$B$3:$B$2000,0),3)</f>
        <v>บริษัท อิ๋งไท้ เทรดดิ้ง จำกัด</v>
      </c>
      <c r="C743" s="21" t="str">
        <f>INDEX([1]champ04062019!$A$3:$Z$2000,MATCH([1]!Addcert[[#This Row],[ref]],[1]champ04062019!$B$3:$B$2000,0),4)</f>
        <v>ACFS10040400024</v>
      </c>
      <c r="D74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43" s="21" t="str">
        <f>INDEX([1]champ04062019!$A$3:$Z$2000,MATCH([1]!Addcert[[#This Row],[ref]],[1]champ04062019!$B$3:$B$2000,0),5)</f>
        <v>ออกใบอนุญาตแล้ว</v>
      </c>
      <c r="F743" s="23">
        <f>--INDEX([1]champ04062019!$A$3:$Z$2000,MATCH([1]!Addcert[[#This Row],[ref]],[1]champ04062019!$B$3:$B$2000,0),18)</f>
        <v>44684</v>
      </c>
      <c r="G743" s="25"/>
      <c r="H743" s="26"/>
      <c r="I743" s="32"/>
      <c r="J743" s="35">
        <f>--INDEX([1]champ04062019!$A$3:$Z$2000,MATCH([1]!Addcert[[#This Row],[ref]],[1]champ04062019!$B$3:$B$2000,0),6)</f>
        <v>225557000397</v>
      </c>
      <c r="K743" s="21" t="str">
        <f>VLOOKUP(VALUE(MID([1]!Addcert[[#This Row],[License]],5,4)),[1]มาตรฐาน!$A$1:$B$6,2,FALSE)</f>
        <v>มกษ. 1004-2557</v>
      </c>
      <c r="L743" s="21" t="str">
        <f>INDEX([1]champ04062019!$A$3:$Z$2000,MATCH([1]!Addcert[[#This Row],[ref]],[1]champ04062019!$B$3:$B$2000,0),26)</f>
        <v>เชียงใหม่</v>
      </c>
      <c r="M743" s="2" t="s">
        <v>465</v>
      </c>
    </row>
    <row r="744" spans="1:13">
      <c r="A744" s="22" t="str">
        <f>MID([1]!Addcert[[#This Row],[ref]],4,2)&amp;"-"&amp;RIGHT([1]!Addcert[[#This Row],[ref]],3)</f>
        <v>03-099</v>
      </c>
      <c r="B744" s="22" t="str">
        <f>INDEX([1]champ04062019!$A$3:$Z$2000,MATCH([1]!Addcert[[#This Row],[ref]],[1]champ04062019!$B$3:$B$2000,0),3)</f>
        <v>บริษัท ยูนีค อิมพอร์ท เอ็กซพอร์ท จำกัด</v>
      </c>
      <c r="C744" s="22" t="str">
        <f>INDEX([1]champ04062019!$A$3:$Z$2000,MATCH([1]!Addcert[[#This Row],[ref]],[1]champ04062019!$B$3:$B$2000,0),4)</f>
        <v>ACFS10040400039</v>
      </c>
      <c r="D74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44" s="22" t="str">
        <f>INDEX([1]champ04062019!$A$3:$Z$2000,MATCH([1]!Addcert[[#This Row],[ref]],[1]champ04062019!$B$3:$B$2000,0),5)</f>
        <v>ออกใบอนุญาตแล้ว</v>
      </c>
      <c r="F744" s="24">
        <f>--INDEX([1]champ04062019!$A$3:$Z$2000,MATCH([1]!Addcert[[#This Row],[ref]],[1]champ04062019!$B$3:$B$2000,0),18)</f>
        <v>44684</v>
      </c>
      <c r="G744" s="27"/>
      <c r="H744" s="28"/>
      <c r="I744" s="33"/>
      <c r="J744" s="36">
        <f>--INDEX([1]champ04062019!$A$3:$Z$2000,MATCH([1]!Addcert[[#This Row],[ref]],[1]champ04062019!$B$3:$B$2000,0),6)</f>
        <v>505555004112</v>
      </c>
      <c r="K744" s="22" t="str">
        <f>VLOOKUP(VALUE(MID([1]!Addcert[[#This Row],[License]],5,4)),[1]มาตรฐาน!$A$1:$B$6,2,FALSE)</f>
        <v>มกษ. 1004-2557</v>
      </c>
      <c r="L744" s="22" t="str">
        <f>INDEX([1]champ04062019!$A$3:$Z$2000,MATCH([1]!Addcert[[#This Row],[ref]],[1]champ04062019!$B$3:$B$2000,0),26)</f>
        <v>จันทบุรี</v>
      </c>
      <c r="M744" s="5" t="s">
        <v>465</v>
      </c>
    </row>
    <row r="745" spans="1:13">
      <c r="A745" s="21" t="str">
        <f>MID([1]!Addcert[[#This Row],[ref]],4,2)&amp;"-"&amp;RIGHT([1]!Addcert[[#This Row],[ref]],3)</f>
        <v>03-100</v>
      </c>
      <c r="B745" s="21" t="str">
        <f>INDEX([1]champ04062019!$A$3:$Z$2000,MATCH([1]!Addcert[[#This Row],[ref]],[1]champ04062019!$B$3:$B$2000,0),3)</f>
        <v>นางสุวรรณี แซ่ฮี</v>
      </c>
      <c r="C745" s="21" t="str">
        <f>INDEX([1]champ04062019!$A$3:$Z$2000,MATCH([1]!Addcert[[#This Row],[ref]],[1]champ04062019!$B$3:$B$2000,0),4)</f>
        <v>ACFS10040400038</v>
      </c>
      <c r="D74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45" s="21" t="str">
        <f>INDEX([1]champ04062019!$A$3:$Z$2000,MATCH([1]!Addcert[[#This Row],[ref]],[1]champ04062019!$B$3:$B$2000,0),5)</f>
        <v>ออกใบอนุญาตแล้ว</v>
      </c>
      <c r="F745" s="23">
        <f>--INDEX([1]champ04062019!$A$3:$Z$2000,MATCH([1]!Addcert[[#This Row],[ref]],[1]champ04062019!$B$3:$B$2000,0),18)</f>
        <v>44684</v>
      </c>
      <c r="G745" s="25"/>
      <c r="H745" s="26"/>
      <c r="I745" s="32"/>
      <c r="J745" s="35">
        <f>--INDEX([1]champ04062019!$A$3:$Z$2000,MATCH([1]!Addcert[[#This Row],[ref]],[1]champ04062019!$B$3:$B$2000,0),6)</f>
        <v>5102400027293</v>
      </c>
      <c r="K745" s="21" t="str">
        <f>VLOOKUP(VALUE(MID([1]!Addcert[[#This Row],[License]],5,4)),[1]มาตรฐาน!$A$1:$B$6,2,FALSE)</f>
        <v>มกษ. 1004-2557</v>
      </c>
      <c r="L745" s="21" t="str">
        <f>INDEX([1]champ04062019!$A$3:$Z$2000,MATCH([1]!Addcert[[#This Row],[ref]],[1]champ04062019!$B$3:$B$2000,0),26)</f>
        <v>ลำพูน</v>
      </c>
      <c r="M745" s="2" t="s">
        <v>466</v>
      </c>
    </row>
    <row r="746" spans="1:13">
      <c r="A746" s="22" t="str">
        <f>MID([1]!Addcert[[#This Row],[ref]],4,2)&amp;"-"&amp;RIGHT([1]!Addcert[[#This Row],[ref]],3)</f>
        <v>03-101</v>
      </c>
      <c r="B746" s="22" t="str">
        <f>INDEX([1]champ04062019!$A$3:$Z$2000,MATCH([1]!Addcert[[#This Row],[ref]],[1]champ04062019!$B$3:$B$2000,0),3)</f>
        <v>บริษัท แด๊ก อินเตอร์เทรด (ประเทศไทย) จำกัด</v>
      </c>
      <c r="C746" s="22" t="str">
        <f>INDEX([1]champ04062019!$A$3:$Z$2000,MATCH([1]!Addcert[[#This Row],[ref]],[1]champ04062019!$B$3:$B$2000,0),4)</f>
        <v>ACFS10040400102</v>
      </c>
      <c r="D74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46" s="22" t="str">
        <f>INDEX([1]champ04062019!$A$3:$Z$2000,MATCH([1]!Addcert[[#This Row],[ref]],[1]champ04062019!$B$3:$B$2000,0),5)</f>
        <v>ออกใบอนุญาตแล้ว</v>
      </c>
      <c r="F746" s="24">
        <f>--INDEX([1]champ04062019!$A$3:$Z$2000,MATCH([1]!Addcert[[#This Row],[ref]],[1]champ04062019!$B$3:$B$2000,0),18)</f>
        <v>44684</v>
      </c>
      <c r="G746" s="27"/>
      <c r="H746" s="28"/>
      <c r="I746" s="33"/>
      <c r="J746" s="36">
        <f>--INDEX([1]champ04062019!$A$3:$Z$2000,MATCH([1]!Addcert[[#This Row],[ref]],[1]champ04062019!$B$3:$B$2000,0),6)</f>
        <v>105544025401</v>
      </c>
      <c r="K746" s="22" t="str">
        <f>VLOOKUP(VALUE(MID([1]!Addcert[[#This Row],[License]],5,4)),[1]มาตรฐาน!$A$1:$B$6,2,FALSE)</f>
        <v>มกษ. 1004-2557</v>
      </c>
      <c r="L746" s="22" t="str">
        <f>INDEX([1]champ04062019!$A$3:$Z$2000,MATCH([1]!Addcert[[#This Row],[ref]],[1]champ04062019!$B$3:$B$2000,0),26)</f>
        <v>กรุงเทพมหานคร</v>
      </c>
      <c r="M746" s="5" t="s">
        <v>465</v>
      </c>
    </row>
    <row r="747" spans="1:13">
      <c r="A747" s="21" t="str">
        <f>MID([1]!Addcert[[#This Row],[ref]],4,2)&amp;"-"&amp;RIGHT([1]!Addcert[[#This Row],[ref]],3)</f>
        <v>03-102</v>
      </c>
      <c r="B747" s="21" t="str">
        <f>INDEX([1]champ04062019!$A$3:$Z$2000,MATCH([1]!Addcert[[#This Row],[ref]],[1]champ04062019!$B$3:$B$2000,0),3)</f>
        <v>บริษัท ฟลาวเวอร์ แฟมิลี่ จำกัด</v>
      </c>
      <c r="C747" s="21" t="str">
        <f>INDEX([1]champ04062019!$A$3:$Z$2000,MATCH([1]!Addcert[[#This Row],[ref]],[1]champ04062019!$B$3:$B$2000,0),4)</f>
        <v>ACFS10040400064</v>
      </c>
      <c r="D74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47" s="21" t="str">
        <f>INDEX([1]champ04062019!$A$3:$Z$2000,MATCH([1]!Addcert[[#This Row],[ref]],[1]champ04062019!$B$3:$B$2000,0),5)</f>
        <v>ออกใบอนุญาตแล้ว</v>
      </c>
      <c r="F747" s="23">
        <f>--INDEX([1]champ04062019!$A$3:$Z$2000,MATCH([1]!Addcert[[#This Row],[ref]],[1]champ04062019!$B$3:$B$2000,0),18)</f>
        <v>43588</v>
      </c>
      <c r="G747" s="25"/>
      <c r="H747" s="26"/>
      <c r="I747" s="32"/>
      <c r="J747" s="35">
        <f>--INDEX([1]champ04062019!$A$3:$Z$2000,MATCH([1]!Addcert[[#This Row],[ref]],[1]champ04062019!$B$3:$B$2000,0),6)</f>
        <v>105547151873</v>
      </c>
      <c r="K747" s="21" t="str">
        <f>VLOOKUP(VALUE(MID([1]!Addcert[[#This Row],[License]],5,4)),[1]มาตรฐาน!$A$1:$B$6,2,FALSE)</f>
        <v>มกษ. 1004-2557</v>
      </c>
      <c r="L747" s="21" t="str">
        <f>INDEX([1]champ04062019!$A$3:$Z$2000,MATCH([1]!Addcert[[#This Row],[ref]],[1]champ04062019!$B$3:$B$2000,0),26)</f>
        <v>กรุงเทพมหานคร</v>
      </c>
      <c r="M747" s="2" t="s">
        <v>467</v>
      </c>
    </row>
    <row r="748" spans="1:13">
      <c r="A748" s="22" t="str">
        <f>MID([1]!Addcert[[#This Row],[ref]],4,2)&amp;"-"&amp;RIGHT([1]!Addcert[[#This Row],[ref]],3)</f>
        <v>03-103</v>
      </c>
      <c r="B748" s="22" t="str">
        <f>INDEX([1]champ04062019!$A$3:$Z$2000,MATCH([1]!Addcert[[#This Row],[ref]],[1]champ04062019!$B$3:$B$2000,0),3)</f>
        <v>นายสมหมาย ลักษณะสกุลชัย</v>
      </c>
      <c r="C748" s="22" t="str">
        <f>INDEX([1]champ04062019!$A$3:$Z$2000,MATCH([1]!Addcert[[#This Row],[ref]],[1]champ04062019!$B$3:$B$2000,0),4)</f>
        <v>ACFS10040400037</v>
      </c>
      <c r="D74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48" s="22" t="str">
        <f>INDEX([1]champ04062019!$A$3:$Z$2000,MATCH([1]!Addcert[[#This Row],[ref]],[1]champ04062019!$B$3:$B$2000,0),5)</f>
        <v>ออกใบอนุญาตแล้ว</v>
      </c>
      <c r="F748" s="24">
        <f>--INDEX([1]champ04062019!$A$3:$Z$2000,MATCH([1]!Addcert[[#This Row],[ref]],[1]champ04062019!$B$3:$B$2000,0),18)</f>
        <v>43588</v>
      </c>
      <c r="G748" s="27"/>
      <c r="H748" s="28"/>
      <c r="I748" s="33"/>
      <c r="J748" s="36">
        <f>--INDEX([1]champ04062019!$A$3:$Z$2000,MATCH([1]!Addcert[[#This Row],[ref]],[1]champ04062019!$B$3:$B$2000,0),6)</f>
        <v>3469900032234</v>
      </c>
      <c r="K748" s="22" t="str">
        <f>VLOOKUP(VALUE(MID([1]!Addcert[[#This Row],[License]],5,4)),[1]มาตรฐาน!$A$1:$B$6,2,FALSE)</f>
        <v>มกษ. 1004-2557</v>
      </c>
      <c r="L748" s="22" t="str">
        <f>INDEX([1]champ04062019!$A$3:$Z$2000,MATCH([1]!Addcert[[#This Row],[ref]],[1]champ04062019!$B$3:$B$2000,0),26)</f>
        <v>จันทบุรี</v>
      </c>
      <c r="M748" s="5" t="s">
        <v>467</v>
      </c>
    </row>
    <row r="749" spans="1:13">
      <c r="A749" s="21" t="str">
        <f>MID([1]!Addcert[[#This Row],[ref]],4,2)&amp;"-"&amp;RIGHT([1]!Addcert[[#This Row],[ref]],3)</f>
        <v>03-104</v>
      </c>
      <c r="B749" s="21" t="str">
        <f>INDEX([1]champ04062019!$A$3:$Z$2000,MATCH([1]!Addcert[[#This Row],[ref]],[1]champ04062019!$B$3:$B$2000,0),3)</f>
        <v>บริษัท เอส ที วาย ฟรุ๊ต เอ็กซ์ปอร์ต จำกัด</v>
      </c>
      <c r="C749" s="21" t="str">
        <f>INDEX([1]champ04062019!$A$3:$Z$2000,MATCH([1]!Addcert[[#This Row],[ref]],[1]champ04062019!$B$3:$B$2000,0),4)</f>
        <v>ACFS10040400048</v>
      </c>
      <c r="D74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49" s="21" t="str">
        <f>INDEX([1]champ04062019!$A$3:$Z$2000,MATCH([1]!Addcert[[#This Row],[ref]],[1]champ04062019!$B$3:$B$2000,0),5)</f>
        <v>ออกใบอนุญาตแล้ว</v>
      </c>
      <c r="F749" s="23">
        <f>--INDEX([1]champ04062019!$A$3:$Z$2000,MATCH([1]!Addcert[[#This Row],[ref]],[1]champ04062019!$B$3:$B$2000,0),18)</f>
        <v>44684</v>
      </c>
      <c r="G749" s="25"/>
      <c r="H749" s="26"/>
      <c r="I749" s="32"/>
      <c r="J749" s="35">
        <f>--INDEX([1]champ04062019!$A$3:$Z$2000,MATCH([1]!Addcert[[#This Row],[ref]],[1]champ04062019!$B$3:$B$2000,0),6)</f>
        <v>135557020321</v>
      </c>
      <c r="K749" s="21" t="str">
        <f>VLOOKUP(VALUE(MID([1]!Addcert[[#This Row],[License]],5,4)),[1]มาตรฐาน!$A$1:$B$6,2,FALSE)</f>
        <v>มกษ. 1004-2557</v>
      </c>
      <c r="L749" s="21" t="str">
        <f>INDEX([1]champ04062019!$A$3:$Z$2000,MATCH([1]!Addcert[[#This Row],[ref]],[1]champ04062019!$B$3:$B$2000,0),26)</f>
        <v>เชียงใหม่</v>
      </c>
      <c r="M749" s="2" t="s">
        <v>466</v>
      </c>
    </row>
    <row r="750" spans="1:13">
      <c r="A750" s="22" t="str">
        <f>MID([1]!Addcert[[#This Row],[ref]],4,2)&amp;"-"&amp;RIGHT([1]!Addcert[[#This Row],[ref]],3)</f>
        <v>03-105</v>
      </c>
      <c r="B750" s="22" t="str">
        <f>INDEX([1]champ04062019!$A$3:$Z$2000,MATCH([1]!Addcert[[#This Row],[ref]],[1]champ04062019!$B$3:$B$2000,0),3)</f>
        <v>บริษัท ที ที วาย อิมพอร์ต แอนด์ เอ็กซ์ปอร์ต จำกัด</v>
      </c>
      <c r="C750" s="22" t="str">
        <f>INDEX([1]champ04062019!$A$3:$Z$2000,MATCH([1]!Addcert[[#This Row],[ref]],[1]champ04062019!$B$3:$B$2000,0),4)</f>
        <v>ACFS10040400047</v>
      </c>
      <c r="D75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50" s="22" t="str">
        <f>INDEX([1]champ04062019!$A$3:$Z$2000,MATCH([1]!Addcert[[#This Row],[ref]],[1]champ04062019!$B$3:$B$2000,0),5)</f>
        <v>ออกใบอนุญาตแล้ว</v>
      </c>
      <c r="F750" s="24">
        <f>--INDEX([1]champ04062019!$A$3:$Z$2000,MATCH([1]!Addcert[[#This Row],[ref]],[1]champ04062019!$B$3:$B$2000,0),18)</f>
        <v>44684</v>
      </c>
      <c r="G750" s="27"/>
      <c r="H750" s="28"/>
      <c r="I750" s="33"/>
      <c r="J750" s="36">
        <f>--INDEX([1]champ04062019!$A$3:$Z$2000,MATCH([1]!Addcert[[#This Row],[ref]],[1]champ04062019!$B$3:$B$2000,0),6)</f>
        <v>135557020283</v>
      </c>
      <c r="K750" s="22" t="str">
        <f>VLOOKUP(VALUE(MID([1]!Addcert[[#This Row],[License]],5,4)),[1]มาตรฐาน!$A$1:$B$6,2,FALSE)</f>
        <v>มกษ. 1004-2557</v>
      </c>
      <c r="L750" s="22" t="str">
        <f>INDEX([1]champ04062019!$A$3:$Z$2000,MATCH([1]!Addcert[[#This Row],[ref]],[1]champ04062019!$B$3:$B$2000,0),26)</f>
        <v>เชียงใหม่</v>
      </c>
      <c r="M750" s="5" t="s">
        <v>465</v>
      </c>
    </row>
    <row r="751" spans="1:13">
      <c r="A751" s="21" t="str">
        <f>MID([1]!Addcert[[#This Row],[ref]],4,2)&amp;"-"&amp;RIGHT([1]!Addcert[[#This Row],[ref]],3)</f>
        <v>03-106</v>
      </c>
      <c r="B751" s="21" t="str">
        <f>INDEX([1]champ04062019!$A$3:$Z$2000,MATCH([1]!Addcert[[#This Row],[ref]],[1]champ04062019!$B$3:$B$2000,0),3)</f>
        <v>บริษัท สยามเฟรช เอ็นเตอร์ไพรส์ จำกัด</v>
      </c>
      <c r="C751" s="21" t="str">
        <f>INDEX([1]champ04062019!$A$3:$Z$2000,MATCH([1]!Addcert[[#This Row],[ref]],[1]champ04062019!$B$3:$B$2000,0),4)</f>
        <v>ACFS10040400110</v>
      </c>
      <c r="D75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51" s="21" t="str">
        <f>INDEX([1]champ04062019!$A$3:$Z$2000,MATCH([1]!Addcert[[#This Row],[ref]],[1]champ04062019!$B$3:$B$2000,0),5)</f>
        <v>ออกใบอนุญาตแล้ว</v>
      </c>
      <c r="F751" s="23">
        <f>--INDEX([1]champ04062019!$A$3:$Z$2000,MATCH([1]!Addcert[[#This Row],[ref]],[1]champ04062019!$B$3:$B$2000,0),18)</f>
        <v>44684</v>
      </c>
      <c r="G751" s="25"/>
      <c r="H751" s="26"/>
      <c r="I751" s="32"/>
      <c r="J751" s="35">
        <f>--INDEX([1]champ04062019!$A$3:$Z$2000,MATCH([1]!Addcert[[#This Row],[ref]],[1]champ04062019!$B$3:$B$2000,0),6)</f>
        <v>105546145373</v>
      </c>
      <c r="K751" s="21" t="str">
        <f>VLOOKUP(VALUE(MID([1]!Addcert[[#This Row],[License]],5,4)),[1]มาตรฐาน!$A$1:$B$6,2,FALSE)</f>
        <v>มกษ. 1004-2557</v>
      </c>
      <c r="L751" s="21" t="str">
        <f>INDEX([1]champ04062019!$A$3:$Z$2000,MATCH([1]!Addcert[[#This Row],[ref]],[1]champ04062019!$B$3:$B$2000,0),26)</f>
        <v>กรุงเทพมหานคร</v>
      </c>
      <c r="M751" s="2" t="s">
        <v>465</v>
      </c>
    </row>
    <row r="752" spans="1:13">
      <c r="A752" s="22" t="str">
        <f>MID([1]!Addcert[[#This Row],[ref]],4,2)&amp;"-"&amp;RIGHT([1]!Addcert[[#This Row],[ref]],3)</f>
        <v>03-107</v>
      </c>
      <c r="B752" s="22" t="str">
        <f>INDEX([1]champ04062019!$A$3:$Z$2000,MATCH([1]!Addcert[[#This Row],[ref]],[1]champ04062019!$B$3:$B$2000,0),3)</f>
        <v>บริษัท เซิงไฉ โอเรียลทอล จำกัด</v>
      </c>
      <c r="C752" s="22" t="str">
        <f>INDEX([1]champ04062019!$A$3:$Z$2000,MATCH([1]!Addcert[[#This Row],[ref]],[1]champ04062019!$B$3:$B$2000,0),4)</f>
        <v>ACFS10040400121</v>
      </c>
      <c r="D75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52" s="22" t="str">
        <f>INDEX([1]champ04062019!$A$3:$Z$2000,MATCH([1]!Addcert[[#This Row],[ref]],[1]champ04062019!$B$3:$B$2000,0),5)</f>
        <v>ออกใบอนุญาตแล้ว</v>
      </c>
      <c r="F752" s="24">
        <f>--INDEX([1]champ04062019!$A$3:$Z$2000,MATCH([1]!Addcert[[#This Row],[ref]],[1]champ04062019!$B$3:$B$2000,0),18)</f>
        <v>44686</v>
      </c>
      <c r="G752" s="27"/>
      <c r="H752" s="28"/>
      <c r="I752" s="33"/>
      <c r="J752" s="36">
        <f>--INDEX([1]champ04062019!$A$3:$Z$2000,MATCH([1]!Addcert[[#This Row],[ref]],[1]champ04062019!$B$3:$B$2000,0),6)</f>
        <v>105548103414</v>
      </c>
      <c r="K752" s="22" t="str">
        <f>VLOOKUP(VALUE(MID([1]!Addcert[[#This Row],[License]],5,4)),[1]มาตรฐาน!$A$1:$B$6,2,FALSE)</f>
        <v>มกษ. 1004-2557</v>
      </c>
      <c r="L752" s="22" t="str">
        <f>INDEX([1]champ04062019!$A$3:$Z$2000,MATCH([1]!Addcert[[#This Row],[ref]],[1]champ04062019!$B$3:$B$2000,0),26)</f>
        <v>กรุงเทพมหานคร</v>
      </c>
      <c r="M752" s="5" t="s">
        <v>467</v>
      </c>
    </row>
    <row r="753" spans="1:13">
      <c r="A753" s="21" t="str">
        <f>MID([1]!Addcert[[#This Row],[ref]],4,2)&amp;"-"&amp;RIGHT([1]!Addcert[[#This Row],[ref]],3)</f>
        <v>03-108</v>
      </c>
      <c r="B753" s="21" t="str">
        <f>INDEX([1]champ04062019!$A$3:$Z$2000,MATCH([1]!Addcert[[#This Row],[ref]],[1]champ04062019!$B$3:$B$2000,0),3)</f>
        <v>บริษัท ไทย เบสท์ โปรดักส์ โฮลดิ้ง จำกัด</v>
      </c>
      <c r="C753" s="21" t="str">
        <f>INDEX([1]champ04062019!$A$3:$Z$2000,MATCH([1]!Addcert[[#This Row],[ref]],[1]champ04062019!$B$3:$B$2000,0),4)</f>
        <v>ACFS10040400063</v>
      </c>
      <c r="D75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53" s="21" t="str">
        <f>INDEX([1]champ04062019!$A$3:$Z$2000,MATCH([1]!Addcert[[#This Row],[ref]],[1]champ04062019!$B$3:$B$2000,0),5)</f>
        <v>ออกใบอนุญาตแล้ว</v>
      </c>
      <c r="F753" s="23">
        <f>--INDEX([1]champ04062019!$A$3:$Z$2000,MATCH([1]!Addcert[[#This Row],[ref]],[1]champ04062019!$B$3:$B$2000,0),18)</f>
        <v>43588</v>
      </c>
      <c r="G753" s="25"/>
      <c r="H753" s="26"/>
      <c r="I753" s="32"/>
      <c r="J753" s="35">
        <f>--INDEX([1]champ04062019!$A$3:$Z$2000,MATCH([1]!Addcert[[#This Row],[ref]],[1]champ04062019!$B$3:$B$2000,0),6)</f>
        <v>735559001612</v>
      </c>
      <c r="K753" s="21" t="str">
        <f>VLOOKUP(VALUE(MID([1]!Addcert[[#This Row],[License]],5,4)),[1]มาตรฐาน!$A$1:$B$6,2,FALSE)</f>
        <v>มกษ. 1004-2557</v>
      </c>
      <c r="L753" s="21" t="str">
        <f>INDEX([1]champ04062019!$A$3:$Z$2000,MATCH([1]!Addcert[[#This Row],[ref]],[1]champ04062019!$B$3:$B$2000,0),26)</f>
        <v>เชียงใหม่</v>
      </c>
      <c r="M753" s="2" t="s">
        <v>467</v>
      </c>
    </row>
    <row r="754" spans="1:13">
      <c r="A754" s="22" t="str">
        <f>MID([1]!Addcert[[#This Row],[ref]],4,2)&amp;"-"&amp;RIGHT([1]!Addcert[[#This Row],[ref]],3)</f>
        <v>03-109</v>
      </c>
      <c r="B754" s="22" t="str">
        <f>INDEX([1]champ04062019!$A$3:$Z$2000,MATCH([1]!Addcert[[#This Row],[ref]],[1]champ04062019!$B$3:$B$2000,0),3)</f>
        <v>บริษัท เอม ไทย ฟรุ้ต จำกัด</v>
      </c>
      <c r="C754" s="22" t="str">
        <f>INDEX([1]champ04062019!$A$3:$Z$2000,MATCH([1]!Addcert[[#This Row],[ref]],[1]champ04062019!$B$3:$B$2000,0),4)</f>
        <v>ACFS10040400092</v>
      </c>
      <c r="D75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54" s="22" t="str">
        <f>INDEX([1]champ04062019!$A$3:$Z$2000,MATCH([1]!Addcert[[#This Row],[ref]],[1]champ04062019!$B$3:$B$2000,0),5)</f>
        <v>ออกใบอนุญาตแล้ว</v>
      </c>
      <c r="F754" s="24">
        <f>--INDEX([1]champ04062019!$A$3:$Z$2000,MATCH([1]!Addcert[[#This Row],[ref]],[1]champ04062019!$B$3:$B$2000,0),18)</f>
        <v>44684</v>
      </c>
      <c r="G754" s="27"/>
      <c r="H754" s="28"/>
      <c r="I754" s="33"/>
      <c r="J754" s="36">
        <f>--INDEX([1]champ04062019!$A$3:$Z$2000,MATCH([1]!Addcert[[#This Row],[ref]],[1]champ04062019!$B$3:$B$2000,0),6)</f>
        <v>735542000677</v>
      </c>
      <c r="K754" s="22" t="str">
        <f>VLOOKUP(VALUE(MID([1]!Addcert[[#This Row],[License]],5,4)),[1]มาตรฐาน!$A$1:$B$6,2,FALSE)</f>
        <v>มกษ. 1004-2557</v>
      </c>
      <c r="L754" s="22" t="str">
        <f>INDEX([1]champ04062019!$A$3:$Z$2000,MATCH([1]!Addcert[[#This Row],[ref]],[1]champ04062019!$B$3:$B$2000,0),26)</f>
        <v>ลำพูน</v>
      </c>
      <c r="M754" s="5" t="s">
        <v>465</v>
      </c>
    </row>
    <row r="755" spans="1:13">
      <c r="A755" s="21" t="str">
        <f>MID([1]!Addcert[[#This Row],[ref]],4,2)&amp;"-"&amp;RIGHT([1]!Addcert[[#This Row],[ref]],3)</f>
        <v>03-110</v>
      </c>
      <c r="B755" s="21" t="str">
        <f>INDEX([1]champ04062019!$A$3:$Z$2000,MATCH([1]!Addcert[[#This Row],[ref]],[1]champ04062019!$B$3:$B$2000,0),3)</f>
        <v>บริษัท เอม ไทย อินเตอร์เทรด (2001) จำกัด</v>
      </c>
      <c r="C755" s="21" t="str">
        <f>INDEX([1]champ04062019!$A$3:$Z$2000,MATCH([1]!Addcert[[#This Row],[ref]],[1]champ04062019!$B$3:$B$2000,0),4)</f>
        <v>ACFS10040400091</v>
      </c>
      <c r="D75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55" s="21" t="str">
        <f>INDEX([1]champ04062019!$A$3:$Z$2000,MATCH([1]!Addcert[[#This Row],[ref]],[1]champ04062019!$B$3:$B$2000,0),5)</f>
        <v>ออกใบอนุญาตแล้ว</v>
      </c>
      <c r="F755" s="23">
        <f>--INDEX([1]champ04062019!$A$3:$Z$2000,MATCH([1]!Addcert[[#This Row],[ref]],[1]champ04062019!$B$3:$B$2000,0),18)</f>
        <v>44684</v>
      </c>
      <c r="G755" s="25"/>
      <c r="H755" s="26"/>
      <c r="I755" s="32"/>
      <c r="J755" s="35">
        <f>--INDEX([1]champ04062019!$A$3:$Z$2000,MATCH([1]!Addcert[[#This Row],[ref]],[1]champ04062019!$B$3:$B$2000,0),6)</f>
        <v>735544001514</v>
      </c>
      <c r="K755" s="21" t="str">
        <f>VLOOKUP(VALUE(MID([1]!Addcert[[#This Row],[License]],5,4)),[1]มาตรฐาน!$A$1:$B$6,2,FALSE)</f>
        <v>มกษ. 1004-2557</v>
      </c>
      <c r="L755" s="21" t="str">
        <f>INDEX([1]champ04062019!$A$3:$Z$2000,MATCH([1]!Addcert[[#This Row],[ref]],[1]champ04062019!$B$3:$B$2000,0),26)</f>
        <v>ลำพูน</v>
      </c>
      <c r="M755" s="2" t="s">
        <v>465</v>
      </c>
    </row>
    <row r="756" spans="1:13">
      <c r="A756" s="22" t="str">
        <f>MID([1]!Addcert[[#This Row],[ref]],4,2)&amp;"-"&amp;RIGHT([1]!Addcert[[#This Row],[ref]],3)</f>
        <v>03-111</v>
      </c>
      <c r="B756" s="22" t="str">
        <f>INDEX([1]champ04062019!$A$3:$Z$2000,MATCH([1]!Addcert[[#This Row],[ref]],[1]champ04062019!$B$3:$B$2000,0),3)</f>
        <v>บริษัท เบสท์ฟรุ๊ต จำกัด</v>
      </c>
      <c r="C756" s="22" t="str">
        <f>INDEX([1]champ04062019!$A$3:$Z$2000,MATCH([1]!Addcert[[#This Row],[ref]],[1]champ04062019!$B$3:$B$2000,0),4)</f>
        <v>ACFS10040400075</v>
      </c>
      <c r="D75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56" s="22" t="str">
        <f>INDEX([1]champ04062019!$A$3:$Z$2000,MATCH([1]!Addcert[[#This Row],[ref]],[1]champ04062019!$B$3:$B$2000,0),5)</f>
        <v>ออกใบอนุญาตแล้ว</v>
      </c>
      <c r="F756" s="24">
        <f>--INDEX([1]champ04062019!$A$3:$Z$2000,MATCH([1]!Addcert[[#This Row],[ref]],[1]champ04062019!$B$3:$B$2000,0),18)</f>
        <v>44684</v>
      </c>
      <c r="G756" s="27"/>
      <c r="H756" s="28"/>
      <c r="I756" s="33"/>
      <c r="J756" s="36">
        <f>--INDEX([1]champ04062019!$A$3:$Z$2000,MATCH([1]!Addcert[[#This Row],[ref]],[1]champ04062019!$B$3:$B$2000,0),6)</f>
        <v>115544008425</v>
      </c>
      <c r="K756" s="22" t="str">
        <f>VLOOKUP(VALUE(MID([1]!Addcert[[#This Row],[License]],5,4)),[1]มาตรฐาน!$A$1:$B$6,2,FALSE)</f>
        <v>มกษ. 1004-2557</v>
      </c>
      <c r="L756" s="22" t="str">
        <f>INDEX([1]champ04062019!$A$3:$Z$2000,MATCH([1]!Addcert[[#This Row],[ref]],[1]champ04062019!$B$3:$B$2000,0),26)</f>
        <v>เชียงใหม่</v>
      </c>
      <c r="M756" s="5" t="s">
        <v>465</v>
      </c>
    </row>
    <row r="757" spans="1:13">
      <c r="A757" s="21" t="str">
        <f>MID([1]!Addcert[[#This Row],[ref]],4,2)&amp;"-"&amp;RIGHT([1]!Addcert[[#This Row],[ref]],3)</f>
        <v>03-112</v>
      </c>
      <c r="B757" s="21" t="str">
        <f>INDEX([1]champ04062019!$A$3:$Z$2000,MATCH([1]!Addcert[[#This Row],[ref]],[1]champ04062019!$B$3:$B$2000,0),3)</f>
        <v>บริษัท เอส แอล วี เฟรช ฟรุ๊ต จำกัด</v>
      </c>
      <c r="C757" s="21" t="str">
        <f>INDEX([1]champ04062019!$A$3:$Z$2000,MATCH([1]!Addcert[[#This Row],[ref]],[1]champ04062019!$B$3:$B$2000,0),4)</f>
        <v>ACFS10040400087</v>
      </c>
      <c r="D75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57" s="21" t="str">
        <f>INDEX([1]champ04062019!$A$3:$Z$2000,MATCH([1]!Addcert[[#This Row],[ref]],[1]champ04062019!$B$3:$B$2000,0),5)</f>
        <v>ออกใบอนุญาตแล้ว</v>
      </c>
      <c r="F757" s="23">
        <f>--INDEX([1]champ04062019!$A$3:$Z$2000,MATCH([1]!Addcert[[#This Row],[ref]],[1]champ04062019!$B$3:$B$2000,0),18)</f>
        <v>44684</v>
      </c>
      <c r="G757" s="25"/>
      <c r="H757" s="26"/>
      <c r="I757" s="32"/>
      <c r="J757" s="35">
        <f>--INDEX([1]champ04062019!$A$3:$Z$2000,MATCH([1]!Addcert[[#This Row],[ref]],[1]champ04062019!$B$3:$B$2000,0),6)</f>
        <v>135557020259</v>
      </c>
      <c r="K757" s="21" t="str">
        <f>VLOOKUP(VALUE(MID([1]!Addcert[[#This Row],[License]],5,4)),[1]มาตรฐาน!$A$1:$B$6,2,FALSE)</f>
        <v>มกษ. 1004-2557</v>
      </c>
      <c r="L757" s="21" t="str">
        <f>INDEX([1]champ04062019!$A$3:$Z$2000,MATCH([1]!Addcert[[#This Row],[ref]],[1]champ04062019!$B$3:$B$2000,0),26)</f>
        <v>ลำพูน</v>
      </c>
      <c r="M757" s="2" t="s">
        <v>465</v>
      </c>
    </row>
    <row r="758" spans="1:13">
      <c r="A758" s="22" t="str">
        <f>MID([1]!Addcert[[#This Row],[ref]],4,2)&amp;"-"&amp;RIGHT([1]!Addcert[[#This Row],[ref]],3)</f>
        <v>03-114</v>
      </c>
      <c r="B758" s="22" t="str">
        <f>INDEX([1]champ04062019!$A$3:$Z$2000,MATCH([1]!Addcert[[#This Row],[ref]],[1]champ04062019!$B$3:$B$2000,0),3)</f>
        <v>บริษัท เปรม เฟรช ฟรุ้ตส์ จำกัด</v>
      </c>
      <c r="C758" s="22" t="str">
        <f>INDEX([1]champ04062019!$A$3:$Z$2000,MATCH([1]!Addcert[[#This Row],[ref]],[1]champ04062019!$B$3:$B$2000,0),4)</f>
        <v>ACFS10040400094</v>
      </c>
      <c r="D75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58" s="22" t="str">
        <f>INDEX([1]champ04062019!$A$3:$Z$2000,MATCH([1]!Addcert[[#This Row],[ref]],[1]champ04062019!$B$3:$B$2000,0),5)</f>
        <v>ออกใบอนุญาตแล้ว</v>
      </c>
      <c r="F758" s="24">
        <f>--INDEX([1]champ04062019!$A$3:$Z$2000,MATCH([1]!Addcert[[#This Row],[ref]],[1]champ04062019!$B$3:$B$2000,0),18)</f>
        <v>44684</v>
      </c>
      <c r="G758" s="27"/>
      <c r="H758" s="28"/>
      <c r="I758" s="33"/>
      <c r="J758" s="36">
        <f>--INDEX([1]champ04062019!$A$3:$Z$2000,MATCH([1]!Addcert[[#This Row],[ref]],[1]champ04062019!$B$3:$B$2000,0),6)</f>
        <v>735557001607</v>
      </c>
      <c r="K758" s="22" t="str">
        <f>VLOOKUP(VALUE(MID([1]!Addcert[[#This Row],[License]],5,4)),[1]มาตรฐาน!$A$1:$B$6,2,FALSE)</f>
        <v>มกษ. 1004-2557</v>
      </c>
      <c r="L758" s="22" t="str">
        <f>INDEX([1]champ04062019!$A$3:$Z$2000,MATCH([1]!Addcert[[#This Row],[ref]],[1]champ04062019!$B$3:$B$2000,0),26)</f>
        <v>ลำพูน</v>
      </c>
      <c r="M758" s="5" t="s">
        <v>465</v>
      </c>
    </row>
    <row r="759" spans="1:13">
      <c r="A759" s="21" t="str">
        <f>MID([1]!Addcert[[#This Row],[ref]],4,2)&amp;"-"&amp;RIGHT([1]!Addcert[[#This Row],[ref]],3)</f>
        <v>03-115</v>
      </c>
      <c r="B759" s="21" t="str">
        <f>INDEX([1]champ04062019!$A$3:$Z$2000,MATCH([1]!Addcert[[#This Row],[ref]],[1]champ04062019!$B$3:$B$2000,0),3)</f>
        <v>บริษัท เอส.ที.วี.เทรดดิ้ง เอเยนซี่ จำกัด</v>
      </c>
      <c r="C759" s="21" t="str">
        <f>INDEX([1]champ04062019!$A$3:$Z$2000,MATCH([1]!Addcert[[#This Row],[ref]],[1]champ04062019!$B$3:$B$2000,0),4)</f>
        <v>ACFS10040400095</v>
      </c>
      <c r="D75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59" s="21" t="str">
        <f>INDEX([1]champ04062019!$A$3:$Z$2000,MATCH([1]!Addcert[[#This Row],[ref]],[1]champ04062019!$B$3:$B$2000,0),5)</f>
        <v>ออกใบอนุญาตแล้ว</v>
      </c>
      <c r="F759" s="23">
        <f>--INDEX([1]champ04062019!$A$3:$Z$2000,MATCH([1]!Addcert[[#This Row],[ref]],[1]champ04062019!$B$3:$B$2000,0),18)</f>
        <v>44684</v>
      </c>
      <c r="G759" s="25"/>
      <c r="H759" s="26"/>
      <c r="I759" s="32"/>
      <c r="J759" s="35">
        <f>--INDEX([1]champ04062019!$A$3:$Z$2000,MATCH([1]!Addcert[[#This Row],[ref]],[1]champ04062019!$B$3:$B$2000,0),6)</f>
        <v>905551002103</v>
      </c>
      <c r="K759" s="21" t="str">
        <f>VLOOKUP(VALUE(MID([1]!Addcert[[#This Row],[License]],5,4)),[1]มาตรฐาน!$A$1:$B$6,2,FALSE)</f>
        <v>มกษ. 1004-2557</v>
      </c>
      <c r="L759" s="21" t="str">
        <f>INDEX([1]champ04062019!$A$3:$Z$2000,MATCH([1]!Addcert[[#This Row],[ref]],[1]champ04062019!$B$3:$B$2000,0),26)</f>
        <v>เชียงใหม่</v>
      </c>
      <c r="M759" s="2" t="s">
        <v>465</v>
      </c>
    </row>
    <row r="760" spans="1:13">
      <c r="A760" s="22" t="str">
        <f>MID([1]!Addcert[[#This Row],[ref]],4,2)&amp;"-"&amp;RIGHT([1]!Addcert[[#This Row],[ref]],3)</f>
        <v>03-116</v>
      </c>
      <c r="B760" s="22" t="str">
        <f>INDEX([1]champ04062019!$A$3:$Z$2000,MATCH([1]!Addcert[[#This Row],[ref]],[1]champ04062019!$B$3:$B$2000,0),3)</f>
        <v>ห้างหุ้นส่วนจำกัด ล่วมพ้อง การค้า</v>
      </c>
      <c r="C760" s="22" t="str">
        <f>INDEX([1]champ04062019!$A$3:$Z$2000,MATCH([1]!Addcert[[#This Row],[ref]],[1]champ04062019!$B$3:$B$2000,0),4)</f>
        <v>ACFS10040400109</v>
      </c>
      <c r="D76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60" s="22" t="str">
        <f>INDEX([1]champ04062019!$A$3:$Z$2000,MATCH([1]!Addcert[[#This Row],[ref]],[1]champ04062019!$B$3:$B$2000,0),5)</f>
        <v>ออกใบอนุญาตแล้ว</v>
      </c>
      <c r="F760" s="24">
        <f>--INDEX([1]champ04062019!$A$3:$Z$2000,MATCH([1]!Addcert[[#This Row],[ref]],[1]champ04062019!$B$3:$B$2000,0),18)</f>
        <v>43588</v>
      </c>
      <c r="G760" s="27"/>
      <c r="H760" s="28"/>
      <c r="I760" s="33"/>
      <c r="J760" s="36">
        <f>--INDEX([1]champ04062019!$A$3:$Z$2000,MATCH([1]!Addcert[[#This Row],[ref]],[1]champ04062019!$B$3:$B$2000,0),6)</f>
        <v>103547005565</v>
      </c>
      <c r="K760" s="22" t="str">
        <f>VLOOKUP(VALUE(MID([1]!Addcert[[#This Row],[License]],5,4)),[1]มาตรฐาน!$A$1:$B$6,2,FALSE)</f>
        <v>มกษ. 1004-2557</v>
      </c>
      <c r="L760" s="22" t="str">
        <f>INDEX([1]champ04062019!$A$3:$Z$2000,MATCH([1]!Addcert[[#This Row],[ref]],[1]champ04062019!$B$3:$B$2000,0),26)</f>
        <v>ลำพูน</v>
      </c>
      <c r="M760" s="5" t="s">
        <v>465</v>
      </c>
    </row>
    <row r="761" spans="1:13">
      <c r="A761" s="21" t="str">
        <f>MID([1]!Addcert[[#This Row],[ref]],4,2)&amp;"-"&amp;RIGHT([1]!Addcert[[#This Row],[ref]],3)</f>
        <v>03-117</v>
      </c>
      <c r="B761" s="21" t="str">
        <f>INDEX([1]champ04062019!$A$3:$Z$2000,MATCH([1]!Addcert[[#This Row],[ref]],[1]champ04062019!$B$3:$B$2000,0),3)</f>
        <v>บริษัท เคอร์เน่อร์ อะโกร เอ็กซปอร์ต เซ็นเตอร์ จำกัด</v>
      </c>
      <c r="C761" s="21" t="str">
        <f>INDEX([1]champ04062019!$A$3:$Z$2000,MATCH([1]!Addcert[[#This Row],[ref]],[1]champ04062019!$B$3:$B$2000,0),4)</f>
        <v>ACFS10040400101</v>
      </c>
      <c r="D76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61" s="21" t="str">
        <f>INDEX([1]champ04062019!$A$3:$Z$2000,MATCH([1]!Addcert[[#This Row],[ref]],[1]champ04062019!$B$3:$B$2000,0),5)</f>
        <v>ออกใบอนุญาตแล้ว</v>
      </c>
      <c r="F761" s="23">
        <f>--INDEX([1]champ04062019!$A$3:$Z$2000,MATCH([1]!Addcert[[#This Row],[ref]],[1]champ04062019!$B$3:$B$2000,0),18)</f>
        <v>43588</v>
      </c>
      <c r="G761" s="25"/>
      <c r="H761" s="26"/>
      <c r="I761" s="32"/>
      <c r="J761" s="35">
        <f>--INDEX([1]champ04062019!$A$3:$Z$2000,MATCH([1]!Addcert[[#This Row],[ref]],[1]champ04062019!$B$3:$B$2000,0),6)</f>
        <v>105546116322</v>
      </c>
      <c r="K761" s="21" t="str">
        <f>VLOOKUP(VALUE(MID([1]!Addcert[[#This Row],[License]],5,4)),[1]มาตรฐาน!$A$1:$B$6,2,FALSE)</f>
        <v>มกษ. 1004-2557</v>
      </c>
      <c r="L761" s="21" t="str">
        <f>INDEX([1]champ04062019!$A$3:$Z$2000,MATCH([1]!Addcert[[#This Row],[ref]],[1]champ04062019!$B$3:$B$2000,0),26)</f>
        <v>เชียงใหม่</v>
      </c>
      <c r="M761" s="2" t="s">
        <v>465</v>
      </c>
    </row>
    <row r="762" spans="1:13">
      <c r="A762" s="22" t="str">
        <f>MID([1]!Addcert[[#This Row],[ref]],4,2)&amp;"-"&amp;RIGHT([1]!Addcert[[#This Row],[ref]],3)</f>
        <v>03-120</v>
      </c>
      <c r="B762" s="22" t="str">
        <f>INDEX([1]champ04062019!$A$3:$Z$2000,MATCH([1]!Addcert[[#This Row],[ref]],[1]champ04062019!$B$3:$B$2000,0),3)</f>
        <v>นางสาววรลักษณ์ เอี่ยมพิทักษ์สกุล</v>
      </c>
      <c r="C762" s="22" t="str">
        <f>INDEX([1]champ04062019!$A$3:$Z$2000,MATCH([1]!Addcert[[#This Row],[ref]],[1]champ04062019!$B$3:$B$2000,0),4)</f>
        <v>ACFS10040400098</v>
      </c>
      <c r="D76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62" s="22" t="str">
        <f>INDEX([1]champ04062019!$A$3:$Z$2000,MATCH([1]!Addcert[[#This Row],[ref]],[1]champ04062019!$B$3:$B$2000,0),5)</f>
        <v>ยกเลิกใบอนุญาตแบบถาวร</v>
      </c>
      <c r="F762" s="24">
        <f>--INDEX([1]champ04062019!$A$3:$Z$2000,MATCH([1]!Addcert[[#This Row],[ref]],[1]champ04062019!$B$3:$B$2000,0),18)</f>
        <v>43588</v>
      </c>
      <c r="G762" s="27"/>
      <c r="H762" s="28"/>
      <c r="I762" s="33"/>
      <c r="J762" s="36">
        <f>--INDEX([1]champ04062019!$A$3:$Z$2000,MATCH([1]!Addcert[[#This Row],[ref]],[1]champ04062019!$B$3:$B$2000,0),6)</f>
        <v>3219900054311</v>
      </c>
      <c r="K762" s="22" t="str">
        <f>VLOOKUP(VALUE(MID([1]!Addcert[[#This Row],[License]],5,4)),[1]มาตรฐาน!$A$1:$B$6,2,FALSE)</f>
        <v>มกษ. 1004-2557</v>
      </c>
      <c r="L762" s="22" t="str">
        <f>INDEX([1]champ04062019!$A$3:$Z$2000,MATCH([1]!Addcert[[#This Row],[ref]],[1]champ04062019!$B$3:$B$2000,0),26)</f>
        <v>จันทบุรี</v>
      </c>
      <c r="M762" s="5" t="s">
        <v>465</v>
      </c>
    </row>
    <row r="763" spans="1:13">
      <c r="A763" s="21" t="str">
        <f>MID([1]!Addcert[[#This Row],[ref]],4,2)&amp;"-"&amp;RIGHT([1]!Addcert[[#This Row],[ref]],3)</f>
        <v>03-121</v>
      </c>
      <c r="B763" s="21" t="str">
        <f>INDEX([1]champ04062019!$A$3:$Z$2000,MATCH([1]!Addcert[[#This Row],[ref]],[1]champ04062019!$B$3:$B$2000,0),3)</f>
        <v>บริษัท เมชายศ จำกัด</v>
      </c>
      <c r="C763" s="21" t="str">
        <f>INDEX([1]champ04062019!$A$3:$Z$2000,MATCH([1]!Addcert[[#This Row],[ref]],[1]champ04062019!$B$3:$B$2000,0),4)</f>
        <v>ACFS10040400097</v>
      </c>
      <c r="D76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63" s="21" t="str">
        <f>INDEX([1]champ04062019!$A$3:$Z$2000,MATCH([1]!Addcert[[#This Row],[ref]],[1]champ04062019!$B$3:$B$2000,0),5)</f>
        <v>ออกใบอนุญาตแล้ว</v>
      </c>
      <c r="F763" s="23">
        <f>--INDEX([1]champ04062019!$A$3:$Z$2000,MATCH([1]!Addcert[[#This Row],[ref]],[1]champ04062019!$B$3:$B$2000,0),18)</f>
        <v>44684</v>
      </c>
      <c r="G763" s="25"/>
      <c r="H763" s="26"/>
      <c r="I763" s="32"/>
      <c r="J763" s="35">
        <f>--INDEX([1]champ04062019!$A$3:$Z$2000,MATCH([1]!Addcert[[#This Row],[ref]],[1]champ04062019!$B$3:$B$2000,0),6)</f>
        <v>105551113921</v>
      </c>
      <c r="K763" s="21" t="str">
        <f>VLOOKUP(VALUE(MID([1]!Addcert[[#This Row],[License]],5,4)),[1]มาตรฐาน!$A$1:$B$6,2,FALSE)</f>
        <v>มกษ. 1004-2557</v>
      </c>
      <c r="L763" s="21" t="str">
        <f>INDEX([1]champ04062019!$A$3:$Z$2000,MATCH([1]!Addcert[[#This Row],[ref]],[1]champ04062019!$B$3:$B$2000,0),26)</f>
        <v>ลำพูน</v>
      </c>
      <c r="M763" s="2" t="s">
        <v>466</v>
      </c>
    </row>
    <row r="764" spans="1:13">
      <c r="A764" s="22" t="str">
        <f>MID([1]!Addcert[[#This Row],[ref]],4,2)&amp;"-"&amp;RIGHT([1]!Addcert[[#This Row],[ref]],3)</f>
        <v>03-122</v>
      </c>
      <c r="B764" s="22" t="str">
        <f>INDEX([1]champ04062019!$A$3:$Z$2000,MATCH([1]!Addcert[[#This Row],[ref]],[1]champ04062019!$B$3:$B$2000,0),3)</f>
        <v>บริษัท สยามโอเรียนทอลฟู้ด จำกัด</v>
      </c>
      <c r="C764" s="22" t="str">
        <f>INDEX([1]champ04062019!$A$3:$Z$2000,MATCH([1]!Addcert[[#This Row],[ref]],[1]champ04062019!$B$3:$B$2000,0),4)</f>
        <v>ACFS10040400096</v>
      </c>
      <c r="D76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64" s="22" t="str">
        <f>INDEX([1]champ04062019!$A$3:$Z$2000,MATCH([1]!Addcert[[#This Row],[ref]],[1]champ04062019!$B$3:$B$2000,0),5)</f>
        <v>ออกใบอนุญาตแล้ว</v>
      </c>
      <c r="F764" s="24">
        <f>--INDEX([1]champ04062019!$A$3:$Z$2000,MATCH([1]!Addcert[[#This Row],[ref]],[1]champ04062019!$B$3:$B$2000,0),18)</f>
        <v>44684</v>
      </c>
      <c r="G764" s="27"/>
      <c r="H764" s="28"/>
      <c r="I764" s="33"/>
      <c r="J764" s="36">
        <f>--INDEX([1]champ04062019!$A$3:$Z$2000,MATCH([1]!Addcert[[#This Row],[ref]],[1]champ04062019!$B$3:$B$2000,0),6)</f>
        <v>105548077979</v>
      </c>
      <c r="K764" s="22" t="str">
        <f>VLOOKUP(VALUE(MID([1]!Addcert[[#This Row],[License]],5,4)),[1]มาตรฐาน!$A$1:$B$6,2,FALSE)</f>
        <v>มกษ. 1004-2557</v>
      </c>
      <c r="L764" s="22" t="str">
        <f>INDEX([1]champ04062019!$A$3:$Z$2000,MATCH([1]!Addcert[[#This Row],[ref]],[1]champ04062019!$B$3:$B$2000,0),26)</f>
        <v>กรุงเทพมหานคร</v>
      </c>
      <c r="M764" s="5" t="s">
        <v>465</v>
      </c>
    </row>
    <row r="765" spans="1:13">
      <c r="A765" s="21" t="str">
        <f>MID([1]!Addcert[[#This Row],[ref]],4,2)&amp;"-"&amp;RIGHT([1]!Addcert[[#This Row],[ref]],3)</f>
        <v>03-123</v>
      </c>
      <c r="B765" s="21" t="str">
        <f>INDEX([1]champ04062019!$A$3:$Z$2000,MATCH([1]!Addcert[[#This Row],[ref]],[1]champ04062019!$B$3:$B$2000,0),3)</f>
        <v>บริษัท อีสเทิร์นคิง คาร์โก้ อิมพอร์ต แอนด์ เอ็กซ์พอร์ต จำกัด</v>
      </c>
      <c r="C765" s="21" t="str">
        <f>INDEX([1]champ04062019!$A$3:$Z$2000,MATCH([1]!Addcert[[#This Row],[ref]],[1]champ04062019!$B$3:$B$2000,0),4)</f>
        <v>ACFS10040400105</v>
      </c>
      <c r="D76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65" s="21" t="str">
        <f>INDEX([1]champ04062019!$A$3:$Z$2000,MATCH([1]!Addcert[[#This Row],[ref]],[1]champ04062019!$B$3:$B$2000,0),5)</f>
        <v>ออกใบอนุญาตแล้ว</v>
      </c>
      <c r="F765" s="23">
        <f>--INDEX([1]champ04062019!$A$3:$Z$2000,MATCH([1]!Addcert[[#This Row],[ref]],[1]champ04062019!$B$3:$B$2000,0),18)</f>
        <v>43588</v>
      </c>
      <c r="G765" s="25"/>
      <c r="H765" s="26"/>
      <c r="I765" s="32"/>
      <c r="J765" s="35">
        <f>--INDEX([1]champ04062019!$A$3:$Z$2000,MATCH([1]!Addcert[[#This Row],[ref]],[1]champ04062019!$B$3:$B$2000,0),6)</f>
        <v>105554125581</v>
      </c>
      <c r="K765" s="21" t="str">
        <f>VLOOKUP(VALUE(MID([1]!Addcert[[#This Row],[License]],5,4)),[1]มาตรฐาน!$A$1:$B$6,2,FALSE)</f>
        <v>มกษ. 1004-2557</v>
      </c>
      <c r="L765" s="21" t="str">
        <f>INDEX([1]champ04062019!$A$3:$Z$2000,MATCH([1]!Addcert[[#This Row],[ref]],[1]champ04062019!$B$3:$B$2000,0),26)</f>
        <v>ลำพูน</v>
      </c>
      <c r="M765" s="2" t="s">
        <v>467</v>
      </c>
    </row>
    <row r="766" spans="1:13">
      <c r="A766" s="22" t="str">
        <f>MID([1]!Addcert[[#This Row],[ref]],4,2)&amp;"-"&amp;RIGHT([1]!Addcert[[#This Row],[ref]],3)</f>
        <v>03-124</v>
      </c>
      <c r="B766" s="22" t="str">
        <f>INDEX([1]champ04062019!$A$3:$Z$2000,MATCH([1]!Addcert[[#This Row],[ref]],[1]champ04062019!$B$3:$B$2000,0),3)</f>
        <v>บริษัท หยุนหนานสิบสองปันนาหงษ์ซิงอินเตอร์เนชั่นแนลเทรด(ไทยแลนด์)จำกัด</v>
      </c>
      <c r="C766" s="22" t="str">
        <f>INDEX([1]champ04062019!$A$3:$Z$2000,MATCH([1]!Addcert[[#This Row],[ref]],[1]champ04062019!$B$3:$B$2000,0),4)</f>
        <v>ACFS10040400108</v>
      </c>
      <c r="D76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66" s="22" t="str">
        <f>INDEX([1]champ04062019!$A$3:$Z$2000,MATCH([1]!Addcert[[#This Row],[ref]],[1]champ04062019!$B$3:$B$2000,0),5)</f>
        <v>ออกใบอนุญาตแล้ว</v>
      </c>
      <c r="F766" s="24">
        <f>--INDEX([1]champ04062019!$A$3:$Z$2000,MATCH([1]!Addcert[[#This Row],[ref]],[1]champ04062019!$B$3:$B$2000,0),18)</f>
        <v>43588</v>
      </c>
      <c r="G766" s="27"/>
      <c r="H766" s="28"/>
      <c r="I766" s="33"/>
      <c r="J766" s="36">
        <f>--INDEX([1]champ04062019!$A$3:$Z$2000,MATCH([1]!Addcert[[#This Row],[ref]],[1]champ04062019!$B$3:$B$2000,0),6)</f>
        <v>575557000106</v>
      </c>
      <c r="K766" s="22" t="str">
        <f>VLOOKUP(VALUE(MID([1]!Addcert[[#This Row],[License]],5,4)),[1]มาตรฐาน!$A$1:$B$6,2,FALSE)</f>
        <v>มกษ. 1004-2557</v>
      </c>
      <c r="L766" s="22" t="str">
        <f>INDEX([1]champ04062019!$A$3:$Z$2000,MATCH([1]!Addcert[[#This Row],[ref]],[1]champ04062019!$B$3:$B$2000,0),26)</f>
        <v>ลำพูน</v>
      </c>
      <c r="M766" s="5" t="s">
        <v>465</v>
      </c>
    </row>
    <row r="767" spans="1:13">
      <c r="A767" s="21" t="str">
        <f>MID([1]!Addcert[[#This Row],[ref]],4,2)&amp;"-"&amp;RIGHT([1]!Addcert[[#This Row],[ref]],3)</f>
        <v>03-125</v>
      </c>
      <c r="B767" s="21" t="str">
        <f>INDEX([1]champ04062019!$A$3:$Z$2000,MATCH([1]!Addcert[[#This Row],[ref]],[1]champ04062019!$B$3:$B$2000,0),3)</f>
        <v>ห้างหุ้นส่วนจำกัด เจ.พี.ฟรุ๊ต</v>
      </c>
      <c r="C767" s="21" t="str">
        <f>INDEX([1]champ04062019!$A$3:$Z$2000,MATCH([1]!Addcert[[#This Row],[ref]],[1]champ04062019!$B$3:$B$2000,0),4)</f>
        <v>ACFS10040400107</v>
      </c>
      <c r="D76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67" s="21" t="str">
        <f>INDEX([1]champ04062019!$A$3:$Z$2000,MATCH([1]!Addcert[[#This Row],[ref]],[1]champ04062019!$B$3:$B$2000,0),5)</f>
        <v>ออกใบอนุญาตแล้ว</v>
      </c>
      <c r="F767" s="23">
        <f>--INDEX([1]champ04062019!$A$3:$Z$2000,MATCH([1]!Addcert[[#This Row],[ref]],[1]champ04062019!$B$3:$B$2000,0),18)</f>
        <v>43588</v>
      </c>
      <c r="G767" s="25"/>
      <c r="H767" s="26"/>
      <c r="I767" s="32"/>
      <c r="J767" s="35">
        <f>--INDEX([1]champ04062019!$A$3:$Z$2000,MATCH([1]!Addcert[[#This Row],[ref]],[1]champ04062019!$B$3:$B$2000,0),6)</f>
        <v>573548002515</v>
      </c>
      <c r="K767" s="21" t="str">
        <f>VLOOKUP(VALUE(MID([1]!Addcert[[#This Row],[License]],5,4)),[1]มาตรฐาน!$A$1:$B$6,2,FALSE)</f>
        <v>มกษ. 1004-2557</v>
      </c>
      <c r="L767" s="21" t="str">
        <f>INDEX([1]champ04062019!$A$3:$Z$2000,MATCH([1]!Addcert[[#This Row],[ref]],[1]champ04062019!$B$3:$B$2000,0),26)</f>
        <v>ลำพูน</v>
      </c>
      <c r="M767" s="2" t="s">
        <v>465</v>
      </c>
    </row>
    <row r="768" spans="1:13">
      <c r="A768" s="22" t="str">
        <f>MID([1]!Addcert[[#This Row],[ref]],4,2)&amp;"-"&amp;RIGHT([1]!Addcert[[#This Row],[ref]],3)</f>
        <v>03-126</v>
      </c>
      <c r="B768" s="22" t="str">
        <f>INDEX([1]champ04062019!$A$3:$Z$2000,MATCH([1]!Addcert[[#This Row],[ref]],[1]champ04062019!$B$3:$B$2000,0),3)</f>
        <v>ห้างหุ้นส่วนจำกัด เจ.พี.เค.ฟรุ๊ต</v>
      </c>
      <c r="C768" s="22" t="str">
        <f>INDEX([1]champ04062019!$A$3:$Z$2000,MATCH([1]!Addcert[[#This Row],[ref]],[1]champ04062019!$B$3:$B$2000,0),4)</f>
        <v>ACFS10040400106</v>
      </c>
      <c r="D76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68" s="22" t="str">
        <f>INDEX([1]champ04062019!$A$3:$Z$2000,MATCH([1]!Addcert[[#This Row],[ref]],[1]champ04062019!$B$3:$B$2000,0),5)</f>
        <v>ออกใบอนุญาตแล้ว</v>
      </c>
      <c r="F768" s="24">
        <f>--INDEX([1]champ04062019!$A$3:$Z$2000,MATCH([1]!Addcert[[#This Row],[ref]],[1]champ04062019!$B$3:$B$2000,0),18)</f>
        <v>43588</v>
      </c>
      <c r="G768" s="27"/>
      <c r="H768" s="28"/>
      <c r="I768" s="33"/>
      <c r="J768" s="36">
        <f>--INDEX([1]champ04062019!$A$3:$Z$2000,MATCH([1]!Addcert[[#This Row],[ref]],[1]champ04062019!$B$3:$B$2000,0),6)</f>
        <v>573555000425</v>
      </c>
      <c r="K768" s="22" t="str">
        <f>VLOOKUP(VALUE(MID([1]!Addcert[[#This Row],[License]],5,4)),[1]มาตรฐาน!$A$1:$B$6,2,FALSE)</f>
        <v>มกษ. 1004-2557</v>
      </c>
      <c r="L768" s="22" t="str">
        <f>INDEX([1]champ04062019!$A$3:$Z$2000,MATCH([1]!Addcert[[#This Row],[ref]],[1]champ04062019!$B$3:$B$2000,0),26)</f>
        <v>ลำพูน</v>
      </c>
      <c r="M768" s="5" t="s">
        <v>465</v>
      </c>
    </row>
    <row r="769" spans="1:13">
      <c r="A769" s="21" t="str">
        <f>MID([1]!Addcert[[#This Row],[ref]],4,2)&amp;"-"&amp;RIGHT([1]!Addcert[[#This Row],[ref]],3)</f>
        <v>03-127</v>
      </c>
      <c r="B769" s="21" t="str">
        <f>INDEX([1]champ04062019!$A$3:$Z$2000,MATCH([1]!Addcert[[#This Row],[ref]],[1]champ04062019!$B$3:$B$2000,0),3)</f>
        <v>บริษัท เจเอ็ม อินเตอร์เฟรท จำกัด</v>
      </c>
      <c r="C769" s="21" t="str">
        <f>INDEX([1]champ04062019!$A$3:$Z$2000,MATCH([1]!Addcert[[#This Row],[ref]],[1]champ04062019!$B$3:$B$2000,0),4)</f>
        <v>ACFS10040400113</v>
      </c>
      <c r="D76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69" s="21" t="str">
        <f>INDEX([1]champ04062019!$A$3:$Z$2000,MATCH([1]!Addcert[[#This Row],[ref]],[1]champ04062019!$B$3:$B$2000,0),5)</f>
        <v>ออกใบอนุญาตแล้ว</v>
      </c>
      <c r="F769" s="23">
        <f>--INDEX([1]champ04062019!$A$3:$Z$2000,MATCH([1]!Addcert[[#This Row],[ref]],[1]champ04062019!$B$3:$B$2000,0),18)</f>
        <v>44684</v>
      </c>
      <c r="G769" s="25"/>
      <c r="H769" s="26"/>
      <c r="I769" s="32"/>
      <c r="J769" s="35">
        <f>--INDEX([1]champ04062019!$A$3:$Z$2000,MATCH([1]!Addcert[[#This Row],[ref]],[1]champ04062019!$B$3:$B$2000,0),6)</f>
        <v>495555000207</v>
      </c>
      <c r="K769" s="21" t="str">
        <f>VLOOKUP(VALUE(MID([1]!Addcert[[#This Row],[License]],5,4)),[1]มาตรฐาน!$A$1:$B$6,2,FALSE)</f>
        <v>มกษ. 1004-2557</v>
      </c>
      <c r="L769" s="21" t="str">
        <f>INDEX([1]champ04062019!$A$3:$Z$2000,MATCH([1]!Addcert[[#This Row],[ref]],[1]champ04062019!$B$3:$B$2000,0),26)</f>
        <v>จันทบุรี</v>
      </c>
      <c r="M769" s="2" t="s">
        <v>465</v>
      </c>
    </row>
    <row r="770" spans="1:13">
      <c r="A770" s="22" t="str">
        <f>MID([1]!Addcert[[#This Row],[ref]],4,2)&amp;"-"&amp;RIGHT([1]!Addcert[[#This Row],[ref]],3)</f>
        <v>03-128</v>
      </c>
      <c r="B770" s="22" t="str">
        <f>INDEX([1]champ04062019!$A$3:$Z$2000,MATCH([1]!Addcert[[#This Row],[ref]],[1]champ04062019!$B$3:$B$2000,0),3)</f>
        <v>บริษัท เอ ซี บี ฟรุ๊ต มาร์เก็ต จำกัด</v>
      </c>
      <c r="C770" s="22" t="str">
        <f>INDEX([1]champ04062019!$A$3:$Z$2000,MATCH([1]!Addcert[[#This Row],[ref]],[1]champ04062019!$B$3:$B$2000,0),4)</f>
        <v>ACFS10040400112</v>
      </c>
      <c r="D77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70" s="22" t="str">
        <f>INDEX([1]champ04062019!$A$3:$Z$2000,MATCH([1]!Addcert[[#This Row],[ref]],[1]champ04062019!$B$3:$B$2000,0),5)</f>
        <v>ออกใบอนุญาตแล้ว</v>
      </c>
      <c r="F770" s="24">
        <f>--INDEX([1]champ04062019!$A$3:$Z$2000,MATCH([1]!Addcert[[#This Row],[ref]],[1]champ04062019!$B$3:$B$2000,0),18)</f>
        <v>44684</v>
      </c>
      <c r="G770" s="27"/>
      <c r="H770" s="28"/>
      <c r="I770" s="33"/>
      <c r="J770" s="36">
        <f>--INDEX([1]champ04062019!$A$3:$Z$2000,MATCH([1]!Addcert[[#This Row],[ref]],[1]champ04062019!$B$3:$B$2000,0),6)</f>
        <v>135557020127</v>
      </c>
      <c r="K770" s="22" t="str">
        <f>VLOOKUP(VALUE(MID([1]!Addcert[[#This Row],[License]],5,4)),[1]มาตรฐาน!$A$1:$B$6,2,FALSE)</f>
        <v>มกษ. 1004-2557</v>
      </c>
      <c r="L770" s="22" t="str">
        <f>INDEX([1]champ04062019!$A$3:$Z$2000,MATCH([1]!Addcert[[#This Row],[ref]],[1]champ04062019!$B$3:$B$2000,0),26)</f>
        <v>ลำพูน</v>
      </c>
      <c r="M770" s="5" t="s">
        <v>466</v>
      </c>
    </row>
    <row r="771" spans="1:13">
      <c r="A771" s="21" t="str">
        <f>MID([1]!Addcert[[#This Row],[ref]],4,2)&amp;"-"&amp;RIGHT([1]!Addcert[[#This Row],[ref]],3)</f>
        <v>03-129</v>
      </c>
      <c r="B771" s="21" t="str">
        <f>INDEX([1]champ04062019!$A$3:$Z$2000,MATCH([1]!Addcert[[#This Row],[ref]],[1]champ04062019!$B$3:$B$2000,0),3)</f>
        <v>บริษัท 558 อินเตอร์ฟรุ๊ต จำกัด</v>
      </c>
      <c r="C771" s="21" t="str">
        <f>INDEX([1]champ04062019!$A$3:$Z$2000,MATCH([1]!Addcert[[#This Row],[ref]],[1]champ04062019!$B$3:$B$2000,0),4)</f>
        <v>ACFS10040400117</v>
      </c>
      <c r="D77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71" s="21" t="str">
        <f>INDEX([1]champ04062019!$A$3:$Z$2000,MATCH([1]!Addcert[[#This Row],[ref]],[1]champ04062019!$B$3:$B$2000,0),5)</f>
        <v>ออกใบอนุญาตแล้ว</v>
      </c>
      <c r="F771" s="23">
        <f>--INDEX([1]champ04062019!$A$3:$Z$2000,MATCH([1]!Addcert[[#This Row],[ref]],[1]champ04062019!$B$3:$B$2000,0),18)</f>
        <v>44684</v>
      </c>
      <c r="G771" s="25"/>
      <c r="H771" s="26"/>
      <c r="I771" s="32"/>
      <c r="J771" s="35">
        <f>--INDEX([1]champ04062019!$A$3:$Z$2000,MATCH([1]!Addcert[[#This Row],[ref]],[1]champ04062019!$B$3:$B$2000,0),6)</f>
        <v>515559000286</v>
      </c>
      <c r="K771" s="21" t="str">
        <f>VLOOKUP(VALUE(MID([1]!Addcert[[#This Row],[License]],5,4)),[1]มาตรฐาน!$A$1:$B$6,2,FALSE)</f>
        <v>มกษ. 1004-2557</v>
      </c>
      <c r="L771" s="21" t="str">
        <f>INDEX([1]champ04062019!$A$3:$Z$2000,MATCH([1]!Addcert[[#This Row],[ref]],[1]champ04062019!$B$3:$B$2000,0),26)</f>
        <v>ลำพูน</v>
      </c>
      <c r="M771" s="2" t="s">
        <v>465</v>
      </c>
    </row>
    <row r="772" spans="1:13">
      <c r="A772" s="22" t="str">
        <f>MID([1]!Addcert[[#This Row],[ref]],4,2)&amp;"-"&amp;RIGHT([1]!Addcert[[#This Row],[ref]],3)</f>
        <v>03-130</v>
      </c>
      <c r="B772" s="22" t="str">
        <f>INDEX([1]champ04062019!$A$3:$Z$2000,MATCH([1]!Addcert[[#This Row],[ref]],[1]champ04062019!$B$3:$B$2000,0),3)</f>
        <v>บริษัท ไทยโทน อินเตอร์แนลชั่นนอล เทรด จำกัด</v>
      </c>
      <c r="C772" s="22" t="str">
        <f>INDEX([1]champ04062019!$A$3:$Z$2000,MATCH([1]!Addcert[[#This Row],[ref]],[1]champ04062019!$B$3:$B$2000,0),4)</f>
        <v>ACFS10040400116</v>
      </c>
      <c r="D77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72" s="22" t="str">
        <f>INDEX([1]champ04062019!$A$3:$Z$2000,MATCH([1]!Addcert[[#This Row],[ref]],[1]champ04062019!$B$3:$B$2000,0),5)</f>
        <v>ออกใบอนุญาตแล้ว</v>
      </c>
      <c r="F772" s="24">
        <f>--INDEX([1]champ04062019!$A$3:$Z$2000,MATCH([1]!Addcert[[#This Row],[ref]],[1]champ04062019!$B$3:$B$2000,0),18)</f>
        <v>44684</v>
      </c>
      <c r="G772" s="27"/>
      <c r="H772" s="28"/>
      <c r="I772" s="33"/>
      <c r="J772" s="36">
        <f>--INDEX([1]champ04062019!$A$3:$Z$2000,MATCH([1]!Addcert[[#This Row],[ref]],[1]champ04062019!$B$3:$B$2000,0),6)</f>
        <v>505553000608</v>
      </c>
      <c r="K772" s="22" t="str">
        <f>VLOOKUP(VALUE(MID([1]!Addcert[[#This Row],[License]],5,4)),[1]มาตรฐาน!$A$1:$B$6,2,FALSE)</f>
        <v>มกษ. 1004-2557</v>
      </c>
      <c r="L772" s="22" t="str">
        <f>INDEX([1]champ04062019!$A$3:$Z$2000,MATCH([1]!Addcert[[#This Row],[ref]],[1]champ04062019!$B$3:$B$2000,0),26)</f>
        <v>จันทบุรี</v>
      </c>
      <c r="M772" s="5" t="s">
        <v>465</v>
      </c>
    </row>
    <row r="773" spans="1:13">
      <c r="A773" s="21" t="str">
        <f>MID([1]!Addcert[[#This Row],[ref]],4,2)&amp;"-"&amp;RIGHT([1]!Addcert[[#This Row],[ref]],3)</f>
        <v>03-131</v>
      </c>
      <c r="B773" s="21" t="str">
        <f>INDEX([1]champ04062019!$A$3:$Z$2000,MATCH([1]!Addcert[[#This Row],[ref]],[1]champ04062019!$B$3:$B$2000,0),3)</f>
        <v>บริษัท เจเอ็ม ไลน์เนอร์ แอนด์ ซัพพลาย จำกัด</v>
      </c>
      <c r="C773" s="21" t="str">
        <f>INDEX([1]champ04062019!$A$3:$Z$2000,MATCH([1]!Addcert[[#This Row],[ref]],[1]champ04062019!$B$3:$B$2000,0),4)</f>
        <v>ACFS10040400115</v>
      </c>
      <c r="D77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73" s="21" t="str">
        <f>INDEX([1]champ04062019!$A$3:$Z$2000,MATCH([1]!Addcert[[#This Row],[ref]],[1]champ04062019!$B$3:$B$2000,0),5)</f>
        <v>ออกใบอนุญาตแล้ว</v>
      </c>
      <c r="F773" s="23">
        <f>--INDEX([1]champ04062019!$A$3:$Z$2000,MATCH([1]!Addcert[[#This Row],[ref]],[1]champ04062019!$B$3:$B$2000,0),18)</f>
        <v>43588</v>
      </c>
      <c r="G773" s="25"/>
      <c r="H773" s="26"/>
      <c r="I773" s="32"/>
      <c r="J773" s="35">
        <f>--INDEX([1]champ04062019!$A$3:$Z$2000,MATCH([1]!Addcert[[#This Row],[ref]],[1]champ04062019!$B$3:$B$2000,0),6)</f>
        <v>105554041697</v>
      </c>
      <c r="K773" s="21" t="str">
        <f>VLOOKUP(VALUE(MID([1]!Addcert[[#This Row],[License]],5,4)),[1]มาตรฐาน!$A$1:$B$6,2,FALSE)</f>
        <v>มกษ. 1004-2557</v>
      </c>
      <c r="L773" s="21" t="str">
        <f>INDEX([1]champ04062019!$A$3:$Z$2000,MATCH([1]!Addcert[[#This Row],[ref]],[1]champ04062019!$B$3:$B$2000,0),26)</f>
        <v>จันทบุรี</v>
      </c>
      <c r="M773" s="2" t="s">
        <v>466</v>
      </c>
    </row>
    <row r="774" spans="1:13">
      <c r="A774" s="22" t="str">
        <f>MID([1]!Addcert[[#This Row],[ref]],4,2)&amp;"-"&amp;RIGHT([1]!Addcert[[#This Row],[ref]],3)</f>
        <v>03-132</v>
      </c>
      <c r="B774" s="22" t="str">
        <f>INDEX([1]champ04062019!$A$3:$Z$2000,MATCH([1]!Addcert[[#This Row],[ref]],[1]champ04062019!$B$3:$B$2000,0),3)</f>
        <v>บริษัท สยาม เมริท พลัส จำกัด</v>
      </c>
      <c r="C774" s="22" t="str">
        <f>INDEX([1]champ04062019!$A$3:$Z$2000,MATCH([1]!Addcert[[#This Row],[ref]],[1]champ04062019!$B$3:$B$2000,0),4)</f>
        <v>ACFS10040400118</v>
      </c>
      <c r="D77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74" s="22" t="str">
        <f>INDEX([1]champ04062019!$A$3:$Z$2000,MATCH([1]!Addcert[[#This Row],[ref]],[1]champ04062019!$B$3:$B$2000,0),5)</f>
        <v>ออกใบอนุญาตแล้ว</v>
      </c>
      <c r="F774" s="24">
        <f>--INDEX([1]champ04062019!$A$3:$Z$2000,MATCH([1]!Addcert[[#This Row],[ref]],[1]champ04062019!$B$3:$B$2000,0),18)</f>
        <v>44684</v>
      </c>
      <c r="G774" s="27"/>
      <c r="H774" s="28"/>
      <c r="I774" s="33"/>
      <c r="J774" s="36">
        <f>--INDEX([1]champ04062019!$A$3:$Z$2000,MATCH([1]!Addcert[[#This Row],[ref]],[1]champ04062019!$B$3:$B$2000,0),6)</f>
        <v>105548108301</v>
      </c>
      <c r="K774" s="22" t="str">
        <f>VLOOKUP(VALUE(MID([1]!Addcert[[#This Row],[License]],5,4)),[1]มาตรฐาน!$A$1:$B$6,2,FALSE)</f>
        <v>มกษ. 1004-2557</v>
      </c>
      <c r="L774" s="22" t="str">
        <f>INDEX([1]champ04062019!$A$3:$Z$2000,MATCH([1]!Addcert[[#This Row],[ref]],[1]champ04062019!$B$3:$B$2000,0),26)</f>
        <v>เชียงใหม่</v>
      </c>
      <c r="M774" s="5" t="s">
        <v>466</v>
      </c>
    </row>
    <row r="775" spans="1:13">
      <c r="A775" s="21" t="str">
        <f>MID([1]!Addcert[[#This Row],[ref]],4,2)&amp;"-"&amp;RIGHT([1]!Addcert[[#This Row],[ref]],3)</f>
        <v>03-133</v>
      </c>
      <c r="B775" s="21" t="str">
        <f>INDEX([1]champ04062019!$A$3:$Z$2000,MATCH([1]!Addcert[[#This Row],[ref]],[1]champ04062019!$B$3:$B$2000,0),3)</f>
        <v>บริษัท ตา ตัวร์ ซัพพลาย ซิสเท็ม จำกัด</v>
      </c>
      <c r="C775" s="21" t="str">
        <f>INDEX([1]champ04062019!$A$3:$Z$2000,MATCH([1]!Addcert[[#This Row],[ref]],[1]champ04062019!$B$3:$B$2000,0),4)</f>
        <v>ACFS10040400119</v>
      </c>
      <c r="D77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75" s="21" t="str">
        <f>INDEX([1]champ04062019!$A$3:$Z$2000,MATCH([1]!Addcert[[#This Row],[ref]],[1]champ04062019!$B$3:$B$2000,0),5)</f>
        <v>ออกใบอนุญาตแล้ว</v>
      </c>
      <c r="F775" s="23">
        <f>--INDEX([1]champ04062019!$A$3:$Z$2000,MATCH([1]!Addcert[[#This Row],[ref]],[1]champ04062019!$B$3:$B$2000,0),18)</f>
        <v>44685</v>
      </c>
      <c r="G775" s="25"/>
      <c r="H775" s="26"/>
      <c r="I775" s="32"/>
      <c r="J775" s="35">
        <f>--INDEX([1]champ04062019!$A$3:$Z$2000,MATCH([1]!Addcert[[#This Row],[ref]],[1]champ04062019!$B$3:$B$2000,0),6)</f>
        <v>105552092855</v>
      </c>
      <c r="K775" s="21" t="str">
        <f>VLOOKUP(VALUE(MID([1]!Addcert[[#This Row],[License]],5,4)),[1]มาตรฐาน!$A$1:$B$6,2,FALSE)</f>
        <v>มกษ. 1004-2557</v>
      </c>
      <c r="L775" s="21" t="str">
        <f>INDEX([1]champ04062019!$A$3:$Z$2000,MATCH([1]!Addcert[[#This Row],[ref]],[1]champ04062019!$B$3:$B$2000,0),26)</f>
        <v>ปทุมธานี</v>
      </c>
      <c r="M775" s="2" t="s">
        <v>465</v>
      </c>
    </row>
    <row r="776" spans="1:13">
      <c r="A776" s="22" t="str">
        <f>MID([1]!Addcert[[#This Row],[ref]],4,2)&amp;"-"&amp;RIGHT([1]!Addcert[[#This Row],[ref]],3)</f>
        <v>03-135</v>
      </c>
      <c r="B776" s="22" t="str">
        <f>INDEX([1]champ04062019!$A$3:$Z$2000,MATCH([1]!Addcert[[#This Row],[ref]],[1]champ04062019!$B$3:$B$2000,0),3)</f>
        <v>บริษัท ฉายฟง จำกัด</v>
      </c>
      <c r="C776" s="22" t="str">
        <f>INDEX([1]champ04062019!$A$3:$Z$2000,MATCH([1]!Addcert[[#This Row],[ref]],[1]champ04062019!$B$3:$B$2000,0),4)</f>
        <v>ACFS10040400120</v>
      </c>
      <c r="D77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76" s="22" t="str">
        <f>INDEX([1]champ04062019!$A$3:$Z$2000,MATCH([1]!Addcert[[#This Row],[ref]],[1]champ04062019!$B$3:$B$2000,0),5)</f>
        <v>ออกใบอนุญาตแล้ว</v>
      </c>
      <c r="F776" s="24">
        <f>--INDEX([1]champ04062019!$A$3:$Z$2000,MATCH([1]!Addcert[[#This Row],[ref]],[1]champ04062019!$B$3:$B$2000,0),18)</f>
        <v>43590</v>
      </c>
      <c r="G776" s="27"/>
      <c r="H776" s="28"/>
      <c r="I776" s="33"/>
      <c r="J776" s="36">
        <f>--INDEX([1]champ04062019!$A$3:$Z$2000,MATCH([1]!Addcert[[#This Row],[ref]],[1]champ04062019!$B$3:$B$2000,0),6)</f>
        <v>205547020042</v>
      </c>
      <c r="K776" s="22" t="str">
        <f>VLOOKUP(VALUE(MID([1]!Addcert[[#This Row],[License]],5,4)),[1]มาตรฐาน!$A$1:$B$6,2,FALSE)</f>
        <v>มกษ. 1004-2557</v>
      </c>
      <c r="L776" s="22" t="str">
        <f>INDEX([1]champ04062019!$A$3:$Z$2000,MATCH([1]!Addcert[[#This Row],[ref]],[1]champ04062019!$B$3:$B$2000,0),26)</f>
        <v>จันทบุรี</v>
      </c>
      <c r="M776" s="5" t="s">
        <v>467</v>
      </c>
    </row>
    <row r="777" spans="1:13">
      <c r="A777" s="21" t="str">
        <f>MID([1]!Addcert[[#This Row],[ref]],4,2)&amp;"-"&amp;RIGHT([1]!Addcert[[#This Row],[ref]],3)</f>
        <v>03-136</v>
      </c>
      <c r="B777" s="21" t="str">
        <f>INDEX([1]champ04062019!$A$3:$Z$2000,MATCH([1]!Addcert[[#This Row],[ref]],[1]champ04062019!$B$3:$B$2000,0),3)</f>
        <v>บริษัท ทีคิวเอ็ม อินเตอร์ฟูด จำกัด</v>
      </c>
      <c r="C777" s="21" t="str">
        <f>INDEX([1]champ04062019!$A$3:$Z$2000,MATCH([1]!Addcert[[#This Row],[ref]],[1]champ04062019!$B$3:$B$2000,0),4)</f>
        <v>ACFS10040400122</v>
      </c>
      <c r="D77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77" s="21" t="str">
        <f>INDEX([1]champ04062019!$A$3:$Z$2000,MATCH([1]!Addcert[[#This Row],[ref]],[1]champ04062019!$B$3:$B$2000,0),5)</f>
        <v>ออกใบอนุญาตแล้ว</v>
      </c>
      <c r="F777" s="23">
        <f>--INDEX([1]champ04062019!$A$3:$Z$2000,MATCH([1]!Addcert[[#This Row],[ref]],[1]champ04062019!$B$3:$B$2000,0),18)</f>
        <v>44686</v>
      </c>
      <c r="G777" s="25"/>
      <c r="H777" s="26"/>
      <c r="I777" s="32"/>
      <c r="J777" s="35">
        <f>--INDEX([1]champ04062019!$A$3:$Z$2000,MATCH([1]!Addcert[[#This Row],[ref]],[1]champ04062019!$B$3:$B$2000,0),6)</f>
        <v>105549056070</v>
      </c>
      <c r="K777" s="21" t="str">
        <f>VLOOKUP(VALUE(MID([1]!Addcert[[#This Row],[License]],5,4)),[1]มาตรฐาน!$A$1:$B$6,2,FALSE)</f>
        <v>มกษ. 1004-2557</v>
      </c>
      <c r="L777" s="21" t="str">
        <f>INDEX([1]champ04062019!$A$3:$Z$2000,MATCH([1]!Addcert[[#This Row],[ref]],[1]champ04062019!$B$3:$B$2000,0),26)</f>
        <v>เชียงใหม่</v>
      </c>
      <c r="M777" s="2" t="s">
        <v>466</v>
      </c>
    </row>
    <row r="778" spans="1:13">
      <c r="A778" s="22" t="str">
        <f>MID([1]!Addcert[[#This Row],[ref]],4,2)&amp;"-"&amp;RIGHT([1]!Addcert[[#This Row],[ref]],3)</f>
        <v>03-137</v>
      </c>
      <c r="B778" s="22" t="str">
        <f>INDEX([1]champ04062019!$A$3:$Z$2000,MATCH([1]!Addcert[[#This Row],[ref]],[1]champ04062019!$B$3:$B$2000,0),3)</f>
        <v>บริษัท ซีเอฟ-ไลน์ จำกัด</v>
      </c>
      <c r="C778" s="22" t="str">
        <f>INDEX([1]champ04062019!$A$3:$Z$2000,MATCH([1]!Addcert[[#This Row],[ref]],[1]champ04062019!$B$3:$B$2000,0),4)</f>
        <v>ACFS10040400123</v>
      </c>
      <c r="D77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78" s="22" t="str">
        <f>INDEX([1]champ04062019!$A$3:$Z$2000,MATCH([1]!Addcert[[#This Row],[ref]],[1]champ04062019!$B$3:$B$2000,0),5)</f>
        <v>ออกใบอนุญาตแล้ว</v>
      </c>
      <c r="F778" s="24">
        <f>--INDEX([1]champ04062019!$A$3:$Z$2000,MATCH([1]!Addcert[[#This Row],[ref]],[1]champ04062019!$B$3:$B$2000,0),18)</f>
        <v>43591</v>
      </c>
      <c r="G778" s="27"/>
      <c r="H778" s="28"/>
      <c r="I778" s="33"/>
      <c r="J778" s="36">
        <f>--INDEX([1]champ04062019!$A$3:$Z$2000,MATCH([1]!Addcert[[#This Row],[ref]],[1]champ04062019!$B$3:$B$2000,0),6)</f>
        <v>205552016945</v>
      </c>
      <c r="K778" s="22" t="str">
        <f>VLOOKUP(VALUE(MID([1]!Addcert[[#This Row],[License]],5,4)),[1]มาตรฐาน!$A$1:$B$6,2,FALSE)</f>
        <v>มกษ. 1004-2557</v>
      </c>
      <c r="L778" s="22" t="str">
        <f>INDEX([1]champ04062019!$A$3:$Z$2000,MATCH([1]!Addcert[[#This Row],[ref]],[1]champ04062019!$B$3:$B$2000,0),26)</f>
        <v>จันทบุรี</v>
      </c>
      <c r="M778" s="5" t="s">
        <v>465</v>
      </c>
    </row>
    <row r="779" spans="1:13">
      <c r="A779" s="21" t="str">
        <f>MID([1]!Addcert[[#This Row],[ref]],4,2)&amp;"-"&amp;RIGHT([1]!Addcert[[#This Row],[ref]],3)</f>
        <v>03-138</v>
      </c>
      <c r="B779" s="21" t="str">
        <f>INDEX([1]champ04062019!$A$3:$Z$2000,MATCH([1]!Addcert[[#This Row],[ref]],[1]champ04062019!$B$3:$B$2000,0),3)</f>
        <v>บริษัท โอ เอ็น เอส (ประเทศไทย) จำกัด</v>
      </c>
      <c r="C779" s="21" t="str">
        <f>INDEX([1]champ04062019!$A$3:$Z$2000,MATCH([1]!Addcert[[#This Row],[ref]],[1]champ04062019!$B$3:$B$2000,0),4)</f>
        <v>ACFS10040400124</v>
      </c>
      <c r="D77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79" s="21" t="str">
        <f>INDEX([1]champ04062019!$A$3:$Z$2000,MATCH([1]!Addcert[[#This Row],[ref]],[1]champ04062019!$B$3:$B$2000,0),5)</f>
        <v>ออกใบอนุญาตแล้ว</v>
      </c>
      <c r="F779" s="23">
        <f>--INDEX([1]champ04062019!$A$3:$Z$2000,MATCH([1]!Addcert[[#This Row],[ref]],[1]champ04062019!$B$3:$B$2000,0),18)</f>
        <v>43593</v>
      </c>
      <c r="G779" s="25"/>
      <c r="H779" s="26"/>
      <c r="I779" s="32"/>
      <c r="J779" s="35">
        <f>--INDEX([1]champ04062019!$A$3:$Z$2000,MATCH([1]!Addcert[[#This Row],[ref]],[1]champ04062019!$B$3:$B$2000,0),6)</f>
        <v>125553011263</v>
      </c>
      <c r="K779" s="21" t="str">
        <f>VLOOKUP(VALUE(MID([1]!Addcert[[#This Row],[License]],5,4)),[1]มาตรฐาน!$A$1:$B$6,2,FALSE)</f>
        <v>มกษ. 1004-2557</v>
      </c>
      <c r="L779" s="21" t="str">
        <f>INDEX([1]champ04062019!$A$3:$Z$2000,MATCH([1]!Addcert[[#This Row],[ref]],[1]champ04062019!$B$3:$B$2000,0),26)</f>
        <v>เชียงใหม่</v>
      </c>
      <c r="M779" s="2" t="s">
        <v>466</v>
      </c>
    </row>
    <row r="780" spans="1:13">
      <c r="A780" s="22" t="str">
        <f>MID([1]!Addcert[[#This Row],[ref]],4,2)&amp;"-"&amp;RIGHT([1]!Addcert[[#This Row],[ref]],3)</f>
        <v>03-139</v>
      </c>
      <c r="B780" s="22" t="str">
        <f>INDEX([1]champ04062019!$A$3:$Z$2000,MATCH([1]!Addcert[[#This Row],[ref]],[1]champ04062019!$B$3:$B$2000,0),3)</f>
        <v>บริษัท โกลด์เด้นฟาร์ม สยาม จำกัด</v>
      </c>
      <c r="C780" s="22" t="str">
        <f>INDEX([1]champ04062019!$A$3:$Z$2000,MATCH([1]!Addcert[[#This Row],[ref]],[1]champ04062019!$B$3:$B$2000,0),4)</f>
        <v>ACFS10040400125</v>
      </c>
      <c r="D78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80" s="22" t="str">
        <f>INDEX([1]champ04062019!$A$3:$Z$2000,MATCH([1]!Addcert[[#This Row],[ref]],[1]champ04062019!$B$3:$B$2000,0),5)</f>
        <v>ออกใบอนุญาตแล้ว</v>
      </c>
      <c r="F780" s="24">
        <f>--INDEX([1]champ04062019!$A$3:$Z$2000,MATCH([1]!Addcert[[#This Row],[ref]],[1]champ04062019!$B$3:$B$2000,0),18)</f>
        <v>44690</v>
      </c>
      <c r="G780" s="27"/>
      <c r="H780" s="28"/>
      <c r="I780" s="33"/>
      <c r="J780" s="36">
        <f>--INDEX([1]champ04062019!$A$3:$Z$2000,MATCH([1]!Addcert[[#This Row],[ref]],[1]champ04062019!$B$3:$B$2000,0),6)</f>
        <v>135558006802</v>
      </c>
      <c r="K780" s="22" t="str">
        <f>VLOOKUP(VALUE(MID([1]!Addcert[[#This Row],[License]],5,4)),[1]มาตรฐาน!$A$1:$B$6,2,FALSE)</f>
        <v>มกษ. 1004-2557</v>
      </c>
      <c r="L780" s="22" t="str">
        <f>INDEX([1]champ04062019!$A$3:$Z$2000,MATCH([1]!Addcert[[#This Row],[ref]],[1]champ04062019!$B$3:$B$2000,0),26)</f>
        <v>ปทุมธานี</v>
      </c>
      <c r="M780" s="5" t="s">
        <v>465</v>
      </c>
    </row>
    <row r="781" spans="1:13">
      <c r="A781" s="21" t="str">
        <f>MID([1]!Addcert[[#This Row],[ref]],4,2)&amp;"-"&amp;RIGHT([1]!Addcert[[#This Row],[ref]],3)</f>
        <v>03-140</v>
      </c>
      <c r="B781" s="21" t="str">
        <f>INDEX([1]champ04062019!$A$3:$Z$2000,MATCH([1]!Addcert[[#This Row],[ref]],[1]champ04062019!$B$3:$B$2000,0),3)</f>
        <v>ห้างหุ้นส่วนจำกัด พี.เอส.ฟาร์ม โลจิสติกส์</v>
      </c>
      <c r="C781" s="21" t="str">
        <f>INDEX([1]champ04062019!$A$3:$Z$2000,MATCH([1]!Addcert[[#This Row],[ref]],[1]champ04062019!$B$3:$B$2000,0),4)</f>
        <v>ACFS10040400149</v>
      </c>
      <c r="D78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81" s="21" t="str">
        <f>INDEX([1]champ04062019!$A$3:$Z$2000,MATCH([1]!Addcert[[#This Row],[ref]],[1]champ04062019!$B$3:$B$2000,0),5)</f>
        <v>ออกใบอนุญาตแล้ว</v>
      </c>
      <c r="F781" s="23">
        <f>--INDEX([1]champ04062019!$A$3:$Z$2000,MATCH([1]!Addcert[[#This Row],[ref]],[1]champ04062019!$B$3:$B$2000,0),18)</f>
        <v>43666</v>
      </c>
      <c r="G781" s="25"/>
      <c r="H781" s="26"/>
      <c r="I781" s="32"/>
      <c r="J781" s="35">
        <f>--INDEX([1]champ04062019!$A$3:$Z$2000,MATCH([1]!Addcert[[#This Row],[ref]],[1]champ04062019!$B$3:$B$2000,0),6)</f>
        <v>573555001707</v>
      </c>
      <c r="K781" s="21" t="str">
        <f>VLOOKUP(VALUE(MID([1]!Addcert[[#This Row],[License]],5,4)),[1]มาตรฐาน!$A$1:$B$6,2,FALSE)</f>
        <v>มกษ. 1004-2557</v>
      </c>
      <c r="L781" s="21" t="str">
        <f>INDEX([1]champ04062019!$A$3:$Z$2000,MATCH([1]!Addcert[[#This Row],[ref]],[1]champ04062019!$B$3:$B$2000,0),26)</f>
        <v>เชียงใหม่</v>
      </c>
      <c r="M781" s="2" t="s">
        <v>467</v>
      </c>
    </row>
    <row r="782" spans="1:13">
      <c r="A782" s="22" t="str">
        <f>MID([1]!Addcert[[#This Row],[ref]],4,2)&amp;"-"&amp;RIGHT([1]!Addcert[[#This Row],[ref]],3)</f>
        <v>03-141</v>
      </c>
      <c r="B782" s="22" t="str">
        <f>INDEX([1]champ04062019!$A$3:$Z$2000,MATCH([1]!Addcert[[#This Row],[ref]],[1]champ04062019!$B$3:$B$2000,0),3)</f>
        <v>บริษัท บลู ริเวอร์ โปรดักส์ จำกัด</v>
      </c>
      <c r="C782" s="22" t="str">
        <f>INDEX([1]champ04062019!$A$3:$Z$2000,MATCH([1]!Addcert[[#This Row],[ref]],[1]champ04062019!$B$3:$B$2000,0),4)</f>
        <v>ACFS10040400126</v>
      </c>
      <c r="D78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82" s="22" t="str">
        <f>INDEX([1]champ04062019!$A$3:$Z$2000,MATCH([1]!Addcert[[#This Row],[ref]],[1]champ04062019!$B$3:$B$2000,0),5)</f>
        <v>ออกใบอนุญาตแล้ว</v>
      </c>
      <c r="F782" s="24">
        <f>--INDEX([1]champ04062019!$A$3:$Z$2000,MATCH([1]!Addcert[[#This Row],[ref]],[1]champ04062019!$B$3:$B$2000,0),18)</f>
        <v>44695</v>
      </c>
      <c r="G782" s="27"/>
      <c r="H782" s="28" t="s">
        <v>392</v>
      </c>
      <c r="I782" s="33">
        <v>43134</v>
      </c>
      <c r="J782" s="36">
        <f>--INDEX([1]champ04062019!$A$3:$Z$2000,MATCH([1]!Addcert[[#This Row],[ref]],[1]champ04062019!$B$3:$B$2000,0),6)</f>
        <v>105552128485</v>
      </c>
      <c r="K782" s="22" t="str">
        <f>VLOOKUP(VALUE(MID([1]!Addcert[[#This Row],[License]],5,4)),[1]มาตรฐาน!$A$1:$B$6,2,FALSE)</f>
        <v>มกษ. 1004-2557</v>
      </c>
      <c r="L782" s="22" t="str">
        <f>INDEX([1]champ04062019!$A$3:$Z$2000,MATCH([1]!Addcert[[#This Row],[ref]],[1]champ04062019!$B$3:$B$2000,0),26)</f>
        <v>ราชบุรี</v>
      </c>
      <c r="M782" s="5" t="s">
        <v>465</v>
      </c>
    </row>
    <row r="783" spans="1:13">
      <c r="A783" s="21" t="str">
        <f>MID([1]!Addcert[[#This Row],[ref]],4,2)&amp;"-"&amp;RIGHT([1]!Addcert[[#This Row],[ref]],3)</f>
        <v>03-142</v>
      </c>
      <c r="B783" s="21" t="str">
        <f>INDEX([1]champ04062019!$A$3:$Z$2000,MATCH([1]!Addcert[[#This Row],[ref]],[1]champ04062019!$B$3:$B$2000,0),3)</f>
        <v>บริษัท 3 ดี ออร์คิด แอนด์ อีทีซี จำกัด</v>
      </c>
      <c r="C783" s="21" t="str">
        <f>INDEX([1]champ04062019!$A$3:$Z$2000,MATCH([1]!Addcert[[#This Row],[ref]],[1]champ04062019!$B$3:$B$2000,0),4)</f>
        <v>ACFS10040400127</v>
      </c>
      <c r="D78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83" s="21" t="str">
        <f>INDEX([1]champ04062019!$A$3:$Z$2000,MATCH([1]!Addcert[[#This Row],[ref]],[1]champ04062019!$B$3:$B$2000,0),5)</f>
        <v>ออกใบอนุญาตแล้ว</v>
      </c>
      <c r="F783" s="23">
        <f>--INDEX([1]champ04062019!$A$3:$Z$2000,MATCH([1]!Addcert[[#This Row],[ref]],[1]champ04062019!$B$3:$B$2000,0),18)</f>
        <v>43600</v>
      </c>
      <c r="G783" s="25"/>
      <c r="H783" s="26"/>
      <c r="I783" s="32"/>
      <c r="J783" s="35">
        <f>--INDEX([1]champ04062019!$A$3:$Z$2000,MATCH([1]!Addcert[[#This Row],[ref]],[1]champ04062019!$B$3:$B$2000,0),6)</f>
        <v>745537000982</v>
      </c>
      <c r="K783" s="21" t="str">
        <f>VLOOKUP(VALUE(MID([1]!Addcert[[#This Row],[License]],5,4)),[1]มาตรฐาน!$A$1:$B$6,2,FALSE)</f>
        <v>มกษ. 1004-2557</v>
      </c>
      <c r="L783" s="21" t="str">
        <f>INDEX([1]champ04062019!$A$3:$Z$2000,MATCH([1]!Addcert[[#This Row],[ref]],[1]champ04062019!$B$3:$B$2000,0),26)</f>
        <v>สมุทรสาคร</v>
      </c>
      <c r="M783" s="2" t="s">
        <v>464</v>
      </c>
    </row>
    <row r="784" spans="1:13">
      <c r="A784" s="22" t="str">
        <f>MID([1]!Addcert[[#This Row],[ref]],4,2)&amp;"-"&amp;RIGHT([1]!Addcert[[#This Row],[ref]],3)</f>
        <v>03-143</v>
      </c>
      <c r="B784" s="22" t="str">
        <f>INDEX([1]champ04062019!$A$3:$Z$2000,MATCH([1]!Addcert[[#This Row],[ref]],[1]champ04062019!$B$3:$B$2000,0),3)</f>
        <v>บริษัท พี.เอ็กซ์ อิมพอร์ทเอ็กซ์พอร์ท จำกัด</v>
      </c>
      <c r="C784" s="22" t="str">
        <f>INDEX([1]champ04062019!$A$3:$Z$2000,MATCH([1]!Addcert[[#This Row],[ref]],[1]champ04062019!$B$3:$B$2000,0),4)</f>
        <v>ACFS10040400128</v>
      </c>
      <c r="D78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84" s="22" t="str">
        <f>INDEX([1]champ04062019!$A$3:$Z$2000,MATCH([1]!Addcert[[#This Row],[ref]],[1]champ04062019!$B$3:$B$2000,0),5)</f>
        <v>ออกใบอนุญาตแล้ว</v>
      </c>
      <c r="F784" s="24">
        <f>--INDEX([1]champ04062019!$A$3:$Z$2000,MATCH([1]!Addcert[[#This Row],[ref]],[1]champ04062019!$B$3:$B$2000,0),18)</f>
        <v>44696</v>
      </c>
      <c r="G784" s="27"/>
      <c r="H784" s="28"/>
      <c r="I784" s="33"/>
      <c r="J784" s="36">
        <f>--INDEX([1]champ04062019!$A$3:$Z$2000,MATCH([1]!Addcert[[#This Row],[ref]],[1]champ04062019!$B$3:$B$2000,0),6)</f>
        <v>575544000200</v>
      </c>
      <c r="K784" s="22" t="str">
        <f>VLOOKUP(VALUE(MID([1]!Addcert[[#This Row],[License]],5,4)),[1]มาตรฐาน!$A$1:$B$6,2,FALSE)</f>
        <v>มกษ. 1004-2557</v>
      </c>
      <c r="L784" s="22" t="str">
        <f>INDEX([1]champ04062019!$A$3:$Z$2000,MATCH([1]!Addcert[[#This Row],[ref]],[1]champ04062019!$B$3:$B$2000,0),26)</f>
        <v>เชียงใหม่</v>
      </c>
      <c r="M784" s="5" t="s">
        <v>467</v>
      </c>
    </row>
    <row r="785" spans="1:13">
      <c r="A785" s="21" t="str">
        <f>MID([1]!Addcert[[#This Row],[ref]],4,2)&amp;"-"&amp;RIGHT([1]!Addcert[[#This Row],[ref]],3)</f>
        <v>03-150</v>
      </c>
      <c r="B785" s="21" t="str">
        <f>INDEX([1]champ04062019!$A$3:$Z$2000,MATCH([1]!Addcert[[#This Row],[ref]],[1]champ04062019!$B$3:$B$2000,0),3)</f>
        <v>บริษัท วี ไอ พี เทรด เซ็นเตอร์ จำกัด</v>
      </c>
      <c r="C785" s="21" t="str">
        <f>INDEX([1]champ04062019!$A$3:$Z$2000,MATCH([1]!Addcert[[#This Row],[ref]],[1]champ04062019!$B$3:$B$2000,0),4)</f>
        <v>ACFS10040400129</v>
      </c>
      <c r="D78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85" s="21" t="str">
        <f>INDEX([1]champ04062019!$A$3:$Z$2000,MATCH([1]!Addcert[[#This Row],[ref]],[1]champ04062019!$B$3:$B$2000,0),5)</f>
        <v>ออกใบอนุญาตแล้ว</v>
      </c>
      <c r="F785" s="23">
        <f>--INDEX([1]champ04062019!$A$3:$Z$2000,MATCH([1]!Addcert[[#This Row],[ref]],[1]champ04062019!$B$3:$B$2000,0),18)</f>
        <v>44675</v>
      </c>
      <c r="G785" s="25"/>
      <c r="H785" s="26"/>
      <c r="I785" s="32"/>
      <c r="J785" s="35">
        <f>--INDEX([1]champ04062019!$A$3:$Z$2000,MATCH([1]!Addcert[[#This Row],[ref]],[1]champ04062019!$B$3:$B$2000,0),6)</f>
        <v>105543007221</v>
      </c>
      <c r="K785" s="21" t="str">
        <f>VLOOKUP(VALUE(MID([1]!Addcert[[#This Row],[License]],5,4)),[1]มาตรฐาน!$A$1:$B$6,2,FALSE)</f>
        <v>มกษ. 1004-2557</v>
      </c>
      <c r="L785" s="21" t="str">
        <f>INDEX([1]champ04062019!$A$3:$Z$2000,MATCH([1]!Addcert[[#This Row],[ref]],[1]champ04062019!$B$3:$B$2000,0),26)</f>
        <v>จันทบุรี</v>
      </c>
      <c r="M785" s="2" t="s">
        <v>465</v>
      </c>
    </row>
    <row r="786" spans="1:13">
      <c r="A786" s="22" t="str">
        <f>MID([1]!Addcert[[#This Row],[ref]],4,2)&amp;"-"&amp;RIGHT([1]!Addcert[[#This Row],[ref]],3)</f>
        <v>03-151</v>
      </c>
      <c r="B786" s="22" t="str">
        <f>INDEX([1]champ04062019!$A$3:$Z$2000,MATCH([1]!Addcert[[#This Row],[ref]],[1]champ04062019!$B$3:$B$2000,0),3)</f>
        <v>บริษัท ทริปเปิ้ลโปรเทรดดิ้งแอนด์เซอร์วิส (ไทยแลนด์) จำกัด</v>
      </c>
      <c r="C786" s="22" t="str">
        <f>INDEX([1]champ04062019!$A$3:$Z$2000,MATCH([1]!Addcert[[#This Row],[ref]],[1]champ04062019!$B$3:$B$2000,0),4)</f>
        <v>ACFS10040400131</v>
      </c>
      <c r="D78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86" s="22" t="str">
        <f>INDEX([1]champ04062019!$A$3:$Z$2000,MATCH([1]!Addcert[[#This Row],[ref]],[1]champ04062019!$B$3:$B$2000,0),5)</f>
        <v>ออกใบอนุญาตแล้ว</v>
      </c>
      <c r="F786" s="24">
        <f>--INDEX([1]champ04062019!$A$3:$Z$2000,MATCH([1]!Addcert[[#This Row],[ref]],[1]champ04062019!$B$3:$B$2000,0),18)</f>
        <v>43622</v>
      </c>
      <c r="G786" s="27"/>
      <c r="H786" s="28"/>
      <c r="I786" s="33"/>
      <c r="J786" s="36">
        <f>--INDEX([1]champ04062019!$A$3:$Z$2000,MATCH([1]!Addcert[[#This Row],[ref]],[1]champ04062019!$B$3:$B$2000,0),6)</f>
        <v>505556003292</v>
      </c>
      <c r="K786" s="22" t="str">
        <f>VLOOKUP(VALUE(MID([1]!Addcert[[#This Row],[License]],5,4)),[1]มาตรฐาน!$A$1:$B$6,2,FALSE)</f>
        <v>มกษ. 1004-2557</v>
      </c>
      <c r="L786" s="22" t="str">
        <f>INDEX([1]champ04062019!$A$3:$Z$2000,MATCH([1]!Addcert[[#This Row],[ref]],[1]champ04062019!$B$3:$B$2000,0),26)</f>
        <v>ปทุมธานี</v>
      </c>
      <c r="M786" s="5" t="s">
        <v>466</v>
      </c>
    </row>
    <row r="787" spans="1:13">
      <c r="A787" s="21" t="str">
        <f>MID([1]!Addcert[[#This Row],[ref]],4,2)&amp;"-"&amp;RIGHT([1]!Addcert[[#This Row],[ref]],3)</f>
        <v>03-152</v>
      </c>
      <c r="B787" s="21" t="str">
        <f>INDEX([1]champ04062019!$A$3:$Z$2000,MATCH([1]!Addcert[[#This Row],[ref]],[1]champ04062019!$B$3:$B$2000,0),3)</f>
        <v>บริษัท พี.เอ.ทวีทรัพย์ จำกัด</v>
      </c>
      <c r="C787" s="21" t="str">
        <f>INDEX([1]champ04062019!$A$3:$Z$2000,MATCH([1]!Addcert[[#This Row],[ref]],[1]champ04062019!$B$3:$B$2000,0),4)</f>
        <v>ACFS10040400133</v>
      </c>
      <c r="D78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87" s="21" t="str">
        <f>INDEX([1]champ04062019!$A$3:$Z$2000,MATCH([1]!Addcert[[#This Row],[ref]],[1]champ04062019!$B$3:$B$2000,0),5)</f>
        <v>ออกใบอนุญาตแล้ว</v>
      </c>
      <c r="F787" s="23">
        <f>--INDEX([1]champ04062019!$A$3:$Z$2000,MATCH([1]!Addcert[[#This Row],[ref]],[1]champ04062019!$B$3:$B$2000,0),18)</f>
        <v>44732</v>
      </c>
      <c r="G787" s="25"/>
      <c r="H787" s="26"/>
      <c r="I787" s="32"/>
      <c r="J787" s="35">
        <f>--INDEX([1]champ04062019!$A$3:$Z$2000,MATCH([1]!Addcert[[#This Row],[ref]],[1]champ04062019!$B$3:$B$2000,0),6)</f>
        <v>575554001519</v>
      </c>
      <c r="K787" s="21" t="str">
        <f>VLOOKUP(VALUE(MID([1]!Addcert[[#This Row],[License]],5,4)),[1]มาตรฐาน!$A$1:$B$6,2,FALSE)</f>
        <v>มกษ. 1004-2557</v>
      </c>
      <c r="L787" s="21" t="str">
        <f>INDEX([1]champ04062019!$A$3:$Z$2000,MATCH([1]!Addcert[[#This Row],[ref]],[1]champ04062019!$B$3:$B$2000,0),26)</f>
        <v>เชียงใหม่</v>
      </c>
      <c r="M787" s="2" t="s">
        <v>467</v>
      </c>
    </row>
    <row r="788" spans="1:13">
      <c r="A788" s="22" t="str">
        <f>MID([1]!Addcert[[#This Row],[ref]],4,2)&amp;"-"&amp;RIGHT([1]!Addcert[[#This Row],[ref]],3)</f>
        <v>03-153</v>
      </c>
      <c r="B788" s="22" t="str">
        <f>INDEX([1]champ04062019!$A$3:$Z$2000,MATCH([1]!Addcert[[#This Row],[ref]],[1]champ04062019!$B$3:$B$2000,0),3)</f>
        <v>ห้างหุ้นส่วนจำกัด เอ ที บี เอเยนซี่</v>
      </c>
      <c r="C788" s="22" t="str">
        <f>INDEX([1]champ04062019!$A$3:$Z$2000,MATCH([1]!Addcert[[#This Row],[ref]],[1]champ04062019!$B$3:$B$2000,0),4)</f>
        <v>ACFS10040400134</v>
      </c>
      <c r="D78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88" s="22" t="str">
        <f>INDEX([1]champ04062019!$A$3:$Z$2000,MATCH([1]!Addcert[[#This Row],[ref]],[1]champ04062019!$B$3:$B$2000,0),5)</f>
        <v>ออกใบอนุญาตแล้ว</v>
      </c>
      <c r="F788" s="24">
        <f>--INDEX([1]champ04062019!$A$3:$Z$2000,MATCH([1]!Addcert[[#This Row],[ref]],[1]champ04062019!$B$3:$B$2000,0),18)</f>
        <v>43637</v>
      </c>
      <c r="G788" s="27"/>
      <c r="H788" s="28"/>
      <c r="I788" s="33"/>
      <c r="J788" s="36">
        <f>--INDEX([1]champ04062019!$A$3:$Z$2000,MATCH([1]!Addcert[[#This Row],[ref]],[1]champ04062019!$B$3:$B$2000,0),6)</f>
        <v>503551002199</v>
      </c>
      <c r="K788" s="22" t="str">
        <f>VLOOKUP(VALUE(MID([1]!Addcert[[#This Row],[License]],5,4)),[1]มาตรฐาน!$A$1:$B$6,2,FALSE)</f>
        <v>มกษ. 1004-2557</v>
      </c>
      <c r="L788" s="22" t="str">
        <f>INDEX([1]champ04062019!$A$3:$Z$2000,MATCH([1]!Addcert[[#This Row],[ref]],[1]champ04062019!$B$3:$B$2000,0),26)</f>
        <v>เชียงใหม่</v>
      </c>
      <c r="M788" s="5" t="s">
        <v>465</v>
      </c>
    </row>
    <row r="789" spans="1:13">
      <c r="A789" s="21" t="str">
        <f>MID([1]!Addcert[[#This Row],[ref]],4,2)&amp;"-"&amp;RIGHT([1]!Addcert[[#This Row],[ref]],3)</f>
        <v>03-154</v>
      </c>
      <c r="B789" s="21" t="str">
        <f>INDEX([1]champ04062019!$A$3:$Z$2000,MATCH([1]!Addcert[[#This Row],[ref]],[1]champ04062019!$B$3:$B$2000,0),3)</f>
        <v>บริษัท เคเคเอสเอ็ม โลจิสติกส์ จำกัด</v>
      </c>
      <c r="C789" s="21" t="str">
        <f>INDEX([1]champ04062019!$A$3:$Z$2000,MATCH([1]!Addcert[[#This Row],[ref]],[1]champ04062019!$B$3:$B$2000,0),4)</f>
        <v>ACFS10040400132</v>
      </c>
      <c r="D78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89" s="21" t="str">
        <f>INDEX([1]champ04062019!$A$3:$Z$2000,MATCH([1]!Addcert[[#This Row],[ref]],[1]champ04062019!$B$3:$B$2000,0),5)</f>
        <v>ออกใบอนุญาตแล้ว</v>
      </c>
      <c r="F789" s="23">
        <f>--INDEX([1]champ04062019!$A$3:$Z$2000,MATCH([1]!Addcert[[#This Row],[ref]],[1]champ04062019!$B$3:$B$2000,0),18)</f>
        <v>43631</v>
      </c>
      <c r="G789" s="25"/>
      <c r="H789" s="26"/>
      <c r="I789" s="32"/>
      <c r="J789" s="35">
        <f>--INDEX([1]champ04062019!$A$3:$Z$2000,MATCH([1]!Addcert[[#This Row],[ref]],[1]champ04062019!$B$3:$B$2000,0),6)</f>
        <v>205557034364</v>
      </c>
      <c r="K789" s="21" t="str">
        <f>VLOOKUP(VALUE(MID([1]!Addcert[[#This Row],[License]],5,4)),[1]มาตรฐาน!$A$1:$B$6,2,FALSE)</f>
        <v>มกษ. 1004-2557</v>
      </c>
      <c r="L789" s="21" t="str">
        <f>INDEX([1]champ04062019!$A$3:$Z$2000,MATCH([1]!Addcert[[#This Row],[ref]],[1]champ04062019!$B$3:$B$2000,0),26)</f>
        <v>ลำพูน</v>
      </c>
      <c r="M789" s="2" t="s">
        <v>465</v>
      </c>
    </row>
    <row r="790" spans="1:13">
      <c r="A790" s="22" t="str">
        <f>MID([1]!Addcert[[#This Row],[ref]],4,2)&amp;"-"&amp;RIGHT([1]!Addcert[[#This Row],[ref]],3)</f>
        <v>03-157</v>
      </c>
      <c r="B790" s="22" t="str">
        <f>INDEX([1]champ04062019!$A$3:$Z$2000,MATCH([1]!Addcert[[#This Row],[ref]],[1]champ04062019!$B$3:$B$2000,0),3)</f>
        <v>นายทวีศักดิ์ ไชยเสน</v>
      </c>
      <c r="C790" s="22" t="str">
        <f>INDEX([1]champ04062019!$A$3:$Z$2000,MATCH([1]!Addcert[[#This Row],[ref]],[1]champ04062019!$B$3:$B$2000,0),4)</f>
        <v>ACFS10040400135</v>
      </c>
      <c r="D79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90" s="22" t="str">
        <f>INDEX([1]champ04062019!$A$3:$Z$2000,MATCH([1]!Addcert[[#This Row],[ref]],[1]champ04062019!$B$3:$B$2000,0),5)</f>
        <v>ออกใบอนุญาตแล้ว</v>
      </c>
      <c r="F790" s="24">
        <f>--INDEX([1]champ04062019!$A$3:$Z$2000,MATCH([1]!Addcert[[#This Row],[ref]],[1]champ04062019!$B$3:$B$2000,0),18)</f>
        <v>43638</v>
      </c>
      <c r="G790" s="27"/>
      <c r="H790" s="28"/>
      <c r="I790" s="33"/>
      <c r="J790" s="36">
        <f>--INDEX([1]champ04062019!$A$3:$Z$2000,MATCH([1]!Addcert[[#This Row],[ref]],[1]champ04062019!$B$3:$B$2000,0),6)</f>
        <v>3510600644341</v>
      </c>
      <c r="K790" s="22" t="str">
        <f>VLOOKUP(VALUE(MID([1]!Addcert[[#This Row],[License]],5,4)),[1]มาตรฐาน!$A$1:$B$6,2,FALSE)</f>
        <v>มกษ. 1004-2557</v>
      </c>
      <c r="L790" s="22" t="str">
        <f>INDEX([1]champ04062019!$A$3:$Z$2000,MATCH([1]!Addcert[[#This Row],[ref]],[1]champ04062019!$B$3:$B$2000,0),26)</f>
        <v>ลำพูน</v>
      </c>
      <c r="M790" s="5" t="s">
        <v>465</v>
      </c>
    </row>
    <row r="791" spans="1:13">
      <c r="A791" s="21" t="str">
        <f>MID([1]!Addcert[[#This Row],[ref]],4,2)&amp;"-"&amp;RIGHT([1]!Addcert[[#This Row],[ref]],3)</f>
        <v>03-158</v>
      </c>
      <c r="B791" s="21" t="str">
        <f>INDEX([1]champ04062019!$A$3:$Z$2000,MATCH([1]!Addcert[[#This Row],[ref]],[1]champ04062019!$B$3:$B$2000,0),3)</f>
        <v>บริษัท สยาม เอ็กซ์ปอร์ต มาร์ท จำกัด</v>
      </c>
      <c r="C791" s="21" t="str">
        <f>INDEX([1]champ04062019!$A$3:$Z$2000,MATCH([1]!Addcert[[#This Row],[ref]],[1]champ04062019!$B$3:$B$2000,0),4)</f>
        <v>ACFS10040400143</v>
      </c>
      <c r="D79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91" s="21" t="str">
        <f>INDEX([1]champ04062019!$A$3:$Z$2000,MATCH([1]!Addcert[[#This Row],[ref]],[1]champ04062019!$B$3:$B$2000,0),5)</f>
        <v>ออกใบอนุญาตแล้ว</v>
      </c>
      <c r="F791" s="23">
        <f>--INDEX([1]champ04062019!$A$3:$Z$2000,MATCH([1]!Addcert[[#This Row],[ref]],[1]champ04062019!$B$3:$B$2000,0),18)</f>
        <v>43658</v>
      </c>
      <c r="G791" s="25"/>
      <c r="H791" s="26"/>
      <c r="I791" s="32"/>
      <c r="J791" s="35">
        <f>--INDEX([1]champ04062019!$A$3:$Z$2000,MATCH([1]!Addcert[[#This Row],[ref]],[1]champ04062019!$B$3:$B$2000,0),6)</f>
        <v>125538006491</v>
      </c>
      <c r="K791" s="21" t="str">
        <f>VLOOKUP(VALUE(MID([1]!Addcert[[#This Row],[License]],5,4)),[1]มาตรฐาน!$A$1:$B$6,2,FALSE)</f>
        <v>มกษ. 1004-2557</v>
      </c>
      <c r="L791" s="21" t="str">
        <f>INDEX([1]champ04062019!$A$3:$Z$2000,MATCH([1]!Addcert[[#This Row],[ref]],[1]champ04062019!$B$3:$B$2000,0),26)</f>
        <v>พระนครศรีอยุธยา</v>
      </c>
      <c r="M791" s="2" t="s">
        <v>465</v>
      </c>
    </row>
    <row r="792" spans="1:13">
      <c r="A792" s="22" t="str">
        <f>MID([1]!Addcert[[#This Row],[ref]],4,2)&amp;"-"&amp;RIGHT([1]!Addcert[[#This Row],[ref]],3)</f>
        <v>03-159</v>
      </c>
      <c r="B792" s="22" t="str">
        <f>INDEX([1]champ04062019!$A$3:$Z$2000,MATCH([1]!Addcert[[#This Row],[ref]],[1]champ04062019!$B$3:$B$2000,0),3)</f>
        <v xml:space="preserve">บริษัท รีเลชั่นชิป จำกัด </v>
      </c>
      <c r="C792" s="22" t="str">
        <f>INDEX([1]champ04062019!$A$3:$Z$2000,MATCH([1]!Addcert[[#This Row],[ref]],[1]champ04062019!$B$3:$B$2000,0),4)</f>
        <v>ACFS10040400136</v>
      </c>
      <c r="D79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92" s="22" t="str">
        <f>INDEX([1]champ04062019!$A$3:$Z$2000,MATCH([1]!Addcert[[#This Row],[ref]],[1]champ04062019!$B$3:$B$2000,0),5)</f>
        <v>ออกใบอนุญาตแล้ว</v>
      </c>
      <c r="F792" s="24">
        <f>--INDEX([1]champ04062019!$A$3:$Z$2000,MATCH([1]!Addcert[[#This Row],[ref]],[1]champ04062019!$B$3:$B$2000,0),18)</f>
        <v>43643</v>
      </c>
      <c r="G792" s="27"/>
      <c r="H792" s="28"/>
      <c r="I792" s="33"/>
      <c r="J792" s="36">
        <f>--INDEX([1]champ04062019!$A$3:$Z$2000,MATCH([1]!Addcert[[#This Row],[ref]],[1]champ04062019!$B$3:$B$2000,0),6)</f>
        <v>105555113462</v>
      </c>
      <c r="K792" s="22" t="str">
        <f>VLOOKUP(VALUE(MID([1]!Addcert[[#This Row],[License]],5,4)),[1]มาตรฐาน!$A$1:$B$6,2,FALSE)</f>
        <v>มกษ. 1004-2557</v>
      </c>
      <c r="L792" s="22" t="str">
        <f>INDEX([1]champ04062019!$A$3:$Z$2000,MATCH([1]!Addcert[[#This Row],[ref]],[1]champ04062019!$B$3:$B$2000,0),26)</f>
        <v>จันทบุรี</v>
      </c>
      <c r="M792" s="5" t="s">
        <v>467</v>
      </c>
    </row>
    <row r="793" spans="1:13">
      <c r="A793" s="21" t="str">
        <f>MID([1]!Addcert[[#This Row],[ref]],4,2)&amp;"-"&amp;RIGHT([1]!Addcert[[#This Row],[ref]],3)</f>
        <v>03-160</v>
      </c>
      <c r="B793" s="21" t="str">
        <f>INDEX([1]champ04062019!$A$3:$Z$2000,MATCH([1]!Addcert[[#This Row],[ref]],[1]champ04062019!$B$3:$B$2000,0),3)</f>
        <v>บริษัท แชมเปี้ยน ฟรุต จำกัด</v>
      </c>
      <c r="C793" s="21" t="str">
        <f>INDEX([1]champ04062019!$A$3:$Z$2000,MATCH([1]!Addcert[[#This Row],[ref]],[1]champ04062019!$B$3:$B$2000,0),4)</f>
        <v>ACFS10040400137</v>
      </c>
      <c r="D79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93" s="21" t="str">
        <f>INDEX([1]champ04062019!$A$3:$Z$2000,MATCH([1]!Addcert[[#This Row],[ref]],[1]champ04062019!$B$3:$B$2000,0),5)</f>
        <v>ออกใบอนุญาตแล้ว</v>
      </c>
      <c r="F793" s="23">
        <f>--INDEX([1]champ04062019!$A$3:$Z$2000,MATCH([1]!Addcert[[#This Row],[ref]],[1]champ04062019!$B$3:$B$2000,0),18)</f>
        <v>44740</v>
      </c>
      <c r="G793" s="25"/>
      <c r="H793" s="26"/>
      <c r="I793" s="32"/>
      <c r="J793" s="35">
        <f>--INDEX([1]champ04062019!$A$3:$Z$2000,MATCH([1]!Addcert[[#This Row],[ref]],[1]champ04062019!$B$3:$B$2000,0),6)</f>
        <v>105559053111</v>
      </c>
      <c r="K793" s="21" t="str">
        <f>VLOOKUP(VALUE(MID([1]!Addcert[[#This Row],[License]],5,4)),[1]มาตรฐาน!$A$1:$B$6,2,FALSE)</f>
        <v>มกษ. 1004-2557</v>
      </c>
      <c r="L793" s="21" t="str">
        <f>INDEX([1]champ04062019!$A$3:$Z$2000,MATCH([1]!Addcert[[#This Row],[ref]],[1]champ04062019!$B$3:$B$2000,0),26)</f>
        <v>ลำพูน</v>
      </c>
      <c r="M793" s="2" t="s">
        <v>466</v>
      </c>
    </row>
    <row r="794" spans="1:13">
      <c r="A794" s="22" t="str">
        <f>MID([1]!Addcert[[#This Row],[ref]],4,2)&amp;"-"&amp;RIGHT([1]!Addcert[[#This Row],[ref]],3)</f>
        <v>03-162</v>
      </c>
      <c r="B794" s="22" t="str">
        <f>INDEX([1]champ04062019!$A$3:$Z$2000,MATCH([1]!Addcert[[#This Row],[ref]],[1]champ04062019!$B$3:$B$2000,0),3)</f>
        <v>บริษัท พรีเม็กซ์ เวิลด์ไวด์ จำกัด</v>
      </c>
      <c r="C794" s="22" t="str">
        <f>INDEX([1]champ04062019!$A$3:$Z$2000,MATCH([1]!Addcert[[#This Row],[ref]],[1]champ04062019!$B$3:$B$2000,0),4)</f>
        <v>ACFS10040400138</v>
      </c>
      <c r="D79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94" s="22" t="str">
        <f>INDEX([1]champ04062019!$A$3:$Z$2000,MATCH([1]!Addcert[[#This Row],[ref]],[1]champ04062019!$B$3:$B$2000,0),5)</f>
        <v>ออกใบอนุญาตแล้ว</v>
      </c>
      <c r="F794" s="24">
        <f>--INDEX([1]champ04062019!$A$3:$Z$2000,MATCH([1]!Addcert[[#This Row],[ref]],[1]champ04062019!$B$3:$B$2000,0),18)</f>
        <v>43649</v>
      </c>
      <c r="G794" s="27"/>
      <c r="H794" s="28"/>
      <c r="I794" s="33"/>
      <c r="J794" s="36">
        <f>--INDEX([1]champ04062019!$A$3:$Z$2000,MATCH([1]!Addcert[[#This Row],[ref]],[1]champ04062019!$B$3:$B$2000,0),6)</f>
        <v>105537100907</v>
      </c>
      <c r="K794" s="22" t="str">
        <f>VLOOKUP(VALUE(MID([1]!Addcert[[#This Row],[License]],5,4)),[1]มาตรฐาน!$A$1:$B$6,2,FALSE)</f>
        <v>มกษ. 1004-2557</v>
      </c>
      <c r="L794" s="22" t="str">
        <f>INDEX([1]champ04062019!$A$3:$Z$2000,MATCH([1]!Addcert[[#This Row],[ref]],[1]champ04062019!$B$3:$B$2000,0),26)</f>
        <v>ปทุมธานี</v>
      </c>
      <c r="M794" s="5" t="s">
        <v>465</v>
      </c>
    </row>
    <row r="795" spans="1:13">
      <c r="A795" s="21" t="str">
        <f>MID([1]!Addcert[[#This Row],[ref]],4,2)&amp;"-"&amp;RIGHT([1]!Addcert[[#This Row],[ref]],3)</f>
        <v>03-163</v>
      </c>
      <c r="B795" s="21" t="str">
        <f>INDEX([1]champ04062019!$A$3:$Z$2000,MATCH([1]!Addcert[[#This Row],[ref]],[1]champ04062019!$B$3:$B$2000,0),3)</f>
        <v>บริษัท ไชน์โฟร์ท จำกัด</v>
      </c>
      <c r="C795" s="21" t="str">
        <f>INDEX([1]champ04062019!$A$3:$Z$2000,MATCH([1]!Addcert[[#This Row],[ref]],[1]champ04062019!$B$3:$B$2000,0),4)</f>
        <v>ACFS10040400139</v>
      </c>
      <c r="D79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95" s="21" t="str">
        <f>INDEX([1]champ04062019!$A$3:$Z$2000,MATCH([1]!Addcert[[#This Row],[ref]],[1]champ04062019!$B$3:$B$2000,0),5)</f>
        <v>ออกใบอนุญาตแล้ว</v>
      </c>
      <c r="F795" s="23">
        <f>--INDEX([1]champ04062019!$A$3:$Z$2000,MATCH([1]!Addcert[[#This Row],[ref]],[1]champ04062019!$B$3:$B$2000,0),18)</f>
        <v>43652</v>
      </c>
      <c r="G795" s="25"/>
      <c r="H795" s="26"/>
      <c r="I795" s="32"/>
      <c r="J795" s="35">
        <f>--INDEX([1]champ04062019!$A$3:$Z$2000,MATCH([1]!Addcert[[#This Row],[ref]],[1]champ04062019!$B$3:$B$2000,0),6)</f>
        <v>105533128114</v>
      </c>
      <c r="K795" s="21" t="str">
        <f>VLOOKUP(VALUE(MID([1]!Addcert[[#This Row],[License]],5,4)),[1]มาตรฐาน!$A$1:$B$6,2,FALSE)</f>
        <v>มกษ. 1004-2557</v>
      </c>
      <c r="L795" s="21" t="str">
        <f>INDEX([1]champ04062019!$A$3:$Z$2000,MATCH([1]!Addcert[[#This Row],[ref]],[1]champ04062019!$B$3:$B$2000,0),26)</f>
        <v>ปทุมธานี</v>
      </c>
      <c r="M795" s="2" t="s">
        <v>467</v>
      </c>
    </row>
    <row r="796" spans="1:13">
      <c r="A796" s="22" t="str">
        <f>MID([1]!Addcert[[#This Row],[ref]],4,2)&amp;"-"&amp;RIGHT([1]!Addcert[[#This Row],[ref]],3)</f>
        <v>03-164</v>
      </c>
      <c r="B796" s="22" t="str">
        <f>INDEX([1]champ04062019!$A$3:$Z$2000,MATCH([1]!Addcert[[#This Row],[ref]],[1]champ04062019!$B$3:$B$2000,0),3)</f>
        <v>บริษัท แอลเค ยูนิตี้ จำกัด</v>
      </c>
      <c r="C796" s="22" t="str">
        <f>INDEX([1]champ04062019!$A$3:$Z$2000,MATCH([1]!Addcert[[#This Row],[ref]],[1]champ04062019!$B$3:$B$2000,0),4)</f>
        <v>ACFS10040400141</v>
      </c>
      <c r="D79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96" s="22" t="str">
        <f>INDEX([1]champ04062019!$A$3:$Z$2000,MATCH([1]!Addcert[[#This Row],[ref]],[1]champ04062019!$B$3:$B$2000,0),5)</f>
        <v>ออกใบอนุญาตแล้ว</v>
      </c>
      <c r="F796" s="24">
        <f>--INDEX([1]champ04062019!$A$3:$Z$2000,MATCH([1]!Addcert[[#This Row],[ref]],[1]champ04062019!$B$3:$B$2000,0),18)</f>
        <v>44753</v>
      </c>
      <c r="G796" s="27"/>
      <c r="H796" s="28"/>
      <c r="I796" s="33"/>
      <c r="J796" s="36">
        <f>--INDEX([1]champ04062019!$A$3:$Z$2000,MATCH([1]!Addcert[[#This Row],[ref]],[1]champ04062019!$B$3:$B$2000,0),6)</f>
        <v>215554001996</v>
      </c>
      <c r="K796" s="22" t="str">
        <f>VLOOKUP(VALUE(MID([1]!Addcert[[#This Row],[License]],5,4)),[1]มาตรฐาน!$A$1:$B$6,2,FALSE)</f>
        <v>มกษ. 1004-2557</v>
      </c>
      <c r="L796" s="22" t="str">
        <f>INDEX([1]champ04062019!$A$3:$Z$2000,MATCH([1]!Addcert[[#This Row],[ref]],[1]champ04062019!$B$3:$B$2000,0),26)</f>
        <v>ระยอง</v>
      </c>
      <c r="M796" s="5" t="s">
        <v>467</v>
      </c>
    </row>
    <row r="797" spans="1:13">
      <c r="A797" s="21" t="str">
        <f>MID([1]!Addcert[[#This Row],[ref]],4,2)&amp;"-"&amp;RIGHT([1]!Addcert[[#This Row],[ref]],3)</f>
        <v>03-165</v>
      </c>
      <c r="B797" s="21" t="str">
        <f>INDEX([1]champ04062019!$A$3:$Z$2000,MATCH([1]!Addcert[[#This Row],[ref]],[1]champ04062019!$B$3:$B$2000,0),3)</f>
        <v>ห้างหุ้นส่วนจำกัด ชัยสวัสดิ์ อิมพอร์ทเอ็กซ์พอร์ท</v>
      </c>
      <c r="C797" s="21" t="str">
        <f>INDEX([1]champ04062019!$A$3:$Z$2000,MATCH([1]!Addcert[[#This Row],[ref]],[1]champ04062019!$B$3:$B$2000,0),4)</f>
        <v>ACFS10040400140</v>
      </c>
      <c r="D79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97" s="21" t="str">
        <f>INDEX([1]champ04062019!$A$3:$Z$2000,MATCH([1]!Addcert[[#This Row],[ref]],[1]champ04062019!$B$3:$B$2000,0),5)</f>
        <v>ออกใบอนุญาตแล้ว</v>
      </c>
      <c r="F797" s="23">
        <f>--INDEX([1]champ04062019!$A$3:$Z$2000,MATCH([1]!Addcert[[#This Row],[ref]],[1]champ04062019!$B$3:$B$2000,0),18)</f>
        <v>44752</v>
      </c>
      <c r="G797" s="25"/>
      <c r="H797" s="26"/>
      <c r="I797" s="32"/>
      <c r="J797" s="35">
        <f>--INDEX([1]champ04062019!$A$3:$Z$2000,MATCH([1]!Addcert[[#This Row],[ref]],[1]champ04062019!$B$3:$B$2000,0),6)</f>
        <v>573557000066</v>
      </c>
      <c r="K797" s="21" t="str">
        <f>VLOOKUP(VALUE(MID([1]!Addcert[[#This Row],[License]],5,4)),[1]มาตรฐาน!$A$1:$B$6,2,FALSE)</f>
        <v>มกษ. 1004-2557</v>
      </c>
      <c r="L797" s="21" t="str">
        <f>INDEX([1]champ04062019!$A$3:$Z$2000,MATCH([1]!Addcert[[#This Row],[ref]],[1]champ04062019!$B$3:$B$2000,0),26)</f>
        <v>ลำพูน</v>
      </c>
      <c r="M797" s="2" t="s">
        <v>466</v>
      </c>
    </row>
    <row r="798" spans="1:13">
      <c r="A798" s="22" t="str">
        <f>MID([1]!Addcert[[#This Row],[ref]],4,2)&amp;"-"&amp;RIGHT([1]!Addcert[[#This Row],[ref]],3)</f>
        <v>03-166</v>
      </c>
      <c r="B798" s="22" t="str">
        <f>INDEX([1]champ04062019!$A$3:$Z$2000,MATCH([1]!Addcert[[#This Row],[ref]],[1]champ04062019!$B$3:$B$2000,0),3)</f>
        <v>ห้างหุ้นส่วนจำกัด มกรา เทรดเดอร์</v>
      </c>
      <c r="C798" s="22" t="str">
        <f>INDEX([1]champ04062019!$A$3:$Z$2000,MATCH([1]!Addcert[[#This Row],[ref]],[1]champ04062019!$B$3:$B$2000,0),4)</f>
        <v>ACFS10040400142</v>
      </c>
      <c r="D79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98" s="22" t="str">
        <f>INDEX([1]champ04062019!$A$3:$Z$2000,MATCH([1]!Addcert[[#This Row],[ref]],[1]champ04062019!$B$3:$B$2000,0),5)</f>
        <v>ออกใบอนุญาตแล้ว</v>
      </c>
      <c r="F798" s="24">
        <f>--INDEX([1]champ04062019!$A$3:$Z$2000,MATCH([1]!Addcert[[#This Row],[ref]],[1]champ04062019!$B$3:$B$2000,0),18)</f>
        <v>43658</v>
      </c>
      <c r="G798" s="27"/>
      <c r="H798" s="28"/>
      <c r="I798" s="33"/>
      <c r="J798" s="36">
        <f>--INDEX([1]champ04062019!$A$3:$Z$2000,MATCH([1]!Addcert[[#This Row],[ref]],[1]champ04062019!$B$3:$B$2000,0),6)</f>
        <v>103558003704</v>
      </c>
      <c r="K798" s="22" t="str">
        <f>VLOOKUP(VALUE(MID([1]!Addcert[[#This Row],[License]],5,4)),[1]มาตรฐาน!$A$1:$B$6,2,FALSE)</f>
        <v>มกษ. 1004-2557</v>
      </c>
      <c r="L798" s="22" t="str">
        <f>INDEX([1]champ04062019!$A$3:$Z$2000,MATCH([1]!Addcert[[#This Row],[ref]],[1]champ04062019!$B$3:$B$2000,0),26)</f>
        <v>เชียงใหม่</v>
      </c>
      <c r="M798" s="5" t="s">
        <v>465</v>
      </c>
    </row>
    <row r="799" spans="1:13">
      <c r="A799" s="21" t="str">
        <f>MID([1]!Addcert[[#This Row],[ref]],4,2)&amp;"-"&amp;RIGHT([1]!Addcert[[#This Row],[ref]],3)</f>
        <v>03-167</v>
      </c>
      <c r="B799" s="21" t="str">
        <f>INDEX([1]champ04062019!$A$3:$Z$2000,MATCH([1]!Addcert[[#This Row],[ref]],[1]champ04062019!$B$3:$B$2000,0),3)</f>
        <v>บริษัท เออีซี เวิลด์ เน็ตเวิร์ค จำกัด</v>
      </c>
      <c r="C799" s="21" t="str">
        <f>INDEX([1]champ04062019!$A$3:$Z$2000,MATCH([1]!Addcert[[#This Row],[ref]],[1]champ04062019!$B$3:$B$2000,0),4)</f>
        <v>ACFS10040400144</v>
      </c>
      <c r="D79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799" s="21" t="str">
        <f>INDEX([1]champ04062019!$A$3:$Z$2000,MATCH([1]!Addcert[[#This Row],[ref]],[1]champ04062019!$B$3:$B$2000,0),5)</f>
        <v>ออกใบอนุญาตแล้ว</v>
      </c>
      <c r="F799" s="23">
        <f>--INDEX([1]champ04062019!$A$3:$Z$2000,MATCH([1]!Addcert[[#This Row],[ref]],[1]champ04062019!$B$3:$B$2000,0),18)</f>
        <v>43659</v>
      </c>
      <c r="G799" s="25"/>
      <c r="H799" s="26"/>
      <c r="I799" s="32"/>
      <c r="J799" s="35">
        <f>--INDEX([1]champ04062019!$A$3:$Z$2000,MATCH([1]!Addcert[[#This Row],[ref]],[1]champ04062019!$B$3:$B$2000,0),6)</f>
        <v>105556142091</v>
      </c>
      <c r="K799" s="21" t="str">
        <f>VLOOKUP(VALUE(MID([1]!Addcert[[#This Row],[License]],5,4)),[1]มาตรฐาน!$A$1:$B$6,2,FALSE)</f>
        <v>มกษ. 1004-2557</v>
      </c>
      <c r="L799" s="21" t="str">
        <f>INDEX([1]champ04062019!$A$3:$Z$2000,MATCH([1]!Addcert[[#This Row],[ref]],[1]champ04062019!$B$3:$B$2000,0),26)</f>
        <v>ลำพูน</v>
      </c>
      <c r="M799" s="2" t="s">
        <v>465</v>
      </c>
    </row>
    <row r="800" spans="1:13">
      <c r="A800" s="22" t="str">
        <f>MID([1]!Addcert[[#This Row],[ref]],4,2)&amp;"-"&amp;RIGHT([1]!Addcert[[#This Row],[ref]],3)</f>
        <v>03-168</v>
      </c>
      <c r="B800" s="22" t="str">
        <f>INDEX([1]champ04062019!$A$3:$Z$2000,MATCH([1]!Addcert[[#This Row],[ref]],[1]champ04062019!$B$3:$B$2000,0),3)</f>
        <v>บริษัท บุญรอด ลอจิสติกส์ พาร์ท จำกัด</v>
      </c>
      <c r="C800" s="22" t="str">
        <f>INDEX([1]champ04062019!$A$3:$Z$2000,MATCH([1]!Addcert[[#This Row],[ref]],[1]champ04062019!$B$3:$B$2000,0),4)</f>
        <v>ACFS10040400145</v>
      </c>
      <c r="D80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00" s="22" t="str">
        <f>INDEX([1]champ04062019!$A$3:$Z$2000,MATCH([1]!Addcert[[#This Row],[ref]],[1]champ04062019!$B$3:$B$2000,0),5)</f>
        <v>ออกใบอนุญาตแล้ว</v>
      </c>
      <c r="F800" s="24">
        <f>--INDEX([1]champ04062019!$A$3:$Z$2000,MATCH([1]!Addcert[[#This Row],[ref]],[1]champ04062019!$B$3:$B$2000,0),18)</f>
        <v>43660</v>
      </c>
      <c r="G800" s="27"/>
      <c r="H800" s="28"/>
      <c r="I800" s="33"/>
      <c r="J800" s="36">
        <f>--INDEX([1]champ04062019!$A$3:$Z$2000,MATCH([1]!Addcert[[#This Row],[ref]],[1]champ04062019!$B$3:$B$2000,0),6)</f>
        <v>125553003414</v>
      </c>
      <c r="K800" s="22" t="str">
        <f>VLOOKUP(VALUE(MID([1]!Addcert[[#This Row],[License]],5,4)),[1]มาตรฐาน!$A$1:$B$6,2,FALSE)</f>
        <v>มกษ. 1004-2557</v>
      </c>
      <c r="L800" s="22" t="str">
        <f>INDEX([1]champ04062019!$A$3:$Z$2000,MATCH([1]!Addcert[[#This Row],[ref]],[1]champ04062019!$B$3:$B$2000,0),26)</f>
        <v>เชียงใหม่</v>
      </c>
      <c r="M800" s="5" t="s">
        <v>465</v>
      </c>
    </row>
    <row r="801" spans="1:13">
      <c r="A801" s="21" t="str">
        <f>MID([1]!Addcert[[#This Row],[ref]],4,2)&amp;"-"&amp;RIGHT([1]!Addcert[[#This Row],[ref]],3)</f>
        <v>03-169</v>
      </c>
      <c r="B801" s="21" t="str">
        <f>INDEX([1]champ04062019!$A$3:$Z$2000,MATCH([1]!Addcert[[#This Row],[ref]],[1]champ04062019!$B$3:$B$2000,0),3)</f>
        <v>ห้างหุ้นส่วนจำกัด พูนสิน เทรดดิ้ง</v>
      </c>
      <c r="C801" s="21" t="str">
        <f>INDEX([1]champ04062019!$A$3:$Z$2000,MATCH([1]!Addcert[[#This Row],[ref]],[1]champ04062019!$B$3:$B$2000,0),4)</f>
        <v>ACFS10040400146</v>
      </c>
      <c r="D80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01" s="21" t="str">
        <f>INDEX([1]champ04062019!$A$3:$Z$2000,MATCH([1]!Addcert[[#This Row],[ref]],[1]champ04062019!$B$3:$B$2000,0),5)</f>
        <v>ออกใบอนุญาตแล้ว</v>
      </c>
      <c r="F801" s="23">
        <f>--INDEX([1]champ04062019!$A$3:$Z$2000,MATCH([1]!Addcert[[#This Row],[ref]],[1]champ04062019!$B$3:$B$2000,0),18)</f>
        <v>43660</v>
      </c>
      <c r="G801" s="25"/>
      <c r="H801" s="26"/>
      <c r="I801" s="32"/>
      <c r="J801" s="35">
        <f>--INDEX([1]champ04062019!$A$3:$Z$2000,MATCH([1]!Addcert[[#This Row],[ref]],[1]champ04062019!$B$3:$B$2000,0),6)</f>
        <v>103558021923</v>
      </c>
      <c r="K801" s="21" t="str">
        <f>VLOOKUP(VALUE(MID([1]!Addcert[[#This Row],[License]],5,4)),[1]มาตรฐาน!$A$1:$B$6,2,FALSE)</f>
        <v>มกษ. 1004-2557</v>
      </c>
      <c r="L801" s="21" t="str">
        <f>INDEX([1]champ04062019!$A$3:$Z$2000,MATCH([1]!Addcert[[#This Row],[ref]],[1]champ04062019!$B$3:$B$2000,0),26)</f>
        <v>ลำพูน</v>
      </c>
      <c r="M801" s="2" t="s">
        <v>465</v>
      </c>
    </row>
    <row r="802" spans="1:13">
      <c r="A802" s="22" t="str">
        <f>MID([1]!Addcert[[#This Row],[ref]],4,2)&amp;"-"&amp;RIGHT([1]!Addcert[[#This Row],[ref]],3)</f>
        <v>03-170</v>
      </c>
      <c r="B802" s="22" t="str">
        <f>INDEX([1]champ04062019!$A$3:$Z$2000,MATCH([1]!Addcert[[#This Row],[ref]],[1]champ04062019!$B$3:$B$2000,0),3)</f>
        <v>บริษัท ไทย ควอลิตี้ ฟู๊ด จำกัด</v>
      </c>
      <c r="C802" s="22" t="str">
        <f>INDEX([1]champ04062019!$A$3:$Z$2000,MATCH([1]!Addcert[[#This Row],[ref]],[1]champ04062019!$B$3:$B$2000,0),4)</f>
        <v>ACFS10040400147</v>
      </c>
      <c r="D80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02" s="22" t="str">
        <f>INDEX([1]champ04062019!$A$3:$Z$2000,MATCH([1]!Addcert[[#This Row],[ref]],[1]champ04062019!$B$3:$B$2000,0),5)</f>
        <v>ออกใบอนุญาตแล้ว</v>
      </c>
      <c r="F802" s="24">
        <f>--INDEX([1]champ04062019!$A$3:$Z$2000,MATCH([1]!Addcert[[#This Row],[ref]],[1]champ04062019!$B$3:$B$2000,0),18)</f>
        <v>43660</v>
      </c>
      <c r="G802" s="27"/>
      <c r="H802" s="28"/>
      <c r="I802" s="33"/>
      <c r="J802" s="36">
        <f>--INDEX([1]champ04062019!$A$3:$Z$2000,MATCH([1]!Addcert[[#This Row],[ref]],[1]champ04062019!$B$3:$B$2000,0),6)</f>
        <v>105552137824</v>
      </c>
      <c r="K802" s="22" t="str">
        <f>VLOOKUP(VALUE(MID([1]!Addcert[[#This Row],[License]],5,4)),[1]มาตรฐาน!$A$1:$B$6,2,FALSE)</f>
        <v>มกษ. 1004-2557</v>
      </c>
      <c r="L802" s="22" t="str">
        <f>INDEX([1]champ04062019!$A$3:$Z$2000,MATCH([1]!Addcert[[#This Row],[ref]],[1]champ04062019!$B$3:$B$2000,0),26)</f>
        <v>ลำพูน</v>
      </c>
      <c r="M802" s="5" t="s">
        <v>465</v>
      </c>
    </row>
    <row r="803" spans="1:13">
      <c r="A803" s="21" t="str">
        <f>MID([1]!Addcert[[#This Row],[ref]],4,2)&amp;"-"&amp;RIGHT([1]!Addcert[[#This Row],[ref]],3)</f>
        <v>03-171</v>
      </c>
      <c r="B803" s="21" t="str">
        <f>INDEX([1]champ04062019!$A$3:$Z$2000,MATCH([1]!Addcert[[#This Row],[ref]],[1]champ04062019!$B$3:$B$2000,0),3)</f>
        <v>ห้างหุ้นส่วนจำกัด ชัยสวัสดิ์ อินเตอร์</v>
      </c>
      <c r="C803" s="21" t="str">
        <f>INDEX([1]champ04062019!$A$3:$Z$2000,MATCH([1]!Addcert[[#This Row],[ref]],[1]champ04062019!$B$3:$B$2000,0),4)</f>
        <v>ACFS10040400148</v>
      </c>
      <c r="D80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03" s="21" t="str">
        <f>INDEX([1]champ04062019!$A$3:$Z$2000,MATCH([1]!Addcert[[#This Row],[ref]],[1]champ04062019!$B$3:$B$2000,0),5)</f>
        <v>ออกใบอนุญาตแล้ว</v>
      </c>
      <c r="F803" s="23">
        <f>--INDEX([1]champ04062019!$A$3:$Z$2000,MATCH([1]!Addcert[[#This Row],[ref]],[1]champ04062019!$B$3:$B$2000,0),18)</f>
        <v>43661</v>
      </c>
      <c r="G803" s="25"/>
      <c r="H803" s="26"/>
      <c r="I803" s="32"/>
      <c r="J803" s="35">
        <f>--INDEX([1]champ04062019!$A$3:$Z$2000,MATCH([1]!Addcert[[#This Row],[ref]],[1]champ04062019!$B$3:$B$2000,0),6)</f>
        <v>573554001878</v>
      </c>
      <c r="K803" s="21" t="str">
        <f>VLOOKUP(VALUE(MID([1]!Addcert[[#This Row],[License]],5,4)),[1]มาตรฐาน!$A$1:$B$6,2,FALSE)</f>
        <v>มกษ. 1004-2557</v>
      </c>
      <c r="L803" s="21" t="str">
        <f>INDEX([1]champ04062019!$A$3:$Z$2000,MATCH([1]!Addcert[[#This Row],[ref]],[1]champ04062019!$B$3:$B$2000,0),26)</f>
        <v>ลำพูน</v>
      </c>
      <c r="M803" s="2" t="s">
        <v>465</v>
      </c>
    </row>
    <row r="804" spans="1:13">
      <c r="A804" s="22" t="str">
        <f>MID([1]!Addcert[[#This Row],[ref]],4,2)&amp;"-"&amp;RIGHT([1]!Addcert[[#This Row],[ref]],3)</f>
        <v>03-172</v>
      </c>
      <c r="B804" s="22" t="str">
        <f>INDEX([1]champ04062019!$A$3:$Z$2000,MATCH([1]!Addcert[[#This Row],[ref]],[1]champ04062019!$B$3:$B$2000,0),3)</f>
        <v>บริษัท เอเซีย เอ็กโซติค คอร์ปอเรชั่น จำกัด</v>
      </c>
      <c r="C804" s="22" t="str">
        <f>INDEX([1]champ04062019!$A$3:$Z$2000,MATCH([1]!Addcert[[#This Row],[ref]],[1]champ04062019!$B$3:$B$2000,0),4)</f>
        <v>ACFS10040400150</v>
      </c>
      <c r="D80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04" s="22" t="str">
        <f>INDEX([1]champ04062019!$A$3:$Z$2000,MATCH([1]!Addcert[[#This Row],[ref]],[1]champ04062019!$B$3:$B$2000,0),5)</f>
        <v>ออกใบอนุญาตแล้ว</v>
      </c>
      <c r="F804" s="24">
        <f>--INDEX([1]champ04062019!$A$3:$Z$2000,MATCH([1]!Addcert[[#This Row],[ref]],[1]champ04062019!$B$3:$B$2000,0),18)</f>
        <v>44761</v>
      </c>
      <c r="G804" s="27"/>
      <c r="H804" s="28"/>
      <c r="I804" s="33"/>
      <c r="J804" s="36">
        <f>--INDEX([1]champ04062019!$A$3:$Z$2000,MATCH([1]!Addcert[[#This Row],[ref]],[1]champ04062019!$B$3:$B$2000,0),6)</f>
        <v>135545002111</v>
      </c>
      <c r="K804" s="22" t="str">
        <f>VLOOKUP(VALUE(MID([1]!Addcert[[#This Row],[License]],5,4)),[1]มาตรฐาน!$A$1:$B$6,2,FALSE)</f>
        <v>มกษ. 1004-2557</v>
      </c>
      <c r="L804" s="22" t="str">
        <f>INDEX([1]champ04062019!$A$3:$Z$2000,MATCH([1]!Addcert[[#This Row],[ref]],[1]champ04062019!$B$3:$B$2000,0),26)</f>
        <v>ปทุมธานี</v>
      </c>
      <c r="M804" s="5" t="s">
        <v>465</v>
      </c>
    </row>
    <row r="805" spans="1:13">
      <c r="A805" s="21" t="str">
        <f>MID([1]!Addcert[[#This Row],[ref]],4,2)&amp;"-"&amp;RIGHT([1]!Addcert[[#This Row],[ref]],3)</f>
        <v>03-173</v>
      </c>
      <c r="B805" s="21" t="str">
        <f>INDEX([1]champ04062019!$A$3:$Z$2000,MATCH([1]!Addcert[[#This Row],[ref]],[1]champ04062019!$B$3:$B$2000,0),3)</f>
        <v>บริษัท บุญมี อินเตอร์เนชั่นแนล จำกัด</v>
      </c>
      <c r="C805" s="21" t="str">
        <f>INDEX([1]champ04062019!$A$3:$Z$2000,MATCH([1]!Addcert[[#This Row],[ref]],[1]champ04062019!$B$3:$B$2000,0),4)</f>
        <v>ACFS10040400151</v>
      </c>
      <c r="D80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05" s="21" t="str">
        <f>INDEX([1]champ04062019!$A$3:$Z$2000,MATCH([1]!Addcert[[#This Row],[ref]],[1]champ04062019!$B$3:$B$2000,0),5)</f>
        <v>ออกใบอนุญาตแล้ว</v>
      </c>
      <c r="F805" s="23">
        <f>--INDEX([1]champ04062019!$A$3:$Z$2000,MATCH([1]!Addcert[[#This Row],[ref]],[1]champ04062019!$B$3:$B$2000,0),18)</f>
        <v>43665</v>
      </c>
      <c r="G805" s="25"/>
      <c r="H805" s="26"/>
      <c r="I805" s="32"/>
      <c r="J805" s="35">
        <f>--INDEX([1]champ04062019!$A$3:$Z$2000,MATCH([1]!Addcert[[#This Row],[ref]],[1]champ04062019!$B$3:$B$2000,0),6)</f>
        <v>105526017311</v>
      </c>
      <c r="K805" s="21" t="str">
        <f>VLOOKUP(VALUE(MID([1]!Addcert[[#This Row],[License]],5,4)),[1]มาตรฐาน!$A$1:$B$6,2,FALSE)</f>
        <v>มกษ. 1004-2557</v>
      </c>
      <c r="L805" s="21" t="str">
        <f>INDEX([1]champ04062019!$A$3:$Z$2000,MATCH([1]!Addcert[[#This Row],[ref]],[1]champ04062019!$B$3:$B$2000,0),26)</f>
        <v>ปทุมธานี</v>
      </c>
      <c r="M805" s="2" t="s">
        <v>467</v>
      </c>
    </row>
    <row r="806" spans="1:13">
      <c r="A806" s="22" t="str">
        <f>MID([1]!Addcert[[#This Row],[ref]],4,2)&amp;"-"&amp;RIGHT([1]!Addcert[[#This Row],[ref]],3)</f>
        <v>03-174</v>
      </c>
      <c r="B806" s="22" t="str">
        <f>INDEX([1]champ04062019!$A$3:$Z$2000,MATCH([1]!Addcert[[#This Row],[ref]],[1]champ04062019!$B$3:$B$2000,0),3)</f>
        <v>บริษัท แอนนี่(2001) จำกัด</v>
      </c>
      <c r="C806" s="22" t="str">
        <f>INDEX([1]champ04062019!$A$3:$Z$2000,MATCH([1]!Addcert[[#This Row],[ref]],[1]champ04062019!$B$3:$B$2000,0),4)</f>
        <v>ACFS10040400152</v>
      </c>
      <c r="D80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06" s="22" t="str">
        <f>INDEX([1]champ04062019!$A$3:$Z$2000,MATCH([1]!Addcert[[#This Row],[ref]],[1]champ04062019!$B$3:$B$2000,0),5)</f>
        <v>ออกใบอนุญาตแล้ว</v>
      </c>
      <c r="F806" s="24">
        <f>--INDEX([1]champ04062019!$A$3:$Z$2000,MATCH([1]!Addcert[[#This Row],[ref]],[1]champ04062019!$B$3:$B$2000,0),18)</f>
        <v>43668</v>
      </c>
      <c r="G806" s="27"/>
      <c r="H806" s="28"/>
      <c r="I806" s="33"/>
      <c r="J806" s="36">
        <f>--INDEX([1]champ04062019!$A$3:$Z$2000,MATCH([1]!Addcert[[#This Row],[ref]],[1]champ04062019!$B$3:$B$2000,0),6)</f>
        <v>505557005043</v>
      </c>
      <c r="K806" s="22" t="str">
        <f>VLOOKUP(VALUE(MID([1]!Addcert[[#This Row],[License]],5,4)),[1]มาตรฐาน!$A$1:$B$6,2,FALSE)</f>
        <v>มกษ. 1004-2557</v>
      </c>
      <c r="L806" s="22" t="str">
        <f>INDEX([1]champ04062019!$A$3:$Z$2000,MATCH([1]!Addcert[[#This Row],[ref]],[1]champ04062019!$B$3:$B$2000,0),26)</f>
        <v>เชียงใหม่</v>
      </c>
      <c r="M806" s="5" t="s">
        <v>467</v>
      </c>
    </row>
    <row r="807" spans="1:13">
      <c r="A807" s="21" t="str">
        <f>MID([1]!Addcert[[#This Row],[ref]],4,2)&amp;"-"&amp;RIGHT([1]!Addcert[[#This Row],[ref]],3)</f>
        <v>03-177</v>
      </c>
      <c r="B807" s="21" t="str">
        <f>INDEX([1]champ04062019!$A$3:$Z$2000,MATCH([1]!Addcert[[#This Row],[ref]],[1]champ04062019!$B$3:$B$2000,0),3)</f>
        <v>ห้างหุ้นส่วนจำกัด กิตตินันท์ชิปปิ้ง</v>
      </c>
      <c r="C807" s="21" t="str">
        <f>INDEX([1]champ04062019!$A$3:$Z$2000,MATCH([1]!Addcert[[#This Row],[ref]],[1]champ04062019!$B$3:$B$2000,0),4)</f>
        <v>ACFS10040400154</v>
      </c>
      <c r="D80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07" s="21" t="str">
        <f>INDEX([1]champ04062019!$A$3:$Z$2000,MATCH([1]!Addcert[[#This Row],[ref]],[1]champ04062019!$B$3:$B$2000,0),5)</f>
        <v>ออกใบอนุญาตแล้ว</v>
      </c>
      <c r="F807" s="23">
        <f>--INDEX([1]champ04062019!$A$3:$Z$2000,MATCH([1]!Addcert[[#This Row],[ref]],[1]champ04062019!$B$3:$B$2000,0),18)</f>
        <v>43672</v>
      </c>
      <c r="G807" s="25"/>
      <c r="H807" s="26"/>
      <c r="I807" s="32"/>
      <c r="J807" s="35">
        <f>--INDEX([1]champ04062019!$A$3:$Z$2000,MATCH([1]!Addcert[[#This Row],[ref]],[1]champ04062019!$B$3:$B$2000,0),6)</f>
        <v>493556000349</v>
      </c>
      <c r="K807" s="21" t="str">
        <f>VLOOKUP(VALUE(MID([1]!Addcert[[#This Row],[License]],5,4)),[1]มาตรฐาน!$A$1:$B$6,2,FALSE)</f>
        <v>มกษ. 1004-2557</v>
      </c>
      <c r="L807" s="21" t="str">
        <f>INDEX([1]champ04062019!$A$3:$Z$2000,MATCH([1]!Addcert[[#This Row],[ref]],[1]champ04062019!$B$3:$B$2000,0),26)</f>
        <v>เชียงใหม่</v>
      </c>
      <c r="M807" s="2" t="s">
        <v>465</v>
      </c>
    </row>
    <row r="808" spans="1:13">
      <c r="A808" s="22" t="str">
        <f>MID([1]!Addcert[[#This Row],[ref]],4,2)&amp;"-"&amp;RIGHT([1]!Addcert[[#This Row],[ref]],3)</f>
        <v>03-179</v>
      </c>
      <c r="B808" s="22" t="str">
        <f>INDEX([1]champ04062019!$A$3:$Z$2000,MATCH([1]!Addcert[[#This Row],[ref]],[1]champ04062019!$B$3:$B$2000,0),3)</f>
        <v>บริษัท เฟรช พาร์ทเนอร์ส ฟรุท แอนด์ เวเจทเทเบิลส์ จำกัด</v>
      </c>
      <c r="C808" s="22" t="str">
        <f>INDEX([1]champ04062019!$A$3:$Z$2000,MATCH([1]!Addcert[[#This Row],[ref]],[1]champ04062019!$B$3:$B$2000,0),4)</f>
        <v>ACFS10040400153</v>
      </c>
      <c r="D80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08" s="22" t="str">
        <f>INDEX([1]champ04062019!$A$3:$Z$2000,MATCH([1]!Addcert[[#This Row],[ref]],[1]champ04062019!$B$3:$B$2000,0),5)</f>
        <v>ออกใบอนุญาตแล้ว</v>
      </c>
      <c r="F808" s="24">
        <f>--INDEX([1]champ04062019!$A$3:$Z$2000,MATCH([1]!Addcert[[#This Row],[ref]],[1]champ04062019!$B$3:$B$2000,0),18)</f>
        <v>43671</v>
      </c>
      <c r="G808" s="27"/>
      <c r="H808" s="28"/>
      <c r="I808" s="33"/>
      <c r="J808" s="36">
        <f>--INDEX([1]champ04062019!$A$3:$Z$2000,MATCH([1]!Addcert[[#This Row],[ref]],[1]champ04062019!$B$3:$B$2000,0),6)</f>
        <v>105534010044</v>
      </c>
      <c r="K808" s="22" t="str">
        <f>VLOOKUP(VALUE(MID([1]!Addcert[[#This Row],[License]],5,4)),[1]มาตรฐาน!$A$1:$B$6,2,FALSE)</f>
        <v>มกษ. 1004-2557</v>
      </c>
      <c r="L808" s="22" t="str">
        <f>INDEX([1]champ04062019!$A$3:$Z$2000,MATCH([1]!Addcert[[#This Row],[ref]],[1]champ04062019!$B$3:$B$2000,0),26)</f>
        <v>จันทบุรี</v>
      </c>
      <c r="M808" s="5" t="s">
        <v>465</v>
      </c>
    </row>
    <row r="809" spans="1:13">
      <c r="A809" s="21" t="str">
        <f>MID([1]!Addcert[[#This Row],[ref]],4,2)&amp;"-"&amp;RIGHT([1]!Addcert[[#This Row],[ref]],3)</f>
        <v>03-180</v>
      </c>
      <c r="B809" s="21" t="str">
        <f>INDEX([1]champ04062019!$A$3:$Z$2000,MATCH([1]!Addcert[[#This Row],[ref]],[1]champ04062019!$B$3:$B$2000,0),3)</f>
        <v>บริษัท ฟูจิสตาร์ โฮลดิ้ง จำกัด</v>
      </c>
      <c r="C809" s="21" t="str">
        <f>INDEX([1]champ04062019!$A$3:$Z$2000,MATCH([1]!Addcert[[#This Row],[ref]],[1]champ04062019!$B$3:$B$2000,0),4)</f>
        <v>ACFS10040400155</v>
      </c>
      <c r="D80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09" s="21" t="str">
        <f>INDEX([1]champ04062019!$A$3:$Z$2000,MATCH([1]!Addcert[[#This Row],[ref]],[1]champ04062019!$B$3:$B$2000,0),5)</f>
        <v>ออกใบอนุญาตแล้ว</v>
      </c>
      <c r="F809" s="23">
        <f>--INDEX([1]champ04062019!$A$3:$Z$2000,MATCH([1]!Addcert[[#This Row],[ref]],[1]champ04062019!$B$3:$B$2000,0),18)</f>
        <v>44768</v>
      </c>
      <c r="G809" s="25"/>
      <c r="H809" s="26"/>
      <c r="I809" s="32"/>
      <c r="J809" s="35">
        <f>--INDEX([1]champ04062019!$A$3:$Z$2000,MATCH([1]!Addcert[[#This Row],[ref]],[1]champ04062019!$B$3:$B$2000,0),6)</f>
        <v>515552000116</v>
      </c>
      <c r="K809" s="21" t="str">
        <f>VLOOKUP(VALUE(MID([1]!Addcert[[#This Row],[License]],5,4)),[1]มาตรฐาน!$A$1:$B$6,2,FALSE)</f>
        <v>มกษ. 1004-2557</v>
      </c>
      <c r="L809" s="21" t="str">
        <f>INDEX([1]champ04062019!$A$3:$Z$2000,MATCH([1]!Addcert[[#This Row],[ref]],[1]champ04062019!$B$3:$B$2000,0),26)</f>
        <v>ลำพูน</v>
      </c>
      <c r="M809" s="2" t="s">
        <v>466</v>
      </c>
    </row>
    <row r="810" spans="1:13">
      <c r="A810" s="22" t="str">
        <f>MID([1]!Addcert[[#This Row],[ref]],4,2)&amp;"-"&amp;RIGHT([1]!Addcert[[#This Row],[ref]],3)</f>
        <v>03-181</v>
      </c>
      <c r="B810" s="22" t="str">
        <f>INDEX([1]champ04062019!$A$3:$Z$2000,MATCH([1]!Addcert[[#This Row],[ref]],[1]champ04062019!$B$3:$B$2000,0),3)</f>
        <v>บริษัท จง หยวน ฟรุ๊ต จำกัด</v>
      </c>
      <c r="C810" s="22" t="str">
        <f>INDEX([1]champ04062019!$A$3:$Z$2000,MATCH([1]!Addcert[[#This Row],[ref]],[1]champ04062019!$B$3:$B$2000,0),4)</f>
        <v>ACFS10040400158</v>
      </c>
      <c r="D81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10" s="22" t="str">
        <f>INDEX([1]champ04062019!$A$3:$Z$2000,MATCH([1]!Addcert[[#This Row],[ref]],[1]champ04062019!$B$3:$B$2000,0),5)</f>
        <v>ออกใบอนุญาตแล้ว</v>
      </c>
      <c r="F810" s="24">
        <f>--INDEX([1]champ04062019!$A$3:$Z$2000,MATCH([1]!Addcert[[#This Row],[ref]],[1]champ04062019!$B$3:$B$2000,0),18)</f>
        <v>43681</v>
      </c>
      <c r="G810" s="27"/>
      <c r="H810" s="28"/>
      <c r="I810" s="33"/>
      <c r="J810" s="36">
        <f>--INDEX([1]champ04062019!$A$3:$Z$2000,MATCH([1]!Addcert[[#This Row],[ref]],[1]champ04062019!$B$3:$B$2000,0),6)</f>
        <v>105556093392</v>
      </c>
      <c r="K810" s="22" t="str">
        <f>VLOOKUP(VALUE(MID([1]!Addcert[[#This Row],[License]],5,4)),[1]มาตรฐาน!$A$1:$B$6,2,FALSE)</f>
        <v>มกษ. 1004-2557</v>
      </c>
      <c r="L810" s="22" t="str">
        <f>INDEX([1]champ04062019!$A$3:$Z$2000,MATCH([1]!Addcert[[#This Row],[ref]],[1]champ04062019!$B$3:$B$2000,0),26)</f>
        <v>จันทบุรี</v>
      </c>
      <c r="M810" s="5" t="s">
        <v>465</v>
      </c>
    </row>
    <row r="811" spans="1:13">
      <c r="A811" s="21" t="str">
        <f>MID([1]!Addcert[[#This Row],[ref]],4,2)&amp;"-"&amp;RIGHT([1]!Addcert[[#This Row],[ref]],3)</f>
        <v>03-182</v>
      </c>
      <c r="B811" s="21" t="str">
        <f>INDEX([1]champ04062019!$A$3:$Z$2000,MATCH([1]!Addcert[[#This Row],[ref]],[1]champ04062019!$B$3:$B$2000,0),3)</f>
        <v>บริษัท ดรากอน อะกรี จำกัด</v>
      </c>
      <c r="C811" s="21" t="str">
        <f>INDEX([1]champ04062019!$A$3:$Z$2000,MATCH([1]!Addcert[[#This Row],[ref]],[1]champ04062019!$B$3:$B$2000,0),4)</f>
        <v>ACFS10040400156</v>
      </c>
      <c r="D81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11" s="21" t="str">
        <f>INDEX([1]champ04062019!$A$3:$Z$2000,MATCH([1]!Addcert[[#This Row],[ref]],[1]champ04062019!$B$3:$B$2000,0),5)</f>
        <v>ออกใบอนุญาตแล้ว</v>
      </c>
      <c r="F811" s="23">
        <f>--INDEX([1]champ04062019!$A$3:$Z$2000,MATCH([1]!Addcert[[#This Row],[ref]],[1]champ04062019!$B$3:$B$2000,0),18)</f>
        <v>43675</v>
      </c>
      <c r="G811" s="25"/>
      <c r="H811" s="26"/>
      <c r="I811" s="32"/>
      <c r="J811" s="35">
        <f>--INDEX([1]champ04062019!$A$3:$Z$2000,MATCH([1]!Addcert[[#This Row],[ref]],[1]champ04062019!$B$3:$B$2000,0),6)</f>
        <v>245546001095</v>
      </c>
      <c r="K811" s="21" t="str">
        <f>VLOOKUP(VALUE(MID([1]!Addcert[[#This Row],[License]],5,4)),[1]มาตรฐาน!$A$1:$B$6,2,FALSE)</f>
        <v>มกษ. 1004-2557</v>
      </c>
      <c r="L811" s="21" t="str">
        <f>INDEX([1]champ04062019!$A$3:$Z$2000,MATCH([1]!Addcert[[#This Row],[ref]],[1]champ04062019!$B$3:$B$2000,0),26)</f>
        <v>เชียงใหม่</v>
      </c>
      <c r="M811" s="2" t="s">
        <v>466</v>
      </c>
    </row>
    <row r="812" spans="1:13">
      <c r="A812" s="22" t="str">
        <f>MID([1]!Addcert[[#This Row],[ref]],4,2)&amp;"-"&amp;RIGHT([1]!Addcert[[#This Row],[ref]],3)</f>
        <v>03-183</v>
      </c>
      <c r="B812" s="22" t="str">
        <f>INDEX([1]champ04062019!$A$3:$Z$2000,MATCH([1]!Addcert[[#This Row],[ref]],[1]champ04062019!$B$3:$B$2000,0),3)</f>
        <v>ห้างหุ้นส่วนจำกัด เอเชีย ฟรุ๊ต</v>
      </c>
      <c r="C812" s="22" t="str">
        <f>INDEX([1]champ04062019!$A$3:$Z$2000,MATCH([1]!Addcert[[#This Row],[ref]],[1]champ04062019!$B$3:$B$2000,0),4)</f>
        <v>ACFS10040400157</v>
      </c>
      <c r="D81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12" s="22" t="str">
        <f>INDEX([1]champ04062019!$A$3:$Z$2000,MATCH([1]!Addcert[[#This Row],[ref]],[1]champ04062019!$B$3:$B$2000,0),5)</f>
        <v>ออกใบอนุญาตแล้ว</v>
      </c>
      <c r="F812" s="24">
        <f>--INDEX([1]champ04062019!$A$3:$Z$2000,MATCH([1]!Addcert[[#This Row],[ref]],[1]champ04062019!$B$3:$B$2000,0),18)</f>
        <v>43678</v>
      </c>
      <c r="G812" s="27"/>
      <c r="H812" s="28"/>
      <c r="I812" s="33"/>
      <c r="J812" s="36">
        <f>--INDEX([1]champ04062019!$A$3:$Z$2000,MATCH([1]!Addcert[[#This Row],[ref]],[1]champ04062019!$B$3:$B$2000,0),6)</f>
        <v>113558002422</v>
      </c>
      <c r="K812" s="22" t="str">
        <f>VLOOKUP(VALUE(MID([1]!Addcert[[#This Row],[License]],5,4)),[1]มาตรฐาน!$A$1:$B$6,2,FALSE)</f>
        <v>มกษ. 1004-2557</v>
      </c>
      <c r="L812" s="22" t="str">
        <f>INDEX([1]champ04062019!$A$3:$Z$2000,MATCH([1]!Addcert[[#This Row],[ref]],[1]champ04062019!$B$3:$B$2000,0),26)</f>
        <v>ลำพูน</v>
      </c>
      <c r="M812" s="5" t="s">
        <v>465</v>
      </c>
    </row>
    <row r="813" spans="1:13">
      <c r="A813" s="21" t="str">
        <f>MID([1]!Addcert[[#This Row],[ref]],4,2)&amp;"-"&amp;RIGHT([1]!Addcert[[#This Row],[ref]],3)</f>
        <v>03-184</v>
      </c>
      <c r="B813" s="21" t="str">
        <f>INDEX([1]champ04062019!$A$3:$Z$2000,MATCH([1]!Addcert[[#This Row],[ref]],[1]champ04062019!$B$3:$B$2000,0),3)</f>
        <v>บริษัท วี.เอส.เฟร็ชโก้ จำกัด</v>
      </c>
      <c r="C813" s="21" t="str">
        <f>INDEX([1]champ04062019!$A$3:$Z$2000,MATCH([1]!Addcert[[#This Row],[ref]],[1]champ04062019!$B$3:$B$2000,0),4)</f>
        <v>ACFS10040400165</v>
      </c>
      <c r="D81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13" s="21" t="str">
        <f>INDEX([1]champ04062019!$A$3:$Z$2000,MATCH([1]!Addcert[[#This Row],[ref]],[1]champ04062019!$B$3:$B$2000,0),5)</f>
        <v>ออกใบอนุญาตแล้ว</v>
      </c>
      <c r="F813" s="23">
        <f>--INDEX([1]champ04062019!$A$3:$Z$2000,MATCH([1]!Addcert[[#This Row],[ref]],[1]champ04062019!$B$3:$B$2000,0),18)</f>
        <v>43702</v>
      </c>
      <c r="G813" s="25"/>
      <c r="H813" s="26"/>
      <c r="I813" s="32"/>
      <c r="J813" s="35">
        <f>--INDEX([1]champ04062019!$A$3:$Z$2000,MATCH([1]!Addcert[[#This Row],[ref]],[1]champ04062019!$B$3:$B$2000,0),6)</f>
        <v>105544040388</v>
      </c>
      <c r="K813" s="21" t="str">
        <f>VLOOKUP(VALUE(MID([1]!Addcert[[#This Row],[License]],5,4)),[1]มาตรฐาน!$A$1:$B$6,2,FALSE)</f>
        <v>มกษ. 1004-2557</v>
      </c>
      <c r="L813" s="21" t="str">
        <f>INDEX([1]champ04062019!$A$3:$Z$2000,MATCH([1]!Addcert[[#This Row],[ref]],[1]champ04062019!$B$3:$B$2000,0),26)</f>
        <v>นครปฐม</v>
      </c>
      <c r="M813" s="2" t="s">
        <v>465</v>
      </c>
    </row>
    <row r="814" spans="1:13">
      <c r="A814" s="22" t="str">
        <f>MID([1]!Addcert[[#This Row],[ref]],4,2)&amp;"-"&amp;RIGHT([1]!Addcert[[#This Row],[ref]],3)</f>
        <v>03-185</v>
      </c>
      <c r="B814" s="22" t="str">
        <f>INDEX([1]champ04062019!$A$3:$Z$2000,MATCH([1]!Addcert[[#This Row],[ref]],[1]champ04062019!$B$3:$B$2000,0),3)</f>
        <v>ห้างหุ้นส่วนจำกัด ฟู้ดส์ ฟรุ๊ท อิมพอร์ต แอนด์ เอ็กซ์พอร์ต</v>
      </c>
      <c r="C814" s="22" t="str">
        <f>INDEX([1]champ04062019!$A$3:$Z$2000,MATCH([1]!Addcert[[#This Row],[ref]],[1]champ04062019!$B$3:$B$2000,0),4)</f>
        <v>ACFS10040400159</v>
      </c>
      <c r="D81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14" s="22" t="str">
        <f>INDEX([1]champ04062019!$A$3:$Z$2000,MATCH([1]!Addcert[[#This Row],[ref]],[1]champ04062019!$B$3:$B$2000,0),5)</f>
        <v>ออกใบอนุญาตแล้ว</v>
      </c>
      <c r="F814" s="24">
        <f>--INDEX([1]champ04062019!$A$3:$Z$2000,MATCH([1]!Addcert[[#This Row],[ref]],[1]champ04062019!$B$3:$B$2000,0),18)</f>
        <v>43699</v>
      </c>
      <c r="G814" s="27"/>
      <c r="H814" s="28"/>
      <c r="I814" s="33"/>
      <c r="J814" s="36">
        <f>--INDEX([1]champ04062019!$A$3:$Z$2000,MATCH([1]!Addcert[[#This Row],[ref]],[1]champ04062019!$B$3:$B$2000,0),6)</f>
        <v>483556001248</v>
      </c>
      <c r="K814" s="22" t="str">
        <f>VLOOKUP(VALUE(MID([1]!Addcert[[#This Row],[License]],5,4)),[1]มาตรฐาน!$A$1:$B$6,2,FALSE)</f>
        <v>มกษ. 1004-2557</v>
      </c>
      <c r="L814" s="22" t="str">
        <f>INDEX([1]champ04062019!$A$3:$Z$2000,MATCH([1]!Addcert[[#This Row],[ref]],[1]champ04062019!$B$3:$B$2000,0),26)</f>
        <v>จันทบุรี</v>
      </c>
      <c r="M814" s="5" t="s">
        <v>467</v>
      </c>
    </row>
    <row r="815" spans="1:13">
      <c r="A815" s="21" t="str">
        <f>MID([1]!Addcert[[#This Row],[ref]],4,2)&amp;"-"&amp;RIGHT([1]!Addcert[[#This Row],[ref]],3)</f>
        <v>03-187</v>
      </c>
      <c r="B815" s="21" t="str">
        <f>INDEX([1]champ04062019!$A$3:$Z$2000,MATCH([1]!Addcert[[#This Row],[ref]],[1]champ04062019!$B$3:$B$2000,0),3)</f>
        <v>บริษัท แพนด้า  อินเตอร์เนชั่นแนล  จำกัด</v>
      </c>
      <c r="C815" s="21" t="str">
        <f>INDEX([1]champ04062019!$A$3:$Z$2000,MATCH([1]!Addcert[[#This Row],[ref]],[1]champ04062019!$B$3:$B$2000,0),4)</f>
        <v>ACFS10040400162</v>
      </c>
      <c r="D81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15" s="21" t="str">
        <f>INDEX([1]champ04062019!$A$3:$Z$2000,MATCH([1]!Addcert[[#This Row],[ref]],[1]champ04062019!$B$3:$B$2000,0),5)</f>
        <v>ออกใบอนุญาตแล้ว</v>
      </c>
      <c r="F815" s="23">
        <f>--INDEX([1]champ04062019!$A$3:$Z$2000,MATCH([1]!Addcert[[#This Row],[ref]],[1]champ04062019!$B$3:$B$2000,0),18)</f>
        <v>43699</v>
      </c>
      <c r="G815" s="25"/>
      <c r="H815" s="26"/>
      <c r="I815" s="32"/>
      <c r="J815" s="35">
        <f>--INDEX([1]champ04062019!$A$3:$Z$2000,MATCH([1]!Addcert[[#This Row],[ref]],[1]champ04062019!$B$3:$B$2000,0),6)</f>
        <v>115558022239</v>
      </c>
      <c r="K815" s="21" t="str">
        <f>VLOOKUP(VALUE(MID([1]!Addcert[[#This Row],[License]],5,4)),[1]มาตรฐาน!$A$1:$B$6,2,FALSE)</f>
        <v>มกษ. 1004-2557</v>
      </c>
      <c r="L815" s="21" t="str">
        <f>INDEX([1]champ04062019!$A$3:$Z$2000,MATCH([1]!Addcert[[#This Row],[ref]],[1]champ04062019!$B$3:$B$2000,0),26)</f>
        <v>จันทบุรี</v>
      </c>
      <c r="M815" s="2" t="s">
        <v>466</v>
      </c>
    </row>
    <row r="816" spans="1:13">
      <c r="A816" s="22" t="str">
        <f>MID([1]!Addcert[[#This Row],[ref]],4,2)&amp;"-"&amp;RIGHT([1]!Addcert[[#This Row],[ref]],3)</f>
        <v>03-189</v>
      </c>
      <c r="B816" s="22" t="str">
        <f>INDEX([1]champ04062019!$A$3:$Z$2000,MATCH([1]!Addcert[[#This Row],[ref]],[1]champ04062019!$B$3:$B$2000,0),3)</f>
        <v>ห้างหุ้นส่วนจำกัด ดวงมณี อิมปอร์ตแอนด์เอ็กซ์ปอร์ต</v>
      </c>
      <c r="C816" s="22" t="str">
        <f>INDEX([1]champ04062019!$A$3:$Z$2000,MATCH([1]!Addcert[[#This Row],[ref]],[1]champ04062019!$B$3:$B$2000,0),4)</f>
        <v>ACFS10040400161</v>
      </c>
      <c r="D81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16" s="22" t="str">
        <f>INDEX([1]champ04062019!$A$3:$Z$2000,MATCH([1]!Addcert[[#This Row],[ref]],[1]champ04062019!$B$3:$B$2000,0),5)</f>
        <v>ออกใบอนุญาตแล้ว</v>
      </c>
      <c r="F816" s="24">
        <f>--INDEX([1]champ04062019!$A$3:$Z$2000,MATCH([1]!Addcert[[#This Row],[ref]],[1]champ04062019!$B$3:$B$2000,0),18)</f>
        <v>43700</v>
      </c>
      <c r="G816" s="27"/>
      <c r="H816" s="28"/>
      <c r="I816" s="33"/>
      <c r="J816" s="36">
        <f>--INDEX([1]champ04062019!$A$3:$Z$2000,MATCH([1]!Addcert[[#This Row],[ref]],[1]champ04062019!$B$3:$B$2000,0),6)</f>
        <v>493552000336</v>
      </c>
      <c r="K816" s="22" t="str">
        <f>VLOOKUP(VALUE(MID([1]!Addcert[[#This Row],[License]],5,4)),[1]มาตรฐาน!$A$1:$B$6,2,FALSE)</f>
        <v>มกษ. 1004-2557</v>
      </c>
      <c r="L816" s="22" t="str">
        <f>INDEX([1]champ04062019!$A$3:$Z$2000,MATCH([1]!Addcert[[#This Row],[ref]],[1]champ04062019!$B$3:$B$2000,0),26)</f>
        <v>จันทบุรี</v>
      </c>
      <c r="M816" s="5" t="s">
        <v>466</v>
      </c>
    </row>
    <row r="817" spans="1:13">
      <c r="A817" s="21" t="str">
        <f>MID([1]!Addcert[[#This Row],[ref]],4,2)&amp;"-"&amp;RIGHT([1]!Addcert[[#This Row],[ref]],3)</f>
        <v>03-190</v>
      </c>
      <c r="B817" s="21" t="str">
        <f>INDEX([1]champ04062019!$A$3:$Z$2000,MATCH([1]!Addcert[[#This Row],[ref]],[1]champ04062019!$B$3:$B$2000,0),3)</f>
        <v>บริษัท อี บี เอฟ จำกัด</v>
      </c>
      <c r="C817" s="21" t="str">
        <f>INDEX([1]champ04062019!$A$3:$Z$2000,MATCH([1]!Addcert[[#This Row],[ref]],[1]champ04062019!$B$3:$B$2000,0),4)</f>
        <v>ACFS10040400160</v>
      </c>
      <c r="D81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17" s="21" t="str">
        <f>INDEX([1]champ04062019!$A$3:$Z$2000,MATCH([1]!Addcert[[#This Row],[ref]],[1]champ04062019!$B$3:$B$2000,0),5)</f>
        <v>ออกใบอนุญาตแล้ว</v>
      </c>
      <c r="F817" s="23">
        <f>--INDEX([1]champ04062019!$A$3:$Z$2000,MATCH([1]!Addcert[[#This Row],[ref]],[1]champ04062019!$B$3:$B$2000,0),18)</f>
        <v>43699</v>
      </c>
      <c r="G817" s="25"/>
      <c r="H817" s="26"/>
      <c r="I817" s="32"/>
      <c r="J817" s="35">
        <f>--INDEX([1]champ04062019!$A$3:$Z$2000,MATCH([1]!Addcert[[#This Row],[ref]],[1]champ04062019!$B$3:$B$2000,0),6)</f>
        <v>105548109960</v>
      </c>
      <c r="K817" s="21" t="str">
        <f>VLOOKUP(VALUE(MID([1]!Addcert[[#This Row],[License]],5,4)),[1]มาตรฐาน!$A$1:$B$6,2,FALSE)</f>
        <v>มกษ. 1004-2557</v>
      </c>
      <c r="L817" s="21" t="str">
        <f>INDEX([1]champ04062019!$A$3:$Z$2000,MATCH([1]!Addcert[[#This Row],[ref]],[1]champ04062019!$B$3:$B$2000,0),26)</f>
        <v>ลำพูน</v>
      </c>
      <c r="M817" s="2" t="s">
        <v>466</v>
      </c>
    </row>
    <row r="818" spans="1:13">
      <c r="A818" s="22" t="str">
        <f>MID([1]!Addcert[[#This Row],[ref]],4,2)&amp;"-"&amp;RIGHT([1]!Addcert[[#This Row],[ref]],3)</f>
        <v>03-191</v>
      </c>
      <c r="B818" s="22" t="str">
        <f>INDEX([1]champ04062019!$A$3:$Z$2000,MATCH([1]!Addcert[[#This Row],[ref]],[1]champ04062019!$B$3:$B$2000,0),3)</f>
        <v>บริษัท เดอะ วัน พี-เซเว่น จำกัด</v>
      </c>
      <c r="C818" s="22" t="str">
        <f>INDEX([1]champ04062019!$A$3:$Z$2000,MATCH([1]!Addcert[[#This Row],[ref]],[1]champ04062019!$B$3:$B$2000,0),4)</f>
        <v>ACFS10040400163</v>
      </c>
      <c r="D81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18" s="22" t="str">
        <f>INDEX([1]champ04062019!$A$3:$Z$2000,MATCH([1]!Addcert[[#This Row],[ref]],[1]champ04062019!$B$3:$B$2000,0),5)</f>
        <v>ออกใบอนุญาตแล้ว</v>
      </c>
      <c r="F818" s="24">
        <f>--INDEX([1]champ04062019!$A$3:$Z$2000,MATCH([1]!Addcert[[#This Row],[ref]],[1]champ04062019!$B$3:$B$2000,0),18)</f>
        <v>43700</v>
      </c>
      <c r="G818" s="27"/>
      <c r="H818" s="28"/>
      <c r="I818" s="33"/>
      <c r="J818" s="36">
        <f>--INDEX([1]champ04062019!$A$3:$Z$2000,MATCH([1]!Addcert[[#This Row],[ref]],[1]champ04062019!$B$3:$B$2000,0),6)</f>
        <v>905554000365</v>
      </c>
      <c r="K818" s="22" t="str">
        <f>VLOOKUP(VALUE(MID([1]!Addcert[[#This Row],[License]],5,4)),[1]มาตรฐาน!$A$1:$B$6,2,FALSE)</f>
        <v>มกษ. 1004-2557</v>
      </c>
      <c r="L818" s="22" t="str">
        <f>INDEX([1]champ04062019!$A$3:$Z$2000,MATCH([1]!Addcert[[#This Row],[ref]],[1]champ04062019!$B$3:$B$2000,0),26)</f>
        <v>จันทบุรี</v>
      </c>
      <c r="M818" s="5" t="s">
        <v>465</v>
      </c>
    </row>
    <row r="819" spans="1:13">
      <c r="A819" s="21" t="str">
        <f>MID([1]!Addcert[[#This Row],[ref]],4,2)&amp;"-"&amp;RIGHT([1]!Addcert[[#This Row],[ref]],3)</f>
        <v>03-192</v>
      </c>
      <c r="B819" s="21" t="str">
        <f>INDEX([1]champ04062019!$A$3:$Z$2000,MATCH([1]!Addcert[[#This Row],[ref]],[1]champ04062019!$B$3:$B$2000,0),3)</f>
        <v>บริษัท หยวนฟา จำกัด</v>
      </c>
      <c r="C819" s="21" t="str">
        <f>INDEX([1]champ04062019!$A$3:$Z$2000,MATCH([1]!Addcert[[#This Row],[ref]],[1]champ04062019!$B$3:$B$2000,0),4)</f>
        <v>ACFS10040400164</v>
      </c>
      <c r="D81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19" s="21" t="str">
        <f>INDEX([1]champ04062019!$A$3:$Z$2000,MATCH([1]!Addcert[[#This Row],[ref]],[1]champ04062019!$B$3:$B$2000,0),5)</f>
        <v>ออกใบอนุญาตแล้ว</v>
      </c>
      <c r="F819" s="23">
        <f>--INDEX([1]champ04062019!$A$3:$Z$2000,MATCH([1]!Addcert[[#This Row],[ref]],[1]champ04062019!$B$3:$B$2000,0),18)</f>
        <v>43702</v>
      </c>
      <c r="G819" s="25"/>
      <c r="H819" s="26"/>
      <c r="I819" s="32"/>
      <c r="J819" s="35">
        <f>--INDEX([1]champ04062019!$A$3:$Z$2000,MATCH([1]!Addcert[[#This Row],[ref]],[1]champ04062019!$B$3:$B$2000,0),6)</f>
        <v>505559010451</v>
      </c>
      <c r="K819" s="21" t="str">
        <f>VLOOKUP(VALUE(MID([1]!Addcert[[#This Row],[License]],5,4)),[1]มาตรฐาน!$A$1:$B$6,2,FALSE)</f>
        <v>มกษ. 1004-2557</v>
      </c>
      <c r="L819" s="21" t="str">
        <f>INDEX([1]champ04062019!$A$3:$Z$2000,MATCH([1]!Addcert[[#This Row],[ref]],[1]champ04062019!$B$3:$B$2000,0),26)</f>
        <v>เชียงใหม่</v>
      </c>
      <c r="M819" s="2" t="s">
        <v>466</v>
      </c>
    </row>
    <row r="820" spans="1:13">
      <c r="A820" s="22" t="str">
        <f>MID([1]!Addcert[[#This Row],[ref]],4,2)&amp;"-"&amp;RIGHT([1]!Addcert[[#This Row],[ref]],3)</f>
        <v>03-193</v>
      </c>
      <c r="B820" s="22" t="str">
        <f>INDEX([1]champ04062019!$A$3:$Z$2000,MATCH([1]!Addcert[[#This Row],[ref]],[1]champ04062019!$B$3:$B$2000,0),3)</f>
        <v>บริษัท ไทย-ฮง ผลไม้ จำกัด</v>
      </c>
      <c r="C820" s="22" t="str">
        <f>INDEX([1]champ04062019!$A$3:$Z$2000,MATCH([1]!Addcert[[#This Row],[ref]],[1]champ04062019!$B$3:$B$2000,0),4)</f>
        <v>ACFS10040400166</v>
      </c>
      <c r="D82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20" s="22" t="str">
        <f>INDEX([1]champ04062019!$A$3:$Z$2000,MATCH([1]!Addcert[[#This Row],[ref]],[1]champ04062019!$B$3:$B$2000,0),5)</f>
        <v>ออกใบอนุญาตแล้ว</v>
      </c>
      <c r="F820" s="24">
        <f>--INDEX([1]champ04062019!$A$3:$Z$2000,MATCH([1]!Addcert[[#This Row],[ref]],[1]champ04062019!$B$3:$B$2000,0),18)</f>
        <v>43702</v>
      </c>
      <c r="G820" s="27"/>
      <c r="H820" s="28"/>
      <c r="I820" s="33"/>
      <c r="J820" s="36">
        <f>--INDEX([1]champ04062019!$A$3:$Z$2000,MATCH([1]!Addcert[[#This Row],[ref]],[1]champ04062019!$B$3:$B$2000,0),6)</f>
        <v>105533066305</v>
      </c>
      <c r="K820" s="22" t="str">
        <f>VLOOKUP(VALUE(MID([1]!Addcert[[#This Row],[License]],5,4)),[1]มาตรฐาน!$A$1:$B$6,2,FALSE)</f>
        <v>มกษ. 1004-2557</v>
      </c>
      <c r="L820" s="22" t="str">
        <f>INDEX([1]champ04062019!$A$3:$Z$2000,MATCH([1]!Addcert[[#This Row],[ref]],[1]champ04062019!$B$3:$B$2000,0),26)</f>
        <v>เชียงใหม่</v>
      </c>
      <c r="M820" s="5" t="s">
        <v>465</v>
      </c>
    </row>
    <row r="821" spans="1:13">
      <c r="A821" s="21" t="str">
        <f>MID([1]!Addcert[[#This Row],[ref]],4,2)&amp;"-"&amp;RIGHT([1]!Addcert[[#This Row],[ref]],3)</f>
        <v>03-194</v>
      </c>
      <c r="B821" s="21" t="str">
        <f>INDEX([1]champ04062019!$A$3:$Z$2000,MATCH([1]!Addcert[[#This Row],[ref]],[1]champ04062019!$B$3:$B$2000,0),3)</f>
        <v>บริษัท เอส.เอ.พี.สยามฟู้ด อินเตอร์เนชั่นแนล จำกัด</v>
      </c>
      <c r="C821" s="21" t="str">
        <f>INDEX([1]champ04062019!$A$3:$Z$2000,MATCH([1]!Addcert[[#This Row],[ref]],[1]champ04062019!$B$3:$B$2000,0),4)</f>
        <v>ACFS10040400167</v>
      </c>
      <c r="D82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21" s="21" t="str">
        <f>INDEX([1]champ04062019!$A$3:$Z$2000,MATCH([1]!Addcert[[#This Row],[ref]],[1]champ04062019!$B$3:$B$2000,0),5)</f>
        <v>ออกใบอนุญาตแล้ว</v>
      </c>
      <c r="F821" s="23">
        <f>--INDEX([1]champ04062019!$A$3:$Z$2000,MATCH([1]!Addcert[[#This Row],[ref]],[1]champ04062019!$B$3:$B$2000,0),18)</f>
        <v>43709</v>
      </c>
      <c r="G821" s="25"/>
      <c r="H821" s="26"/>
      <c r="I821" s="32"/>
      <c r="J821" s="35">
        <f>--INDEX([1]champ04062019!$A$3:$Z$2000,MATCH([1]!Addcert[[#This Row],[ref]],[1]champ04062019!$B$3:$B$2000,0),6)</f>
        <v>145544000475</v>
      </c>
      <c r="K821" s="21" t="str">
        <f>VLOOKUP(VALUE(MID([1]!Addcert[[#This Row],[License]],5,4)),[1]มาตรฐาน!$A$1:$B$6,2,FALSE)</f>
        <v>มกษ. 1004-2557</v>
      </c>
      <c r="L821" s="21" t="str">
        <f>INDEX([1]champ04062019!$A$3:$Z$2000,MATCH([1]!Addcert[[#This Row],[ref]],[1]champ04062019!$B$3:$B$2000,0),26)</f>
        <v>พระนครศรีอยุธยา</v>
      </c>
      <c r="M821" s="2" t="s">
        <v>465</v>
      </c>
    </row>
    <row r="822" spans="1:13">
      <c r="A822" s="22" t="str">
        <f>MID([1]!Addcert[[#This Row],[ref]],4,2)&amp;"-"&amp;RIGHT([1]!Addcert[[#This Row],[ref]],3)</f>
        <v>03-196</v>
      </c>
      <c r="B822" s="22" t="str">
        <f>INDEX([1]champ04062019!$A$3:$Z$2000,MATCH([1]!Addcert[[#This Row],[ref]],[1]champ04062019!$B$3:$B$2000,0),3)</f>
        <v>บริษัท ณชนน สยาม อินเตอร์ฟู้ด จำกัด</v>
      </c>
      <c r="C822" s="22" t="str">
        <f>INDEX([1]champ04062019!$A$3:$Z$2000,MATCH([1]!Addcert[[#This Row],[ref]],[1]champ04062019!$B$3:$B$2000,0),4)</f>
        <v>ACFS10040400168</v>
      </c>
      <c r="D82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22" s="22" t="str">
        <f>INDEX([1]champ04062019!$A$3:$Z$2000,MATCH([1]!Addcert[[#This Row],[ref]],[1]champ04062019!$B$3:$B$2000,0),5)</f>
        <v>ออกใบอนุญาตแล้ว</v>
      </c>
      <c r="F822" s="24">
        <f>--INDEX([1]champ04062019!$A$3:$Z$2000,MATCH([1]!Addcert[[#This Row],[ref]],[1]champ04062019!$B$3:$B$2000,0),18)</f>
        <v>43709</v>
      </c>
      <c r="G822" s="27"/>
      <c r="H822" s="28"/>
      <c r="I822" s="33"/>
      <c r="J822" s="36">
        <f>--INDEX([1]champ04062019!$A$3:$Z$2000,MATCH([1]!Addcert[[#This Row],[ref]],[1]champ04062019!$B$3:$B$2000,0),6)</f>
        <v>145547001405</v>
      </c>
      <c r="K822" s="22" t="str">
        <f>VLOOKUP(VALUE(MID([1]!Addcert[[#This Row],[License]],5,4)),[1]มาตรฐาน!$A$1:$B$6,2,FALSE)</f>
        <v>มกษ. 1004-2557</v>
      </c>
      <c r="L822" s="22" t="str">
        <f>INDEX([1]champ04062019!$A$3:$Z$2000,MATCH([1]!Addcert[[#This Row],[ref]],[1]champ04062019!$B$3:$B$2000,0),26)</f>
        <v>พระนครศรีอยุธยา</v>
      </c>
      <c r="M822" s="5" t="s">
        <v>467</v>
      </c>
    </row>
    <row r="823" spans="1:13">
      <c r="A823" s="21" t="str">
        <f>MID([1]!Addcert[[#This Row],[ref]],4,2)&amp;"-"&amp;RIGHT([1]!Addcert[[#This Row],[ref]],3)</f>
        <v>03-197</v>
      </c>
      <c r="B823" s="21" t="str">
        <f>INDEX([1]champ04062019!$A$3:$Z$2000,MATCH([1]!Addcert[[#This Row],[ref]],[1]champ04062019!$B$3:$B$2000,0),3)</f>
        <v>บริษัท สุวรรณภูมิ เอเชีย อินเตอร์ฟู้ด จำกัด</v>
      </c>
      <c r="C823" s="21" t="str">
        <f>INDEX([1]champ04062019!$A$3:$Z$2000,MATCH([1]!Addcert[[#This Row],[ref]],[1]champ04062019!$B$3:$B$2000,0),4)</f>
        <v>ACFS10040400169</v>
      </c>
      <c r="D82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23" s="21" t="str">
        <f>INDEX([1]champ04062019!$A$3:$Z$2000,MATCH([1]!Addcert[[#This Row],[ref]],[1]champ04062019!$B$3:$B$2000,0),5)</f>
        <v>ออกใบอนุญาตแล้ว</v>
      </c>
      <c r="F823" s="23">
        <f>--INDEX([1]champ04062019!$A$3:$Z$2000,MATCH([1]!Addcert[[#This Row],[ref]],[1]champ04062019!$B$3:$B$2000,0),18)</f>
        <v>43709</v>
      </c>
      <c r="G823" s="25"/>
      <c r="H823" s="26"/>
      <c r="I823" s="32"/>
      <c r="J823" s="35">
        <f>--INDEX([1]champ04062019!$A$3:$Z$2000,MATCH([1]!Addcert[[#This Row],[ref]],[1]champ04062019!$B$3:$B$2000,0),6)</f>
        <v>145558000219</v>
      </c>
      <c r="K823" s="21" t="str">
        <f>VLOOKUP(VALUE(MID([1]!Addcert[[#This Row],[License]],5,4)),[1]มาตรฐาน!$A$1:$B$6,2,FALSE)</f>
        <v>มกษ. 1004-2557</v>
      </c>
      <c r="L823" s="21" t="str">
        <f>INDEX([1]champ04062019!$A$3:$Z$2000,MATCH([1]!Addcert[[#This Row],[ref]],[1]champ04062019!$B$3:$B$2000,0),26)</f>
        <v>พระนครศรีอยุธยา</v>
      </c>
      <c r="M823" s="2" t="s">
        <v>467</v>
      </c>
    </row>
    <row r="824" spans="1:13">
      <c r="A824" s="22" t="str">
        <f>MID([1]!Addcert[[#This Row],[ref]],4,2)&amp;"-"&amp;RIGHT([1]!Addcert[[#This Row],[ref]],3)</f>
        <v>03-198</v>
      </c>
      <c r="B824" s="22" t="str">
        <f>INDEX([1]champ04062019!$A$3:$Z$2000,MATCH([1]!Addcert[[#This Row],[ref]],[1]champ04062019!$B$3:$B$2000,0),3)</f>
        <v>บริษัท นอร์ท ริเวอร์ อินเตอร์เทรด จำกัด</v>
      </c>
      <c r="C824" s="22" t="str">
        <f>INDEX([1]champ04062019!$A$3:$Z$2000,MATCH([1]!Addcert[[#This Row],[ref]],[1]champ04062019!$B$3:$B$2000,0),4)</f>
        <v>ACFS10040400170</v>
      </c>
      <c r="D82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24" s="22" t="str">
        <f>INDEX([1]champ04062019!$A$3:$Z$2000,MATCH([1]!Addcert[[#This Row],[ref]],[1]champ04062019!$B$3:$B$2000,0),5)</f>
        <v>ออกใบอนุญาตแล้ว</v>
      </c>
      <c r="F824" s="24">
        <f>--INDEX([1]champ04062019!$A$3:$Z$2000,MATCH([1]!Addcert[[#This Row],[ref]],[1]champ04062019!$B$3:$B$2000,0),18)</f>
        <v>44806</v>
      </c>
      <c r="G824" s="27"/>
      <c r="H824" s="28"/>
      <c r="I824" s="33"/>
      <c r="J824" s="36">
        <f>--INDEX([1]champ04062019!$A$3:$Z$2000,MATCH([1]!Addcert[[#This Row],[ref]],[1]champ04062019!$B$3:$B$2000,0),6)</f>
        <v>575553000896</v>
      </c>
      <c r="K824" s="22" t="str">
        <f>VLOOKUP(VALUE(MID([1]!Addcert[[#This Row],[License]],5,4)),[1]มาตรฐาน!$A$1:$B$6,2,FALSE)</f>
        <v>มกษ. 1004-2557</v>
      </c>
      <c r="L824" s="22" t="str">
        <f>INDEX([1]champ04062019!$A$3:$Z$2000,MATCH([1]!Addcert[[#This Row],[ref]],[1]champ04062019!$B$3:$B$2000,0),26)</f>
        <v>ลำพูน</v>
      </c>
      <c r="M824" s="5" t="s">
        <v>467</v>
      </c>
    </row>
    <row r="825" spans="1:13">
      <c r="A825" s="21" t="str">
        <f>MID([1]!Addcert[[#This Row],[ref]],4,2)&amp;"-"&amp;RIGHT([1]!Addcert[[#This Row],[ref]],3)</f>
        <v>03-199</v>
      </c>
      <c r="B825" s="21" t="str">
        <f>INDEX([1]champ04062019!$A$3:$Z$2000,MATCH([1]!Addcert[[#This Row],[ref]],[1]champ04062019!$B$3:$B$2000,0),3)</f>
        <v>บริษัท ภาสพร จำกัด</v>
      </c>
      <c r="C825" s="21" t="str">
        <f>INDEX([1]champ04062019!$A$3:$Z$2000,MATCH([1]!Addcert[[#This Row],[ref]],[1]champ04062019!$B$3:$B$2000,0),4)</f>
        <v>ACFS10040400187</v>
      </c>
      <c r="D82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25" s="21" t="str">
        <f>INDEX([1]champ04062019!$A$3:$Z$2000,MATCH([1]!Addcert[[#This Row],[ref]],[1]champ04062019!$B$3:$B$2000,0),5)</f>
        <v>ออกใบอนุญาตแล้ว</v>
      </c>
      <c r="F825" s="23">
        <f>--INDEX([1]champ04062019!$A$3:$Z$2000,MATCH([1]!Addcert[[#This Row],[ref]],[1]champ04062019!$B$3:$B$2000,0),18)</f>
        <v>43782</v>
      </c>
      <c r="G825" s="25"/>
      <c r="H825" s="26"/>
      <c r="I825" s="32"/>
      <c r="J825" s="35">
        <f>--INDEX([1]champ04062019!$A$3:$Z$2000,MATCH([1]!Addcert[[#This Row],[ref]],[1]champ04062019!$B$3:$B$2000,0),6)</f>
        <v>225544000148</v>
      </c>
      <c r="K825" s="21" t="str">
        <f>VLOOKUP(VALUE(MID([1]!Addcert[[#This Row],[License]],5,4)),[1]มาตรฐาน!$A$1:$B$6,2,FALSE)</f>
        <v>มกษ. 1004-2557</v>
      </c>
      <c r="L825" s="21" t="str">
        <f>INDEX([1]champ04062019!$A$3:$Z$2000,MATCH([1]!Addcert[[#This Row],[ref]],[1]champ04062019!$B$3:$B$2000,0),26)</f>
        <v>ลำพูน</v>
      </c>
      <c r="M825" s="2" t="s">
        <v>465</v>
      </c>
    </row>
    <row r="826" spans="1:13">
      <c r="A826" s="22" t="str">
        <f>MID([1]!Addcert[[#This Row],[ref]],4,2)&amp;"-"&amp;RIGHT([1]!Addcert[[#This Row],[ref]],3)</f>
        <v>03-208</v>
      </c>
      <c r="B826" s="22" t="str">
        <f>INDEX([1]champ04062019!$A$3:$Z$2000,MATCH([1]!Addcert[[#This Row],[ref]],[1]champ04062019!$B$3:$B$2000,0),3)</f>
        <v>บริษัท วินฟู้ด 777 จำกัด</v>
      </c>
      <c r="C826" s="22" t="str">
        <f>INDEX([1]champ04062019!$A$3:$Z$2000,MATCH([1]!Addcert[[#This Row],[ref]],[1]champ04062019!$B$3:$B$2000,0),4)</f>
        <v>ACFS10040400171</v>
      </c>
      <c r="D82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26" s="22" t="str">
        <f>INDEX([1]champ04062019!$A$3:$Z$2000,MATCH([1]!Addcert[[#This Row],[ref]],[1]champ04062019!$B$3:$B$2000,0),5)</f>
        <v>ออกใบอนุญาตแล้ว</v>
      </c>
      <c r="F826" s="24">
        <f>--INDEX([1]champ04062019!$A$3:$Z$2000,MATCH([1]!Addcert[[#This Row],[ref]],[1]champ04062019!$B$3:$B$2000,0),18)</f>
        <v>44816</v>
      </c>
      <c r="G826" s="27"/>
      <c r="H826" s="28"/>
      <c r="I826" s="33"/>
      <c r="J826" s="36">
        <f>--INDEX([1]champ04062019!$A$3:$Z$2000,MATCH([1]!Addcert[[#This Row],[ref]],[1]champ04062019!$B$3:$B$2000,0),6)</f>
        <v>505554004496</v>
      </c>
      <c r="K826" s="22" t="str">
        <f>VLOOKUP(VALUE(MID([1]!Addcert[[#This Row],[License]],5,4)),[1]มาตรฐาน!$A$1:$B$6,2,FALSE)</f>
        <v>มกษ. 1004-2557</v>
      </c>
      <c r="L826" s="22" t="str">
        <f>INDEX([1]champ04062019!$A$3:$Z$2000,MATCH([1]!Addcert[[#This Row],[ref]],[1]champ04062019!$B$3:$B$2000,0),26)</f>
        <v>เชียงราย</v>
      </c>
      <c r="M826" s="5" t="s">
        <v>465</v>
      </c>
    </row>
    <row r="827" spans="1:13">
      <c r="A827" s="21" t="str">
        <f>MID([1]!Addcert[[#This Row],[ref]],4,2)&amp;"-"&amp;RIGHT([1]!Addcert[[#This Row],[ref]],3)</f>
        <v>03-209</v>
      </c>
      <c r="B827" s="21" t="str">
        <f>INDEX([1]champ04062019!$A$3:$Z$2000,MATCH([1]!Addcert[[#This Row],[ref]],[1]champ04062019!$B$3:$B$2000,0),3)</f>
        <v>บริษัท ฟูไห จำกัด</v>
      </c>
      <c r="C827" s="21" t="str">
        <f>INDEX([1]champ04062019!$A$3:$Z$2000,MATCH([1]!Addcert[[#This Row],[ref]],[1]champ04062019!$B$3:$B$2000,0),4)</f>
        <v>ACFS10040400172</v>
      </c>
      <c r="D82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27" s="21" t="str">
        <f>INDEX([1]champ04062019!$A$3:$Z$2000,MATCH([1]!Addcert[[#This Row],[ref]],[1]champ04062019!$B$3:$B$2000,0),5)</f>
        <v>ออกใบอนุญาตแล้ว</v>
      </c>
      <c r="F827" s="23">
        <f>--INDEX([1]champ04062019!$A$3:$Z$2000,MATCH([1]!Addcert[[#This Row],[ref]],[1]champ04062019!$B$3:$B$2000,0),18)</f>
        <v>44816</v>
      </c>
      <c r="G827" s="25"/>
      <c r="H827" s="26"/>
      <c r="I827" s="32"/>
      <c r="J827" s="35">
        <f>--INDEX([1]champ04062019!$A$3:$Z$2000,MATCH([1]!Addcert[[#This Row],[ref]],[1]champ04062019!$B$3:$B$2000,0),6)</f>
        <v>505553002635</v>
      </c>
      <c r="K827" s="21" t="str">
        <f>VLOOKUP(VALUE(MID([1]!Addcert[[#This Row],[License]],5,4)),[1]มาตรฐาน!$A$1:$B$6,2,FALSE)</f>
        <v>มกษ. 1004-2557</v>
      </c>
      <c r="L827" s="21" t="str">
        <f>INDEX([1]champ04062019!$A$3:$Z$2000,MATCH([1]!Addcert[[#This Row],[ref]],[1]champ04062019!$B$3:$B$2000,0),26)</f>
        <v>เชียงราย</v>
      </c>
      <c r="M827" s="2" t="s">
        <v>465</v>
      </c>
    </row>
    <row r="828" spans="1:13">
      <c r="A828" s="22" t="str">
        <f>MID([1]!Addcert[[#This Row],[ref]],4,2)&amp;"-"&amp;RIGHT([1]!Addcert[[#This Row],[ref]],3)</f>
        <v>03-210</v>
      </c>
      <c r="B828" s="22" t="str">
        <f>INDEX([1]champ04062019!$A$3:$Z$2000,MATCH([1]!Addcert[[#This Row],[ref]],[1]champ04062019!$B$3:$B$2000,0),3)</f>
        <v>บริษัท จงไทย 2014 จำกัด</v>
      </c>
      <c r="C828" s="22" t="str">
        <f>INDEX([1]champ04062019!$A$3:$Z$2000,MATCH([1]!Addcert[[#This Row],[ref]],[1]champ04062019!$B$3:$B$2000,0),4)</f>
        <v>ACFS10040400173</v>
      </c>
      <c r="D82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28" s="22" t="str">
        <f>INDEX([1]champ04062019!$A$3:$Z$2000,MATCH([1]!Addcert[[#This Row],[ref]],[1]champ04062019!$B$3:$B$2000,0),5)</f>
        <v>ออกใบอนุญาตแล้ว</v>
      </c>
      <c r="F828" s="24">
        <f>--INDEX([1]champ04062019!$A$3:$Z$2000,MATCH([1]!Addcert[[#This Row],[ref]],[1]champ04062019!$B$3:$B$2000,0),18)</f>
        <v>44816</v>
      </c>
      <c r="G828" s="27"/>
      <c r="H828" s="28"/>
      <c r="I828" s="33"/>
      <c r="J828" s="36">
        <f>--INDEX([1]champ04062019!$A$3:$Z$2000,MATCH([1]!Addcert[[#This Row],[ref]],[1]champ04062019!$B$3:$B$2000,0),6)</f>
        <v>505556004361</v>
      </c>
      <c r="K828" s="22" t="str">
        <f>VLOOKUP(VALUE(MID([1]!Addcert[[#This Row],[License]],5,4)),[1]มาตรฐาน!$A$1:$B$6,2,FALSE)</f>
        <v>มกษ. 1004-2557</v>
      </c>
      <c r="L828" s="22" t="str">
        <f>INDEX([1]champ04062019!$A$3:$Z$2000,MATCH([1]!Addcert[[#This Row],[ref]],[1]champ04062019!$B$3:$B$2000,0),26)</f>
        <v>เชียงราย</v>
      </c>
      <c r="M828" s="5" t="s">
        <v>465</v>
      </c>
    </row>
    <row r="829" spans="1:13">
      <c r="A829" s="21" t="str">
        <f>MID([1]!Addcert[[#This Row],[ref]],4,2)&amp;"-"&amp;RIGHT([1]!Addcert[[#This Row],[ref]],3)</f>
        <v>03-211</v>
      </c>
      <c r="B829" s="21" t="str">
        <f>INDEX([1]champ04062019!$A$3:$Z$2000,MATCH([1]!Addcert[[#This Row],[ref]],[1]champ04062019!$B$3:$B$2000,0),3)</f>
        <v>บริษัท อาร์เคฟู้ด จำกัด</v>
      </c>
      <c r="C829" s="21" t="str">
        <f>INDEX([1]champ04062019!$A$3:$Z$2000,MATCH([1]!Addcert[[#This Row],[ref]],[1]champ04062019!$B$3:$B$2000,0),4)</f>
        <v>ACFS10040400174</v>
      </c>
      <c r="D82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29" s="21" t="str">
        <f>INDEX([1]champ04062019!$A$3:$Z$2000,MATCH([1]!Addcert[[#This Row],[ref]],[1]champ04062019!$B$3:$B$2000,0),5)</f>
        <v>ออกใบอนุญาตแล้ว</v>
      </c>
      <c r="F829" s="23">
        <f>--INDEX([1]champ04062019!$A$3:$Z$2000,MATCH([1]!Addcert[[#This Row],[ref]],[1]champ04062019!$B$3:$B$2000,0),18)</f>
        <v>44816</v>
      </c>
      <c r="G829" s="25"/>
      <c r="H829" s="26"/>
      <c r="I829" s="32"/>
      <c r="J829" s="35">
        <f>--INDEX([1]champ04062019!$A$3:$Z$2000,MATCH([1]!Addcert[[#This Row],[ref]],[1]champ04062019!$B$3:$B$2000,0),6)</f>
        <v>515546000215</v>
      </c>
      <c r="K829" s="21" t="str">
        <f>VLOOKUP(VALUE(MID([1]!Addcert[[#This Row],[License]],5,4)),[1]มาตรฐาน!$A$1:$B$6,2,FALSE)</f>
        <v>มกษ. 1004-2557</v>
      </c>
      <c r="L829" s="21" t="str">
        <f>INDEX([1]champ04062019!$A$3:$Z$2000,MATCH([1]!Addcert[[#This Row],[ref]],[1]champ04062019!$B$3:$B$2000,0),26)</f>
        <v>ลำพูน</v>
      </c>
      <c r="M829" s="2" t="s">
        <v>465</v>
      </c>
    </row>
    <row r="830" spans="1:13">
      <c r="A830" s="22" t="str">
        <f>MID([1]!Addcert[[#This Row],[ref]],4,2)&amp;"-"&amp;RIGHT([1]!Addcert[[#This Row],[ref]],3)</f>
        <v>03-212</v>
      </c>
      <c r="B830" s="22" t="str">
        <f>INDEX([1]champ04062019!$A$3:$Z$2000,MATCH([1]!Addcert[[#This Row],[ref]],[1]champ04062019!$B$3:$B$2000,0),3)</f>
        <v>นายศุภกิจ แซ่หม่อ</v>
      </c>
      <c r="C830" s="22" t="str">
        <f>INDEX([1]champ04062019!$A$3:$Z$2000,MATCH([1]!Addcert[[#This Row],[ref]],[1]champ04062019!$B$3:$B$2000,0),4)</f>
        <v>ACFS10040400175</v>
      </c>
      <c r="D83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30" s="22" t="str">
        <f>INDEX([1]champ04062019!$A$3:$Z$2000,MATCH([1]!Addcert[[#This Row],[ref]],[1]champ04062019!$B$3:$B$2000,0),5)</f>
        <v>ออกใบอนุญาตแล้ว</v>
      </c>
      <c r="F830" s="24">
        <f>--INDEX([1]champ04062019!$A$3:$Z$2000,MATCH([1]!Addcert[[#This Row],[ref]],[1]champ04062019!$B$3:$B$2000,0),18)</f>
        <v>43720</v>
      </c>
      <c r="G830" s="27"/>
      <c r="H830" s="28"/>
      <c r="I830" s="33"/>
      <c r="J830" s="36">
        <f>--INDEX([1]champ04062019!$A$3:$Z$2000,MATCH([1]!Addcert[[#This Row],[ref]],[1]champ04062019!$B$3:$B$2000,0),6)</f>
        <v>8501077000112</v>
      </c>
      <c r="K830" s="22" t="str">
        <f>VLOOKUP(VALUE(MID([1]!Addcert[[#This Row],[License]],5,4)),[1]มาตรฐาน!$A$1:$B$6,2,FALSE)</f>
        <v>มกษ. 1004-2557</v>
      </c>
      <c r="L830" s="22" t="str">
        <f>INDEX([1]champ04062019!$A$3:$Z$2000,MATCH([1]!Addcert[[#This Row],[ref]],[1]champ04062019!$B$3:$B$2000,0),26)</f>
        <v>จันทบุรี</v>
      </c>
      <c r="M830" s="5" t="s">
        <v>465</v>
      </c>
    </row>
    <row r="831" spans="1:13">
      <c r="A831" s="21" t="str">
        <f>MID([1]!Addcert[[#This Row],[ref]],4,2)&amp;"-"&amp;RIGHT([1]!Addcert[[#This Row],[ref]],3)</f>
        <v>03-213</v>
      </c>
      <c r="B831" s="21" t="str">
        <f>INDEX([1]champ04062019!$A$3:$Z$2000,MATCH([1]!Addcert[[#This Row],[ref]],[1]champ04062019!$B$3:$B$2000,0),3)</f>
        <v>ห้างหุ้นส่วนจำกัด พี.เอส. 111 อิมพอร์ต - เอ็กซ์พอร์ต</v>
      </c>
      <c r="C831" s="21" t="str">
        <f>INDEX([1]champ04062019!$A$3:$Z$2000,MATCH([1]!Addcert[[#This Row],[ref]],[1]champ04062019!$B$3:$B$2000,0),4)</f>
        <v>ACFS10040400176</v>
      </c>
      <c r="D83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31" s="21" t="str">
        <f>INDEX([1]champ04062019!$A$3:$Z$2000,MATCH([1]!Addcert[[#This Row],[ref]],[1]champ04062019!$B$3:$B$2000,0),5)</f>
        <v>ออกใบอนุญาตแล้ว</v>
      </c>
      <c r="F831" s="23">
        <f>--INDEX([1]champ04062019!$A$3:$Z$2000,MATCH([1]!Addcert[[#This Row],[ref]],[1]champ04062019!$B$3:$B$2000,0),18)</f>
        <v>43725</v>
      </c>
      <c r="G831" s="25"/>
      <c r="H831" s="26"/>
      <c r="I831" s="32"/>
      <c r="J831" s="35">
        <f>--INDEX([1]champ04062019!$A$3:$Z$2000,MATCH([1]!Addcert[[#This Row],[ref]],[1]champ04062019!$B$3:$B$2000,0),6)</f>
        <v>573555000603</v>
      </c>
      <c r="K831" s="21" t="str">
        <f>VLOOKUP(VALUE(MID([1]!Addcert[[#This Row],[License]],5,4)),[1]มาตรฐาน!$A$1:$B$6,2,FALSE)</f>
        <v>มกษ. 1004-2557</v>
      </c>
      <c r="L831" s="21" t="str">
        <f>INDEX([1]champ04062019!$A$3:$Z$2000,MATCH([1]!Addcert[[#This Row],[ref]],[1]champ04062019!$B$3:$B$2000,0),26)</f>
        <v>จันทบุรี</v>
      </c>
      <c r="M831" s="2" t="s">
        <v>466</v>
      </c>
    </row>
    <row r="832" spans="1:13">
      <c r="A832" s="22" t="str">
        <f>MID([1]!Addcert[[#This Row],[ref]],4,2)&amp;"-"&amp;RIGHT([1]!Addcert[[#This Row],[ref]],3)</f>
        <v>03-214</v>
      </c>
      <c r="B832" s="22" t="str">
        <f>INDEX([1]champ04062019!$A$3:$Z$2000,MATCH([1]!Addcert[[#This Row],[ref]],[1]champ04062019!$B$3:$B$2000,0),3)</f>
        <v>นางสาวจารุณี ติรธนภัทร</v>
      </c>
      <c r="C832" s="22" t="str">
        <f>INDEX([1]champ04062019!$A$3:$Z$2000,MATCH([1]!Addcert[[#This Row],[ref]],[1]champ04062019!$B$3:$B$2000,0),4)</f>
        <v>ACFS10040400177</v>
      </c>
      <c r="D83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32" s="22" t="str">
        <f>INDEX([1]champ04062019!$A$3:$Z$2000,MATCH([1]!Addcert[[#This Row],[ref]],[1]champ04062019!$B$3:$B$2000,0),5)</f>
        <v>ออกใบอนุญาตแล้ว</v>
      </c>
      <c r="F832" s="24">
        <f>--INDEX([1]champ04062019!$A$3:$Z$2000,MATCH([1]!Addcert[[#This Row],[ref]],[1]champ04062019!$B$3:$B$2000,0),18)</f>
        <v>43727</v>
      </c>
      <c r="G832" s="27"/>
      <c r="H832" s="28"/>
      <c r="I832" s="33"/>
      <c r="J832" s="36">
        <f>--INDEX([1]champ04062019!$A$3:$Z$2000,MATCH([1]!Addcert[[#This Row],[ref]],[1]champ04062019!$B$3:$B$2000,0),6)</f>
        <v>3101500619721</v>
      </c>
      <c r="K832" s="22" t="str">
        <f>VLOOKUP(VALUE(MID([1]!Addcert[[#This Row],[License]],5,4)),[1]มาตรฐาน!$A$1:$B$6,2,FALSE)</f>
        <v>มกษ. 1004-2557</v>
      </c>
      <c r="L832" s="22" t="str">
        <f>INDEX([1]champ04062019!$A$3:$Z$2000,MATCH([1]!Addcert[[#This Row],[ref]],[1]champ04062019!$B$3:$B$2000,0),26)</f>
        <v>จันทบุรี</v>
      </c>
      <c r="M832" s="5" t="s">
        <v>466</v>
      </c>
    </row>
    <row r="833" spans="1:13">
      <c r="A833" s="21" t="str">
        <f>MID([1]!Addcert[[#This Row],[ref]],4,2)&amp;"-"&amp;RIGHT([1]!Addcert[[#This Row],[ref]],3)</f>
        <v>03-215</v>
      </c>
      <c r="B833" s="21" t="str">
        <f>INDEX([1]champ04062019!$A$3:$Z$2000,MATCH([1]!Addcert[[#This Row],[ref]],[1]champ04062019!$B$3:$B$2000,0),3)</f>
        <v>บริษัท เชน เฉิน อินเตอร์เนชั่นแนล จำกัด</v>
      </c>
      <c r="C833" s="21" t="str">
        <f>INDEX([1]champ04062019!$A$3:$Z$2000,MATCH([1]!Addcert[[#This Row],[ref]],[1]champ04062019!$B$3:$B$2000,0),4)</f>
        <v>ACFS10040400179</v>
      </c>
      <c r="D83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33" s="21" t="str">
        <f>INDEX([1]champ04062019!$A$3:$Z$2000,MATCH([1]!Addcert[[#This Row],[ref]],[1]champ04062019!$B$3:$B$2000,0),5)</f>
        <v>ออกใบอนุญาตแล้ว</v>
      </c>
      <c r="F833" s="23">
        <f>--INDEX([1]champ04062019!$A$3:$Z$2000,MATCH([1]!Addcert[[#This Row],[ref]],[1]champ04062019!$B$3:$B$2000,0),18)</f>
        <v>43742</v>
      </c>
      <c r="G833" s="25"/>
      <c r="H833" s="26"/>
      <c r="I833" s="32"/>
      <c r="J833" s="35">
        <f>--INDEX([1]champ04062019!$A$3:$Z$2000,MATCH([1]!Addcert[[#This Row],[ref]],[1]champ04062019!$B$3:$B$2000,0),6)</f>
        <v>505555007839</v>
      </c>
      <c r="K833" s="21" t="str">
        <f>VLOOKUP(VALUE(MID([1]!Addcert[[#This Row],[License]],5,4)),[1]มาตรฐาน!$A$1:$B$6,2,FALSE)</f>
        <v>มกษ. 1004-2557</v>
      </c>
      <c r="L833" s="21" t="str">
        <f>INDEX([1]champ04062019!$A$3:$Z$2000,MATCH([1]!Addcert[[#This Row],[ref]],[1]champ04062019!$B$3:$B$2000,0),26)</f>
        <v>ลำพูน</v>
      </c>
      <c r="M833" s="2" t="s">
        <v>466</v>
      </c>
    </row>
    <row r="834" spans="1:13">
      <c r="A834" s="22" t="str">
        <f>MID([1]!Addcert[[#This Row],[ref]],4,2)&amp;"-"&amp;RIGHT([1]!Addcert[[#This Row],[ref]],3)</f>
        <v>03-216</v>
      </c>
      <c r="B834" s="22" t="str">
        <f>INDEX([1]champ04062019!$A$3:$Z$2000,MATCH([1]!Addcert[[#This Row],[ref]],[1]champ04062019!$B$3:$B$2000,0),3)</f>
        <v>บริษัท ฟู๋เซิง จำกัด</v>
      </c>
      <c r="C834" s="22" t="str">
        <f>INDEX([1]champ04062019!$A$3:$Z$2000,MATCH([1]!Addcert[[#This Row],[ref]],[1]champ04062019!$B$3:$B$2000,0),4)</f>
        <v>ACFS10040400178</v>
      </c>
      <c r="D83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34" s="22" t="str">
        <f>INDEX([1]champ04062019!$A$3:$Z$2000,MATCH([1]!Addcert[[#This Row],[ref]],[1]champ04062019!$B$3:$B$2000,0),5)</f>
        <v>ออกใบอนุญาตแล้ว</v>
      </c>
      <c r="F834" s="24">
        <f>--INDEX([1]champ04062019!$A$3:$Z$2000,MATCH([1]!Addcert[[#This Row],[ref]],[1]champ04062019!$B$3:$B$2000,0),18)</f>
        <v>43742</v>
      </c>
      <c r="G834" s="27"/>
      <c r="H834" s="28"/>
      <c r="I834" s="33"/>
      <c r="J834" s="36">
        <f>--INDEX([1]champ04062019!$A$3:$Z$2000,MATCH([1]!Addcert[[#This Row],[ref]],[1]champ04062019!$B$3:$B$2000,0),6)</f>
        <v>505552003964</v>
      </c>
      <c r="K834" s="22" t="str">
        <f>VLOOKUP(VALUE(MID([1]!Addcert[[#This Row],[License]],5,4)),[1]มาตรฐาน!$A$1:$B$6,2,FALSE)</f>
        <v>มกษ. 1004-2557</v>
      </c>
      <c r="L834" s="22" t="str">
        <f>INDEX([1]champ04062019!$A$3:$Z$2000,MATCH([1]!Addcert[[#This Row],[ref]],[1]champ04062019!$B$3:$B$2000,0),26)</f>
        <v>ลำพูน</v>
      </c>
      <c r="M834" s="5" t="s">
        <v>465</v>
      </c>
    </row>
    <row r="835" spans="1:13">
      <c r="A835" s="21" t="str">
        <f>MID([1]!Addcert[[#This Row],[ref]],4,2)&amp;"-"&amp;RIGHT([1]!Addcert[[#This Row],[ref]],3)</f>
        <v>03-217</v>
      </c>
      <c r="B835" s="21" t="str">
        <f>INDEX([1]champ04062019!$A$3:$Z$2000,MATCH([1]!Addcert[[#This Row],[ref]],[1]champ04062019!$B$3:$B$2000,0),3)</f>
        <v>บริษัท เอส เค สตาร์ฟรุ๊ต จำกัด</v>
      </c>
      <c r="C835" s="21" t="str">
        <f>INDEX([1]champ04062019!$A$3:$Z$2000,MATCH([1]!Addcert[[#This Row],[ref]],[1]champ04062019!$B$3:$B$2000,0),4)</f>
        <v>ACFS10040400180</v>
      </c>
      <c r="D83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35" s="21" t="str">
        <f>INDEX([1]champ04062019!$A$3:$Z$2000,MATCH([1]!Addcert[[#This Row],[ref]],[1]champ04062019!$B$3:$B$2000,0),5)</f>
        <v>ออกใบอนุญาตแล้ว</v>
      </c>
      <c r="F835" s="23">
        <f>--INDEX([1]champ04062019!$A$3:$Z$2000,MATCH([1]!Addcert[[#This Row],[ref]],[1]champ04062019!$B$3:$B$2000,0),18)</f>
        <v>43748</v>
      </c>
      <c r="G835" s="25"/>
      <c r="H835" s="26"/>
      <c r="I835" s="32"/>
      <c r="J835" s="35">
        <f>--INDEX([1]champ04062019!$A$3:$Z$2000,MATCH([1]!Addcert[[#This Row],[ref]],[1]champ04062019!$B$3:$B$2000,0),6)</f>
        <v>675551000120</v>
      </c>
      <c r="K835" s="21" t="str">
        <f>VLOOKUP(VALUE(MID([1]!Addcert[[#This Row],[License]],5,4)),[1]มาตรฐาน!$A$1:$B$6,2,FALSE)</f>
        <v>มกษ. 1004-2557</v>
      </c>
      <c r="L835" s="21" t="str">
        <f>INDEX([1]champ04062019!$A$3:$Z$2000,MATCH([1]!Addcert[[#This Row],[ref]],[1]champ04062019!$B$3:$B$2000,0),26)</f>
        <v>ลำพูน</v>
      </c>
      <c r="M835" s="2" t="s">
        <v>465</v>
      </c>
    </row>
    <row r="836" spans="1:13">
      <c r="A836" s="22" t="str">
        <f>MID([1]!Addcert[[#This Row],[ref]],4,2)&amp;"-"&amp;RIGHT([1]!Addcert[[#This Row],[ref]],3)</f>
        <v>03-224</v>
      </c>
      <c r="B836" s="22" t="str">
        <f>INDEX([1]champ04062019!$A$3:$Z$2000,MATCH([1]!Addcert[[#This Row],[ref]],[1]champ04062019!$B$3:$B$2000,0),3)</f>
        <v>บริษัท ไอเอ็นที รีซอร์สเซส(ไทยแลนด์) จำกัด</v>
      </c>
      <c r="C836" s="22" t="str">
        <f>INDEX([1]champ04062019!$A$3:$Z$2000,MATCH([1]!Addcert[[#This Row],[ref]],[1]champ04062019!$B$3:$B$2000,0),4)</f>
        <v>ACFS10040400182</v>
      </c>
      <c r="D83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36" s="22" t="str">
        <f>INDEX([1]champ04062019!$A$3:$Z$2000,MATCH([1]!Addcert[[#This Row],[ref]],[1]champ04062019!$B$3:$B$2000,0),5)</f>
        <v>ออกใบอนุญาตแล้ว</v>
      </c>
      <c r="F836" s="24">
        <f>--INDEX([1]champ04062019!$A$3:$Z$2000,MATCH([1]!Addcert[[#This Row],[ref]],[1]champ04062019!$B$3:$B$2000,0),18)</f>
        <v>43764</v>
      </c>
      <c r="G836" s="27"/>
      <c r="H836" s="28"/>
      <c r="I836" s="33"/>
      <c r="J836" s="36">
        <f>--INDEX([1]champ04062019!$A$3:$Z$2000,MATCH([1]!Addcert[[#This Row],[ref]],[1]champ04062019!$B$3:$B$2000,0),6)</f>
        <v>105555003136</v>
      </c>
      <c r="K836" s="22" t="str">
        <f>VLOOKUP(VALUE(MID([1]!Addcert[[#This Row],[License]],5,4)),[1]มาตรฐาน!$A$1:$B$6,2,FALSE)</f>
        <v>มกษ. 1004-2557</v>
      </c>
      <c r="L836" s="22" t="str">
        <f>INDEX([1]champ04062019!$A$3:$Z$2000,MATCH([1]!Addcert[[#This Row],[ref]],[1]champ04062019!$B$3:$B$2000,0),26)</f>
        <v>จันทบุรี</v>
      </c>
      <c r="M836" s="5" t="s">
        <v>465</v>
      </c>
    </row>
    <row r="837" spans="1:13">
      <c r="A837" s="21" t="str">
        <f>MID([1]!Addcert[[#This Row],[ref]],4,2)&amp;"-"&amp;RIGHT([1]!Addcert[[#This Row],[ref]],3)</f>
        <v>03-225</v>
      </c>
      <c r="B837" s="21" t="str">
        <f>INDEX([1]champ04062019!$A$3:$Z$2000,MATCH([1]!Addcert[[#This Row],[ref]],[1]champ04062019!$B$3:$B$2000,0),3)</f>
        <v>บริษัท เดอะ กู๊ด ไทร์ฟ จำกัด</v>
      </c>
      <c r="C837" s="21" t="str">
        <f>INDEX([1]champ04062019!$A$3:$Z$2000,MATCH([1]!Addcert[[#This Row],[ref]],[1]champ04062019!$B$3:$B$2000,0),4)</f>
        <v>ACFS10040400181</v>
      </c>
      <c r="D83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37" s="21" t="str">
        <f>INDEX([1]champ04062019!$A$3:$Z$2000,MATCH([1]!Addcert[[#This Row],[ref]],[1]champ04062019!$B$3:$B$2000,0),5)</f>
        <v>ออกใบอนุญาตแล้ว</v>
      </c>
      <c r="F837" s="23">
        <f>--INDEX([1]champ04062019!$A$3:$Z$2000,MATCH([1]!Addcert[[#This Row],[ref]],[1]champ04062019!$B$3:$B$2000,0),18)</f>
        <v>43764</v>
      </c>
      <c r="G837" s="25"/>
      <c r="H837" s="26"/>
      <c r="I837" s="32"/>
      <c r="J837" s="35">
        <f>--INDEX([1]champ04062019!$A$3:$Z$2000,MATCH([1]!Addcert[[#This Row],[ref]],[1]champ04062019!$B$3:$B$2000,0),6)</f>
        <v>105556119545</v>
      </c>
      <c r="K837" s="21" t="str">
        <f>VLOOKUP(VALUE(MID([1]!Addcert[[#This Row],[License]],5,4)),[1]มาตรฐาน!$A$1:$B$6,2,FALSE)</f>
        <v>มกษ. 1004-2557</v>
      </c>
      <c r="L837" s="21" t="str">
        <f>INDEX([1]champ04062019!$A$3:$Z$2000,MATCH([1]!Addcert[[#This Row],[ref]],[1]champ04062019!$B$3:$B$2000,0),26)</f>
        <v>จันทบุรี</v>
      </c>
      <c r="M837" s="2" t="s">
        <v>466</v>
      </c>
    </row>
    <row r="838" spans="1:13">
      <c r="A838" s="22" t="str">
        <f>MID([1]!Addcert[[#This Row],[ref]],4,2)&amp;"-"&amp;RIGHT([1]!Addcert[[#This Row],[ref]],3)</f>
        <v>03-226</v>
      </c>
      <c r="B838" s="22" t="str">
        <f>INDEX([1]champ04062019!$A$3:$Z$2000,MATCH([1]!Addcert[[#This Row],[ref]],[1]champ04062019!$B$3:$B$2000,0),3)</f>
        <v>บริษัท หย่ง เฟิง กั่ว พิ่น อิมปอร์ต เอ็กซ์ปอร์ต จำกัด</v>
      </c>
      <c r="C838" s="22" t="str">
        <f>INDEX([1]champ04062019!$A$3:$Z$2000,MATCH([1]!Addcert[[#This Row],[ref]],[1]champ04062019!$B$3:$B$2000,0),4)</f>
        <v>ACFS10040400183</v>
      </c>
      <c r="D83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38" s="22" t="str">
        <f>INDEX([1]champ04062019!$A$3:$Z$2000,MATCH([1]!Addcert[[#This Row],[ref]],[1]champ04062019!$B$3:$B$2000,0),5)</f>
        <v>ออกใบอนุญาตแล้ว</v>
      </c>
      <c r="F838" s="24">
        <f>--INDEX([1]champ04062019!$A$3:$Z$2000,MATCH([1]!Addcert[[#This Row],[ref]],[1]champ04062019!$B$3:$B$2000,0),18)</f>
        <v>43768</v>
      </c>
      <c r="G838" s="27"/>
      <c r="H838" s="28"/>
      <c r="I838" s="33"/>
      <c r="J838" s="36">
        <f>--INDEX([1]champ04062019!$A$3:$Z$2000,MATCH([1]!Addcert[[#This Row],[ref]],[1]champ04062019!$B$3:$B$2000,0),6)</f>
        <v>225558000463</v>
      </c>
      <c r="K838" s="22" t="str">
        <f>VLOOKUP(VALUE(MID([1]!Addcert[[#This Row],[License]],5,4)),[1]มาตรฐาน!$A$1:$B$6,2,FALSE)</f>
        <v>มกษ. 1004-2557</v>
      </c>
      <c r="L838" s="22" t="str">
        <f>INDEX([1]champ04062019!$A$3:$Z$2000,MATCH([1]!Addcert[[#This Row],[ref]],[1]champ04062019!$B$3:$B$2000,0),26)</f>
        <v>จันทบุรี</v>
      </c>
      <c r="M838" s="5" t="s">
        <v>466</v>
      </c>
    </row>
    <row r="839" spans="1:13">
      <c r="A839" s="21" t="str">
        <f>MID([1]!Addcert[[#This Row],[ref]],4,2)&amp;"-"&amp;RIGHT([1]!Addcert[[#This Row],[ref]],3)</f>
        <v>03-228</v>
      </c>
      <c r="B839" s="21" t="str">
        <f>INDEX([1]champ04062019!$A$3:$Z$2000,MATCH([1]!Addcert[[#This Row],[ref]],[1]champ04062019!$B$3:$B$2000,0),3)</f>
        <v>บริษัท เศรษฐี มิตรชาวไร่ จำกัด</v>
      </c>
      <c r="C839" s="21" t="str">
        <f>INDEX([1]champ04062019!$A$3:$Z$2000,MATCH([1]!Addcert[[#This Row],[ref]],[1]champ04062019!$B$3:$B$2000,0),4)</f>
        <v>ACFS47020400002</v>
      </c>
      <c r="D83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39" s="21" t="str">
        <f>INDEX([1]champ04062019!$A$3:$Z$2000,MATCH([1]!Addcert[[#This Row],[ref]],[1]champ04062019!$B$3:$B$2000,0),5)</f>
        <v>ออกใบอนุญาตแล้ว</v>
      </c>
      <c r="F839" s="23">
        <f>--INDEX([1]champ04062019!$A$3:$Z$2000,MATCH([1]!Addcert[[#This Row],[ref]],[1]champ04062019!$B$3:$B$2000,0),18)</f>
        <v>43835</v>
      </c>
      <c r="G839" s="25"/>
      <c r="H839" s="26"/>
      <c r="I839" s="32"/>
      <c r="J839" s="35">
        <f>--INDEX([1]champ04062019!$A$3:$Z$2000,MATCH([1]!Addcert[[#This Row],[ref]],[1]champ04062019!$B$3:$B$2000,0),6)</f>
        <v>605545000440</v>
      </c>
      <c r="K839" s="21" t="str">
        <f>VLOOKUP(VALUE(MID([1]!Addcert[[#This Row],[License]],5,4)),[1]มาตรฐาน!$A$1:$B$6,2,FALSE)</f>
        <v>มกษ. 4702-2557</v>
      </c>
      <c r="L839" s="21" t="str">
        <f>INDEX([1]champ04062019!$A$3:$Z$2000,MATCH([1]!Addcert[[#This Row],[ref]],[1]champ04062019!$B$3:$B$2000,0),26)</f>
        <v>นครสวรรค์</v>
      </c>
      <c r="M839" s="2" t="s">
        <v>466</v>
      </c>
    </row>
    <row r="840" spans="1:13">
      <c r="A840" s="22" t="str">
        <f>MID([1]!Addcert[[#This Row],[ref]],4,2)&amp;"-"&amp;RIGHT([1]!Addcert[[#This Row],[ref]],3)</f>
        <v>03-229</v>
      </c>
      <c r="B840" s="22" t="str">
        <f>INDEX([1]champ04062019!$A$3:$Z$2000,MATCH([1]!Addcert[[#This Row],[ref]],[1]champ04062019!$B$3:$B$2000,0),3)</f>
        <v>นางสาวอรทัย สีวลี</v>
      </c>
      <c r="C840" s="22" t="str">
        <f>INDEX([1]champ04062019!$A$3:$Z$2000,MATCH([1]!Addcert[[#This Row],[ref]],[1]champ04062019!$B$3:$B$2000,0),4)</f>
        <v>ACFS10040400197</v>
      </c>
      <c r="D84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40" s="22" t="str">
        <f>INDEX([1]champ04062019!$A$3:$Z$2000,MATCH([1]!Addcert[[#This Row],[ref]],[1]champ04062019!$B$3:$B$2000,0),5)</f>
        <v>ออกใบอนุญาตแล้ว</v>
      </c>
      <c r="F840" s="24">
        <f>--INDEX([1]champ04062019!$A$3:$Z$2000,MATCH([1]!Addcert[[#This Row],[ref]],[1]champ04062019!$B$3:$B$2000,0),18)</f>
        <v>43838</v>
      </c>
      <c r="G840" s="27"/>
      <c r="H840" s="28"/>
      <c r="I840" s="33"/>
      <c r="J840" s="36">
        <f>--INDEX([1]champ04062019!$A$3:$Z$2000,MATCH([1]!Addcert[[#This Row],[ref]],[1]champ04062019!$B$3:$B$2000,0),6)</f>
        <v>1500600083661</v>
      </c>
      <c r="K840" s="22" t="str">
        <f>VLOOKUP(VALUE(MID([1]!Addcert[[#This Row],[License]],5,4)),[1]มาตรฐาน!$A$1:$B$6,2,FALSE)</f>
        <v>มกษ. 1004-2557</v>
      </c>
      <c r="L840" s="22" t="str">
        <f>INDEX([1]champ04062019!$A$3:$Z$2000,MATCH([1]!Addcert[[#This Row],[ref]],[1]champ04062019!$B$3:$B$2000,0),26)</f>
        <v>จันทบุรี</v>
      </c>
      <c r="M840" s="5" t="s">
        <v>467</v>
      </c>
    </row>
    <row r="841" spans="1:13">
      <c r="A841" s="21" t="str">
        <f>MID([1]!Addcert[[#This Row],[ref]],4,2)&amp;"-"&amp;RIGHT([1]!Addcert[[#This Row],[ref]],3)</f>
        <v>03-230</v>
      </c>
      <c r="B841" s="21" t="str">
        <f>INDEX([1]champ04062019!$A$3:$Z$2000,MATCH([1]!Addcert[[#This Row],[ref]],[1]champ04062019!$B$3:$B$2000,0),3)</f>
        <v>บริษัท ทรอพิคัล แวลลี่ เฟรช จำกัด</v>
      </c>
      <c r="C841" s="21" t="str">
        <f>INDEX([1]champ04062019!$A$3:$Z$2000,MATCH([1]!Addcert[[#This Row],[ref]],[1]champ04062019!$B$3:$B$2000,0),4)</f>
        <v>ACFS10040400185</v>
      </c>
      <c r="D84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41" s="21" t="str">
        <f>INDEX([1]champ04062019!$A$3:$Z$2000,MATCH([1]!Addcert[[#This Row],[ref]],[1]champ04062019!$B$3:$B$2000,0),5)</f>
        <v>ออกใบอนุญาตแล้ว</v>
      </c>
      <c r="F841" s="23">
        <f>--INDEX([1]champ04062019!$A$3:$Z$2000,MATCH([1]!Addcert[[#This Row],[ref]],[1]champ04062019!$B$3:$B$2000,0),18)</f>
        <v>43776</v>
      </c>
      <c r="G841" s="25"/>
      <c r="H841" s="26"/>
      <c r="I841" s="32"/>
      <c r="J841" s="35">
        <f>--INDEX([1]champ04062019!$A$3:$Z$2000,MATCH([1]!Addcert[[#This Row],[ref]],[1]champ04062019!$B$3:$B$2000,0),6)</f>
        <v>125559024391</v>
      </c>
      <c r="K841" s="21" t="str">
        <f>VLOOKUP(VALUE(MID([1]!Addcert[[#This Row],[License]],5,4)),[1]มาตรฐาน!$A$1:$B$6,2,FALSE)</f>
        <v>มกษ. 1004-2557</v>
      </c>
      <c r="L841" s="21" t="str">
        <f>INDEX([1]champ04062019!$A$3:$Z$2000,MATCH([1]!Addcert[[#This Row],[ref]],[1]champ04062019!$B$3:$B$2000,0),26)</f>
        <v>จันทบุรี</v>
      </c>
      <c r="M841" s="2" t="s">
        <v>466</v>
      </c>
    </row>
    <row r="842" spans="1:13">
      <c r="A842" s="22" t="str">
        <f>MID([1]!Addcert[[#This Row],[ref]],4,2)&amp;"-"&amp;RIGHT([1]!Addcert[[#This Row],[ref]],3)</f>
        <v>03-231</v>
      </c>
      <c r="B842" s="22" t="str">
        <f>INDEX([1]champ04062019!$A$3:$Z$2000,MATCH([1]!Addcert[[#This Row],[ref]],[1]champ04062019!$B$3:$B$2000,0),3)</f>
        <v>บริษัท ซันนี่เดย์ อินเตอร์เนชั่นแนล จำกัด</v>
      </c>
      <c r="C842" s="22" t="str">
        <f>INDEX([1]champ04062019!$A$3:$Z$2000,MATCH([1]!Addcert[[#This Row],[ref]],[1]champ04062019!$B$3:$B$2000,0),4)</f>
        <v>ACFS10040400186</v>
      </c>
      <c r="D84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42" s="22" t="str">
        <f>INDEX([1]champ04062019!$A$3:$Z$2000,MATCH([1]!Addcert[[#This Row],[ref]],[1]champ04062019!$B$3:$B$2000,0),5)</f>
        <v>ออกใบอนุญาตแล้ว</v>
      </c>
      <c r="F842" s="24">
        <f>--INDEX([1]champ04062019!$A$3:$Z$2000,MATCH([1]!Addcert[[#This Row],[ref]],[1]champ04062019!$B$3:$B$2000,0),18)</f>
        <v>43782</v>
      </c>
      <c r="G842" s="27"/>
      <c r="H842" s="28"/>
      <c r="I842" s="33"/>
      <c r="J842" s="36">
        <f>--INDEX([1]champ04062019!$A$3:$Z$2000,MATCH([1]!Addcert[[#This Row],[ref]],[1]champ04062019!$B$3:$B$2000,0),6)</f>
        <v>105547102287</v>
      </c>
      <c r="K842" s="22" t="str">
        <f>VLOOKUP(VALUE(MID([1]!Addcert[[#This Row],[License]],5,4)),[1]มาตรฐาน!$A$1:$B$6,2,FALSE)</f>
        <v>มกษ. 1004-2557</v>
      </c>
      <c r="L842" s="22" t="str">
        <f>INDEX([1]champ04062019!$A$3:$Z$2000,MATCH([1]!Addcert[[#This Row],[ref]],[1]champ04062019!$B$3:$B$2000,0),26)</f>
        <v>ลำพูน</v>
      </c>
      <c r="M842" s="5" t="s">
        <v>466</v>
      </c>
    </row>
    <row r="843" spans="1:13">
      <c r="A843" s="21" t="str">
        <f>MID([1]!Addcert[[#This Row],[ref]],4,2)&amp;"-"&amp;RIGHT([1]!Addcert[[#This Row],[ref]],3)</f>
        <v>03-232</v>
      </c>
      <c r="B843" s="21" t="str">
        <f>INDEX([1]champ04062019!$A$3:$Z$2000,MATCH([1]!Addcert[[#This Row],[ref]],[1]champ04062019!$B$3:$B$2000,0),3)</f>
        <v>บริษัท ป๋อเฉิน 2014 จำกัด</v>
      </c>
      <c r="C843" s="21" t="str">
        <f>INDEX([1]champ04062019!$A$3:$Z$2000,MATCH([1]!Addcert[[#This Row],[ref]],[1]champ04062019!$B$3:$B$2000,0),4)</f>
        <v>ACFS10040400188</v>
      </c>
      <c r="D84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43" s="21" t="str">
        <f>INDEX([1]champ04062019!$A$3:$Z$2000,MATCH([1]!Addcert[[#This Row],[ref]],[1]champ04062019!$B$3:$B$2000,0),5)</f>
        <v>ออกใบอนุญาตแล้ว</v>
      </c>
      <c r="F843" s="23">
        <f>--INDEX([1]champ04062019!$A$3:$Z$2000,MATCH([1]!Addcert[[#This Row],[ref]],[1]champ04062019!$B$3:$B$2000,0),18)</f>
        <v>43783</v>
      </c>
      <c r="G843" s="25"/>
      <c r="H843" s="26"/>
      <c r="I843" s="32"/>
      <c r="J843" s="35">
        <f>--INDEX([1]champ04062019!$A$3:$Z$2000,MATCH([1]!Addcert[[#This Row],[ref]],[1]champ04062019!$B$3:$B$2000,0),6)</f>
        <v>575557001331</v>
      </c>
      <c r="K843" s="21" t="str">
        <f>VLOOKUP(VALUE(MID([1]!Addcert[[#This Row],[License]],5,4)),[1]มาตรฐาน!$A$1:$B$6,2,FALSE)</f>
        <v>มกษ. 1004-2557</v>
      </c>
      <c r="L843" s="21" t="str">
        <f>INDEX([1]champ04062019!$A$3:$Z$2000,MATCH([1]!Addcert[[#This Row],[ref]],[1]champ04062019!$B$3:$B$2000,0),26)</f>
        <v>ลำพูน</v>
      </c>
      <c r="M843" s="2" t="s">
        <v>465</v>
      </c>
    </row>
    <row r="844" spans="1:13">
      <c r="A844" s="22" t="str">
        <f>MID([1]!Addcert[[#This Row],[ref]],4,2)&amp;"-"&amp;RIGHT([1]!Addcert[[#This Row],[ref]],3)</f>
        <v>03-233</v>
      </c>
      <c r="B844" s="22" t="str">
        <f>INDEX([1]champ04062019!$A$3:$Z$2000,MATCH([1]!Addcert[[#This Row],[ref]],[1]champ04062019!$B$3:$B$2000,0),3)</f>
        <v>บริษัท ทรัพย์อมร 2000 จำกัด</v>
      </c>
      <c r="C844" s="22" t="str">
        <f>INDEX([1]champ04062019!$A$3:$Z$2000,MATCH([1]!Addcert[[#This Row],[ref]],[1]champ04062019!$B$3:$B$2000,0),4)</f>
        <v>ACFS10040400194</v>
      </c>
      <c r="D84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44" s="22" t="str">
        <f>INDEX([1]champ04062019!$A$3:$Z$2000,MATCH([1]!Addcert[[#This Row],[ref]],[1]champ04062019!$B$3:$B$2000,0),5)</f>
        <v>ออกใบอนุญาตแล้ว</v>
      </c>
      <c r="F844" s="24">
        <f>--INDEX([1]champ04062019!$A$3:$Z$2000,MATCH([1]!Addcert[[#This Row],[ref]],[1]champ04062019!$B$3:$B$2000,0),18)</f>
        <v>43826</v>
      </c>
      <c r="G844" s="27"/>
      <c r="H844" s="28"/>
      <c r="I844" s="33"/>
      <c r="J844" s="36">
        <f>--INDEX([1]champ04062019!$A$3:$Z$2000,MATCH([1]!Addcert[[#This Row],[ref]],[1]champ04062019!$B$3:$B$2000,0),6)</f>
        <v>495537000152</v>
      </c>
      <c r="K844" s="22" t="str">
        <f>VLOOKUP(VALUE(MID([1]!Addcert[[#This Row],[License]],5,4)),[1]มาตรฐาน!$A$1:$B$6,2,FALSE)</f>
        <v>มกษ. 1004-2557</v>
      </c>
      <c r="L844" s="22" t="str">
        <f>INDEX([1]champ04062019!$A$3:$Z$2000,MATCH([1]!Addcert[[#This Row],[ref]],[1]champ04062019!$B$3:$B$2000,0),26)</f>
        <v>จันทบุรี</v>
      </c>
      <c r="M844" s="5" t="s">
        <v>465</v>
      </c>
    </row>
    <row r="845" spans="1:13">
      <c r="A845" s="21" t="str">
        <f>MID([1]!Addcert[[#This Row],[ref]],4,2)&amp;"-"&amp;RIGHT([1]!Addcert[[#This Row],[ref]],3)</f>
        <v>03-234</v>
      </c>
      <c r="B845" s="21" t="str">
        <f>INDEX([1]champ04062019!$A$3:$Z$2000,MATCH([1]!Addcert[[#This Row],[ref]],[1]champ04062019!$B$3:$B$2000,0),3)</f>
        <v>บริษัท วัลคอม จำกัด</v>
      </c>
      <c r="C845" s="21" t="str">
        <f>INDEX([1]champ04062019!$A$3:$Z$2000,MATCH([1]!Addcert[[#This Row],[ref]],[1]champ04062019!$B$3:$B$2000,0),4)</f>
        <v>ACFS47020400003</v>
      </c>
      <c r="D84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45" s="21" t="str">
        <f>INDEX([1]champ04062019!$A$3:$Z$2000,MATCH([1]!Addcert[[#This Row],[ref]],[1]champ04062019!$B$3:$B$2000,0),5)</f>
        <v>ออกใบอนุญาตแล้ว</v>
      </c>
      <c r="F845" s="23">
        <f>--INDEX([1]champ04062019!$A$3:$Z$2000,MATCH([1]!Addcert[[#This Row],[ref]],[1]champ04062019!$B$3:$B$2000,0),18)</f>
        <v>43835</v>
      </c>
      <c r="G845" s="25"/>
      <c r="H845" s="26"/>
      <c r="I845" s="32"/>
      <c r="J845" s="35">
        <f>--INDEX([1]champ04062019!$A$3:$Z$2000,MATCH([1]!Addcert[[#This Row],[ref]],[1]champ04062019!$B$3:$B$2000,0),6)</f>
        <v>105529007961</v>
      </c>
      <c r="K845" s="21" t="str">
        <f>VLOOKUP(VALUE(MID([1]!Addcert[[#This Row],[License]],5,4)),[1]มาตรฐาน!$A$1:$B$6,2,FALSE)</f>
        <v>มกษ. 4702-2557</v>
      </c>
      <c r="L845" s="21" t="str">
        <f>INDEX([1]champ04062019!$A$3:$Z$2000,MATCH([1]!Addcert[[#This Row],[ref]],[1]champ04062019!$B$3:$B$2000,0),26)</f>
        <v>กรุงเทพมหานคร</v>
      </c>
      <c r="M845" s="2" t="s">
        <v>466</v>
      </c>
    </row>
    <row r="846" spans="1:13">
      <c r="A846" s="22" t="str">
        <f>MID([1]!Addcert[[#This Row],[ref]],4,2)&amp;"-"&amp;RIGHT([1]!Addcert[[#This Row],[ref]],3)</f>
        <v>03-236</v>
      </c>
      <c r="B846" s="22" t="str">
        <f>INDEX([1]champ04062019!$A$3:$Z$2000,MATCH([1]!Addcert[[#This Row],[ref]],[1]champ04062019!$B$3:$B$2000,0),3)</f>
        <v>ห้างหุ้นส่วนจำกัด เอสเอสพี เนรมิตพรสิน</v>
      </c>
      <c r="C846" s="22" t="str">
        <f>INDEX([1]champ04062019!$A$3:$Z$2000,MATCH([1]!Addcert[[#This Row],[ref]],[1]champ04062019!$B$3:$B$2000,0),4)</f>
        <v>ACFS10040400190</v>
      </c>
      <c r="D84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46" s="22" t="str">
        <f>INDEX([1]champ04062019!$A$3:$Z$2000,MATCH([1]!Addcert[[#This Row],[ref]],[1]champ04062019!$B$3:$B$2000,0),5)</f>
        <v>ออกใบอนุญาตแล้ว</v>
      </c>
      <c r="F846" s="24">
        <f>--INDEX([1]champ04062019!$A$3:$Z$2000,MATCH([1]!Addcert[[#This Row],[ref]],[1]champ04062019!$B$3:$B$2000,0),18)</f>
        <v>43804</v>
      </c>
      <c r="G846" s="27"/>
      <c r="H846" s="28"/>
      <c r="I846" s="33"/>
      <c r="J846" s="36">
        <f>--INDEX([1]champ04062019!$A$3:$Z$2000,MATCH([1]!Addcert[[#This Row],[ref]],[1]champ04062019!$B$3:$B$2000,0),6)</f>
        <v>223559000643</v>
      </c>
      <c r="K846" s="22" t="str">
        <f>VLOOKUP(VALUE(MID([1]!Addcert[[#This Row],[License]],5,4)),[1]มาตรฐาน!$A$1:$B$6,2,FALSE)</f>
        <v>มกษ. 1004-2557</v>
      </c>
      <c r="L846" s="22" t="str">
        <f>INDEX([1]champ04062019!$A$3:$Z$2000,MATCH([1]!Addcert[[#This Row],[ref]],[1]champ04062019!$B$3:$B$2000,0),26)</f>
        <v>จันทบุรี</v>
      </c>
      <c r="M846" s="5" t="s">
        <v>467</v>
      </c>
    </row>
    <row r="847" spans="1:13">
      <c r="A847" s="21" t="str">
        <f>MID([1]!Addcert[[#This Row],[ref]],4,2)&amp;"-"&amp;RIGHT([1]!Addcert[[#This Row],[ref]],3)</f>
        <v>03-238</v>
      </c>
      <c r="B847" s="21" t="str">
        <f>INDEX([1]champ04062019!$A$3:$Z$2000,MATCH([1]!Addcert[[#This Row],[ref]],[1]champ04062019!$B$3:$B$2000,0),3)</f>
        <v>นายปณชัย ศรีบดินทร์</v>
      </c>
      <c r="C847" s="21" t="str">
        <f>INDEX([1]champ04062019!$A$3:$Z$2000,MATCH([1]!Addcert[[#This Row],[ref]],[1]champ04062019!$B$3:$B$2000,0),4)</f>
        <v>ACFS10040400189</v>
      </c>
      <c r="D84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47" s="21" t="str">
        <f>INDEX([1]champ04062019!$A$3:$Z$2000,MATCH([1]!Addcert[[#This Row],[ref]],[1]champ04062019!$B$3:$B$2000,0),5)</f>
        <v>ออกใบอนุญาตแล้ว</v>
      </c>
      <c r="F847" s="23">
        <f>--INDEX([1]champ04062019!$A$3:$Z$2000,MATCH([1]!Addcert[[#This Row],[ref]],[1]champ04062019!$B$3:$B$2000,0),18)</f>
        <v>43799</v>
      </c>
      <c r="G847" s="25"/>
      <c r="H847" s="26"/>
      <c r="I847" s="32"/>
      <c r="J847" s="35">
        <f>--INDEX([1]champ04062019!$A$3:$Z$2000,MATCH([1]!Addcert[[#This Row],[ref]],[1]champ04062019!$B$3:$B$2000,0),6)</f>
        <v>3220400115819</v>
      </c>
      <c r="K847" s="21" t="str">
        <f>VLOOKUP(VALUE(MID([1]!Addcert[[#This Row],[License]],5,4)),[1]มาตรฐาน!$A$1:$B$6,2,FALSE)</f>
        <v>มกษ. 1004-2557</v>
      </c>
      <c r="L847" s="21" t="str">
        <f>INDEX([1]champ04062019!$A$3:$Z$2000,MATCH([1]!Addcert[[#This Row],[ref]],[1]champ04062019!$B$3:$B$2000,0),26)</f>
        <v>จันทบุรี</v>
      </c>
      <c r="M847" s="2" t="s">
        <v>466</v>
      </c>
    </row>
    <row r="848" spans="1:13">
      <c r="A848" s="22" t="str">
        <f>MID([1]!Addcert[[#This Row],[ref]],4,2)&amp;"-"&amp;RIGHT([1]!Addcert[[#This Row],[ref]],3)</f>
        <v>03-240</v>
      </c>
      <c r="B848" s="22" t="str">
        <f>INDEX([1]champ04062019!$A$3:$Z$2000,MATCH([1]!Addcert[[#This Row],[ref]],[1]champ04062019!$B$3:$B$2000,0),3)</f>
        <v>บริษัท เต๋อเฟิง ชิปปิ้ง แอนด์ โลจิสติกส์ จำกัด</v>
      </c>
      <c r="C848" s="22" t="str">
        <f>INDEX([1]champ04062019!$A$3:$Z$2000,MATCH([1]!Addcert[[#This Row],[ref]],[1]champ04062019!$B$3:$B$2000,0),4)</f>
        <v>ACFS10040400191</v>
      </c>
      <c r="D84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48" s="22" t="str">
        <f>INDEX([1]champ04062019!$A$3:$Z$2000,MATCH([1]!Addcert[[#This Row],[ref]],[1]champ04062019!$B$3:$B$2000,0),5)</f>
        <v>ออกใบอนุญาตแล้ว</v>
      </c>
      <c r="F848" s="24">
        <f>--INDEX([1]champ04062019!$A$3:$Z$2000,MATCH([1]!Addcert[[#This Row],[ref]],[1]champ04062019!$B$3:$B$2000,0),18)</f>
        <v>43807</v>
      </c>
      <c r="G848" s="27"/>
      <c r="H848" s="28"/>
      <c r="I848" s="33"/>
      <c r="J848" s="36">
        <f>--INDEX([1]champ04062019!$A$3:$Z$2000,MATCH([1]!Addcert[[#This Row],[ref]],[1]champ04062019!$B$3:$B$2000,0),6)</f>
        <v>105558075782</v>
      </c>
      <c r="K848" s="22" t="str">
        <f>VLOOKUP(VALUE(MID([1]!Addcert[[#This Row],[License]],5,4)),[1]มาตรฐาน!$A$1:$B$6,2,FALSE)</f>
        <v>มกษ. 1004-2557</v>
      </c>
      <c r="L848" s="22" t="str">
        <f>INDEX([1]champ04062019!$A$3:$Z$2000,MATCH([1]!Addcert[[#This Row],[ref]],[1]champ04062019!$B$3:$B$2000,0),26)</f>
        <v>เชียงใหม่</v>
      </c>
      <c r="M848" s="5" t="s">
        <v>466</v>
      </c>
    </row>
    <row r="849" spans="1:13">
      <c r="A849" s="21" t="str">
        <f>MID([1]!Addcert[[#This Row],[ref]],4,2)&amp;"-"&amp;RIGHT([1]!Addcert[[#This Row],[ref]],3)</f>
        <v>03-241</v>
      </c>
      <c r="B849" s="21" t="str">
        <f>INDEX([1]champ04062019!$A$3:$Z$2000,MATCH([1]!Addcert[[#This Row],[ref]],[1]champ04062019!$B$3:$B$2000,0),3)</f>
        <v>บริษัท หงฟง อิมปอร์ต แอนด์ เอ็กซ์ปอร์ต จำกัด</v>
      </c>
      <c r="C849" s="21" t="str">
        <f>INDEX([1]champ04062019!$A$3:$Z$2000,MATCH([1]!Addcert[[#This Row],[ref]],[1]champ04062019!$B$3:$B$2000,0),4)</f>
        <v>ACFS10040400192</v>
      </c>
      <c r="D84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49" s="21" t="str">
        <f>INDEX([1]champ04062019!$A$3:$Z$2000,MATCH([1]!Addcert[[#This Row],[ref]],[1]champ04062019!$B$3:$B$2000,0),5)</f>
        <v>ออกใบอนุญาตแล้ว</v>
      </c>
      <c r="F849" s="23">
        <f>--INDEX([1]champ04062019!$A$3:$Z$2000,MATCH([1]!Addcert[[#This Row],[ref]],[1]champ04062019!$B$3:$B$2000,0),18)</f>
        <v>43817</v>
      </c>
      <c r="G849" s="25"/>
      <c r="H849" s="26"/>
      <c r="I849" s="32"/>
      <c r="J849" s="35">
        <f>--INDEX([1]champ04062019!$A$3:$Z$2000,MATCH([1]!Addcert[[#This Row],[ref]],[1]champ04062019!$B$3:$B$2000,0),6)</f>
        <v>575559001673</v>
      </c>
      <c r="K849" s="21" t="str">
        <f>VLOOKUP(VALUE(MID([1]!Addcert[[#This Row],[License]],5,4)),[1]มาตรฐาน!$A$1:$B$6,2,FALSE)</f>
        <v>มกษ. 1004-2557</v>
      </c>
      <c r="L849" s="21" t="str">
        <f>INDEX([1]champ04062019!$A$3:$Z$2000,MATCH([1]!Addcert[[#This Row],[ref]],[1]champ04062019!$B$3:$B$2000,0),26)</f>
        <v>เชียงใหม่</v>
      </c>
      <c r="M849" s="2" t="s">
        <v>465</v>
      </c>
    </row>
    <row r="850" spans="1:13">
      <c r="A850" s="22" t="str">
        <f>MID([1]!Addcert[[#This Row],[ref]],4,2)&amp;"-"&amp;RIGHT([1]!Addcert[[#This Row],[ref]],3)</f>
        <v>03-242</v>
      </c>
      <c r="B850" s="22" t="str">
        <f>INDEX([1]champ04062019!$A$3:$Z$2000,MATCH([1]!Addcert[[#This Row],[ref]],[1]champ04062019!$B$3:$B$2000,0),3)</f>
        <v>บริษัท จันทบุรี โกลบอล ฟู้ดส์ จำกัด</v>
      </c>
      <c r="C850" s="22" t="str">
        <f>INDEX([1]champ04062019!$A$3:$Z$2000,MATCH([1]!Addcert[[#This Row],[ref]],[1]champ04062019!$B$3:$B$2000,0),4)</f>
        <v>ACFS90460400001</v>
      </c>
      <c r="D85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50" s="22" t="str">
        <f>INDEX([1]champ04062019!$A$3:$Z$2000,MATCH([1]!Addcert[[#This Row],[ref]],[1]champ04062019!$B$3:$B$2000,0),5)</f>
        <v>ออกใบอนุญาตแล้ว</v>
      </c>
      <c r="F850" s="24">
        <f>--INDEX([1]champ04062019!$A$3:$Z$2000,MATCH([1]!Addcert[[#This Row],[ref]],[1]champ04062019!$B$3:$B$2000,0),18)</f>
        <v>44041</v>
      </c>
      <c r="G850" s="27"/>
      <c r="H850" s="28"/>
      <c r="I850" s="33"/>
      <c r="J850" s="36">
        <f>--INDEX([1]champ04062019!$A$3:$Z$2000,MATCH([1]!Addcert[[#This Row],[ref]],[1]champ04062019!$B$3:$B$2000,0),6)</f>
        <v>225543000250</v>
      </c>
      <c r="K850" s="22" t="str">
        <f>VLOOKUP(VALUE(MID([1]!Addcert[[#This Row],[License]],5,4)),[1]มาตรฐาน!$A$1:$B$6,2,FALSE)</f>
        <v>มกษ. 9046-2560</v>
      </c>
      <c r="L850" s="22" t="str">
        <f>INDEX([1]champ04062019!$A$3:$Z$2000,MATCH([1]!Addcert[[#This Row],[ref]],[1]champ04062019!$B$3:$B$2000,0),26)</f>
        <v>จันทบุรี</v>
      </c>
      <c r="M850" s="5" t="s">
        <v>465</v>
      </c>
    </row>
    <row r="851" spans="1:13">
      <c r="A851" s="21" t="str">
        <f>MID([1]!Addcert[[#This Row],[ref]],4,2)&amp;"-"&amp;RIGHT([1]!Addcert[[#This Row],[ref]],3)</f>
        <v>03-243</v>
      </c>
      <c r="B851" s="21" t="str">
        <f>INDEX([1]champ04062019!$A$3:$Z$2000,MATCH([1]!Addcert[[#This Row],[ref]],[1]champ04062019!$B$3:$B$2000,0),3)</f>
        <v>บริษัท ที.เอ็ม.เอส. โฟรเซ่น จำกัด</v>
      </c>
      <c r="C851" s="21" t="str">
        <f>INDEX([1]champ04062019!$A$3:$Z$2000,MATCH([1]!Addcert[[#This Row],[ref]],[1]champ04062019!$B$3:$B$2000,0),4)</f>
        <v>ACFS90460400002</v>
      </c>
      <c r="D85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51" s="21" t="str">
        <f>INDEX([1]champ04062019!$A$3:$Z$2000,MATCH([1]!Addcert[[#This Row],[ref]],[1]champ04062019!$B$3:$B$2000,0),5)</f>
        <v>ออกใบอนุญาตแล้ว</v>
      </c>
      <c r="F851" s="23">
        <f>--INDEX([1]champ04062019!$A$3:$Z$2000,MATCH([1]!Addcert[[#This Row],[ref]],[1]champ04062019!$B$3:$B$2000,0),18)</f>
        <v>44041</v>
      </c>
      <c r="G851" s="25"/>
      <c r="H851" s="26"/>
      <c r="I851" s="32"/>
      <c r="J851" s="35">
        <f>--INDEX([1]champ04062019!$A$3:$Z$2000,MATCH([1]!Addcert[[#This Row],[ref]],[1]champ04062019!$B$3:$B$2000,0),6)</f>
        <v>225549000472</v>
      </c>
      <c r="K851" s="21" t="str">
        <f>VLOOKUP(VALUE(MID([1]!Addcert[[#This Row],[License]],5,4)),[1]มาตรฐาน!$A$1:$B$6,2,FALSE)</f>
        <v>มกษ. 9046-2560</v>
      </c>
      <c r="L851" s="21" t="str">
        <f>INDEX([1]champ04062019!$A$3:$Z$2000,MATCH([1]!Addcert[[#This Row],[ref]],[1]champ04062019!$B$3:$B$2000,0),26)</f>
        <v>จันทบุรี</v>
      </c>
      <c r="M851" s="2" t="s">
        <v>466</v>
      </c>
    </row>
    <row r="852" spans="1:13">
      <c r="A852" s="22" t="str">
        <f>MID([1]!Addcert[[#This Row],[ref]],4,2)&amp;"-"&amp;RIGHT([1]!Addcert[[#This Row],[ref]],3)</f>
        <v>03-244</v>
      </c>
      <c r="B852" s="22" t="str">
        <f>INDEX([1]champ04062019!$A$3:$Z$2000,MATCH([1]!Addcert[[#This Row],[ref]],[1]champ04062019!$B$3:$B$2000,0),3)</f>
        <v>บริษัท ฟรุตพริ้นท์ จำกัด</v>
      </c>
      <c r="C852" s="22" t="str">
        <f>INDEX([1]champ04062019!$A$3:$Z$2000,MATCH([1]!Addcert[[#This Row],[ref]],[1]champ04062019!$B$3:$B$2000,0),4)</f>
        <v>ACFS90460400003</v>
      </c>
      <c r="D85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52" s="22" t="str">
        <f>INDEX([1]champ04062019!$A$3:$Z$2000,MATCH([1]!Addcert[[#This Row],[ref]],[1]champ04062019!$B$3:$B$2000,0),5)</f>
        <v>ออกใบอนุญาตแล้ว</v>
      </c>
      <c r="F852" s="24">
        <f>--INDEX([1]champ04062019!$A$3:$Z$2000,MATCH([1]!Addcert[[#This Row],[ref]],[1]champ04062019!$B$3:$B$2000,0),18)</f>
        <v>44041</v>
      </c>
      <c r="G852" s="27"/>
      <c r="H852" s="28"/>
      <c r="I852" s="33"/>
      <c r="J852" s="36">
        <f>--INDEX([1]champ04062019!$A$3:$Z$2000,MATCH([1]!Addcert[[#This Row],[ref]],[1]champ04062019!$B$3:$B$2000,0),6)</f>
        <v>225556000202</v>
      </c>
      <c r="K852" s="22" t="str">
        <f>VLOOKUP(VALUE(MID([1]!Addcert[[#This Row],[License]],5,4)),[1]มาตรฐาน!$A$1:$B$6,2,FALSE)</f>
        <v>มกษ. 9046-2560</v>
      </c>
      <c r="L852" s="22" t="str">
        <f>INDEX([1]champ04062019!$A$3:$Z$2000,MATCH([1]!Addcert[[#This Row],[ref]],[1]champ04062019!$B$3:$B$2000,0),26)</f>
        <v>จันทบุรี</v>
      </c>
      <c r="M852" s="5" t="s">
        <v>466</v>
      </c>
    </row>
    <row r="853" spans="1:13">
      <c r="A853" s="21" t="str">
        <f>MID([1]!Addcert[[#This Row],[ref]],4,2)&amp;"-"&amp;RIGHT([1]!Addcert[[#This Row],[ref]],3)</f>
        <v>03-245</v>
      </c>
      <c r="B853" s="21" t="str">
        <f>INDEX([1]champ04062019!$A$3:$Z$2000,MATCH([1]!Addcert[[#This Row],[ref]],[1]champ04062019!$B$3:$B$2000,0),3)</f>
        <v>บริษัท อินฟินิท ฟรุ๊ต จำกัด</v>
      </c>
      <c r="C853" s="21" t="str">
        <f>INDEX([1]champ04062019!$A$3:$Z$2000,MATCH([1]!Addcert[[#This Row],[ref]],[1]champ04062019!$B$3:$B$2000,0),4)</f>
        <v>ACFS90460400004</v>
      </c>
      <c r="D85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53" s="21" t="str">
        <f>INDEX([1]champ04062019!$A$3:$Z$2000,MATCH([1]!Addcert[[#This Row],[ref]],[1]champ04062019!$B$3:$B$2000,0),5)</f>
        <v>ออกใบอนุญาตแล้ว</v>
      </c>
      <c r="F853" s="23">
        <f>--INDEX([1]champ04062019!$A$3:$Z$2000,MATCH([1]!Addcert[[#This Row],[ref]],[1]champ04062019!$B$3:$B$2000,0),18)</f>
        <v>44041</v>
      </c>
      <c r="G853" s="25"/>
      <c r="H853" s="26"/>
      <c r="I853" s="32"/>
      <c r="J853" s="35">
        <f>--INDEX([1]champ04062019!$A$3:$Z$2000,MATCH([1]!Addcert[[#This Row],[ref]],[1]champ04062019!$B$3:$B$2000,0),6)</f>
        <v>225553000155</v>
      </c>
      <c r="K853" s="21" t="str">
        <f>VLOOKUP(VALUE(MID([1]!Addcert[[#This Row],[License]],5,4)),[1]มาตรฐาน!$A$1:$B$6,2,FALSE)</f>
        <v>มกษ. 9046-2560</v>
      </c>
      <c r="L853" s="21" t="str">
        <f>INDEX([1]champ04062019!$A$3:$Z$2000,MATCH([1]!Addcert[[#This Row],[ref]],[1]champ04062019!$B$3:$B$2000,0),26)</f>
        <v>จันทบุรี</v>
      </c>
      <c r="M853" s="2" t="s">
        <v>466</v>
      </c>
    </row>
    <row r="854" spans="1:13">
      <c r="A854" s="22" t="str">
        <f>MID([1]!Addcert[[#This Row],[ref]],4,2)&amp;"-"&amp;RIGHT([1]!Addcert[[#This Row],[ref]],3)</f>
        <v>03-246</v>
      </c>
      <c r="B854" s="22" t="str">
        <f>INDEX([1]champ04062019!$A$3:$Z$2000,MATCH([1]!Addcert[[#This Row],[ref]],[1]champ04062019!$B$3:$B$2000,0),3)</f>
        <v>บริษัท พรีเมียร์ เฟรท ฟรุท จำกัด</v>
      </c>
      <c r="C854" s="22" t="str">
        <f>INDEX([1]champ04062019!$A$3:$Z$2000,MATCH([1]!Addcert[[#This Row],[ref]],[1]champ04062019!$B$3:$B$2000,0),4)</f>
        <v>ACFS90460400005</v>
      </c>
      <c r="D85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54" s="22" t="str">
        <f>INDEX([1]champ04062019!$A$3:$Z$2000,MATCH([1]!Addcert[[#This Row],[ref]],[1]champ04062019!$B$3:$B$2000,0),5)</f>
        <v>ออกใบอนุญาตแล้ว</v>
      </c>
      <c r="F854" s="24">
        <f>--INDEX([1]champ04062019!$A$3:$Z$2000,MATCH([1]!Addcert[[#This Row],[ref]],[1]champ04062019!$B$3:$B$2000,0),18)</f>
        <v>44041</v>
      </c>
      <c r="G854" s="27"/>
      <c r="H854" s="28"/>
      <c r="I854" s="33"/>
      <c r="J854" s="36">
        <f>--INDEX([1]champ04062019!$A$3:$Z$2000,MATCH([1]!Addcert[[#This Row],[ref]],[1]champ04062019!$B$3:$B$2000,0),6)</f>
        <v>865558000930</v>
      </c>
      <c r="K854" s="22" t="str">
        <f>VLOOKUP(VALUE(MID([1]!Addcert[[#This Row],[License]],5,4)),[1]มาตรฐาน!$A$1:$B$6,2,FALSE)</f>
        <v>มกษ. 9046-2560</v>
      </c>
      <c r="L854" s="22" t="str">
        <f>INDEX([1]champ04062019!$A$3:$Z$2000,MATCH([1]!Addcert[[#This Row],[ref]],[1]champ04062019!$B$3:$B$2000,0),26)</f>
        <v>ชุมพร</v>
      </c>
      <c r="M854" s="5" t="s">
        <v>466</v>
      </c>
    </row>
    <row r="855" spans="1:13">
      <c r="A855" s="21" t="str">
        <f>MID([1]!Addcert[[#This Row],[ref]],4,2)&amp;"-"&amp;RIGHT([1]!Addcert[[#This Row],[ref]],3)</f>
        <v>03-247</v>
      </c>
      <c r="B855" s="21" t="str">
        <f>INDEX([1]champ04062019!$A$3:$Z$2000,MATCH([1]!Addcert[[#This Row],[ref]],[1]champ04062019!$B$3:$B$2000,0),3)</f>
        <v>บริษัท วี ที โกลบอล เทรดดิ้ง จำกัด</v>
      </c>
      <c r="C855" s="21" t="str">
        <f>INDEX([1]champ04062019!$A$3:$Z$2000,MATCH([1]!Addcert[[#This Row],[ref]],[1]champ04062019!$B$3:$B$2000,0),4)</f>
        <v>ACFS10040400193</v>
      </c>
      <c r="D85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55" s="21" t="str">
        <f>INDEX([1]champ04062019!$A$3:$Z$2000,MATCH([1]!Addcert[[#This Row],[ref]],[1]champ04062019!$B$3:$B$2000,0),5)</f>
        <v>ออกใบอนุญาตแล้ว</v>
      </c>
      <c r="F855" s="23">
        <f>--INDEX([1]champ04062019!$A$3:$Z$2000,MATCH([1]!Addcert[[#This Row],[ref]],[1]champ04062019!$B$3:$B$2000,0),18)</f>
        <v>43820</v>
      </c>
      <c r="G855" s="25"/>
      <c r="H855" s="26"/>
      <c r="I855" s="32">
        <v>43988</v>
      </c>
      <c r="J855" s="35">
        <f>--INDEX([1]champ04062019!$A$3:$Z$2000,MATCH([1]!Addcert[[#This Row],[ref]],[1]champ04062019!$B$3:$B$2000,0),6)</f>
        <v>105556004039</v>
      </c>
      <c r="K855" s="21" t="str">
        <f>VLOOKUP(VALUE(MID([1]!Addcert[[#This Row],[License]],5,4)),[1]มาตรฐาน!$A$1:$B$6,2,FALSE)</f>
        <v>มกษ. 1004-2557</v>
      </c>
      <c r="L855" s="21" t="str">
        <f>INDEX([1]champ04062019!$A$3:$Z$2000,MATCH([1]!Addcert[[#This Row],[ref]],[1]champ04062019!$B$3:$B$2000,0),26)</f>
        <v>จันทบุรี</v>
      </c>
      <c r="M855" s="2" t="s">
        <v>469</v>
      </c>
    </row>
    <row r="856" spans="1:13">
      <c r="A856" s="22" t="str">
        <f>MID([1]!Addcert[[#This Row],[ref]],4,2)&amp;"-"&amp;RIGHT([1]!Addcert[[#This Row],[ref]],3)</f>
        <v>03-248</v>
      </c>
      <c r="B856" s="22" t="str">
        <f>INDEX([1]champ04062019!$A$3:$Z$2000,MATCH([1]!Addcert[[#This Row],[ref]],[1]champ04062019!$B$3:$B$2000,0),3)</f>
        <v>บริษัท ทรานส์ ซัพพอร์ท จำกัด</v>
      </c>
      <c r="C856" s="22" t="str">
        <f>INDEX([1]champ04062019!$A$3:$Z$2000,MATCH([1]!Addcert[[#This Row],[ref]],[1]champ04062019!$B$3:$B$2000,0),4)</f>
        <v>ACFS10040400195</v>
      </c>
      <c r="D85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56" s="22" t="str">
        <f>INDEX([1]champ04062019!$A$3:$Z$2000,MATCH([1]!Addcert[[#This Row],[ref]],[1]champ04062019!$B$3:$B$2000,0),5)</f>
        <v>ออกใบอนุญาตแล้ว</v>
      </c>
      <c r="F856" s="24">
        <f>--INDEX([1]champ04062019!$A$3:$Z$2000,MATCH([1]!Addcert[[#This Row],[ref]],[1]champ04062019!$B$3:$B$2000,0),18)</f>
        <v>43826</v>
      </c>
      <c r="G856" s="27"/>
      <c r="H856" s="28"/>
      <c r="I856" s="33"/>
      <c r="J856" s="36">
        <f>--INDEX([1]champ04062019!$A$3:$Z$2000,MATCH([1]!Addcert[[#This Row],[ref]],[1]champ04062019!$B$3:$B$2000,0),6)</f>
        <v>105558047851</v>
      </c>
      <c r="K856" s="22" t="str">
        <f>VLOOKUP(VALUE(MID([1]!Addcert[[#This Row],[License]],5,4)),[1]มาตรฐาน!$A$1:$B$6,2,FALSE)</f>
        <v>มกษ. 1004-2557</v>
      </c>
      <c r="L856" s="22" t="str">
        <f>INDEX([1]champ04062019!$A$3:$Z$2000,MATCH([1]!Addcert[[#This Row],[ref]],[1]champ04062019!$B$3:$B$2000,0),26)</f>
        <v>เชียงใหม่</v>
      </c>
      <c r="M856" s="5" t="s">
        <v>466</v>
      </c>
    </row>
    <row r="857" spans="1:13">
      <c r="A857" s="21" t="str">
        <f>MID([1]!Addcert[[#This Row],[ref]],4,2)&amp;"-"&amp;RIGHT([1]!Addcert[[#This Row],[ref]],3)</f>
        <v>03-250</v>
      </c>
      <c r="B857" s="21" t="str">
        <f>INDEX([1]champ04062019!$A$3:$Z$2000,MATCH([1]!Addcert[[#This Row],[ref]],[1]champ04062019!$B$3:$B$2000,0),3)</f>
        <v>บริษัท ธีรา อินเตอร์ฟรุ๊ต จำกัด</v>
      </c>
      <c r="C857" s="21" t="str">
        <f>INDEX([1]champ04062019!$A$3:$Z$2000,MATCH([1]!Addcert[[#This Row],[ref]],[1]champ04062019!$B$3:$B$2000,0),4)</f>
        <v>ACFS10040400196</v>
      </c>
      <c r="D85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57" s="21" t="str">
        <f>INDEX([1]champ04062019!$A$3:$Z$2000,MATCH([1]!Addcert[[#This Row],[ref]],[1]champ04062019!$B$3:$B$2000,0),5)</f>
        <v>ออกใบอนุญาตแล้ว</v>
      </c>
      <c r="F857" s="23">
        <f>--INDEX([1]champ04062019!$A$3:$Z$2000,MATCH([1]!Addcert[[#This Row],[ref]],[1]champ04062019!$B$3:$B$2000,0),18)</f>
        <v>43834</v>
      </c>
      <c r="G857" s="25"/>
      <c r="H857" s="26"/>
      <c r="I857" s="32"/>
      <c r="J857" s="35">
        <f>--INDEX([1]champ04062019!$A$3:$Z$2000,MATCH([1]!Addcert[[#This Row],[ref]],[1]champ04062019!$B$3:$B$2000,0),6)</f>
        <v>205558015223</v>
      </c>
      <c r="K857" s="21" t="str">
        <f>VLOOKUP(VALUE(MID([1]!Addcert[[#This Row],[License]],5,4)),[1]มาตรฐาน!$A$1:$B$6,2,FALSE)</f>
        <v>มกษ. 1004-2557</v>
      </c>
      <c r="L857" s="21" t="str">
        <f>INDEX([1]champ04062019!$A$3:$Z$2000,MATCH([1]!Addcert[[#This Row],[ref]],[1]champ04062019!$B$3:$B$2000,0),26)</f>
        <v>ลำพูน</v>
      </c>
      <c r="M857" s="2" t="s">
        <v>465</v>
      </c>
    </row>
    <row r="858" spans="1:13">
      <c r="A858" s="22" t="str">
        <f>MID([1]!Addcert[[#This Row],[ref]],4,2)&amp;"-"&amp;RIGHT([1]!Addcert[[#This Row],[ref]],3)</f>
        <v>03-251</v>
      </c>
      <c r="B858" s="22" t="str">
        <f>INDEX([1]champ04062019!$A$3:$Z$2000,MATCH([1]!Addcert[[#This Row],[ref]],[1]champ04062019!$B$3:$B$2000,0),3)</f>
        <v>บริษัท ไร่ธัญญะ จำกัด</v>
      </c>
      <c r="C858" s="22" t="str">
        <f>INDEX([1]champ04062019!$A$3:$Z$2000,MATCH([1]!Addcert[[#This Row],[ref]],[1]champ04062019!$B$3:$B$2000,0),4)</f>
        <v>ACFS47020400004</v>
      </c>
      <c r="D85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58" s="22" t="str">
        <f>INDEX([1]champ04062019!$A$3:$Z$2000,MATCH([1]!Addcert[[#This Row],[ref]],[1]champ04062019!$B$3:$B$2000,0),5)</f>
        <v>ออกใบอนุญาตแล้ว</v>
      </c>
      <c r="F858" s="24">
        <f>--INDEX([1]champ04062019!$A$3:$Z$2000,MATCH([1]!Addcert[[#This Row],[ref]],[1]champ04062019!$B$3:$B$2000,0),18)</f>
        <v>43841</v>
      </c>
      <c r="G858" s="27"/>
      <c r="H858" s="28"/>
      <c r="I858" s="33"/>
      <c r="J858" s="36">
        <f>--INDEX([1]champ04062019!$A$3:$Z$2000,MATCH([1]!Addcert[[#This Row],[ref]],[1]champ04062019!$B$3:$B$2000,0),6)</f>
        <v>125544009464</v>
      </c>
      <c r="K858" s="22" t="str">
        <f>VLOOKUP(VALUE(MID([1]!Addcert[[#This Row],[License]],5,4)),[1]มาตรฐาน!$A$1:$B$6,2,FALSE)</f>
        <v>มกษ. 4702-2557</v>
      </c>
      <c r="L858" s="22" t="str">
        <f>INDEX([1]champ04062019!$A$3:$Z$2000,MATCH([1]!Addcert[[#This Row],[ref]],[1]champ04062019!$B$3:$B$2000,0),26)</f>
        <v>นนทบุรี</v>
      </c>
      <c r="M858" s="5" t="s">
        <v>465</v>
      </c>
    </row>
    <row r="859" spans="1:13">
      <c r="A859" s="21" t="str">
        <f>MID([1]!Addcert[[#This Row],[ref]],4,2)&amp;"-"&amp;RIGHT([1]!Addcert[[#This Row],[ref]],3)</f>
        <v>03-254</v>
      </c>
      <c r="B859" s="21" t="str">
        <f>INDEX([1]champ04062019!$A$3:$Z$2000,MATCH([1]!Addcert[[#This Row],[ref]],[1]champ04062019!$B$3:$B$2000,0),3)</f>
        <v>บริษัท หงซิง อิมปอร์ต แอนด์ เอ็กซ์ปอร์ต จำกัด</v>
      </c>
      <c r="C859" s="21" t="str">
        <f>INDEX([1]champ04062019!$A$3:$Z$2000,MATCH([1]!Addcert[[#This Row],[ref]],[1]champ04062019!$B$3:$B$2000,0),4)</f>
        <v>ACFS10040400198</v>
      </c>
      <c r="D85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59" s="21" t="str">
        <f>INDEX([1]champ04062019!$A$3:$Z$2000,MATCH([1]!Addcert[[#This Row],[ref]],[1]champ04062019!$B$3:$B$2000,0),5)</f>
        <v>ออกใบอนุญาตแล้ว</v>
      </c>
      <c r="F859" s="23">
        <f>--INDEX([1]champ04062019!$A$3:$Z$2000,MATCH([1]!Addcert[[#This Row],[ref]],[1]champ04062019!$B$3:$B$2000,0),18)</f>
        <v>43844</v>
      </c>
      <c r="G859" s="25"/>
      <c r="H859" s="26"/>
      <c r="I859" s="32"/>
      <c r="J859" s="35">
        <f>--INDEX([1]champ04062019!$A$3:$Z$2000,MATCH([1]!Addcert[[#This Row],[ref]],[1]champ04062019!$B$3:$B$2000,0),6)</f>
        <v>575553000811</v>
      </c>
      <c r="K859" s="21" t="str">
        <f>VLOOKUP(VALUE(MID([1]!Addcert[[#This Row],[License]],5,4)),[1]มาตรฐาน!$A$1:$B$6,2,FALSE)</f>
        <v>มกษ. 1004-2557</v>
      </c>
      <c r="L859" s="21" t="str">
        <f>INDEX([1]champ04062019!$A$3:$Z$2000,MATCH([1]!Addcert[[#This Row],[ref]],[1]champ04062019!$B$3:$B$2000,0),26)</f>
        <v>จันทบุรี</v>
      </c>
      <c r="M859" s="2" t="s">
        <v>467</v>
      </c>
    </row>
    <row r="860" spans="1:13">
      <c r="A860" s="22" t="str">
        <f>MID([1]!Addcert[[#This Row],[ref]],4,2)&amp;"-"&amp;RIGHT([1]!Addcert[[#This Row],[ref]],3)</f>
        <v>03-255</v>
      </c>
      <c r="B860" s="22" t="str">
        <f>INDEX([1]champ04062019!$A$3:$Z$2000,MATCH([1]!Addcert[[#This Row],[ref]],[1]champ04062019!$B$3:$B$2000,0),3)</f>
        <v>บริษัท เออีซี อิมปอร์ต แอนด์ เอ็กซ์ปอร์ต จำกัด</v>
      </c>
      <c r="C860" s="22" t="str">
        <f>INDEX([1]champ04062019!$A$3:$Z$2000,MATCH([1]!Addcert[[#This Row],[ref]],[1]champ04062019!$B$3:$B$2000,0),4)</f>
        <v>ACFS10040400199</v>
      </c>
      <c r="D86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60" s="22" t="str">
        <f>INDEX([1]champ04062019!$A$3:$Z$2000,MATCH([1]!Addcert[[#This Row],[ref]],[1]champ04062019!$B$3:$B$2000,0),5)</f>
        <v>ออกใบอนุญาตแล้ว</v>
      </c>
      <c r="F860" s="24">
        <f>--INDEX([1]champ04062019!$A$3:$Z$2000,MATCH([1]!Addcert[[#This Row],[ref]],[1]champ04062019!$B$3:$B$2000,0),18)</f>
        <v>43843</v>
      </c>
      <c r="G860" s="27"/>
      <c r="H860" s="28"/>
      <c r="I860" s="33"/>
      <c r="J860" s="36">
        <f>--INDEX([1]champ04062019!$A$3:$Z$2000,MATCH([1]!Addcert[[#This Row],[ref]],[1]champ04062019!$B$3:$B$2000,0),6)</f>
        <v>105559194262</v>
      </c>
      <c r="K860" s="22" t="str">
        <f>VLOOKUP(VALUE(MID([1]!Addcert[[#This Row],[License]],5,4)),[1]มาตรฐาน!$A$1:$B$6,2,FALSE)</f>
        <v>มกษ. 1004-2557</v>
      </c>
      <c r="L860" s="22" t="str">
        <f>INDEX([1]champ04062019!$A$3:$Z$2000,MATCH([1]!Addcert[[#This Row],[ref]],[1]champ04062019!$B$3:$B$2000,0),26)</f>
        <v>ลำพูน</v>
      </c>
      <c r="M860" s="5" t="s">
        <v>466</v>
      </c>
    </row>
    <row r="861" spans="1:13">
      <c r="A861" s="21" t="str">
        <f>MID([1]!Addcert[[#This Row],[ref]],4,2)&amp;"-"&amp;RIGHT([1]!Addcert[[#This Row],[ref]],3)</f>
        <v>03-257</v>
      </c>
      <c r="B861" s="21" t="str">
        <f>INDEX([1]champ04062019!$A$3:$Z$2000,MATCH([1]!Addcert[[#This Row],[ref]],[1]champ04062019!$B$3:$B$2000,0),3)</f>
        <v>ห้างหุ้นส่วนจำกัด กันอินเตอร์เทรด</v>
      </c>
      <c r="C861" s="21" t="str">
        <f>INDEX([1]champ04062019!$A$3:$Z$2000,MATCH([1]!Addcert[[#This Row],[ref]],[1]champ04062019!$B$3:$B$2000,0),4)</f>
        <v>ACFS10040400200</v>
      </c>
      <c r="D86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61" s="21" t="str">
        <f>INDEX([1]champ04062019!$A$3:$Z$2000,MATCH([1]!Addcert[[#This Row],[ref]],[1]champ04062019!$B$3:$B$2000,0),5)</f>
        <v>ออกใบอนุญาตแล้ว</v>
      </c>
      <c r="F861" s="23">
        <f>--INDEX([1]champ04062019!$A$3:$Z$2000,MATCH([1]!Addcert[[#This Row],[ref]],[1]champ04062019!$B$3:$B$2000,0),18)</f>
        <v>43849</v>
      </c>
      <c r="G861" s="25"/>
      <c r="H861" s="26"/>
      <c r="I861" s="32"/>
      <c r="J861" s="35">
        <f>--INDEX([1]champ04062019!$A$3:$Z$2000,MATCH([1]!Addcert[[#This Row],[ref]],[1]champ04062019!$B$3:$B$2000,0),6)</f>
        <v>573548002833</v>
      </c>
      <c r="K861" s="21" t="str">
        <f>VLOOKUP(VALUE(MID([1]!Addcert[[#This Row],[License]],5,4)),[1]มาตรฐาน!$A$1:$B$6,2,FALSE)</f>
        <v>มกษ. 1004-2557</v>
      </c>
      <c r="L861" s="21" t="str">
        <f>INDEX([1]champ04062019!$A$3:$Z$2000,MATCH([1]!Addcert[[#This Row],[ref]],[1]champ04062019!$B$3:$B$2000,0),26)</f>
        <v>เชียงใหม่</v>
      </c>
      <c r="M861" s="2" t="s">
        <v>465</v>
      </c>
    </row>
    <row r="862" spans="1:13">
      <c r="A862" s="22" t="str">
        <f>MID([1]!Addcert[[#This Row],[ref]],4,2)&amp;"-"&amp;RIGHT([1]!Addcert[[#This Row],[ref]],3)</f>
        <v>03-258</v>
      </c>
      <c r="B862" s="22" t="str">
        <f>INDEX([1]champ04062019!$A$3:$Z$2000,MATCH([1]!Addcert[[#This Row],[ref]],[1]champ04062019!$B$3:$B$2000,0),3)</f>
        <v>บริษัท เคพี อินดัสเทรียล ฟู้ด จำกัด</v>
      </c>
      <c r="C862" s="22" t="str">
        <f>INDEX([1]champ04062019!$A$3:$Z$2000,MATCH([1]!Addcert[[#This Row],[ref]],[1]champ04062019!$B$3:$B$2000,0),4)</f>
        <v>ACFS90460400006</v>
      </c>
      <c r="D86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62" s="22" t="str">
        <f>INDEX([1]champ04062019!$A$3:$Z$2000,MATCH([1]!Addcert[[#This Row],[ref]],[1]champ04062019!$B$3:$B$2000,0),5)</f>
        <v>ออกใบอนุญาตแล้ว</v>
      </c>
      <c r="F862" s="24">
        <f>--INDEX([1]champ04062019!$A$3:$Z$2000,MATCH([1]!Addcert[[#This Row],[ref]],[1]champ04062019!$B$3:$B$2000,0),18)</f>
        <v>44041</v>
      </c>
      <c r="G862" s="27"/>
      <c r="H862" s="28"/>
      <c r="I862" s="33"/>
      <c r="J862" s="36">
        <f>--INDEX([1]champ04062019!$A$3:$Z$2000,MATCH([1]!Addcert[[#This Row],[ref]],[1]champ04062019!$B$3:$B$2000,0),6)</f>
        <v>215554000850</v>
      </c>
      <c r="K862" s="22" t="str">
        <f>VLOOKUP(VALUE(MID([1]!Addcert[[#This Row],[License]],5,4)),[1]มาตรฐาน!$A$1:$B$6,2,FALSE)</f>
        <v>มกษ. 9046-2560</v>
      </c>
      <c r="L862" s="22" t="str">
        <f>INDEX([1]champ04062019!$A$3:$Z$2000,MATCH([1]!Addcert[[#This Row],[ref]],[1]champ04062019!$B$3:$B$2000,0),26)</f>
        <v>ระยอง</v>
      </c>
      <c r="M862" s="5" t="s">
        <v>465</v>
      </c>
    </row>
    <row r="863" spans="1:13">
      <c r="A863" s="21" t="str">
        <f>MID([1]!Addcert[[#This Row],[ref]],4,2)&amp;"-"&amp;RIGHT([1]!Addcert[[#This Row],[ref]],3)</f>
        <v>03-259</v>
      </c>
      <c r="B863" s="21" t="str">
        <f>INDEX([1]champ04062019!$A$3:$Z$2000,MATCH([1]!Addcert[[#This Row],[ref]],[1]champ04062019!$B$3:$B$2000,0),3)</f>
        <v>บริษัท ซี เค ทรี กรุ๊ป จำกัด</v>
      </c>
      <c r="C863" s="21" t="str">
        <f>INDEX([1]champ04062019!$A$3:$Z$2000,MATCH([1]!Addcert[[#This Row],[ref]],[1]champ04062019!$B$3:$B$2000,0),4)</f>
        <v>ACFS10040400201</v>
      </c>
      <c r="D86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63" s="21" t="str">
        <f>INDEX([1]champ04062019!$A$3:$Z$2000,MATCH([1]!Addcert[[#This Row],[ref]],[1]champ04062019!$B$3:$B$2000,0),5)</f>
        <v>ออกใบอนุญาตแล้ว</v>
      </c>
      <c r="F863" s="23">
        <f>--INDEX([1]champ04062019!$A$3:$Z$2000,MATCH([1]!Addcert[[#This Row],[ref]],[1]champ04062019!$B$3:$B$2000,0),18)</f>
        <v>43859</v>
      </c>
      <c r="G863" s="25"/>
      <c r="H863" s="26"/>
      <c r="I863" s="32"/>
      <c r="J863" s="35">
        <f>--INDEX([1]champ04062019!$A$3:$Z$2000,MATCH([1]!Addcert[[#This Row],[ref]],[1]champ04062019!$B$3:$B$2000,0),6)</f>
        <v>275555000420</v>
      </c>
      <c r="K863" s="21" t="str">
        <f>VLOOKUP(VALUE(MID([1]!Addcert[[#This Row],[License]],5,4)),[1]มาตรฐาน!$A$1:$B$6,2,FALSE)</f>
        <v>มกษ. 1004-2557</v>
      </c>
      <c r="L863" s="21" t="str">
        <f>INDEX([1]champ04062019!$A$3:$Z$2000,MATCH([1]!Addcert[[#This Row],[ref]],[1]champ04062019!$B$3:$B$2000,0),26)</f>
        <v>สระแก้ว</v>
      </c>
      <c r="M863" s="2" t="s">
        <v>466</v>
      </c>
    </row>
    <row r="864" spans="1:13">
      <c r="A864" s="22" t="str">
        <f>MID([1]!Addcert[[#This Row],[ref]],4,2)&amp;"-"&amp;RIGHT([1]!Addcert[[#This Row],[ref]],3)</f>
        <v>03-261</v>
      </c>
      <c r="B864" s="22" t="str">
        <f>INDEX([1]champ04062019!$A$3:$Z$2000,MATCH([1]!Addcert[[#This Row],[ref]],[1]champ04062019!$B$3:$B$2000,0),3)</f>
        <v>บริษัท ไทยเวอลด์ อิมปอร์ตเอ็กซปอร์ต จำกัด</v>
      </c>
      <c r="C864" s="22" t="str">
        <f>INDEX([1]champ04062019!$A$3:$Z$2000,MATCH([1]!Addcert[[#This Row],[ref]],[1]champ04062019!$B$3:$B$2000,0),4)</f>
        <v>ACFS90460400007</v>
      </c>
      <c r="D86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64" s="22" t="str">
        <f>INDEX([1]champ04062019!$A$3:$Z$2000,MATCH([1]!Addcert[[#This Row],[ref]],[1]champ04062019!$B$3:$B$2000,0),5)</f>
        <v>ออกใบอนุญาตแล้ว</v>
      </c>
      <c r="F864" s="24">
        <f>--INDEX([1]champ04062019!$A$3:$Z$2000,MATCH([1]!Addcert[[#This Row],[ref]],[1]champ04062019!$B$3:$B$2000,0),18)</f>
        <v>44041</v>
      </c>
      <c r="G864" s="27"/>
      <c r="H864" s="28"/>
      <c r="I864" s="33"/>
      <c r="J864" s="36">
        <f>--INDEX([1]champ04062019!$A$3:$Z$2000,MATCH([1]!Addcert[[#This Row],[ref]],[1]champ04062019!$B$3:$B$2000,0),6)</f>
        <v>105519004675</v>
      </c>
      <c r="K864" s="22" t="str">
        <f>VLOOKUP(VALUE(MID([1]!Addcert[[#This Row],[License]],5,4)),[1]มาตรฐาน!$A$1:$B$6,2,FALSE)</f>
        <v>มกษ. 9046-2560</v>
      </c>
      <c r="L864" s="22" t="str">
        <f>INDEX([1]champ04062019!$A$3:$Z$2000,MATCH([1]!Addcert[[#This Row],[ref]],[1]champ04062019!$B$3:$B$2000,0),26)</f>
        <v>สมุทรปราการ</v>
      </c>
      <c r="M864" s="5" t="s">
        <v>466</v>
      </c>
    </row>
    <row r="865" spans="1:13">
      <c r="A865" s="21" t="str">
        <f>MID([1]!Addcert[[#This Row],[ref]],4,2)&amp;"-"&amp;RIGHT([1]!Addcert[[#This Row],[ref]],3)</f>
        <v>03-262</v>
      </c>
      <c r="B865" s="21" t="str">
        <f>INDEX([1]champ04062019!$A$3:$Z$2000,MATCH([1]!Addcert[[#This Row],[ref]],[1]champ04062019!$B$3:$B$2000,0),3)</f>
        <v>บริษัท ยูเนี่ยน ฟรุ๊ต (ประเทศไทย) จำกัด</v>
      </c>
      <c r="C865" s="21" t="str">
        <f>INDEX([1]champ04062019!$A$3:$Z$2000,MATCH([1]!Addcert[[#This Row],[ref]],[1]champ04062019!$B$3:$B$2000,0),4)</f>
        <v>ACFS10040400202</v>
      </c>
      <c r="D86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65" s="21" t="str">
        <f>INDEX([1]champ04062019!$A$3:$Z$2000,MATCH([1]!Addcert[[#This Row],[ref]],[1]champ04062019!$B$3:$B$2000,0),5)</f>
        <v>ออกใบอนุญาตแล้ว</v>
      </c>
      <c r="F865" s="23">
        <f>--INDEX([1]champ04062019!$A$3:$Z$2000,MATCH([1]!Addcert[[#This Row],[ref]],[1]champ04062019!$B$3:$B$2000,0),18)</f>
        <v>43896</v>
      </c>
      <c r="G865" s="25"/>
      <c r="H865" s="26"/>
      <c r="I865" s="32"/>
      <c r="J865" s="35">
        <f>--INDEX([1]champ04062019!$A$3:$Z$2000,MATCH([1]!Addcert[[#This Row],[ref]],[1]champ04062019!$B$3:$B$2000,0),6)</f>
        <v>505557011094</v>
      </c>
      <c r="K865" s="21" t="str">
        <f>VLOOKUP(VALUE(MID([1]!Addcert[[#This Row],[License]],5,4)),[1]มาตรฐาน!$A$1:$B$6,2,FALSE)</f>
        <v>มกษ. 1004-2557</v>
      </c>
      <c r="L865" s="21" t="str">
        <f>INDEX([1]champ04062019!$A$3:$Z$2000,MATCH([1]!Addcert[[#This Row],[ref]],[1]champ04062019!$B$3:$B$2000,0),26)</f>
        <v>เชียงใหม่</v>
      </c>
      <c r="M865" s="2" t="s">
        <v>467</v>
      </c>
    </row>
    <row r="866" spans="1:13">
      <c r="A866" s="22" t="str">
        <f>MID([1]!Addcert[[#This Row],[ref]],4,2)&amp;"-"&amp;RIGHT([1]!Addcert[[#This Row],[ref]],3)</f>
        <v>03-263</v>
      </c>
      <c r="B866" s="22" t="str">
        <f>INDEX([1]champ04062019!$A$3:$Z$2000,MATCH([1]!Addcert[[#This Row],[ref]],[1]champ04062019!$B$3:$B$2000,0),3)</f>
        <v>บริษัท ซีที ฟรูท (ประเทศไทย) จำกัด</v>
      </c>
      <c r="C866" s="22" t="str">
        <f>INDEX([1]champ04062019!$A$3:$Z$2000,MATCH([1]!Addcert[[#This Row],[ref]],[1]champ04062019!$B$3:$B$2000,0),4)</f>
        <v>ACFS90460400008</v>
      </c>
      <c r="D86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66" s="22" t="str">
        <f>INDEX([1]champ04062019!$A$3:$Z$2000,MATCH([1]!Addcert[[#This Row],[ref]],[1]champ04062019!$B$3:$B$2000,0),5)</f>
        <v>ออกใบอนุญาตแล้ว</v>
      </c>
      <c r="F866" s="24">
        <f>--INDEX([1]champ04062019!$A$3:$Z$2000,MATCH([1]!Addcert[[#This Row],[ref]],[1]champ04062019!$B$3:$B$2000,0),18)</f>
        <v>44041</v>
      </c>
      <c r="G866" s="27"/>
      <c r="H866" s="28"/>
      <c r="I866" s="33"/>
      <c r="J866" s="36">
        <f>--INDEX([1]champ04062019!$A$3:$Z$2000,MATCH([1]!Addcert[[#This Row],[ref]],[1]champ04062019!$B$3:$B$2000,0),6)</f>
        <v>115556024374</v>
      </c>
      <c r="K866" s="22" t="str">
        <f>VLOOKUP(VALUE(MID([1]!Addcert[[#This Row],[License]],5,4)),[1]มาตรฐาน!$A$1:$B$6,2,FALSE)</f>
        <v>มกษ. 9046-2560</v>
      </c>
      <c r="L866" s="22" t="str">
        <f>INDEX([1]champ04062019!$A$3:$Z$2000,MATCH([1]!Addcert[[#This Row],[ref]],[1]champ04062019!$B$3:$B$2000,0),26)</f>
        <v>จันทบุรี</v>
      </c>
      <c r="M866" s="5" t="s">
        <v>465</v>
      </c>
    </row>
    <row r="867" spans="1:13">
      <c r="A867" s="21" t="str">
        <f>MID([1]!Addcert[[#This Row],[ref]],4,2)&amp;"-"&amp;RIGHT([1]!Addcert[[#This Row],[ref]],3)</f>
        <v>03-264</v>
      </c>
      <c r="B867" s="21" t="str">
        <f>INDEX([1]champ04062019!$A$3:$Z$2000,MATCH([1]!Addcert[[#This Row],[ref]],[1]champ04062019!$B$3:$B$2000,0),3)</f>
        <v>บริษัท บูโอโน่ (ประเทศไทย) จำกัด</v>
      </c>
      <c r="C867" s="21" t="str">
        <f>INDEX([1]champ04062019!$A$3:$Z$2000,MATCH([1]!Addcert[[#This Row],[ref]],[1]champ04062019!$B$3:$B$2000,0),4)</f>
        <v>ACFS90460400009</v>
      </c>
      <c r="D86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67" s="21" t="str">
        <f>INDEX([1]champ04062019!$A$3:$Z$2000,MATCH([1]!Addcert[[#This Row],[ref]],[1]champ04062019!$B$3:$B$2000,0),5)</f>
        <v>ออกใบอนุญาตแล้ว</v>
      </c>
      <c r="F867" s="23">
        <f>--INDEX([1]champ04062019!$A$3:$Z$2000,MATCH([1]!Addcert[[#This Row],[ref]],[1]champ04062019!$B$3:$B$2000,0),18)</f>
        <v>44041</v>
      </c>
      <c r="G867" s="25"/>
      <c r="H867" s="26"/>
      <c r="I867" s="32"/>
      <c r="J867" s="35">
        <f>--INDEX([1]champ04062019!$A$3:$Z$2000,MATCH([1]!Addcert[[#This Row],[ref]],[1]champ04062019!$B$3:$B$2000,0),6)</f>
        <v>105543088956</v>
      </c>
      <c r="K867" s="21" t="str">
        <f>VLOOKUP(VALUE(MID([1]!Addcert[[#This Row],[License]],5,4)),[1]มาตรฐาน!$A$1:$B$6,2,FALSE)</f>
        <v>มกษ. 9046-2560</v>
      </c>
      <c r="L867" s="21" t="str">
        <f>INDEX([1]champ04062019!$A$3:$Z$2000,MATCH([1]!Addcert[[#This Row],[ref]],[1]champ04062019!$B$3:$B$2000,0),26)</f>
        <v>นครปฐม</v>
      </c>
      <c r="M867" s="2" t="s">
        <v>466</v>
      </c>
    </row>
    <row r="868" spans="1:13">
      <c r="A868" s="22" t="str">
        <f>MID([1]!Addcert[[#This Row],[ref]],4,2)&amp;"-"&amp;RIGHT([1]!Addcert[[#This Row],[ref]],3)</f>
        <v>03-265</v>
      </c>
      <c r="B868" s="22" t="str">
        <f>INDEX([1]champ04062019!$A$3:$Z$2000,MATCH([1]!Addcert[[#This Row],[ref]],[1]champ04062019!$B$3:$B$2000,0),3)</f>
        <v>บริษัท รุ่งเจริญพืชผล จำกัด</v>
      </c>
      <c r="C868" s="22" t="str">
        <f>INDEX([1]champ04062019!$A$3:$Z$2000,MATCH([1]!Addcert[[#This Row],[ref]],[1]champ04062019!$B$3:$B$2000,0),4)</f>
        <v>ACFS90460400010</v>
      </c>
      <c r="D86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68" s="22" t="str">
        <f>INDEX([1]champ04062019!$A$3:$Z$2000,MATCH([1]!Addcert[[#This Row],[ref]],[1]champ04062019!$B$3:$B$2000,0),5)</f>
        <v>ออกใบอนุญาตแล้ว</v>
      </c>
      <c r="F868" s="24">
        <f>--INDEX([1]champ04062019!$A$3:$Z$2000,MATCH([1]!Addcert[[#This Row],[ref]],[1]champ04062019!$B$3:$B$2000,0),18)</f>
        <v>44041</v>
      </c>
      <c r="G868" s="27"/>
      <c r="H868" s="28"/>
      <c r="I868" s="33"/>
      <c r="J868" s="36">
        <f>--INDEX([1]champ04062019!$A$3:$Z$2000,MATCH([1]!Addcert[[#This Row],[ref]],[1]champ04062019!$B$3:$B$2000,0),6)</f>
        <v>105534111118</v>
      </c>
      <c r="K868" s="22" t="str">
        <f>VLOOKUP(VALUE(MID([1]!Addcert[[#This Row],[License]],5,4)),[1]มาตรฐาน!$A$1:$B$6,2,FALSE)</f>
        <v>มกษ. 9046-2560</v>
      </c>
      <c r="L868" s="22" t="str">
        <f>INDEX([1]champ04062019!$A$3:$Z$2000,MATCH([1]!Addcert[[#This Row],[ref]],[1]champ04062019!$B$3:$B$2000,0),26)</f>
        <v>นครปฐม</v>
      </c>
      <c r="M868" s="5" t="s">
        <v>467</v>
      </c>
    </row>
    <row r="869" spans="1:13">
      <c r="A869" s="21" t="str">
        <f>MID([1]!Addcert[[#This Row],[ref]],4,2)&amp;"-"&amp;RIGHT([1]!Addcert[[#This Row],[ref]],3)</f>
        <v>03-266</v>
      </c>
      <c r="B869" s="21" t="str">
        <f>INDEX([1]champ04062019!$A$3:$Z$2000,MATCH([1]!Addcert[[#This Row],[ref]],[1]champ04062019!$B$3:$B$2000,0),3)</f>
        <v>บริษัท ไอ.ที.ฟู้ดส์ อินดัสทรีส์ จำกัด</v>
      </c>
      <c r="C869" s="21" t="str">
        <f>INDEX([1]champ04062019!$A$3:$Z$2000,MATCH([1]!Addcert[[#This Row],[ref]],[1]champ04062019!$B$3:$B$2000,0),4)</f>
        <v>ACFS90460400011</v>
      </c>
      <c r="D86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69" s="21" t="str">
        <f>INDEX([1]champ04062019!$A$3:$Z$2000,MATCH([1]!Addcert[[#This Row],[ref]],[1]champ04062019!$B$3:$B$2000,0),5)</f>
        <v>ออกใบอนุญาตแล้ว</v>
      </c>
      <c r="F869" s="23">
        <f>--INDEX([1]champ04062019!$A$3:$Z$2000,MATCH([1]!Addcert[[#This Row],[ref]],[1]champ04062019!$B$3:$B$2000,0),18)</f>
        <v>44041</v>
      </c>
      <c r="G869" s="25"/>
      <c r="H869" s="26"/>
      <c r="I869" s="32"/>
      <c r="J869" s="35">
        <f>--INDEX([1]champ04062019!$A$3:$Z$2000,MATCH([1]!Addcert[[#This Row],[ref]],[1]champ04062019!$B$3:$B$2000,0),6)</f>
        <v>105535063885</v>
      </c>
      <c r="K869" s="21" t="str">
        <f>VLOOKUP(VALUE(MID([1]!Addcert[[#This Row],[License]],5,4)),[1]มาตรฐาน!$A$1:$B$6,2,FALSE)</f>
        <v>มกษ. 9046-2560</v>
      </c>
      <c r="L869" s="21" t="str">
        <f>INDEX([1]champ04062019!$A$3:$Z$2000,MATCH([1]!Addcert[[#This Row],[ref]],[1]champ04062019!$B$3:$B$2000,0),26)</f>
        <v>สมุทรสาคร</v>
      </c>
      <c r="M869" s="2" t="s">
        <v>467</v>
      </c>
    </row>
    <row r="870" spans="1:13">
      <c r="A870" s="22" t="str">
        <f>MID([1]!Addcert[[#This Row],[ref]],4,2)&amp;"-"&amp;RIGHT([1]!Addcert[[#This Row],[ref]],3)</f>
        <v>03-267</v>
      </c>
      <c r="B870" s="22" t="str">
        <f>INDEX([1]champ04062019!$A$3:$Z$2000,MATCH([1]!Addcert[[#This Row],[ref]],[1]champ04062019!$B$3:$B$2000,0),3)</f>
        <v>บริษัท ไทย พัฒนา โฟรเซ่น จำกัด</v>
      </c>
      <c r="C870" s="22" t="str">
        <f>INDEX([1]champ04062019!$A$3:$Z$2000,MATCH([1]!Addcert[[#This Row],[ref]],[1]champ04062019!$B$3:$B$2000,0),4)</f>
        <v>ACFS90460400012</v>
      </c>
      <c r="D87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70" s="22" t="str">
        <f>INDEX([1]champ04062019!$A$3:$Z$2000,MATCH([1]!Addcert[[#This Row],[ref]],[1]champ04062019!$B$3:$B$2000,0),5)</f>
        <v>ออกใบอนุญาตแล้ว</v>
      </c>
      <c r="F870" s="24">
        <f>--INDEX([1]champ04062019!$A$3:$Z$2000,MATCH([1]!Addcert[[#This Row],[ref]],[1]champ04062019!$B$3:$B$2000,0),18)</f>
        <v>44041</v>
      </c>
      <c r="G870" s="27"/>
      <c r="H870" s="28"/>
      <c r="I870" s="33"/>
      <c r="J870" s="36">
        <f>--INDEX([1]champ04062019!$A$3:$Z$2000,MATCH([1]!Addcert[[#This Row],[ref]],[1]champ04062019!$B$3:$B$2000,0),6)</f>
        <v>105539042301</v>
      </c>
      <c r="K870" s="22" t="str">
        <f>VLOOKUP(VALUE(MID([1]!Addcert[[#This Row],[License]],5,4)),[1]มาตรฐาน!$A$1:$B$6,2,FALSE)</f>
        <v>มกษ. 9046-2560</v>
      </c>
      <c r="L870" s="22" t="str">
        <f>INDEX([1]champ04062019!$A$3:$Z$2000,MATCH([1]!Addcert[[#This Row],[ref]],[1]champ04062019!$B$3:$B$2000,0),26)</f>
        <v>สมุทรสาคร</v>
      </c>
      <c r="M870" s="5" t="s">
        <v>467</v>
      </c>
    </row>
    <row r="871" spans="1:13">
      <c r="A871" s="21" t="str">
        <f>MID([1]!Addcert[[#This Row],[ref]],4,2)&amp;"-"&amp;RIGHT([1]!Addcert[[#This Row],[ref]],3)</f>
        <v>03-268</v>
      </c>
      <c r="B871" s="21" t="str">
        <f>INDEX([1]champ04062019!$A$3:$Z$2000,MATCH([1]!Addcert[[#This Row],[ref]],[1]champ04062019!$B$3:$B$2000,0),3)</f>
        <v>บริษัท เอส ที เค อินเตอร์ฟรุ๊ต จำกัด</v>
      </c>
      <c r="C871" s="21" t="str">
        <f>INDEX([1]champ04062019!$A$3:$Z$2000,MATCH([1]!Addcert[[#This Row],[ref]],[1]champ04062019!$B$3:$B$2000,0),4)</f>
        <v>ACFS10040400203</v>
      </c>
      <c r="D87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71" s="21" t="str">
        <f>INDEX([1]champ04062019!$A$3:$Z$2000,MATCH([1]!Addcert[[#This Row],[ref]],[1]champ04062019!$B$3:$B$2000,0),5)</f>
        <v>ออกใบอนุญาตแล้ว</v>
      </c>
      <c r="F871" s="23">
        <f>--INDEX([1]champ04062019!$A$3:$Z$2000,MATCH([1]!Addcert[[#This Row],[ref]],[1]champ04062019!$B$3:$B$2000,0),18)</f>
        <v>43916</v>
      </c>
      <c r="G871" s="25"/>
      <c r="H871" s="26"/>
      <c r="I871" s="32"/>
      <c r="J871" s="35">
        <f>--INDEX([1]champ04062019!$A$3:$Z$2000,MATCH([1]!Addcert[[#This Row],[ref]],[1]champ04062019!$B$3:$B$2000,0),6)</f>
        <v>225560000351</v>
      </c>
      <c r="K871" s="21" t="str">
        <f>VLOOKUP(VALUE(MID([1]!Addcert[[#This Row],[License]],5,4)),[1]มาตรฐาน!$A$1:$B$6,2,FALSE)</f>
        <v>มกษ. 1004-2557</v>
      </c>
      <c r="L871" s="21" t="str">
        <f>INDEX([1]champ04062019!$A$3:$Z$2000,MATCH([1]!Addcert[[#This Row],[ref]],[1]champ04062019!$B$3:$B$2000,0),26)</f>
        <v>จันทบุรี</v>
      </c>
      <c r="M871" s="2" t="s">
        <v>467</v>
      </c>
    </row>
    <row r="872" spans="1:13">
      <c r="A872" s="22" t="str">
        <f>MID([1]!Addcert[[#This Row],[ref]],4,2)&amp;"-"&amp;RIGHT([1]!Addcert[[#This Row],[ref]],3)</f>
        <v>03-269</v>
      </c>
      <c r="B872" s="22" t="str">
        <f>INDEX([1]champ04062019!$A$3:$Z$2000,MATCH([1]!Addcert[[#This Row],[ref]],[1]champ04062019!$B$3:$B$2000,0),3)</f>
        <v>สหกรณ์การเกษตรเพื่อการแปรรูปและส่งออกจังหวัดตราด จำกัด</v>
      </c>
      <c r="C872" s="22" t="str">
        <f>INDEX([1]champ04062019!$A$3:$Z$2000,MATCH([1]!Addcert[[#This Row],[ref]],[1]champ04062019!$B$3:$B$2000,0),4)</f>
        <v>ACFS90460400013</v>
      </c>
      <c r="D87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72" s="22" t="str">
        <f>INDEX([1]champ04062019!$A$3:$Z$2000,MATCH([1]!Addcert[[#This Row],[ref]],[1]champ04062019!$B$3:$B$2000,0),5)</f>
        <v>ออกใบอนุญาตแล้ว</v>
      </c>
      <c r="F872" s="24">
        <f>--INDEX([1]champ04062019!$A$3:$Z$2000,MATCH([1]!Addcert[[#This Row],[ref]],[1]champ04062019!$B$3:$B$2000,0),18)</f>
        <v>44041</v>
      </c>
      <c r="G872" s="27"/>
      <c r="H872" s="28"/>
      <c r="I872" s="33"/>
      <c r="J872" s="36">
        <f>--INDEX([1]champ04062019!$A$3:$Z$2000,MATCH([1]!Addcert[[#This Row],[ref]],[1]champ04062019!$B$3:$B$2000,0),6)</f>
        <v>994000816421</v>
      </c>
      <c r="K872" s="22" t="str">
        <f>VLOOKUP(VALUE(MID([1]!Addcert[[#This Row],[License]],5,4)),[1]มาตรฐาน!$A$1:$B$6,2,FALSE)</f>
        <v>มกษ. 9046-2560</v>
      </c>
      <c r="L872" s="22" t="str">
        <f>INDEX([1]champ04062019!$A$3:$Z$2000,MATCH([1]!Addcert[[#This Row],[ref]],[1]champ04062019!$B$3:$B$2000,0),26)</f>
        <v>ตราด</v>
      </c>
      <c r="M872" s="5" t="s">
        <v>466</v>
      </c>
    </row>
    <row r="873" spans="1:13">
      <c r="A873" s="21" t="str">
        <f>MID([1]!Addcert[[#This Row],[ref]],4,2)&amp;"-"&amp;RIGHT([1]!Addcert[[#This Row],[ref]],3)</f>
        <v>03-270</v>
      </c>
      <c r="B873" s="21" t="str">
        <f>INDEX([1]champ04062019!$A$3:$Z$2000,MATCH([1]!Addcert[[#This Row],[ref]],[1]champ04062019!$B$3:$B$2000,0),3)</f>
        <v>บริษัท เอสเค.โฟรเซ่น แอนด์ ฟรีซ ดราย จำกัด</v>
      </c>
      <c r="C873" s="21" t="str">
        <f>INDEX([1]champ04062019!$A$3:$Z$2000,MATCH([1]!Addcert[[#This Row],[ref]],[1]champ04062019!$B$3:$B$2000,0),4)</f>
        <v>ACFS90460400014</v>
      </c>
      <c r="D87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73" s="21" t="str">
        <f>INDEX([1]champ04062019!$A$3:$Z$2000,MATCH([1]!Addcert[[#This Row],[ref]],[1]champ04062019!$B$3:$B$2000,0),5)</f>
        <v>ออกใบอนุญาตแล้ว</v>
      </c>
      <c r="F873" s="23">
        <f>--INDEX([1]champ04062019!$A$3:$Z$2000,MATCH([1]!Addcert[[#This Row],[ref]],[1]champ04062019!$B$3:$B$2000,0),18)</f>
        <v>44041</v>
      </c>
      <c r="G873" s="25"/>
      <c r="H873" s="26"/>
      <c r="I873" s="32"/>
      <c r="J873" s="35">
        <f>--INDEX([1]champ04062019!$A$3:$Z$2000,MATCH([1]!Addcert[[#This Row],[ref]],[1]champ04062019!$B$3:$B$2000,0),6)</f>
        <v>235559000459</v>
      </c>
      <c r="K873" s="21" t="str">
        <f>VLOOKUP(VALUE(MID([1]!Addcert[[#This Row],[License]],5,4)),[1]มาตรฐาน!$A$1:$B$6,2,FALSE)</f>
        <v>มกษ. 9046-2560</v>
      </c>
      <c r="L873" s="21" t="str">
        <f>INDEX([1]champ04062019!$A$3:$Z$2000,MATCH([1]!Addcert[[#This Row],[ref]],[1]champ04062019!$B$3:$B$2000,0),26)</f>
        <v>ตราด</v>
      </c>
      <c r="M873" s="2" t="s">
        <v>466</v>
      </c>
    </row>
    <row r="874" spans="1:13">
      <c r="A874" s="22" t="str">
        <f>MID([1]!Addcert[[#This Row],[ref]],4,2)&amp;"-"&amp;RIGHT([1]!Addcert[[#This Row],[ref]],3)</f>
        <v>03-271</v>
      </c>
      <c r="B874" s="22" t="str">
        <f>INDEX([1]champ04062019!$A$3:$Z$2000,MATCH([1]!Addcert[[#This Row],[ref]],[1]champ04062019!$B$3:$B$2000,0),3)</f>
        <v>บริษัท ไทย กิตติ์รวี จำกัด</v>
      </c>
      <c r="C874" s="22" t="str">
        <f>INDEX([1]champ04062019!$A$3:$Z$2000,MATCH([1]!Addcert[[#This Row],[ref]],[1]champ04062019!$B$3:$B$2000,0),4)</f>
        <v>ACFS90460400015</v>
      </c>
      <c r="D87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74" s="22" t="str">
        <f>INDEX([1]champ04062019!$A$3:$Z$2000,MATCH([1]!Addcert[[#This Row],[ref]],[1]champ04062019!$B$3:$B$2000,0),5)</f>
        <v>ออกใบอนุญาตแล้ว</v>
      </c>
      <c r="F874" s="24">
        <f>--INDEX([1]champ04062019!$A$3:$Z$2000,MATCH([1]!Addcert[[#This Row],[ref]],[1]champ04062019!$B$3:$B$2000,0),18)</f>
        <v>44041</v>
      </c>
      <c r="G874" s="27"/>
      <c r="H874" s="28"/>
      <c r="I874" s="33"/>
      <c r="J874" s="36">
        <f>--INDEX([1]champ04062019!$A$3:$Z$2000,MATCH([1]!Addcert[[#This Row],[ref]],[1]champ04062019!$B$3:$B$2000,0),6)</f>
        <v>105556079527</v>
      </c>
      <c r="K874" s="22" t="str">
        <f>VLOOKUP(VALUE(MID([1]!Addcert[[#This Row],[License]],5,4)),[1]มาตรฐาน!$A$1:$B$6,2,FALSE)</f>
        <v>มกษ. 9046-2560</v>
      </c>
      <c r="L874" s="22" t="str">
        <f>INDEX([1]champ04062019!$A$3:$Z$2000,MATCH([1]!Addcert[[#This Row],[ref]],[1]champ04062019!$B$3:$B$2000,0),26)</f>
        <v>จันทบุรี</v>
      </c>
      <c r="M874" s="5" t="s">
        <v>466</v>
      </c>
    </row>
    <row r="875" spans="1:13">
      <c r="A875" s="21" t="str">
        <f>MID([1]!Addcert[[#This Row],[ref]],4,2)&amp;"-"&amp;RIGHT([1]!Addcert[[#This Row],[ref]],3)</f>
        <v>03-272</v>
      </c>
      <c r="B875" s="21" t="str">
        <f>INDEX([1]champ04062019!$A$3:$Z$2000,MATCH([1]!Addcert[[#This Row],[ref]],[1]champ04062019!$B$3:$B$2000,0),3)</f>
        <v>บริษัท ซันไชน์อินเตอร์เนชั่นแนล จำกัด</v>
      </c>
      <c r="C875" s="21" t="str">
        <f>INDEX([1]champ04062019!$A$3:$Z$2000,MATCH([1]!Addcert[[#This Row],[ref]],[1]champ04062019!$B$3:$B$2000,0),4)</f>
        <v>ACFS90460400016</v>
      </c>
      <c r="D87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75" s="21" t="str">
        <f>INDEX([1]champ04062019!$A$3:$Z$2000,MATCH([1]!Addcert[[#This Row],[ref]],[1]champ04062019!$B$3:$B$2000,0),5)</f>
        <v>ออกใบอนุญาตแล้ว</v>
      </c>
      <c r="F875" s="23">
        <f>--INDEX([1]champ04062019!$A$3:$Z$2000,MATCH([1]!Addcert[[#This Row],[ref]],[1]champ04062019!$B$3:$B$2000,0),18)</f>
        <v>44041</v>
      </c>
      <c r="G875" s="25"/>
      <c r="H875" s="26"/>
      <c r="I875" s="32"/>
      <c r="J875" s="35">
        <f>--INDEX([1]champ04062019!$A$3:$Z$2000,MATCH([1]!Addcert[[#This Row],[ref]],[1]champ04062019!$B$3:$B$2000,0),6)</f>
        <v>135535001758</v>
      </c>
      <c r="K875" s="21" t="str">
        <f>VLOOKUP(VALUE(MID([1]!Addcert[[#This Row],[License]],5,4)),[1]มาตรฐาน!$A$1:$B$6,2,FALSE)</f>
        <v>มกษ. 9046-2560</v>
      </c>
      <c r="L875" s="21" t="str">
        <f>INDEX([1]champ04062019!$A$3:$Z$2000,MATCH([1]!Addcert[[#This Row],[ref]],[1]champ04062019!$B$3:$B$2000,0),26)</f>
        <v>จันทบุรี</v>
      </c>
      <c r="M875" s="2" t="s">
        <v>466</v>
      </c>
    </row>
    <row r="876" spans="1:13">
      <c r="A876" s="22" t="str">
        <f>MID([1]!Addcert[[#This Row],[ref]],4,2)&amp;"-"&amp;RIGHT([1]!Addcert[[#This Row],[ref]],3)</f>
        <v>03-273</v>
      </c>
      <c r="B876" s="22" t="str">
        <f>INDEX([1]champ04062019!$A$3:$Z$2000,MATCH([1]!Addcert[[#This Row],[ref]],[1]champ04062019!$B$3:$B$2000,0),3)</f>
        <v>บริษัท สิงห์อำนวย ฟู้ดส์ จำกัด</v>
      </c>
      <c r="C876" s="22" t="str">
        <f>INDEX([1]champ04062019!$A$3:$Z$2000,MATCH([1]!Addcert[[#This Row],[ref]],[1]champ04062019!$B$3:$B$2000,0),4)</f>
        <v>ACFS90460400017</v>
      </c>
      <c r="D87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76" s="22" t="str">
        <f>INDEX([1]champ04062019!$A$3:$Z$2000,MATCH([1]!Addcert[[#This Row],[ref]],[1]champ04062019!$B$3:$B$2000,0),5)</f>
        <v>ออกใบอนุญาตแล้ว</v>
      </c>
      <c r="F876" s="24">
        <f>--INDEX([1]champ04062019!$A$3:$Z$2000,MATCH([1]!Addcert[[#This Row],[ref]],[1]champ04062019!$B$3:$B$2000,0),18)</f>
        <v>44041</v>
      </c>
      <c r="G876" s="27"/>
      <c r="H876" s="28"/>
      <c r="I876" s="33"/>
      <c r="J876" s="36">
        <f>--INDEX([1]champ04062019!$A$3:$Z$2000,MATCH([1]!Addcert[[#This Row],[ref]],[1]champ04062019!$B$3:$B$2000,0),6)</f>
        <v>225554000051</v>
      </c>
      <c r="K876" s="22" t="str">
        <f>VLOOKUP(VALUE(MID([1]!Addcert[[#This Row],[License]],5,4)),[1]มาตรฐาน!$A$1:$B$6,2,FALSE)</f>
        <v>มกษ. 9046-2560</v>
      </c>
      <c r="L876" s="22" t="str">
        <f>INDEX([1]champ04062019!$A$3:$Z$2000,MATCH([1]!Addcert[[#This Row],[ref]],[1]champ04062019!$B$3:$B$2000,0),26)</f>
        <v>จันทบุรี</v>
      </c>
      <c r="M876" s="5" t="s">
        <v>466</v>
      </c>
    </row>
    <row r="877" spans="1:13">
      <c r="A877" s="21" t="str">
        <f>MID([1]!Addcert[[#This Row],[ref]],4,2)&amp;"-"&amp;RIGHT([1]!Addcert[[#This Row],[ref]],3)</f>
        <v>03-274</v>
      </c>
      <c r="B877" s="21" t="str">
        <f>INDEX([1]champ04062019!$A$3:$Z$2000,MATCH([1]!Addcert[[#This Row],[ref]],[1]champ04062019!$B$3:$B$2000,0),3)</f>
        <v>บริษัท โกลเบิลฟูดเทรดดิ้ง จำกัด</v>
      </c>
      <c r="C877" s="21" t="str">
        <f>INDEX([1]champ04062019!$A$3:$Z$2000,MATCH([1]!Addcert[[#This Row],[ref]],[1]champ04062019!$B$3:$B$2000,0),4)</f>
        <v>ACFS90460400018</v>
      </c>
      <c r="D87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77" s="21" t="str">
        <f>INDEX([1]champ04062019!$A$3:$Z$2000,MATCH([1]!Addcert[[#This Row],[ref]],[1]champ04062019!$B$3:$B$2000,0),5)</f>
        <v>ออกใบอนุญาตแล้ว</v>
      </c>
      <c r="F877" s="23">
        <f>--INDEX([1]champ04062019!$A$3:$Z$2000,MATCH([1]!Addcert[[#This Row],[ref]],[1]champ04062019!$B$3:$B$2000,0),18)</f>
        <v>44041</v>
      </c>
      <c r="G877" s="25"/>
      <c r="H877" s="26"/>
      <c r="I877" s="32"/>
      <c r="J877" s="35">
        <f>--INDEX([1]champ04062019!$A$3:$Z$2000,MATCH([1]!Addcert[[#This Row],[ref]],[1]champ04062019!$B$3:$B$2000,0),6)</f>
        <v>105535064865</v>
      </c>
      <c r="K877" s="21" t="str">
        <f>VLOOKUP(VALUE(MID([1]!Addcert[[#This Row],[License]],5,4)),[1]มาตรฐาน!$A$1:$B$6,2,FALSE)</f>
        <v>มกษ. 9046-2560</v>
      </c>
      <c r="L877" s="21" t="str">
        <f>INDEX([1]champ04062019!$A$3:$Z$2000,MATCH([1]!Addcert[[#This Row],[ref]],[1]champ04062019!$B$3:$B$2000,0),26)</f>
        <v>สมุทรปราการ</v>
      </c>
      <c r="M877" s="2" t="s">
        <v>466</v>
      </c>
    </row>
    <row r="878" spans="1:13">
      <c r="A878" s="22" t="str">
        <f>MID([1]!Addcert[[#This Row],[ref]],4,2)&amp;"-"&amp;RIGHT([1]!Addcert[[#This Row],[ref]],3)</f>
        <v>03-275</v>
      </c>
      <c r="B878" s="22" t="str">
        <f>INDEX([1]champ04062019!$A$3:$Z$2000,MATCH([1]!Addcert[[#This Row],[ref]],[1]champ04062019!$B$3:$B$2000,0),3)</f>
        <v>บริษัท เจริญโภคภัณฑ์อาหาร จำกัด (มหาชน)</v>
      </c>
      <c r="C878" s="22" t="str">
        <f>INDEX([1]champ04062019!$A$3:$Z$2000,MATCH([1]!Addcert[[#This Row],[ref]],[1]champ04062019!$B$3:$B$2000,0),4)</f>
        <v>ACFS74320400001</v>
      </c>
      <c r="D87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78" s="22" t="str">
        <f>INDEX([1]champ04062019!$A$3:$Z$2000,MATCH([1]!Addcert[[#This Row],[ref]],[1]champ04062019!$B$3:$B$2000,0),5)</f>
        <v>ออกใบอนุญาตแล้ว</v>
      </c>
      <c r="F878" s="24">
        <f>--INDEX([1]champ04062019!$A$3:$Z$2000,MATCH([1]!Addcert[[#This Row],[ref]],[1]champ04062019!$B$3:$B$2000,0),18)</f>
        <v>43999</v>
      </c>
      <c r="G878" s="27"/>
      <c r="H878" s="28"/>
      <c r="I878" s="33"/>
      <c r="J878" s="36">
        <f>--INDEX([1]champ04062019!$A$3:$Z$2000,MATCH([1]!Addcert[[#This Row],[ref]],[1]champ04062019!$B$3:$B$2000,0),6)</f>
        <v>107537000246</v>
      </c>
      <c r="K878" s="22" t="str">
        <f>VLOOKUP(VALUE(MID([1]!Addcert[[#This Row],[License]],5,4)),[1]มาตรฐาน!$A$1:$B$6,2,FALSE)</f>
        <v>มกษ. 7432-2558</v>
      </c>
      <c r="L878" s="22" t="str">
        <f>INDEX([1]champ04062019!$A$3:$Z$2000,MATCH([1]!Addcert[[#This Row],[ref]],[1]champ04062019!$B$3:$B$2000,0),26)</f>
        <v>ตราด</v>
      </c>
      <c r="M878" s="5" t="s">
        <v>467</v>
      </c>
    </row>
    <row r="879" spans="1:13">
      <c r="A879" s="21" t="str">
        <f>MID([1]!Addcert[[#This Row],[ref]],4,2)&amp;"-"&amp;RIGHT([1]!Addcert[[#This Row],[ref]],3)</f>
        <v>03-276</v>
      </c>
      <c r="B879" s="21" t="str">
        <f>INDEX([1]champ04062019!$A$3:$Z$2000,MATCH([1]!Addcert[[#This Row],[ref]],[1]champ04062019!$B$3:$B$2000,0),3)</f>
        <v>บริษัท ท็อป อะควาคัลเจอร์ เทคโนโลยี จำกัด</v>
      </c>
      <c r="C879" s="21" t="str">
        <f>INDEX([1]champ04062019!$A$3:$Z$2000,MATCH([1]!Addcert[[#This Row],[ref]],[1]champ04062019!$B$3:$B$2000,0),4)</f>
        <v>ACFS74320400002</v>
      </c>
      <c r="D87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79" s="21" t="str">
        <f>INDEX([1]champ04062019!$A$3:$Z$2000,MATCH([1]!Addcert[[#This Row],[ref]],[1]champ04062019!$B$3:$B$2000,0),5)</f>
        <v>ออกใบอนุญาตแล้ว</v>
      </c>
      <c r="F879" s="23">
        <f>--INDEX([1]champ04062019!$A$3:$Z$2000,MATCH([1]!Addcert[[#This Row],[ref]],[1]champ04062019!$B$3:$B$2000,0),18)</f>
        <v>43999</v>
      </c>
      <c r="G879" s="25"/>
      <c r="H879" s="26"/>
      <c r="I879" s="32"/>
      <c r="J879" s="35">
        <f>--INDEX([1]champ04062019!$A$3:$Z$2000,MATCH([1]!Addcert[[#This Row],[ref]],[1]champ04062019!$B$3:$B$2000,0),6)</f>
        <v>245559001820</v>
      </c>
      <c r="K879" s="21" t="str">
        <f>VLOOKUP(VALUE(MID([1]!Addcert[[#This Row],[License]],5,4)),[1]มาตรฐาน!$A$1:$B$6,2,FALSE)</f>
        <v>มกษ. 7432-2558</v>
      </c>
      <c r="L879" s="21" t="str">
        <f>INDEX([1]champ04062019!$A$3:$Z$2000,MATCH([1]!Addcert[[#This Row],[ref]],[1]champ04062019!$B$3:$B$2000,0),26)</f>
        <v>ฉะเชิงเทรา</v>
      </c>
      <c r="M879" s="2" t="s">
        <v>466</v>
      </c>
    </row>
    <row r="880" spans="1:13">
      <c r="A880" s="22" t="str">
        <f>MID([1]!Addcert[[#This Row],[ref]],4,2)&amp;"-"&amp;RIGHT([1]!Addcert[[#This Row],[ref]],3)</f>
        <v>03-277</v>
      </c>
      <c r="B880" s="22" t="str">
        <f>INDEX([1]champ04062019!$A$3:$Z$2000,MATCH([1]!Addcert[[#This Row],[ref]],[1]champ04062019!$B$3:$B$2000,0),3)</f>
        <v>บริษัท เหิง  หยวน ฟู๊ด จำกัด</v>
      </c>
      <c r="C880" s="22" t="str">
        <f>INDEX([1]champ04062019!$A$3:$Z$2000,MATCH([1]!Addcert[[#This Row],[ref]],[1]champ04062019!$B$3:$B$2000,0),4)</f>
        <v>ACFS90460400019</v>
      </c>
      <c r="D88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80" s="22" t="str">
        <f>INDEX([1]champ04062019!$A$3:$Z$2000,MATCH([1]!Addcert[[#This Row],[ref]],[1]champ04062019!$B$3:$B$2000,0),5)</f>
        <v>ออกใบอนุญาตแล้ว</v>
      </c>
      <c r="F880" s="24">
        <f>--INDEX([1]champ04062019!$A$3:$Z$2000,MATCH([1]!Addcert[[#This Row],[ref]],[1]champ04062019!$B$3:$B$2000,0),18)</f>
        <v>44041</v>
      </c>
      <c r="G880" s="27"/>
      <c r="H880" s="28"/>
      <c r="I880" s="33"/>
      <c r="J880" s="36">
        <f>--INDEX([1]champ04062019!$A$3:$Z$2000,MATCH([1]!Addcert[[#This Row],[ref]],[1]champ04062019!$B$3:$B$2000,0),6)</f>
        <v>215558003870</v>
      </c>
      <c r="K880" s="22" t="str">
        <f>VLOOKUP(VALUE(MID([1]!Addcert[[#This Row],[License]],5,4)),[1]มาตรฐาน!$A$1:$B$6,2,FALSE)</f>
        <v>มกษ. 9046-2560</v>
      </c>
      <c r="L880" s="22" t="str">
        <f>INDEX([1]champ04062019!$A$3:$Z$2000,MATCH([1]!Addcert[[#This Row],[ref]],[1]champ04062019!$B$3:$B$2000,0),26)</f>
        <v>ระยอง</v>
      </c>
      <c r="M880" s="5" t="s">
        <v>466</v>
      </c>
    </row>
    <row r="881" spans="1:13">
      <c r="A881" s="21" t="str">
        <f>MID([1]!Addcert[[#This Row],[ref]],4,2)&amp;"-"&amp;RIGHT([1]!Addcert[[#This Row],[ref]],3)</f>
        <v>03-278</v>
      </c>
      <c r="B881" s="21" t="str">
        <f>INDEX([1]champ04062019!$A$3:$Z$2000,MATCH([1]!Addcert[[#This Row],[ref]],[1]champ04062019!$B$3:$B$2000,0),3)</f>
        <v>บริษัท ไต๋ ฟู้ด จำกัด</v>
      </c>
      <c r="C881" s="21" t="str">
        <f>INDEX([1]champ04062019!$A$3:$Z$2000,MATCH([1]!Addcert[[#This Row],[ref]],[1]champ04062019!$B$3:$B$2000,0),4)</f>
        <v>ACFS90460400020</v>
      </c>
      <c r="D88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81" s="21" t="str">
        <f>INDEX([1]champ04062019!$A$3:$Z$2000,MATCH([1]!Addcert[[#This Row],[ref]],[1]champ04062019!$B$3:$B$2000,0),5)</f>
        <v>ยกเลิกใบอนุญาตแบบถาวร</v>
      </c>
      <c r="F881" s="23">
        <f>--INDEX([1]champ04062019!$A$3:$Z$2000,MATCH([1]!Addcert[[#This Row],[ref]],[1]champ04062019!$B$3:$B$2000,0),18)</f>
        <v>44041</v>
      </c>
      <c r="G881" s="25"/>
      <c r="H881" s="26"/>
      <c r="I881" s="32"/>
      <c r="J881" s="35">
        <f>--INDEX([1]champ04062019!$A$3:$Z$2000,MATCH([1]!Addcert[[#This Row],[ref]],[1]champ04062019!$B$3:$B$2000,0),6)</f>
        <v>215549003099</v>
      </c>
      <c r="K881" s="21" t="str">
        <f>VLOOKUP(VALUE(MID([1]!Addcert[[#This Row],[License]],5,4)),[1]มาตรฐาน!$A$1:$B$6,2,FALSE)</f>
        <v>มกษ. 9046-2560</v>
      </c>
      <c r="L881" s="21" t="str">
        <f>INDEX([1]champ04062019!$A$3:$Z$2000,MATCH([1]!Addcert[[#This Row],[ref]],[1]champ04062019!$B$3:$B$2000,0),26)</f>
        <v>ระยอง</v>
      </c>
      <c r="M881" s="2" t="s">
        <v>466</v>
      </c>
    </row>
    <row r="882" spans="1:13">
      <c r="A882" s="22" t="str">
        <f>MID([1]!Addcert[[#This Row],[ref]],4,2)&amp;"-"&amp;RIGHT([1]!Addcert[[#This Row],[ref]],3)</f>
        <v>03-279</v>
      </c>
      <c r="B882" s="22" t="str">
        <f>INDEX([1]champ04062019!$A$3:$Z$2000,MATCH([1]!Addcert[[#This Row],[ref]],[1]champ04062019!$B$3:$B$2000,0),3)</f>
        <v>ห้างหุ้นส่วนจำกัด พิสุทธิ์ ฟู้ด</v>
      </c>
      <c r="C882" s="22" t="str">
        <f>INDEX([1]champ04062019!$A$3:$Z$2000,MATCH([1]!Addcert[[#This Row],[ref]],[1]champ04062019!$B$3:$B$2000,0),4)</f>
        <v>ACFS90460400021</v>
      </c>
      <c r="D88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82" s="22" t="str">
        <f>INDEX([1]champ04062019!$A$3:$Z$2000,MATCH([1]!Addcert[[#This Row],[ref]],[1]champ04062019!$B$3:$B$2000,0),5)</f>
        <v>ออกใบอนุญาตแล้ว</v>
      </c>
      <c r="F882" s="24">
        <f>--INDEX([1]champ04062019!$A$3:$Z$2000,MATCH([1]!Addcert[[#This Row],[ref]],[1]champ04062019!$B$3:$B$2000,0),18)</f>
        <v>44041</v>
      </c>
      <c r="G882" s="27"/>
      <c r="H882" s="28"/>
      <c r="I882" s="33"/>
      <c r="J882" s="36">
        <f>--INDEX([1]champ04062019!$A$3:$Z$2000,MATCH([1]!Addcert[[#This Row],[ref]],[1]champ04062019!$B$3:$B$2000,0),6)</f>
        <v>213558000640</v>
      </c>
      <c r="K882" s="22" t="str">
        <f>VLOOKUP(VALUE(MID([1]!Addcert[[#This Row],[License]],5,4)),[1]มาตรฐาน!$A$1:$B$6,2,FALSE)</f>
        <v>มกษ. 9046-2560</v>
      </c>
      <c r="L882" s="22" t="str">
        <f>INDEX([1]champ04062019!$A$3:$Z$2000,MATCH([1]!Addcert[[#This Row],[ref]],[1]champ04062019!$B$3:$B$2000,0),26)</f>
        <v>ระยอง</v>
      </c>
      <c r="M882" s="5" t="s">
        <v>466</v>
      </c>
    </row>
    <row r="883" spans="1:13">
      <c r="A883" s="21" t="str">
        <f>MID([1]!Addcert[[#This Row],[ref]],4,2)&amp;"-"&amp;RIGHT([1]!Addcert[[#This Row],[ref]],3)</f>
        <v>03-280</v>
      </c>
      <c r="B883" s="21" t="str">
        <f>INDEX([1]champ04062019!$A$3:$Z$2000,MATCH([1]!Addcert[[#This Row],[ref]],[1]champ04062019!$B$3:$B$2000,0),3)</f>
        <v>บริษัท เจริญโภคภัณฑ์อาหาร จำกัด (มหาชน)</v>
      </c>
      <c r="C883" s="21" t="str">
        <f>INDEX([1]champ04062019!$A$3:$Z$2000,MATCH([1]!Addcert[[#This Row],[ref]],[1]champ04062019!$B$3:$B$2000,0),4)</f>
        <v>ACFS74320400003</v>
      </c>
      <c r="D88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83" s="21" t="str">
        <f>INDEX([1]champ04062019!$A$3:$Z$2000,MATCH([1]!Addcert[[#This Row],[ref]],[1]champ04062019!$B$3:$B$2000,0),5)</f>
        <v>ออกใบอนุญาตแล้ว</v>
      </c>
      <c r="F883" s="23">
        <f>--INDEX([1]champ04062019!$A$3:$Z$2000,MATCH([1]!Addcert[[#This Row],[ref]],[1]champ04062019!$B$3:$B$2000,0),18)</f>
        <v>43999</v>
      </c>
      <c r="G883" s="25"/>
      <c r="H883" s="26"/>
      <c r="I883" s="32"/>
      <c r="J883" s="35">
        <f>--INDEX([1]champ04062019!$A$3:$Z$2000,MATCH([1]!Addcert[[#This Row],[ref]],[1]champ04062019!$B$3:$B$2000,0),6)</f>
        <v>107537000246</v>
      </c>
      <c r="K883" s="21" t="str">
        <f>VLOOKUP(VALUE(MID([1]!Addcert[[#This Row],[License]],5,4)),[1]มาตรฐาน!$A$1:$B$6,2,FALSE)</f>
        <v>มกษ. 7432-2558</v>
      </c>
      <c r="L883" s="21" t="str">
        <f>INDEX([1]champ04062019!$A$3:$Z$2000,MATCH([1]!Addcert[[#This Row],[ref]],[1]champ04062019!$B$3:$B$2000,0),26)</f>
        <v>ชุมพร</v>
      </c>
      <c r="M883" s="2" t="s">
        <v>466</v>
      </c>
    </row>
    <row r="884" spans="1:13">
      <c r="A884" s="22" t="str">
        <f>MID([1]!Addcert[[#This Row],[ref]],4,2)&amp;"-"&amp;RIGHT([1]!Addcert[[#This Row],[ref]],3)</f>
        <v>03-281</v>
      </c>
      <c r="B884" s="22" t="str">
        <f>INDEX([1]champ04062019!$A$3:$Z$2000,MATCH([1]!Addcert[[#This Row],[ref]],[1]champ04062019!$B$3:$B$2000,0),3)</f>
        <v>บริษัท ตลาดไท อิมปอร์ต เอ็กซ์ปอร์ต จำกัด</v>
      </c>
      <c r="C884" s="22" t="str">
        <f>INDEX([1]champ04062019!$A$3:$Z$2000,MATCH([1]!Addcert[[#This Row],[ref]],[1]champ04062019!$B$3:$B$2000,0),4)</f>
        <v>ACFS10040400204</v>
      </c>
      <c r="D88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84" s="22" t="str">
        <f>INDEX([1]champ04062019!$A$3:$Z$2000,MATCH([1]!Addcert[[#This Row],[ref]],[1]champ04062019!$B$3:$B$2000,0),5)</f>
        <v>ออกใบอนุญาตแล้ว</v>
      </c>
      <c r="F884" s="24">
        <f>--INDEX([1]champ04062019!$A$3:$Z$2000,MATCH([1]!Addcert[[#This Row],[ref]],[1]champ04062019!$B$3:$B$2000,0),18)</f>
        <v>43958</v>
      </c>
      <c r="G884" s="27"/>
      <c r="H884" s="28"/>
      <c r="I884" s="33"/>
      <c r="J884" s="36">
        <f>--INDEX([1]champ04062019!$A$3:$Z$2000,MATCH([1]!Addcert[[#This Row],[ref]],[1]champ04062019!$B$3:$B$2000,0),6)</f>
        <v>135559014035</v>
      </c>
      <c r="K884" s="22" t="str">
        <f>VLOOKUP(VALUE(MID([1]!Addcert[[#This Row],[License]],5,4)),[1]มาตรฐาน!$A$1:$B$6,2,FALSE)</f>
        <v>มกษ. 1004-2557</v>
      </c>
      <c r="L884" s="22" t="str">
        <f>INDEX([1]champ04062019!$A$3:$Z$2000,MATCH([1]!Addcert[[#This Row],[ref]],[1]champ04062019!$B$3:$B$2000,0),26)</f>
        <v>จันทบุรี</v>
      </c>
      <c r="M884" s="5" t="s">
        <v>469</v>
      </c>
    </row>
    <row r="885" spans="1:13">
      <c r="A885" s="21" t="str">
        <f>MID([1]!Addcert[[#This Row],[ref]],4,2)&amp;"-"&amp;RIGHT([1]!Addcert[[#This Row],[ref]],3)</f>
        <v>03-282</v>
      </c>
      <c r="B885" s="21" t="str">
        <f>INDEX([1]champ04062019!$A$3:$Z$2000,MATCH([1]!Addcert[[#This Row],[ref]],[1]champ04062019!$B$3:$B$2000,0),3)</f>
        <v>บริษัท 3เอฟ เอ็กโซติก จำกัด</v>
      </c>
      <c r="C885" s="21" t="str">
        <f>INDEX([1]champ04062019!$A$3:$Z$2000,MATCH([1]!Addcert[[#This Row],[ref]],[1]champ04062019!$B$3:$B$2000,0),4)</f>
        <v>ACFS10040400205</v>
      </c>
      <c r="D88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85" s="21" t="str">
        <f>INDEX([1]champ04062019!$A$3:$Z$2000,MATCH([1]!Addcert[[#This Row],[ref]],[1]champ04062019!$B$3:$B$2000,0),5)</f>
        <v>ออกใบอนุญาตแล้ว</v>
      </c>
      <c r="F885" s="23">
        <f>--INDEX([1]champ04062019!$A$3:$Z$2000,MATCH([1]!Addcert[[#This Row],[ref]],[1]champ04062019!$B$3:$B$2000,0),18)</f>
        <v>43966</v>
      </c>
      <c r="G885" s="25"/>
      <c r="H885" s="26"/>
      <c r="I885" s="32"/>
      <c r="J885" s="35">
        <f>--INDEX([1]champ04062019!$A$3:$Z$2000,MATCH([1]!Addcert[[#This Row],[ref]],[1]champ04062019!$B$3:$B$2000,0),6)</f>
        <v>105534065884</v>
      </c>
      <c r="K885" s="21" t="str">
        <f>VLOOKUP(VALUE(MID([1]!Addcert[[#This Row],[License]],5,4)),[1]มาตรฐาน!$A$1:$B$6,2,FALSE)</f>
        <v>มกษ. 1004-2557</v>
      </c>
      <c r="L885" s="21" t="str">
        <f>INDEX([1]champ04062019!$A$3:$Z$2000,MATCH([1]!Addcert[[#This Row],[ref]],[1]champ04062019!$B$3:$B$2000,0),26)</f>
        <v>เชียงใหม่</v>
      </c>
      <c r="M885" s="2" t="s">
        <v>466</v>
      </c>
    </row>
    <row r="886" spans="1:13">
      <c r="A886" s="22" t="str">
        <f>MID([1]!Addcert[[#This Row],[ref]],4,2)&amp;"-"&amp;RIGHT([1]!Addcert[[#This Row],[ref]],3)</f>
        <v>03-283</v>
      </c>
      <c r="B886" s="22" t="str">
        <f>INDEX([1]champ04062019!$A$3:$Z$2000,MATCH([1]!Addcert[[#This Row],[ref]],[1]champ04062019!$B$3:$B$2000,0),3)</f>
        <v>บริษัท เทียนชาน อินเตอร์เนชั่นแนล จำกัด</v>
      </c>
      <c r="C886" s="22" t="str">
        <f>INDEX([1]champ04062019!$A$3:$Z$2000,MATCH([1]!Addcert[[#This Row],[ref]],[1]champ04062019!$B$3:$B$2000,0),4)</f>
        <v>ACFS90460400022</v>
      </c>
      <c r="D88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86" s="22" t="str">
        <f>INDEX([1]champ04062019!$A$3:$Z$2000,MATCH([1]!Addcert[[#This Row],[ref]],[1]champ04062019!$B$3:$B$2000,0),5)</f>
        <v>ออกใบอนุญาตแล้ว</v>
      </c>
      <c r="F886" s="24">
        <f>--INDEX([1]champ04062019!$A$3:$Z$2000,MATCH([1]!Addcert[[#This Row],[ref]],[1]champ04062019!$B$3:$B$2000,0),18)</f>
        <v>44041</v>
      </c>
      <c r="G886" s="27"/>
      <c r="H886" s="28"/>
      <c r="I886" s="33"/>
      <c r="J886" s="36">
        <f>--INDEX([1]champ04062019!$A$3:$Z$2000,MATCH([1]!Addcert[[#This Row],[ref]],[1]champ04062019!$B$3:$B$2000,0),6)</f>
        <v>135557014089</v>
      </c>
      <c r="K886" s="22" t="str">
        <f>VLOOKUP(VALUE(MID([1]!Addcert[[#This Row],[License]],5,4)),[1]มาตรฐาน!$A$1:$B$6,2,FALSE)</f>
        <v>มกษ. 9046-2560</v>
      </c>
      <c r="L886" s="22" t="str">
        <f>INDEX([1]champ04062019!$A$3:$Z$2000,MATCH([1]!Addcert[[#This Row],[ref]],[1]champ04062019!$B$3:$B$2000,0),26)</f>
        <v>จันทบุรี</v>
      </c>
      <c r="M886" s="5" t="s">
        <v>465</v>
      </c>
    </row>
    <row r="887" spans="1:13">
      <c r="A887" s="21" t="str">
        <f>MID([1]!Addcert[[#This Row],[ref]],4,2)&amp;"-"&amp;RIGHT([1]!Addcert[[#This Row],[ref]],3)</f>
        <v>03-285</v>
      </c>
      <c r="B887" s="21" t="str">
        <f>INDEX([1]champ04062019!$A$3:$Z$2000,MATCH([1]!Addcert[[#This Row],[ref]],[1]champ04062019!$B$3:$B$2000,0),3)</f>
        <v>นายวินัย  โพธิ์น้อย</v>
      </c>
      <c r="C887" s="21" t="str">
        <f>INDEX([1]champ04062019!$A$3:$Z$2000,MATCH([1]!Addcert[[#This Row],[ref]],[1]champ04062019!$B$3:$B$2000,0),4)</f>
        <v>ACFS74320400004</v>
      </c>
      <c r="D88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87" s="21" t="str">
        <f>INDEX([1]champ04062019!$A$3:$Z$2000,MATCH([1]!Addcert[[#This Row],[ref]],[1]champ04062019!$B$3:$B$2000,0),5)</f>
        <v>ยกเลิกใบอนุญาตแบบถาวร</v>
      </c>
      <c r="F887" s="23">
        <f>--INDEX([1]champ04062019!$A$3:$Z$2000,MATCH([1]!Addcert[[#This Row],[ref]],[1]champ04062019!$B$3:$B$2000,0),18)</f>
        <v>43999</v>
      </c>
      <c r="G887" s="25"/>
      <c r="H887" s="26"/>
      <c r="I887" s="32"/>
      <c r="J887" s="35">
        <f>--INDEX([1]champ04062019!$A$3:$Z$2000,MATCH([1]!Addcert[[#This Row],[ref]],[1]champ04062019!$B$3:$B$2000,0),6)</f>
        <v>3820500132809</v>
      </c>
      <c r="K887" s="21" t="str">
        <f>VLOOKUP(VALUE(MID([1]!Addcert[[#This Row],[License]],5,4)),[1]มาตรฐาน!$A$1:$B$6,2,FALSE)</f>
        <v>มกษ. 7432-2558</v>
      </c>
      <c r="L887" s="21" t="str">
        <f>INDEX([1]champ04062019!$A$3:$Z$2000,MATCH([1]!Addcert[[#This Row],[ref]],[1]champ04062019!$B$3:$B$2000,0),26)</f>
        <v>ภูเก็ต</v>
      </c>
      <c r="M887" s="2" t="s">
        <v>466</v>
      </c>
    </row>
    <row r="888" spans="1:13">
      <c r="A888" s="22" t="str">
        <f>MID([1]!Addcert[[#This Row],[ref]],4,2)&amp;"-"&amp;RIGHT([1]!Addcert[[#This Row],[ref]],3)</f>
        <v>03-286</v>
      </c>
      <c r="B888" s="22" t="str">
        <f>INDEX([1]champ04062019!$A$3:$Z$2000,MATCH([1]!Addcert[[#This Row],[ref]],[1]champ04062019!$B$3:$B$2000,0),3)</f>
        <v>นายถิรเดช  จินดาพล</v>
      </c>
      <c r="C888" s="22" t="str">
        <f>INDEX([1]champ04062019!$A$3:$Z$2000,MATCH([1]!Addcert[[#This Row],[ref]],[1]champ04062019!$B$3:$B$2000,0),4)</f>
        <v>ACFS74320400005</v>
      </c>
      <c r="D88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88" s="22" t="str">
        <f>INDEX([1]champ04062019!$A$3:$Z$2000,MATCH([1]!Addcert[[#This Row],[ref]],[1]champ04062019!$B$3:$B$2000,0),5)</f>
        <v>ออกใบอนุญาตแล้ว</v>
      </c>
      <c r="F888" s="24">
        <f>--INDEX([1]champ04062019!$A$3:$Z$2000,MATCH([1]!Addcert[[#This Row],[ref]],[1]champ04062019!$B$3:$B$2000,0),18)</f>
        <v>43999</v>
      </c>
      <c r="G888" s="27"/>
      <c r="H888" s="28"/>
      <c r="I888" s="33"/>
      <c r="J888" s="36">
        <f>--INDEX([1]champ04062019!$A$3:$Z$2000,MATCH([1]!Addcert[[#This Row],[ref]],[1]champ04062019!$B$3:$B$2000,0),6)</f>
        <v>3830300187723</v>
      </c>
      <c r="K888" s="22" t="str">
        <f>VLOOKUP(VALUE(MID([1]!Addcert[[#This Row],[License]],5,4)),[1]มาตรฐาน!$A$1:$B$6,2,FALSE)</f>
        <v>มกษ. 7432-2558</v>
      </c>
      <c r="L888" s="22" t="str">
        <f>INDEX([1]champ04062019!$A$3:$Z$2000,MATCH([1]!Addcert[[#This Row],[ref]],[1]champ04062019!$B$3:$B$2000,0),26)</f>
        <v>ภูเก็ต</v>
      </c>
      <c r="M888" s="5" t="s">
        <v>469</v>
      </c>
    </row>
    <row r="889" spans="1:13">
      <c r="A889" s="21" t="str">
        <f>MID([1]!Addcert[[#This Row],[ref]],4,2)&amp;"-"&amp;RIGHT([1]!Addcert[[#This Row],[ref]],3)</f>
        <v>03-287</v>
      </c>
      <c r="B889" s="21" t="str">
        <f>INDEX([1]champ04062019!$A$3:$Z$2000,MATCH([1]!Addcert[[#This Row],[ref]],[1]champ04062019!$B$3:$B$2000,0),3)</f>
        <v>นายภูมิชัย  ชัยวานิชกุล</v>
      </c>
      <c r="C889" s="21" t="str">
        <f>INDEX([1]champ04062019!$A$3:$Z$2000,MATCH([1]!Addcert[[#This Row],[ref]],[1]champ04062019!$B$3:$B$2000,0),4)</f>
        <v>ACFS74320400006</v>
      </c>
      <c r="D88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89" s="21" t="str">
        <f>INDEX([1]champ04062019!$A$3:$Z$2000,MATCH([1]!Addcert[[#This Row],[ref]],[1]champ04062019!$B$3:$B$2000,0),5)</f>
        <v>ออกใบอนุญาตแล้ว</v>
      </c>
      <c r="F889" s="23">
        <f>--INDEX([1]champ04062019!$A$3:$Z$2000,MATCH([1]!Addcert[[#This Row],[ref]],[1]champ04062019!$B$3:$B$2000,0),18)</f>
        <v>43999</v>
      </c>
      <c r="G889" s="25"/>
      <c r="H889" s="26"/>
      <c r="I889" s="32"/>
      <c r="J889" s="35">
        <f>--INDEX([1]champ04062019!$A$3:$Z$2000,MATCH([1]!Addcert[[#This Row],[ref]],[1]champ04062019!$B$3:$B$2000,0),6)</f>
        <v>5579990003811</v>
      </c>
      <c r="K889" s="21" t="str">
        <f>VLOOKUP(VALUE(MID([1]!Addcert[[#This Row],[License]],5,4)),[1]มาตรฐาน!$A$1:$B$6,2,FALSE)</f>
        <v>มกษ. 7432-2558</v>
      </c>
      <c r="L889" s="21" t="str">
        <f>INDEX([1]champ04062019!$A$3:$Z$2000,MATCH([1]!Addcert[[#This Row],[ref]],[1]champ04062019!$B$3:$B$2000,0),26)</f>
        <v>ภูเก็ต</v>
      </c>
      <c r="M889" s="2" t="s">
        <v>469</v>
      </c>
    </row>
    <row r="890" spans="1:13">
      <c r="A890" s="22" t="str">
        <f>MID([1]!Addcert[[#This Row],[ref]],4,2)&amp;"-"&amp;RIGHT([1]!Addcert[[#This Row],[ref]],3)</f>
        <v>03-288</v>
      </c>
      <c r="B890" s="22" t="str">
        <f>INDEX([1]champ04062019!$A$3:$Z$2000,MATCH([1]!Addcert[[#This Row],[ref]],[1]champ04062019!$B$3:$B$2000,0),3)</f>
        <v>นายชัย  อำพันธ์</v>
      </c>
      <c r="C890" s="22" t="str">
        <f>INDEX([1]champ04062019!$A$3:$Z$2000,MATCH([1]!Addcert[[#This Row],[ref]],[1]champ04062019!$B$3:$B$2000,0),4)</f>
        <v>ACFS74320400007</v>
      </c>
      <c r="D89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90" s="22" t="str">
        <f>INDEX([1]champ04062019!$A$3:$Z$2000,MATCH([1]!Addcert[[#This Row],[ref]],[1]champ04062019!$B$3:$B$2000,0),5)</f>
        <v>ออกใบอนุญาตแล้ว</v>
      </c>
      <c r="F890" s="24">
        <f>--INDEX([1]champ04062019!$A$3:$Z$2000,MATCH([1]!Addcert[[#This Row],[ref]],[1]champ04062019!$B$3:$B$2000,0),18)</f>
        <v>43999</v>
      </c>
      <c r="G890" s="27"/>
      <c r="H890" s="28"/>
      <c r="I890" s="33"/>
      <c r="J890" s="36">
        <f>--INDEX([1]champ04062019!$A$3:$Z$2000,MATCH([1]!Addcert[[#This Row],[ref]],[1]champ04062019!$B$3:$B$2000,0),6)</f>
        <v>3820800226884</v>
      </c>
      <c r="K890" s="22" t="str">
        <f>VLOOKUP(VALUE(MID([1]!Addcert[[#This Row],[License]],5,4)),[1]มาตรฐาน!$A$1:$B$6,2,FALSE)</f>
        <v>มกษ. 7432-2558</v>
      </c>
      <c r="L890" s="22" t="str">
        <f>INDEX([1]champ04062019!$A$3:$Z$2000,MATCH([1]!Addcert[[#This Row],[ref]],[1]champ04062019!$B$3:$B$2000,0),26)</f>
        <v>ภูเก็ต</v>
      </c>
      <c r="M890" s="5" t="s">
        <v>469</v>
      </c>
    </row>
    <row r="891" spans="1:13">
      <c r="A891" s="21" t="str">
        <f>MID([1]!Addcert[[#This Row],[ref]],4,2)&amp;"-"&amp;RIGHT([1]!Addcert[[#This Row],[ref]],3)</f>
        <v>03-289</v>
      </c>
      <c r="B891" s="21" t="str">
        <f>INDEX([1]champ04062019!$A$3:$Z$2000,MATCH([1]!Addcert[[#This Row],[ref]],[1]champ04062019!$B$3:$B$2000,0),3)</f>
        <v>บริษัท พี.พี.เค เอ็นเตอร์ไพรส์ จำกัด</v>
      </c>
      <c r="C891" s="21" t="str">
        <f>INDEX([1]champ04062019!$A$3:$Z$2000,MATCH([1]!Addcert[[#This Row],[ref]],[1]champ04062019!$B$3:$B$2000,0),4)</f>
        <v>ACFS74320400008</v>
      </c>
      <c r="D89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91" s="21" t="str">
        <f>INDEX([1]champ04062019!$A$3:$Z$2000,MATCH([1]!Addcert[[#This Row],[ref]],[1]champ04062019!$B$3:$B$2000,0),5)</f>
        <v>ออกใบอนุญาตแล้ว</v>
      </c>
      <c r="F891" s="23">
        <f>--INDEX([1]champ04062019!$A$3:$Z$2000,MATCH([1]!Addcert[[#This Row],[ref]],[1]champ04062019!$B$3:$B$2000,0),18)</f>
        <v>43999</v>
      </c>
      <c r="G891" s="25"/>
      <c r="H891" s="26"/>
      <c r="I891" s="32"/>
      <c r="J891" s="35">
        <f>--INDEX([1]champ04062019!$A$3:$Z$2000,MATCH([1]!Addcert[[#This Row],[ref]],[1]champ04062019!$B$3:$B$2000,0),6)</f>
        <v>825555000114</v>
      </c>
      <c r="K891" s="21" t="str">
        <f>VLOOKUP(VALUE(MID([1]!Addcert[[#This Row],[License]],5,4)),[1]มาตรฐาน!$A$1:$B$6,2,FALSE)</f>
        <v>มกษ. 7432-2558</v>
      </c>
      <c r="L891" s="21" t="str">
        <f>INDEX([1]champ04062019!$A$3:$Z$2000,MATCH([1]!Addcert[[#This Row],[ref]],[1]champ04062019!$B$3:$B$2000,0),26)</f>
        <v>ภูเก็ต</v>
      </c>
      <c r="M891" s="2" t="s">
        <v>469</v>
      </c>
    </row>
    <row r="892" spans="1:13">
      <c r="A892" s="22" t="str">
        <f>MID([1]!Addcert[[#This Row],[ref]],4,2)&amp;"-"&amp;RIGHT([1]!Addcert[[#This Row],[ref]],3)</f>
        <v>03-290</v>
      </c>
      <c r="B892" s="22" t="str">
        <f>INDEX([1]champ04062019!$A$3:$Z$2000,MATCH([1]!Addcert[[#This Row],[ref]],[1]champ04062019!$B$3:$B$2000,0),3)</f>
        <v>บริษัท ไทยยูเนี่ยน แฮชเชอรี่ จำกัด</v>
      </c>
      <c r="C892" s="22" t="str">
        <f>INDEX([1]champ04062019!$A$3:$Z$2000,MATCH([1]!Addcert[[#This Row],[ref]],[1]champ04062019!$B$3:$B$2000,0),4)</f>
        <v>ACFS74320400009</v>
      </c>
      <c r="D89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92" s="22" t="str">
        <f>INDEX([1]champ04062019!$A$3:$Z$2000,MATCH([1]!Addcert[[#This Row],[ref]],[1]champ04062019!$B$3:$B$2000,0),5)</f>
        <v>ออกใบอนุญาตแล้ว</v>
      </c>
      <c r="F892" s="24">
        <f>--INDEX([1]champ04062019!$A$3:$Z$2000,MATCH([1]!Addcert[[#This Row],[ref]],[1]champ04062019!$B$3:$B$2000,0),18)</f>
        <v>43999</v>
      </c>
      <c r="G892" s="27"/>
      <c r="H892" s="28"/>
      <c r="I892" s="33"/>
      <c r="J892" s="36">
        <f>--INDEX([1]champ04062019!$A$3:$Z$2000,MATCH([1]!Addcert[[#This Row],[ref]],[1]champ04062019!$B$3:$B$2000,0),6)</f>
        <v>745549001482</v>
      </c>
      <c r="K892" s="22" t="str">
        <f>VLOOKUP(VALUE(MID([1]!Addcert[[#This Row],[License]],5,4)),[1]มาตรฐาน!$A$1:$B$6,2,FALSE)</f>
        <v>มกษ. 7432-2558</v>
      </c>
      <c r="L892" s="22" t="str">
        <f>INDEX([1]champ04062019!$A$3:$Z$2000,MATCH([1]!Addcert[[#This Row],[ref]],[1]champ04062019!$B$3:$B$2000,0),26)</f>
        <v>พังงา</v>
      </c>
      <c r="M892" s="5" t="s">
        <v>469</v>
      </c>
    </row>
    <row r="893" spans="1:13">
      <c r="A893" s="21" t="str">
        <f>MID([1]!Addcert[[#This Row],[ref]],4,2)&amp;"-"&amp;RIGHT([1]!Addcert[[#This Row],[ref]],3)</f>
        <v>03-291</v>
      </c>
      <c r="B893" s="21" t="str">
        <f>INDEX([1]champ04062019!$A$3:$Z$2000,MATCH([1]!Addcert[[#This Row],[ref]],[1]champ04062019!$B$3:$B$2000,0),3)</f>
        <v>นางวันทนีย์  วงศ์สิทธิสิริเดช</v>
      </c>
      <c r="C893" s="21" t="str">
        <f>INDEX([1]champ04062019!$A$3:$Z$2000,MATCH([1]!Addcert[[#This Row],[ref]],[1]champ04062019!$B$3:$B$2000,0),4)</f>
        <v>ACFS74320400010</v>
      </c>
      <c r="D89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93" s="21" t="str">
        <f>INDEX([1]champ04062019!$A$3:$Z$2000,MATCH([1]!Addcert[[#This Row],[ref]],[1]champ04062019!$B$3:$B$2000,0),5)</f>
        <v>ออกใบอนุญาตแล้ว</v>
      </c>
      <c r="F893" s="23">
        <f>--INDEX([1]champ04062019!$A$3:$Z$2000,MATCH([1]!Addcert[[#This Row],[ref]],[1]champ04062019!$B$3:$B$2000,0),18)</f>
        <v>43999</v>
      </c>
      <c r="G893" s="25"/>
      <c r="H893" s="26"/>
      <c r="I893" s="32"/>
      <c r="J893" s="35">
        <f>--INDEX([1]champ04062019!$A$3:$Z$2000,MATCH([1]!Addcert[[#This Row],[ref]],[1]champ04062019!$B$3:$B$2000,0),6)</f>
        <v>3820500132752</v>
      </c>
      <c r="K893" s="21" t="str">
        <f>VLOOKUP(VALUE(MID([1]!Addcert[[#This Row],[License]],5,4)),[1]มาตรฐาน!$A$1:$B$6,2,FALSE)</f>
        <v>มกษ. 7432-2558</v>
      </c>
      <c r="L893" s="21" t="str">
        <f>INDEX([1]champ04062019!$A$3:$Z$2000,MATCH([1]!Addcert[[#This Row],[ref]],[1]champ04062019!$B$3:$B$2000,0),26)</f>
        <v>พังงา</v>
      </c>
      <c r="M893" s="2" t="s">
        <v>469</v>
      </c>
    </row>
    <row r="894" spans="1:13">
      <c r="A894" s="22" t="str">
        <f>MID([1]!Addcert[[#This Row],[ref]],4,2)&amp;"-"&amp;RIGHT([1]!Addcert[[#This Row],[ref]],3)</f>
        <v>03-292</v>
      </c>
      <c r="B894" s="22" t="str">
        <f>INDEX([1]champ04062019!$A$3:$Z$2000,MATCH([1]!Addcert[[#This Row],[ref]],[1]champ04062019!$B$3:$B$2000,0),3)</f>
        <v>บริษัท ตองแปดห้องเย็น จำกัด</v>
      </c>
      <c r="C894" s="22" t="str">
        <f>INDEX([1]champ04062019!$A$3:$Z$2000,MATCH([1]!Addcert[[#This Row],[ref]],[1]champ04062019!$B$3:$B$2000,0),4)</f>
        <v>ACFS90460400023</v>
      </c>
      <c r="D89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94" s="22" t="str">
        <f>INDEX([1]champ04062019!$A$3:$Z$2000,MATCH([1]!Addcert[[#This Row],[ref]],[1]champ04062019!$B$3:$B$2000,0),5)</f>
        <v>ออกใบอนุญาตแล้ว</v>
      </c>
      <c r="F894" s="24">
        <f>--INDEX([1]champ04062019!$A$3:$Z$2000,MATCH([1]!Addcert[[#This Row],[ref]],[1]champ04062019!$B$3:$B$2000,0),18)</f>
        <v>44041</v>
      </c>
      <c r="G894" s="27"/>
      <c r="H894" s="28"/>
      <c r="I894" s="33"/>
      <c r="J894" s="36">
        <f>--INDEX([1]champ04062019!$A$3:$Z$2000,MATCH([1]!Addcert[[#This Row],[ref]],[1]champ04062019!$B$3:$B$2000,0),6)</f>
        <v>105548058761</v>
      </c>
      <c r="K894" s="22" t="str">
        <f>VLOOKUP(VALUE(MID([1]!Addcert[[#This Row],[License]],5,4)),[1]มาตรฐาน!$A$1:$B$6,2,FALSE)</f>
        <v>มกษ. 9046-2560</v>
      </c>
      <c r="L894" s="22" t="str">
        <f>INDEX([1]champ04062019!$A$3:$Z$2000,MATCH([1]!Addcert[[#This Row],[ref]],[1]champ04062019!$B$3:$B$2000,0),26)</f>
        <v>ปทุมธานี</v>
      </c>
      <c r="M894" s="5" t="s">
        <v>469</v>
      </c>
    </row>
    <row r="895" spans="1:13">
      <c r="A895" s="21" t="str">
        <f>MID([1]!Addcert[[#This Row],[ref]],4,2)&amp;"-"&amp;RIGHT([1]!Addcert[[#This Row],[ref]],3)</f>
        <v>03-293</v>
      </c>
      <c r="B895" s="21" t="str">
        <f>INDEX([1]champ04062019!$A$3:$Z$2000,MATCH([1]!Addcert[[#This Row],[ref]],[1]champ04062019!$B$3:$B$2000,0),3)</f>
        <v>บริษัท วี ล็อก อินเตอร์ เทรด จำกัด</v>
      </c>
      <c r="C895" s="21" t="str">
        <f>INDEX([1]champ04062019!$A$3:$Z$2000,MATCH([1]!Addcert[[#This Row],[ref]],[1]champ04062019!$B$3:$B$2000,0),4)</f>
        <v>ACFS90460400024</v>
      </c>
      <c r="D89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95" s="21" t="str">
        <f>INDEX([1]champ04062019!$A$3:$Z$2000,MATCH([1]!Addcert[[#This Row],[ref]],[1]champ04062019!$B$3:$B$2000,0),5)</f>
        <v>ออกใบอนุญาตแล้ว</v>
      </c>
      <c r="F895" s="23">
        <f>--INDEX([1]champ04062019!$A$3:$Z$2000,MATCH([1]!Addcert[[#This Row],[ref]],[1]champ04062019!$B$3:$B$2000,0),18)</f>
        <v>44041</v>
      </c>
      <c r="G895" s="25"/>
      <c r="H895" s="26"/>
      <c r="I895" s="32"/>
      <c r="J895" s="35">
        <f>--INDEX([1]champ04062019!$A$3:$Z$2000,MATCH([1]!Addcert[[#This Row],[ref]],[1]champ04062019!$B$3:$B$2000,0),6)</f>
        <v>105558141629</v>
      </c>
      <c r="K895" s="21" t="str">
        <f>VLOOKUP(VALUE(MID([1]!Addcert[[#This Row],[License]],5,4)),[1]มาตรฐาน!$A$1:$B$6,2,FALSE)</f>
        <v>มกษ. 9046-2560</v>
      </c>
      <c r="L895" s="21" t="str">
        <f>INDEX([1]champ04062019!$A$3:$Z$2000,MATCH([1]!Addcert[[#This Row],[ref]],[1]champ04062019!$B$3:$B$2000,0),26)</f>
        <v>สงขลา</v>
      </c>
      <c r="M895" s="2" t="s">
        <v>467</v>
      </c>
    </row>
    <row r="896" spans="1:13">
      <c r="A896" s="22" t="str">
        <f>MID([1]!Addcert[[#This Row],[ref]],4,2)&amp;"-"&amp;RIGHT([1]!Addcert[[#This Row],[ref]],3)</f>
        <v>03-295</v>
      </c>
      <c r="B896" s="22" t="str">
        <f>INDEX([1]champ04062019!$A$3:$Z$2000,MATCH([1]!Addcert[[#This Row],[ref]],[1]champ04062019!$B$3:$B$2000,0),3)</f>
        <v>นายทักษิณ  ชื่นชม</v>
      </c>
      <c r="C896" s="22" t="str">
        <f>INDEX([1]champ04062019!$A$3:$Z$2000,MATCH([1]!Addcert[[#This Row],[ref]],[1]champ04062019!$B$3:$B$2000,0),4)</f>
        <v>ACFS74320400011</v>
      </c>
      <c r="D89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96" s="22" t="str">
        <f>INDEX([1]champ04062019!$A$3:$Z$2000,MATCH([1]!Addcert[[#This Row],[ref]],[1]champ04062019!$B$3:$B$2000,0),5)</f>
        <v>ออกใบอนุญาตแล้ว</v>
      </c>
      <c r="F896" s="24">
        <f>--INDEX([1]champ04062019!$A$3:$Z$2000,MATCH([1]!Addcert[[#This Row],[ref]],[1]champ04062019!$B$3:$B$2000,0),18)</f>
        <v>43999</v>
      </c>
      <c r="G896" s="27"/>
      <c r="H896" s="28"/>
      <c r="I896" s="33"/>
      <c r="J896" s="36">
        <f>--INDEX([1]champ04062019!$A$3:$Z$2000,MATCH([1]!Addcert[[#This Row],[ref]],[1]champ04062019!$B$3:$B$2000,0),6)</f>
        <v>3859900006302</v>
      </c>
      <c r="K896" s="22" t="str">
        <f>VLOOKUP(VALUE(MID([1]!Addcert[[#This Row],[License]],5,4)),[1]มาตรฐาน!$A$1:$B$6,2,FALSE)</f>
        <v>มกษ. 7432-2558</v>
      </c>
      <c r="L896" s="22" t="str">
        <f>INDEX([1]champ04062019!$A$3:$Z$2000,MATCH([1]!Addcert[[#This Row],[ref]],[1]champ04062019!$B$3:$B$2000,0),26)</f>
        <v>พังงา</v>
      </c>
      <c r="M896" s="5" t="s">
        <v>469</v>
      </c>
    </row>
    <row r="897" spans="1:13">
      <c r="A897" s="21" t="str">
        <f>MID([1]!Addcert[[#This Row],[ref]],4,2)&amp;"-"&amp;RIGHT([1]!Addcert[[#This Row],[ref]],3)</f>
        <v>03-296</v>
      </c>
      <c r="B897" s="21" t="str">
        <f>INDEX([1]champ04062019!$A$3:$Z$2000,MATCH([1]!Addcert[[#This Row],[ref]],[1]champ04062019!$B$3:$B$2000,0),3)</f>
        <v>บริษัท ซายอาคควา สยาม จำกัด</v>
      </c>
      <c r="C897" s="21" t="str">
        <f>INDEX([1]champ04062019!$A$3:$Z$2000,MATCH([1]!Addcert[[#This Row],[ref]],[1]champ04062019!$B$3:$B$2000,0),4)</f>
        <v>ACFS74320400012</v>
      </c>
      <c r="D89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97" s="21" t="str">
        <f>INDEX([1]champ04062019!$A$3:$Z$2000,MATCH([1]!Addcert[[#This Row],[ref]],[1]champ04062019!$B$3:$B$2000,0),5)</f>
        <v>ออกใบอนุญาตแล้ว</v>
      </c>
      <c r="F897" s="23">
        <f>--INDEX([1]champ04062019!$A$3:$Z$2000,MATCH([1]!Addcert[[#This Row],[ref]],[1]champ04062019!$B$3:$B$2000,0),18)</f>
        <v>43999</v>
      </c>
      <c r="G897" s="25"/>
      <c r="H897" s="26"/>
      <c r="I897" s="32"/>
      <c r="J897" s="35">
        <f>--INDEX([1]champ04062019!$A$3:$Z$2000,MATCH([1]!Addcert[[#This Row],[ref]],[1]champ04062019!$B$3:$B$2000,0),6)</f>
        <v>105546053835</v>
      </c>
      <c r="K897" s="21" t="str">
        <f>VLOOKUP(VALUE(MID([1]!Addcert[[#This Row],[License]],5,4)),[1]มาตรฐาน!$A$1:$B$6,2,FALSE)</f>
        <v>มกษ. 7432-2558</v>
      </c>
      <c r="L897" s="21" t="str">
        <f>INDEX([1]champ04062019!$A$3:$Z$2000,MATCH([1]!Addcert[[#This Row],[ref]],[1]champ04062019!$B$3:$B$2000,0),26)</f>
        <v>พังงา</v>
      </c>
      <c r="M897" s="2" t="s">
        <v>469</v>
      </c>
    </row>
    <row r="898" spans="1:13">
      <c r="A898" s="22" t="str">
        <f>MID([1]!Addcert[[#This Row],[ref]],4,2)&amp;"-"&amp;RIGHT([1]!Addcert[[#This Row],[ref]],3)</f>
        <v>03-297</v>
      </c>
      <c r="B898" s="22" t="str">
        <f>INDEX([1]champ04062019!$A$3:$Z$2000,MATCH([1]!Addcert[[#This Row],[ref]],[1]champ04062019!$B$3:$B$2000,0),3)</f>
        <v>บริษัท ซายอาคควา สยาม จำกัด</v>
      </c>
      <c r="C898" s="22" t="str">
        <f>INDEX([1]champ04062019!$A$3:$Z$2000,MATCH([1]!Addcert[[#This Row],[ref]],[1]champ04062019!$B$3:$B$2000,0),4)</f>
        <v>ACFS74320400013</v>
      </c>
      <c r="D89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98" s="22" t="str">
        <f>INDEX([1]champ04062019!$A$3:$Z$2000,MATCH([1]!Addcert[[#This Row],[ref]],[1]champ04062019!$B$3:$B$2000,0),5)</f>
        <v>ออกใบอนุญาตแล้ว</v>
      </c>
      <c r="F898" s="24">
        <f>--INDEX([1]champ04062019!$A$3:$Z$2000,MATCH([1]!Addcert[[#This Row],[ref]],[1]champ04062019!$B$3:$B$2000,0),18)</f>
        <v>43999</v>
      </c>
      <c r="G898" s="27"/>
      <c r="H898" s="28"/>
      <c r="I898" s="33"/>
      <c r="J898" s="36">
        <f>--INDEX([1]champ04062019!$A$3:$Z$2000,MATCH([1]!Addcert[[#This Row],[ref]],[1]champ04062019!$B$3:$B$2000,0),6)</f>
        <v>105546053835</v>
      </c>
      <c r="K898" s="22" t="str">
        <f>VLOOKUP(VALUE(MID([1]!Addcert[[#This Row],[License]],5,4)),[1]มาตรฐาน!$A$1:$B$6,2,FALSE)</f>
        <v>มกษ. 7432-2558</v>
      </c>
      <c r="L898" s="22" t="str">
        <f>INDEX([1]champ04062019!$A$3:$Z$2000,MATCH([1]!Addcert[[#This Row],[ref]],[1]champ04062019!$B$3:$B$2000,0),26)</f>
        <v>นครศรีธรรมราช</v>
      </c>
      <c r="M898" s="5" t="s">
        <v>469</v>
      </c>
    </row>
    <row r="899" spans="1:13">
      <c r="A899" s="21" t="str">
        <f>MID([1]!Addcert[[#This Row],[ref]],4,2)&amp;"-"&amp;RIGHT([1]!Addcert[[#This Row],[ref]],3)</f>
        <v>03-298</v>
      </c>
      <c r="B899" s="21" t="str">
        <f>INDEX([1]champ04062019!$A$3:$Z$2000,MATCH([1]!Addcert[[#This Row],[ref]],[1]champ04062019!$B$3:$B$2000,0),3)</f>
        <v>บริษัท ท๊อปเจน อควาคัลเจอร์ จำกัด</v>
      </c>
      <c r="C899" s="21" t="str">
        <f>INDEX([1]champ04062019!$A$3:$Z$2000,MATCH([1]!Addcert[[#This Row],[ref]],[1]champ04062019!$B$3:$B$2000,0),4)</f>
        <v>ACFS74320400014</v>
      </c>
      <c r="D89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899" s="21" t="str">
        <f>INDEX([1]champ04062019!$A$3:$Z$2000,MATCH([1]!Addcert[[#This Row],[ref]],[1]champ04062019!$B$3:$B$2000,0),5)</f>
        <v>ออกใบอนุญาตแล้ว</v>
      </c>
      <c r="F899" s="23">
        <f>--INDEX([1]champ04062019!$A$3:$Z$2000,MATCH([1]!Addcert[[#This Row],[ref]],[1]champ04062019!$B$3:$B$2000,0),18)</f>
        <v>43999</v>
      </c>
      <c r="G899" s="25"/>
      <c r="H899" s="26"/>
      <c r="I899" s="32"/>
      <c r="J899" s="35">
        <f>--INDEX([1]champ04062019!$A$3:$Z$2000,MATCH([1]!Addcert[[#This Row],[ref]],[1]champ04062019!$B$3:$B$2000,0),6)</f>
        <v>905560000410</v>
      </c>
      <c r="K899" s="21" t="str">
        <f>VLOOKUP(VALUE(MID([1]!Addcert[[#This Row],[License]],5,4)),[1]มาตรฐาน!$A$1:$B$6,2,FALSE)</f>
        <v>มกษ. 7432-2558</v>
      </c>
      <c r="L899" s="21" t="str">
        <f>INDEX([1]champ04062019!$A$3:$Z$2000,MATCH([1]!Addcert[[#This Row],[ref]],[1]champ04062019!$B$3:$B$2000,0),26)</f>
        <v>สงขลา</v>
      </c>
      <c r="M899" s="2" t="s">
        <v>469</v>
      </c>
    </row>
    <row r="900" spans="1:13">
      <c r="A900" s="22" t="str">
        <f>MID([1]!Addcert[[#This Row],[ref]],4,2)&amp;"-"&amp;RIGHT([1]!Addcert[[#This Row],[ref]],3)</f>
        <v>03-299</v>
      </c>
      <c r="B900" s="22" t="str">
        <f>INDEX([1]champ04062019!$A$3:$Z$2000,MATCH([1]!Addcert[[#This Row],[ref]],[1]champ04062019!$B$3:$B$2000,0),3)</f>
        <v>บริษัท บีเอส เวิลด์ ฟู้ด จำกัด</v>
      </c>
      <c r="C900" s="22" t="str">
        <f>INDEX([1]champ04062019!$A$3:$Z$2000,MATCH([1]!Addcert[[#This Row],[ref]],[1]champ04062019!$B$3:$B$2000,0),4)</f>
        <v>ACFS90460400025</v>
      </c>
      <c r="D90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00" s="22" t="str">
        <f>INDEX([1]champ04062019!$A$3:$Z$2000,MATCH([1]!Addcert[[#This Row],[ref]],[1]champ04062019!$B$3:$B$2000,0),5)</f>
        <v>ออกใบอนุญาตแล้ว</v>
      </c>
      <c r="F900" s="24">
        <f>--INDEX([1]champ04062019!$A$3:$Z$2000,MATCH([1]!Addcert[[#This Row],[ref]],[1]champ04062019!$B$3:$B$2000,0),18)</f>
        <v>44041</v>
      </c>
      <c r="G900" s="27"/>
      <c r="H900" s="28"/>
      <c r="I900" s="33"/>
      <c r="J900" s="36">
        <f>--INDEX([1]champ04062019!$A$3:$Z$2000,MATCH([1]!Addcert[[#This Row],[ref]],[1]champ04062019!$B$3:$B$2000,0),6)</f>
        <v>865558000417</v>
      </c>
      <c r="K900" s="22" t="str">
        <f>VLOOKUP(VALUE(MID([1]!Addcert[[#This Row],[License]],5,4)),[1]มาตรฐาน!$A$1:$B$6,2,FALSE)</f>
        <v>มกษ. 9046-2560</v>
      </c>
      <c r="L900" s="22" t="str">
        <f>INDEX([1]champ04062019!$A$3:$Z$2000,MATCH([1]!Addcert[[#This Row],[ref]],[1]champ04062019!$B$3:$B$2000,0),26)</f>
        <v>ชุมพร</v>
      </c>
      <c r="M900" s="5" t="s">
        <v>469</v>
      </c>
    </row>
    <row r="901" spans="1:13">
      <c r="A901" s="21" t="str">
        <f>MID([1]!Addcert[[#This Row],[ref]],4,2)&amp;"-"&amp;RIGHT([1]!Addcert[[#This Row],[ref]],3)</f>
        <v>03-300</v>
      </c>
      <c r="B901" s="21" t="str">
        <f>INDEX([1]champ04062019!$A$3:$Z$2000,MATCH([1]!Addcert[[#This Row],[ref]],[1]champ04062019!$B$3:$B$2000,0),3)</f>
        <v>บริษัท สามารถโฟรเซ่นฟู้ดส์ จำกัด</v>
      </c>
      <c r="C901" s="21" t="str">
        <f>INDEX([1]champ04062019!$A$3:$Z$2000,MATCH([1]!Addcert[[#This Row],[ref]],[1]champ04062019!$B$3:$B$2000,0),4)</f>
        <v>ACFS90460400026</v>
      </c>
      <c r="D90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01" s="21" t="str">
        <f>INDEX([1]champ04062019!$A$3:$Z$2000,MATCH([1]!Addcert[[#This Row],[ref]],[1]champ04062019!$B$3:$B$2000,0),5)</f>
        <v>ออกใบอนุญาตแล้ว</v>
      </c>
      <c r="F901" s="23">
        <f>--INDEX([1]champ04062019!$A$3:$Z$2000,MATCH([1]!Addcert[[#This Row],[ref]],[1]champ04062019!$B$3:$B$2000,0),18)</f>
        <v>44041</v>
      </c>
      <c r="G901" s="25"/>
      <c r="H901" s="26"/>
      <c r="I901" s="32"/>
      <c r="J901" s="35">
        <f>--INDEX([1]champ04062019!$A$3:$Z$2000,MATCH([1]!Addcert[[#This Row],[ref]],[1]champ04062019!$B$3:$B$2000,0),6)</f>
        <v>865543000017</v>
      </c>
      <c r="K901" s="21" t="str">
        <f>VLOOKUP(VALUE(MID([1]!Addcert[[#This Row],[License]],5,4)),[1]มาตรฐาน!$A$1:$B$6,2,FALSE)</f>
        <v>มกษ. 9046-2560</v>
      </c>
      <c r="L901" s="21" t="str">
        <f>INDEX([1]champ04062019!$A$3:$Z$2000,MATCH([1]!Addcert[[#This Row],[ref]],[1]champ04062019!$B$3:$B$2000,0),26)</f>
        <v>ชุมพร</v>
      </c>
      <c r="M901" s="2" t="s">
        <v>469</v>
      </c>
    </row>
    <row r="902" spans="1:13">
      <c r="A902" s="22" t="str">
        <f>MID([1]!Addcert[[#This Row],[ref]],4,2)&amp;"-"&amp;RIGHT([1]!Addcert[[#This Row],[ref]],3)</f>
        <v>03-301</v>
      </c>
      <c r="B902" s="22" t="str">
        <f>INDEX([1]champ04062019!$A$3:$Z$2000,MATCH([1]!Addcert[[#This Row],[ref]],[1]champ04062019!$B$3:$B$2000,0),3)</f>
        <v>บริษัท เอเชีย อินเตอร์บิสซิเนส จำกัด</v>
      </c>
      <c r="C902" s="22" t="str">
        <f>INDEX([1]champ04062019!$A$3:$Z$2000,MATCH([1]!Addcert[[#This Row],[ref]],[1]champ04062019!$B$3:$B$2000,0),4)</f>
        <v>ACFS90460400027</v>
      </c>
      <c r="D90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02" s="22" t="str">
        <f>INDEX([1]champ04062019!$A$3:$Z$2000,MATCH([1]!Addcert[[#This Row],[ref]],[1]champ04062019!$B$3:$B$2000,0),5)</f>
        <v>ออกใบอนุญาตแล้ว</v>
      </c>
      <c r="F902" s="24">
        <f>--INDEX([1]champ04062019!$A$3:$Z$2000,MATCH([1]!Addcert[[#This Row],[ref]],[1]champ04062019!$B$3:$B$2000,0),18)</f>
        <v>44041</v>
      </c>
      <c r="G902" s="27"/>
      <c r="H902" s="28"/>
      <c r="I902" s="33"/>
      <c r="J902" s="36">
        <f>--INDEX([1]champ04062019!$A$3:$Z$2000,MATCH([1]!Addcert[[#This Row],[ref]],[1]champ04062019!$B$3:$B$2000,0),6)</f>
        <v>865542000161</v>
      </c>
      <c r="K902" s="22" t="str">
        <f>VLOOKUP(VALUE(MID([1]!Addcert[[#This Row],[License]],5,4)),[1]มาตรฐาน!$A$1:$B$6,2,FALSE)</f>
        <v>มกษ. 9046-2560</v>
      </c>
      <c r="L902" s="22" t="str">
        <f>INDEX([1]champ04062019!$A$3:$Z$2000,MATCH([1]!Addcert[[#This Row],[ref]],[1]champ04062019!$B$3:$B$2000,0),26)</f>
        <v>ชุมพร</v>
      </c>
      <c r="M902" s="5" t="s">
        <v>469</v>
      </c>
    </row>
    <row r="903" spans="1:13">
      <c r="A903" s="21" t="str">
        <f>MID([1]!Addcert[[#This Row],[ref]],4,2)&amp;"-"&amp;RIGHT([1]!Addcert[[#This Row],[ref]],3)</f>
        <v>03-303</v>
      </c>
      <c r="B903" s="21" t="str">
        <f>INDEX([1]champ04062019!$A$3:$Z$2000,MATCH([1]!Addcert[[#This Row],[ref]],[1]champ04062019!$B$3:$B$2000,0),3)</f>
        <v>บริษัท ไทย อกริ ฟู้ดส์ จำกัด (มหาชน)</v>
      </c>
      <c r="C903" s="21" t="str">
        <f>INDEX([1]champ04062019!$A$3:$Z$2000,MATCH([1]!Addcert[[#This Row],[ref]],[1]champ04062019!$B$3:$B$2000,0),4)</f>
        <v>ACFS90460400028</v>
      </c>
      <c r="D90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03" s="21" t="str">
        <f>INDEX([1]champ04062019!$A$3:$Z$2000,MATCH([1]!Addcert[[#This Row],[ref]],[1]champ04062019!$B$3:$B$2000,0),5)</f>
        <v>ออกใบอนุญาตแล้ว</v>
      </c>
      <c r="F903" s="23">
        <f>--INDEX([1]champ04062019!$A$3:$Z$2000,MATCH([1]!Addcert[[#This Row],[ref]],[1]champ04062019!$B$3:$B$2000,0),18)</f>
        <v>44041</v>
      </c>
      <c r="G903" s="25"/>
      <c r="H903" s="26"/>
      <c r="I903" s="32"/>
      <c r="J903" s="35">
        <f>--INDEX([1]champ04062019!$A$3:$Z$2000,MATCH([1]!Addcert[[#This Row],[ref]],[1]champ04062019!$B$3:$B$2000,0),6)</f>
        <v>107537001439</v>
      </c>
      <c r="K903" s="21" t="str">
        <f>VLOOKUP(VALUE(MID([1]!Addcert[[#This Row],[License]],5,4)),[1]มาตรฐาน!$A$1:$B$6,2,FALSE)</f>
        <v>มกษ. 9046-2560</v>
      </c>
      <c r="L903" s="21" t="str">
        <f>INDEX([1]champ04062019!$A$3:$Z$2000,MATCH([1]!Addcert[[#This Row],[ref]],[1]champ04062019!$B$3:$B$2000,0),26)</f>
        <v>สมุทรปราการ</v>
      </c>
      <c r="M903" s="2" t="s">
        <v>469</v>
      </c>
    </row>
    <row r="904" spans="1:13">
      <c r="A904" s="22" t="str">
        <f>MID([1]!Addcert[[#This Row],[ref]],4,2)&amp;"-"&amp;RIGHT([1]!Addcert[[#This Row],[ref]],3)</f>
        <v>03-304</v>
      </c>
      <c r="B904" s="22" t="str">
        <f>INDEX([1]champ04062019!$A$3:$Z$2000,MATCH([1]!Addcert[[#This Row],[ref]],[1]champ04062019!$B$3:$B$2000,0),3)</f>
        <v>นายณัฐพล  เพ็ชรนิล</v>
      </c>
      <c r="C904" s="22" t="str">
        <f>INDEX([1]champ04062019!$A$3:$Z$2000,MATCH([1]!Addcert[[#This Row],[ref]],[1]champ04062019!$B$3:$B$2000,0),4)</f>
        <v>ACFS74320400015</v>
      </c>
      <c r="D90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04" s="22" t="str">
        <f>INDEX([1]champ04062019!$A$3:$Z$2000,MATCH([1]!Addcert[[#This Row],[ref]],[1]champ04062019!$B$3:$B$2000,0),5)</f>
        <v>ออกใบอนุญาตแล้ว</v>
      </c>
      <c r="F904" s="24">
        <f>--INDEX([1]champ04062019!$A$3:$Z$2000,MATCH([1]!Addcert[[#This Row],[ref]],[1]champ04062019!$B$3:$B$2000,0),18)</f>
        <v>43999</v>
      </c>
      <c r="G904" s="27"/>
      <c r="H904" s="28"/>
      <c r="I904" s="33"/>
      <c r="J904" s="36">
        <f>--INDEX([1]champ04062019!$A$3:$Z$2000,MATCH([1]!Addcert[[#This Row],[ref]],[1]champ04062019!$B$3:$B$2000,0),6)</f>
        <v>3820300002928</v>
      </c>
      <c r="K904" s="22" t="str">
        <f>VLOOKUP(VALUE(MID([1]!Addcert[[#This Row],[License]],5,4)),[1]มาตรฐาน!$A$1:$B$6,2,FALSE)</f>
        <v>มกษ. 7432-2558</v>
      </c>
      <c r="L904" s="22" t="str">
        <f>INDEX([1]champ04062019!$A$3:$Z$2000,MATCH([1]!Addcert[[#This Row],[ref]],[1]champ04062019!$B$3:$B$2000,0),26)</f>
        <v>ภูเก็ต</v>
      </c>
      <c r="M904" s="5" t="s">
        <v>467</v>
      </c>
    </row>
    <row r="905" spans="1:13">
      <c r="A905" s="21" t="str">
        <f>MID([1]!Addcert[[#This Row],[ref]],4,2)&amp;"-"&amp;RIGHT([1]!Addcert[[#This Row],[ref]],3)</f>
        <v>03-305</v>
      </c>
      <c r="B905" s="21" t="str">
        <f>INDEX([1]champ04062019!$A$3:$Z$2000,MATCH([1]!Addcert[[#This Row],[ref]],[1]champ04062019!$B$3:$B$2000,0),3)</f>
        <v>บริษัท เอ็ม บิซ แกรนด์ จำกัด</v>
      </c>
      <c r="C905" s="21" t="str">
        <f>INDEX([1]champ04062019!$A$3:$Z$2000,MATCH([1]!Addcert[[#This Row],[ref]],[1]champ04062019!$B$3:$B$2000,0),4)</f>
        <v>ACFS90460400029</v>
      </c>
      <c r="D90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05" s="21" t="str">
        <f>INDEX([1]champ04062019!$A$3:$Z$2000,MATCH([1]!Addcert[[#This Row],[ref]],[1]champ04062019!$B$3:$B$2000,0),5)</f>
        <v>ออกใบอนุญาตแล้ว</v>
      </c>
      <c r="F905" s="23">
        <f>--INDEX([1]champ04062019!$A$3:$Z$2000,MATCH([1]!Addcert[[#This Row],[ref]],[1]champ04062019!$B$3:$B$2000,0),18)</f>
        <v>44041</v>
      </c>
      <c r="G905" s="25"/>
      <c r="H905" s="26"/>
      <c r="I905" s="32"/>
      <c r="J905" s="35">
        <f>--INDEX([1]champ04062019!$A$3:$Z$2000,MATCH([1]!Addcert[[#This Row],[ref]],[1]champ04062019!$B$3:$B$2000,0),6)</f>
        <v>135554013332</v>
      </c>
      <c r="K905" s="21" t="str">
        <f>VLOOKUP(VALUE(MID([1]!Addcert[[#This Row],[License]],5,4)),[1]มาตรฐาน!$A$1:$B$6,2,FALSE)</f>
        <v>มกษ. 9046-2560</v>
      </c>
      <c r="L905" s="21" t="str">
        <f>INDEX([1]champ04062019!$A$3:$Z$2000,MATCH([1]!Addcert[[#This Row],[ref]],[1]champ04062019!$B$3:$B$2000,0),26)</f>
        <v>ชุมพร</v>
      </c>
      <c r="M905" s="2" t="s">
        <v>469</v>
      </c>
    </row>
    <row r="906" spans="1:13">
      <c r="A906" s="22" t="str">
        <f>MID([1]!Addcert[[#This Row],[ref]],4,2)&amp;"-"&amp;RIGHT([1]!Addcert[[#This Row],[ref]],3)</f>
        <v>03-307</v>
      </c>
      <c r="B906" s="22" t="str">
        <f>INDEX([1]champ04062019!$A$3:$Z$2000,MATCH([1]!Addcert[[#This Row],[ref]],[1]champ04062019!$B$3:$B$2000,0),3)</f>
        <v>บริษัท ฟาราลลอน อควาคัลเจอร์ (ไทยแลนด์) จำกัด</v>
      </c>
      <c r="C906" s="22" t="str">
        <f>INDEX([1]champ04062019!$A$3:$Z$2000,MATCH([1]!Addcert[[#This Row],[ref]],[1]champ04062019!$B$3:$B$2000,0),4)</f>
        <v>ACFS74320400016</v>
      </c>
      <c r="D90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06" s="22" t="str">
        <f>INDEX([1]champ04062019!$A$3:$Z$2000,MATCH([1]!Addcert[[#This Row],[ref]],[1]champ04062019!$B$3:$B$2000,0),5)</f>
        <v>ออกใบอนุญาตแล้ว</v>
      </c>
      <c r="F906" s="24">
        <f>--INDEX([1]champ04062019!$A$3:$Z$2000,MATCH([1]!Addcert[[#This Row],[ref]],[1]champ04062019!$B$3:$B$2000,0),18)</f>
        <v>43999</v>
      </c>
      <c r="G906" s="27"/>
      <c r="H906" s="28"/>
      <c r="I906" s="33"/>
      <c r="J906" s="36">
        <f>--INDEX([1]champ04062019!$A$3:$Z$2000,MATCH([1]!Addcert[[#This Row],[ref]],[1]champ04062019!$B$3:$B$2000,0),6)</f>
        <v>105557067972</v>
      </c>
      <c r="K906" s="22" t="str">
        <f>VLOOKUP(VALUE(MID([1]!Addcert[[#This Row],[License]],5,4)),[1]มาตรฐาน!$A$1:$B$6,2,FALSE)</f>
        <v>มกษ. 7432-2558</v>
      </c>
      <c r="L906" s="22" t="str">
        <f>INDEX([1]champ04062019!$A$3:$Z$2000,MATCH([1]!Addcert[[#This Row],[ref]],[1]champ04062019!$B$3:$B$2000,0),26)</f>
        <v>พังงา</v>
      </c>
      <c r="M906" s="5" t="s">
        <v>469</v>
      </c>
    </row>
    <row r="907" spans="1:13">
      <c r="A907" s="21" t="str">
        <f>MID([1]!Addcert[[#This Row],[ref]],4,2)&amp;"-"&amp;RIGHT([1]!Addcert[[#This Row],[ref]],3)</f>
        <v>03-308</v>
      </c>
      <c r="B907" s="21" t="str">
        <f>INDEX([1]champ04062019!$A$3:$Z$2000,MATCH([1]!Addcert[[#This Row],[ref]],[1]champ04062019!$B$3:$B$2000,0),3)</f>
        <v>บริษัท สยามเฟรช เอ็นเตอร์ไพรส์ จำกัด</v>
      </c>
      <c r="C907" s="21" t="str">
        <f>INDEX([1]champ04062019!$A$3:$Z$2000,MATCH([1]!Addcert[[#This Row],[ref]],[1]champ04062019!$B$3:$B$2000,0),4)</f>
        <v>ACFS90460400057</v>
      </c>
      <c r="D90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07" s="21" t="str">
        <f>INDEX([1]champ04062019!$A$3:$Z$2000,MATCH([1]!Addcert[[#This Row],[ref]],[1]champ04062019!$B$3:$B$2000,0),5)</f>
        <v>ออกใบอนุญาตแล้ว</v>
      </c>
      <c r="F907" s="23">
        <f>--INDEX([1]champ04062019!$A$3:$Z$2000,MATCH([1]!Addcert[[#This Row],[ref]],[1]champ04062019!$B$3:$B$2000,0),18)</f>
        <v>44063</v>
      </c>
      <c r="G907" s="25"/>
      <c r="H907" s="26"/>
      <c r="I907" s="32"/>
      <c r="J907" s="35">
        <f>--INDEX([1]champ04062019!$A$3:$Z$2000,MATCH([1]!Addcert[[#This Row],[ref]],[1]champ04062019!$B$3:$B$2000,0),6)</f>
        <v>105546145373</v>
      </c>
      <c r="K907" s="21" t="str">
        <f>VLOOKUP(VALUE(MID([1]!Addcert[[#This Row],[License]],5,4)),[1]มาตรฐาน!$A$1:$B$6,2,FALSE)</f>
        <v>มกษ. 9046-2560</v>
      </c>
      <c r="L907" s="21" t="str">
        <f>INDEX([1]champ04062019!$A$3:$Z$2000,MATCH([1]!Addcert[[#This Row],[ref]],[1]champ04062019!$B$3:$B$2000,0),26)</f>
        <v>กรุงเทพมหานคร</v>
      </c>
      <c r="M907" s="2" t="s">
        <v>469</v>
      </c>
    </row>
    <row r="908" spans="1:13">
      <c r="A908" s="22" t="str">
        <f>MID([1]!Addcert[[#This Row],[ref]],4,2)&amp;"-"&amp;RIGHT([1]!Addcert[[#This Row],[ref]],3)</f>
        <v>03-309</v>
      </c>
      <c r="B908" s="22" t="str">
        <f>INDEX([1]champ04062019!$A$3:$Z$2000,MATCH([1]!Addcert[[#This Row],[ref]],[1]champ04062019!$B$3:$B$2000,0),3)</f>
        <v>บริษัท เฟรช พาร์ทเนอร์ส เอ็กซอติค ฟรุทส์ จำกัด</v>
      </c>
      <c r="C908" s="22" t="str">
        <f>INDEX([1]champ04062019!$A$3:$Z$2000,MATCH([1]!Addcert[[#This Row],[ref]],[1]champ04062019!$B$3:$B$2000,0),4)</f>
        <v>ACFS10040400206</v>
      </c>
      <c r="D90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08" s="22" t="str">
        <f>INDEX([1]champ04062019!$A$3:$Z$2000,MATCH([1]!Addcert[[#This Row],[ref]],[1]champ04062019!$B$3:$B$2000,0),5)</f>
        <v>ออกใบอนุญาตแล้ว</v>
      </c>
      <c r="F908" s="24">
        <f>--INDEX([1]champ04062019!$A$3:$Z$2000,MATCH([1]!Addcert[[#This Row],[ref]],[1]champ04062019!$B$3:$B$2000,0),18)</f>
        <v>43995</v>
      </c>
      <c r="G908" s="27"/>
      <c r="H908" s="28"/>
      <c r="I908" s="33"/>
      <c r="J908" s="36">
        <f>--INDEX([1]champ04062019!$A$3:$Z$2000,MATCH([1]!Addcert[[#This Row],[ref]],[1]champ04062019!$B$3:$B$2000,0),6)</f>
        <v>105560021546</v>
      </c>
      <c r="K908" s="22" t="str">
        <f>VLOOKUP(VALUE(MID([1]!Addcert[[#This Row],[License]],5,4)),[1]มาตรฐาน!$A$1:$B$6,2,FALSE)</f>
        <v>มกษ. 1004-2557</v>
      </c>
      <c r="L908" s="22" t="str">
        <f>INDEX([1]champ04062019!$A$3:$Z$2000,MATCH([1]!Addcert[[#This Row],[ref]],[1]champ04062019!$B$3:$B$2000,0),26)</f>
        <v>ลำพูน</v>
      </c>
      <c r="M908" s="5" t="s">
        <v>467</v>
      </c>
    </row>
    <row r="909" spans="1:13">
      <c r="A909" s="21" t="str">
        <f>MID([1]!Addcert[[#This Row],[ref]],4,2)&amp;"-"&amp;RIGHT([1]!Addcert[[#This Row],[ref]],3)</f>
        <v>03-310</v>
      </c>
      <c r="B909" s="21" t="str">
        <f>INDEX([1]champ04062019!$A$3:$Z$2000,MATCH([1]!Addcert[[#This Row],[ref]],[1]champ04062019!$B$3:$B$2000,0),3)</f>
        <v>บริษัท ออนโปรโม จำกัด</v>
      </c>
      <c r="C909" s="21" t="str">
        <f>INDEX([1]champ04062019!$A$3:$Z$2000,MATCH([1]!Addcert[[#This Row],[ref]],[1]champ04062019!$B$3:$B$2000,0),4)</f>
        <v>ACFS10040400207</v>
      </c>
      <c r="D90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09" s="21" t="str">
        <f>INDEX([1]champ04062019!$A$3:$Z$2000,MATCH([1]!Addcert[[#This Row],[ref]],[1]champ04062019!$B$3:$B$2000,0),5)</f>
        <v>ออกใบอนุญาตแล้ว</v>
      </c>
      <c r="F909" s="23">
        <f>--INDEX([1]champ04062019!$A$3:$Z$2000,MATCH([1]!Addcert[[#This Row],[ref]],[1]champ04062019!$B$3:$B$2000,0),18)</f>
        <v>43995</v>
      </c>
      <c r="G909" s="25"/>
      <c r="H909" s="26"/>
      <c r="I909" s="32"/>
      <c r="J909" s="35">
        <f>--INDEX([1]champ04062019!$A$3:$Z$2000,MATCH([1]!Addcert[[#This Row],[ref]],[1]champ04062019!$B$3:$B$2000,0),6)</f>
        <v>125555017277</v>
      </c>
      <c r="K909" s="21" t="str">
        <f>VLOOKUP(VALUE(MID([1]!Addcert[[#This Row],[License]],5,4)),[1]มาตรฐาน!$A$1:$B$6,2,FALSE)</f>
        <v>มกษ. 1004-2557</v>
      </c>
      <c r="L909" s="21" t="str">
        <f>INDEX([1]champ04062019!$A$3:$Z$2000,MATCH([1]!Addcert[[#This Row],[ref]],[1]champ04062019!$B$3:$B$2000,0),26)</f>
        <v>ลำพูน</v>
      </c>
      <c r="M909" s="2" t="s">
        <v>465</v>
      </c>
    </row>
    <row r="910" spans="1:13">
      <c r="A910" s="22" t="str">
        <f>MID([1]!Addcert[[#This Row],[ref]],4,2)&amp;"-"&amp;RIGHT([1]!Addcert[[#This Row],[ref]],3)</f>
        <v>03-311</v>
      </c>
      <c r="B910" s="22" t="str">
        <f>INDEX([1]champ04062019!$A$3:$Z$2000,MATCH([1]!Addcert[[#This Row],[ref]],[1]champ04062019!$B$3:$B$2000,0),3)</f>
        <v>นายพิพัฒน์  เลิศพิชิตกุล</v>
      </c>
      <c r="C910" s="22" t="str">
        <f>INDEX([1]champ04062019!$A$3:$Z$2000,MATCH([1]!Addcert[[#This Row],[ref]],[1]champ04062019!$B$3:$B$2000,0),4)</f>
        <v>ACFS74320400017</v>
      </c>
      <c r="D91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10" s="22" t="str">
        <f>INDEX([1]champ04062019!$A$3:$Z$2000,MATCH([1]!Addcert[[#This Row],[ref]],[1]champ04062019!$B$3:$B$2000,0),5)</f>
        <v>ออกใบอนุญาตแล้ว</v>
      </c>
      <c r="F910" s="24">
        <f>--INDEX([1]champ04062019!$A$3:$Z$2000,MATCH([1]!Addcert[[#This Row],[ref]],[1]champ04062019!$B$3:$B$2000,0),18)</f>
        <v>44000</v>
      </c>
      <c r="G910" s="27"/>
      <c r="H910" s="28"/>
      <c r="I910" s="33"/>
      <c r="J910" s="36">
        <f>--INDEX([1]champ04062019!$A$3:$Z$2000,MATCH([1]!Addcert[[#This Row],[ref]],[1]champ04062019!$B$3:$B$2000,0),6)</f>
        <v>3102100860538</v>
      </c>
      <c r="K910" s="22" t="str">
        <f>VLOOKUP(VALUE(MID([1]!Addcert[[#This Row],[License]],5,4)),[1]มาตรฐาน!$A$1:$B$6,2,FALSE)</f>
        <v>มกษ. 7432-2558</v>
      </c>
      <c r="L910" s="22" t="str">
        <f>INDEX([1]champ04062019!$A$3:$Z$2000,MATCH([1]!Addcert[[#This Row],[ref]],[1]champ04062019!$B$3:$B$2000,0),26)</f>
        <v>ฉะเชิงเทรา</v>
      </c>
      <c r="M910" s="5" t="s">
        <v>465</v>
      </c>
    </row>
    <row r="911" spans="1:13">
      <c r="A911" s="21" t="str">
        <f>MID([1]!Addcert[[#This Row],[ref]],4,2)&amp;"-"&amp;RIGHT([1]!Addcert[[#This Row],[ref]],3)</f>
        <v>03-312</v>
      </c>
      <c r="B911" s="21" t="str">
        <f>INDEX([1]champ04062019!$A$3:$Z$2000,MATCH([1]!Addcert[[#This Row],[ref]],[1]champ04062019!$B$3:$B$2000,0),3)</f>
        <v>บริษัท มิลเลี่ยนแนร์ฟรีซดราย จำกัด</v>
      </c>
      <c r="C911" s="21" t="str">
        <f>INDEX([1]champ04062019!$A$3:$Z$2000,MATCH([1]!Addcert[[#This Row],[ref]],[1]champ04062019!$B$3:$B$2000,0),4)</f>
        <v>ACFS90460400030</v>
      </c>
      <c r="D91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11" s="21" t="str">
        <f>INDEX([1]champ04062019!$A$3:$Z$2000,MATCH([1]!Addcert[[#This Row],[ref]],[1]champ04062019!$B$3:$B$2000,0),5)</f>
        <v>ออกใบอนุญาตแล้ว</v>
      </c>
      <c r="F911" s="23">
        <f>--INDEX([1]champ04062019!$A$3:$Z$2000,MATCH([1]!Addcert[[#This Row],[ref]],[1]champ04062019!$B$3:$B$2000,0),18)</f>
        <v>44041</v>
      </c>
      <c r="G911" s="25"/>
      <c r="H911" s="26"/>
      <c r="I911" s="32"/>
      <c r="J911" s="35">
        <f>--INDEX([1]champ04062019!$A$3:$Z$2000,MATCH([1]!Addcert[[#This Row],[ref]],[1]champ04062019!$B$3:$B$2000,0),6)</f>
        <v>135558021381</v>
      </c>
      <c r="K911" s="21" t="str">
        <f>VLOOKUP(VALUE(MID([1]!Addcert[[#This Row],[License]],5,4)),[1]มาตรฐาน!$A$1:$B$6,2,FALSE)</f>
        <v>มกษ. 9046-2560</v>
      </c>
      <c r="L911" s="21" t="str">
        <f>INDEX([1]champ04062019!$A$3:$Z$2000,MATCH([1]!Addcert[[#This Row],[ref]],[1]champ04062019!$B$3:$B$2000,0),26)</f>
        <v>ปทุมธานี</v>
      </c>
      <c r="M911" s="2" t="s">
        <v>466</v>
      </c>
    </row>
    <row r="912" spans="1:13">
      <c r="A912" s="22" t="str">
        <f>MID([1]!Addcert[[#This Row],[ref]],4,2)&amp;"-"&amp;RIGHT([1]!Addcert[[#This Row],[ref]],3)</f>
        <v>03-313</v>
      </c>
      <c r="B912" s="22" t="str">
        <f>INDEX([1]champ04062019!$A$3:$Z$2000,MATCH([1]!Addcert[[#This Row],[ref]],[1]champ04062019!$B$3:$B$2000,0),3)</f>
        <v>บริษัท ไทย โน๋ง เม่า ฟู้ด จำกัด</v>
      </c>
      <c r="C912" s="22" t="str">
        <f>INDEX([1]champ04062019!$A$3:$Z$2000,MATCH([1]!Addcert[[#This Row],[ref]],[1]champ04062019!$B$3:$B$2000,0),4)</f>
        <v>ACFS90460400031</v>
      </c>
      <c r="D91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12" s="22" t="str">
        <f>INDEX([1]champ04062019!$A$3:$Z$2000,MATCH([1]!Addcert[[#This Row],[ref]],[1]champ04062019!$B$3:$B$2000,0),5)</f>
        <v>ออกใบอนุญาตแล้ว</v>
      </c>
      <c r="F912" s="24">
        <f>--INDEX([1]champ04062019!$A$3:$Z$2000,MATCH([1]!Addcert[[#This Row],[ref]],[1]champ04062019!$B$3:$B$2000,0),18)</f>
        <v>44041</v>
      </c>
      <c r="G912" s="27"/>
      <c r="H912" s="28"/>
      <c r="I912" s="33"/>
      <c r="J912" s="36">
        <f>--INDEX([1]champ04062019!$A$3:$Z$2000,MATCH([1]!Addcert[[#This Row],[ref]],[1]champ04062019!$B$3:$B$2000,0),6)</f>
        <v>215559000874</v>
      </c>
      <c r="K912" s="22" t="str">
        <f>VLOOKUP(VALUE(MID([1]!Addcert[[#This Row],[License]],5,4)),[1]มาตรฐาน!$A$1:$B$6,2,FALSE)</f>
        <v>มกษ. 9046-2560</v>
      </c>
      <c r="L912" s="22" t="str">
        <f>INDEX([1]champ04062019!$A$3:$Z$2000,MATCH([1]!Addcert[[#This Row],[ref]],[1]champ04062019!$B$3:$B$2000,0),26)</f>
        <v>ระยอง</v>
      </c>
      <c r="M912" s="5" t="s">
        <v>467</v>
      </c>
    </row>
    <row r="913" spans="1:13">
      <c r="A913" s="21" t="str">
        <f>MID([1]!Addcert[[#This Row],[ref]],4,2)&amp;"-"&amp;RIGHT([1]!Addcert[[#This Row],[ref]],3)</f>
        <v>03-314</v>
      </c>
      <c r="B913" s="21" t="str">
        <f>INDEX([1]champ04062019!$A$3:$Z$2000,MATCH([1]!Addcert[[#This Row],[ref]],[1]champ04062019!$B$3:$B$2000,0),3)</f>
        <v>บริษัท บลูสเปซ รีซอร์สเซส (ประเทศไทย) จำกัด</v>
      </c>
      <c r="C913" s="21" t="str">
        <f>INDEX([1]champ04062019!$A$3:$Z$2000,MATCH([1]!Addcert[[#This Row],[ref]],[1]champ04062019!$B$3:$B$2000,0),4)</f>
        <v>ACFS10040400209</v>
      </c>
      <c r="D91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13" s="21" t="str">
        <f>INDEX([1]champ04062019!$A$3:$Z$2000,MATCH([1]!Addcert[[#This Row],[ref]],[1]champ04062019!$B$3:$B$2000,0),5)</f>
        <v>ออกใบอนุญาตแล้ว</v>
      </c>
      <c r="F913" s="23">
        <f>--INDEX([1]champ04062019!$A$3:$Z$2000,MATCH([1]!Addcert[[#This Row],[ref]],[1]champ04062019!$B$3:$B$2000,0),18)</f>
        <v>44025</v>
      </c>
      <c r="G913" s="25"/>
      <c r="H913" s="26"/>
      <c r="I913" s="32"/>
      <c r="J913" s="35">
        <f>--INDEX([1]champ04062019!$A$3:$Z$2000,MATCH([1]!Addcert[[#This Row],[ref]],[1]champ04062019!$B$3:$B$2000,0),6)</f>
        <v>105558054602</v>
      </c>
      <c r="K913" s="21" t="str">
        <f>VLOOKUP(VALUE(MID([1]!Addcert[[#This Row],[License]],5,4)),[1]มาตรฐาน!$A$1:$B$6,2,FALSE)</f>
        <v>มกษ. 1004-2557</v>
      </c>
      <c r="L913" s="21" t="str">
        <f>INDEX([1]champ04062019!$A$3:$Z$2000,MATCH([1]!Addcert[[#This Row],[ref]],[1]champ04062019!$B$3:$B$2000,0),26)</f>
        <v>ลำพูน</v>
      </c>
      <c r="M913" s="2" t="s">
        <v>466</v>
      </c>
    </row>
    <row r="914" spans="1:13">
      <c r="A914" s="22" t="str">
        <f>MID([1]!Addcert[[#This Row],[ref]],4,2)&amp;"-"&amp;RIGHT([1]!Addcert[[#This Row],[ref]],3)</f>
        <v>03-315</v>
      </c>
      <c r="B914" s="22" t="str">
        <f>INDEX([1]champ04062019!$A$3:$Z$2000,MATCH([1]!Addcert[[#This Row],[ref]],[1]champ04062019!$B$3:$B$2000,0),3)</f>
        <v>บริษัท บางกอกดีไฮเดรทมารีนโปรดัก จำกัด</v>
      </c>
      <c r="C914" s="22" t="str">
        <f>INDEX([1]champ04062019!$A$3:$Z$2000,MATCH([1]!Addcert[[#This Row],[ref]],[1]champ04062019!$B$3:$B$2000,0),4)</f>
        <v>ACFS90460400032</v>
      </c>
      <c r="D91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14" s="22" t="str">
        <f>INDEX([1]champ04062019!$A$3:$Z$2000,MATCH([1]!Addcert[[#This Row],[ref]],[1]champ04062019!$B$3:$B$2000,0),5)</f>
        <v>ออกใบอนุญาตแล้ว</v>
      </c>
      <c r="F914" s="24">
        <f>--INDEX([1]champ04062019!$A$3:$Z$2000,MATCH([1]!Addcert[[#This Row],[ref]],[1]champ04062019!$B$3:$B$2000,0),18)</f>
        <v>44041</v>
      </c>
      <c r="G914" s="27"/>
      <c r="H914" s="28"/>
      <c r="I914" s="33"/>
      <c r="J914" s="36">
        <f>--INDEX([1]champ04062019!$A$3:$Z$2000,MATCH([1]!Addcert[[#This Row],[ref]],[1]champ04062019!$B$3:$B$2000,0),6)</f>
        <v>105529018016</v>
      </c>
      <c r="K914" s="22" t="str">
        <f>VLOOKUP(VALUE(MID([1]!Addcert[[#This Row],[License]],5,4)),[1]มาตรฐาน!$A$1:$B$6,2,FALSE)</f>
        <v>มกษ. 9046-2560</v>
      </c>
      <c r="L914" s="22" t="str">
        <f>INDEX([1]champ04062019!$A$3:$Z$2000,MATCH([1]!Addcert[[#This Row],[ref]],[1]champ04062019!$B$3:$B$2000,0),26)</f>
        <v>ปทุมธานี</v>
      </c>
      <c r="M914" s="5" t="s">
        <v>465</v>
      </c>
    </row>
    <row r="915" spans="1:13">
      <c r="A915" s="21" t="str">
        <f>MID([1]!Addcert[[#This Row],[ref]],4,2)&amp;"-"&amp;RIGHT([1]!Addcert[[#This Row],[ref]],3)</f>
        <v>03-316</v>
      </c>
      <c r="B915" s="21" t="str">
        <f>INDEX([1]champ04062019!$A$3:$Z$2000,MATCH([1]!Addcert[[#This Row],[ref]],[1]champ04062019!$B$3:$B$2000,0),3)</f>
        <v>บริษัท โจ-ลี่ แฟมิลี่ จำกัด</v>
      </c>
      <c r="C915" s="21" t="str">
        <f>INDEX([1]champ04062019!$A$3:$Z$2000,MATCH([1]!Addcert[[#This Row],[ref]],[1]champ04062019!$B$3:$B$2000,0),4)</f>
        <v>ACFS90460400033</v>
      </c>
      <c r="D91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15" s="21" t="str">
        <f>INDEX([1]champ04062019!$A$3:$Z$2000,MATCH([1]!Addcert[[#This Row],[ref]],[1]champ04062019!$B$3:$B$2000,0),5)</f>
        <v>ออกใบอนุญาตแล้ว</v>
      </c>
      <c r="F915" s="23">
        <f>--INDEX([1]champ04062019!$A$3:$Z$2000,MATCH([1]!Addcert[[#This Row],[ref]],[1]champ04062019!$B$3:$B$2000,0),18)</f>
        <v>44041</v>
      </c>
      <c r="G915" s="25"/>
      <c r="H915" s="26"/>
      <c r="I915" s="32"/>
      <c r="J915" s="35">
        <f>--INDEX([1]champ04062019!$A$3:$Z$2000,MATCH([1]!Addcert[[#This Row],[ref]],[1]champ04062019!$B$3:$B$2000,0),6)</f>
        <v>105553051311</v>
      </c>
      <c r="K915" s="21" t="str">
        <f>VLOOKUP(VALUE(MID([1]!Addcert[[#This Row],[License]],5,4)),[1]มาตรฐาน!$A$1:$B$6,2,FALSE)</f>
        <v>มกษ. 9046-2560</v>
      </c>
      <c r="L915" s="21" t="str">
        <f>INDEX([1]champ04062019!$A$3:$Z$2000,MATCH([1]!Addcert[[#This Row],[ref]],[1]champ04062019!$B$3:$B$2000,0),26)</f>
        <v>สมุทรสาคร</v>
      </c>
      <c r="M915" s="2" t="s">
        <v>467</v>
      </c>
    </row>
    <row r="916" spans="1:13">
      <c r="A916" s="22" t="str">
        <f>MID([1]!Addcert[[#This Row],[ref]],4,2)&amp;"-"&amp;RIGHT([1]!Addcert[[#This Row],[ref]],3)</f>
        <v>03-317</v>
      </c>
      <c r="B916" s="22" t="str">
        <f>INDEX([1]champ04062019!$A$3:$Z$2000,MATCH([1]!Addcert[[#This Row],[ref]],[1]champ04062019!$B$3:$B$2000,0),3)</f>
        <v>บริษัท ซีที ฟาร์มเฟรช จำกัด</v>
      </c>
      <c r="C916" s="22" t="str">
        <f>INDEX([1]champ04062019!$A$3:$Z$2000,MATCH([1]!Addcert[[#This Row],[ref]],[1]champ04062019!$B$3:$B$2000,0),4)</f>
        <v>ACFS10040400208</v>
      </c>
      <c r="D91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16" s="22" t="str">
        <f>INDEX([1]champ04062019!$A$3:$Z$2000,MATCH([1]!Addcert[[#This Row],[ref]],[1]champ04062019!$B$3:$B$2000,0),5)</f>
        <v>ออกใบอนุญาตแล้ว</v>
      </c>
      <c r="F916" s="24">
        <f>--INDEX([1]champ04062019!$A$3:$Z$2000,MATCH([1]!Addcert[[#This Row],[ref]],[1]champ04062019!$B$3:$B$2000,0),18)</f>
        <v>44025</v>
      </c>
      <c r="G916" s="27"/>
      <c r="H916" s="28"/>
      <c r="I916" s="33"/>
      <c r="J916" s="36">
        <f>--INDEX([1]champ04062019!$A$3:$Z$2000,MATCH([1]!Addcert[[#This Row],[ref]],[1]champ04062019!$B$3:$B$2000,0),6)</f>
        <v>145557002901</v>
      </c>
      <c r="K916" s="22" t="str">
        <f>VLOOKUP(VALUE(MID([1]!Addcert[[#This Row],[License]],5,4)),[1]มาตรฐาน!$A$1:$B$6,2,FALSE)</f>
        <v>มกษ. 1004-2557</v>
      </c>
      <c r="L916" s="22" t="str">
        <f>INDEX([1]champ04062019!$A$3:$Z$2000,MATCH([1]!Addcert[[#This Row],[ref]],[1]champ04062019!$B$3:$B$2000,0),26)</f>
        <v>เชียงใหม่</v>
      </c>
      <c r="M916" s="5" t="s">
        <v>467</v>
      </c>
    </row>
    <row r="917" spans="1:13">
      <c r="A917" s="21" t="str">
        <f>MID([1]!Addcert[[#This Row],[ref]],4,2)&amp;"-"&amp;RIGHT([1]!Addcert[[#This Row],[ref]],3)</f>
        <v>03-318</v>
      </c>
      <c r="B917" s="21" t="str">
        <f>INDEX([1]champ04062019!$A$3:$Z$2000,MATCH([1]!Addcert[[#This Row],[ref]],[1]champ04062019!$B$3:$B$2000,0),3)</f>
        <v>นางศิราณี  คัมภีระมนต์</v>
      </c>
      <c r="C917" s="21" t="str">
        <f>INDEX([1]champ04062019!$A$3:$Z$2000,MATCH([1]!Addcert[[#This Row],[ref]],[1]champ04062019!$B$3:$B$2000,0),4)</f>
        <v>ACFS10040400210</v>
      </c>
      <c r="D91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17" s="21" t="str">
        <f>INDEX([1]champ04062019!$A$3:$Z$2000,MATCH([1]!Addcert[[#This Row],[ref]],[1]champ04062019!$B$3:$B$2000,0),5)</f>
        <v>ออกใบอนุญาตแล้ว</v>
      </c>
      <c r="F917" s="23">
        <f>--INDEX([1]champ04062019!$A$3:$Z$2000,MATCH([1]!Addcert[[#This Row],[ref]],[1]champ04062019!$B$3:$B$2000,0),18)</f>
        <v>44029</v>
      </c>
      <c r="G917" s="25"/>
      <c r="H917" s="26"/>
      <c r="I917" s="32"/>
      <c r="J917" s="35">
        <f>--INDEX([1]champ04062019!$A$3:$Z$2000,MATCH([1]!Addcert[[#This Row],[ref]],[1]champ04062019!$B$3:$B$2000,0),6)</f>
        <v>3510400437627</v>
      </c>
      <c r="K917" s="21" t="str">
        <f>VLOOKUP(VALUE(MID([1]!Addcert[[#This Row],[License]],5,4)),[1]มาตรฐาน!$A$1:$B$6,2,FALSE)</f>
        <v>มกษ. 1004-2557</v>
      </c>
      <c r="L917" s="21" t="str">
        <f>INDEX([1]champ04062019!$A$3:$Z$2000,MATCH([1]!Addcert[[#This Row],[ref]],[1]champ04062019!$B$3:$B$2000,0),26)</f>
        <v>ลำพูน</v>
      </c>
      <c r="M917" s="2" t="s">
        <v>465</v>
      </c>
    </row>
    <row r="918" spans="1:13">
      <c r="A918" s="22" t="str">
        <f>MID([1]!Addcert[[#This Row],[ref]],4,2)&amp;"-"&amp;RIGHT([1]!Addcert[[#This Row],[ref]],3)</f>
        <v>03-320</v>
      </c>
      <c r="B918" s="22" t="str">
        <f>INDEX([1]champ04062019!$A$3:$Z$2000,MATCH([1]!Addcert[[#This Row],[ref]],[1]champ04062019!$B$3:$B$2000,0),3)</f>
        <v>บริษัท เจริญโภคภัณฑ์อาหาร จำกัด (มหาชน)</v>
      </c>
      <c r="C918" s="22" t="str">
        <f>INDEX([1]champ04062019!$A$3:$Z$2000,MATCH([1]!Addcert[[#This Row],[ref]],[1]champ04062019!$B$3:$B$2000,0),4)</f>
        <v>ACFS74320400019</v>
      </c>
      <c r="D91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18" s="22" t="str">
        <f>INDEX([1]champ04062019!$A$3:$Z$2000,MATCH([1]!Addcert[[#This Row],[ref]],[1]champ04062019!$B$3:$B$2000,0),5)</f>
        <v>ออกใบอนุญาตแล้ว</v>
      </c>
      <c r="F918" s="24">
        <f>--INDEX([1]champ04062019!$A$3:$Z$2000,MATCH([1]!Addcert[[#This Row],[ref]],[1]champ04062019!$B$3:$B$2000,0),18)</f>
        <v>44063</v>
      </c>
      <c r="G918" s="27"/>
      <c r="H918" s="28"/>
      <c r="I918" s="33"/>
      <c r="J918" s="36">
        <f>--INDEX([1]champ04062019!$A$3:$Z$2000,MATCH([1]!Addcert[[#This Row],[ref]],[1]champ04062019!$B$3:$B$2000,0),6)</f>
        <v>107537000246</v>
      </c>
      <c r="K918" s="22" t="str">
        <f>VLOOKUP(VALUE(MID([1]!Addcert[[#This Row],[License]],5,4)),[1]มาตรฐาน!$A$1:$B$6,2,FALSE)</f>
        <v>มกษ. 7432-2558</v>
      </c>
      <c r="L918" s="22" t="str">
        <f>INDEX([1]champ04062019!$A$3:$Z$2000,MATCH([1]!Addcert[[#This Row],[ref]],[1]champ04062019!$B$3:$B$2000,0),26)</f>
        <v>ชุมพร</v>
      </c>
      <c r="M918" s="5" t="s">
        <v>465</v>
      </c>
    </row>
    <row r="919" spans="1:13">
      <c r="A919" s="21" t="str">
        <f>MID([1]!Addcert[[#This Row],[ref]],4,2)&amp;"-"&amp;RIGHT([1]!Addcert[[#This Row],[ref]],3)</f>
        <v>03-321</v>
      </c>
      <c r="B919" s="21" t="str">
        <f>INDEX([1]champ04062019!$A$3:$Z$2000,MATCH([1]!Addcert[[#This Row],[ref]],[1]champ04062019!$B$3:$B$2000,0),3)</f>
        <v>บริษัท ท๊อป เฟรช อินเตอร์เนชั่นแนล จำกัด</v>
      </c>
      <c r="C919" s="21" t="str">
        <f>INDEX([1]champ04062019!$A$3:$Z$2000,MATCH([1]!Addcert[[#This Row],[ref]],[1]champ04062019!$B$3:$B$2000,0),4)</f>
        <v>ACFS90460400034</v>
      </c>
      <c r="D91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19" s="21" t="str">
        <f>INDEX([1]champ04062019!$A$3:$Z$2000,MATCH([1]!Addcert[[#This Row],[ref]],[1]champ04062019!$B$3:$B$2000,0),5)</f>
        <v>ออกใบอนุญาตแล้ว</v>
      </c>
      <c r="F919" s="23">
        <f>--INDEX([1]champ04062019!$A$3:$Z$2000,MATCH([1]!Addcert[[#This Row],[ref]],[1]champ04062019!$B$3:$B$2000,0),18)</f>
        <v>44041</v>
      </c>
      <c r="G919" s="25"/>
      <c r="H919" s="26"/>
      <c r="I919" s="32"/>
      <c r="J919" s="35">
        <f>--INDEX([1]champ04062019!$A$3:$Z$2000,MATCH([1]!Addcert[[#This Row],[ref]],[1]champ04062019!$B$3:$B$2000,0),6)</f>
        <v>105555182740</v>
      </c>
      <c r="K919" s="21" t="str">
        <f>VLOOKUP(VALUE(MID([1]!Addcert[[#This Row],[License]],5,4)),[1]มาตรฐาน!$A$1:$B$6,2,FALSE)</f>
        <v>มกษ. 9046-2560</v>
      </c>
      <c r="L919" s="21" t="str">
        <f>INDEX([1]champ04062019!$A$3:$Z$2000,MATCH([1]!Addcert[[#This Row],[ref]],[1]champ04062019!$B$3:$B$2000,0),26)</f>
        <v>ชลบุรี</v>
      </c>
      <c r="M919" s="2" t="s">
        <v>469</v>
      </c>
    </row>
    <row r="920" spans="1:13">
      <c r="A920" s="22" t="str">
        <f>MID([1]!Addcert[[#This Row],[ref]],4,2)&amp;"-"&amp;RIGHT([1]!Addcert[[#This Row],[ref]],3)</f>
        <v>03-322</v>
      </c>
      <c r="B920" s="22" t="str">
        <f>INDEX([1]champ04062019!$A$3:$Z$2000,MATCH([1]!Addcert[[#This Row],[ref]],[1]champ04062019!$B$3:$B$2000,0),3)</f>
        <v>บริษัท ธงฟาโลจิสติกส์ จำกัด</v>
      </c>
      <c r="C920" s="22" t="str">
        <f>INDEX([1]champ04062019!$A$3:$Z$2000,MATCH([1]!Addcert[[#This Row],[ref]],[1]champ04062019!$B$3:$B$2000,0),4)</f>
        <v>ACFS10040400211</v>
      </c>
      <c r="D92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20" s="22" t="str">
        <f>INDEX([1]champ04062019!$A$3:$Z$2000,MATCH([1]!Addcert[[#This Row],[ref]],[1]champ04062019!$B$3:$B$2000,0),5)</f>
        <v>ออกใบอนุญาตแล้ว</v>
      </c>
      <c r="F920" s="24">
        <f>--INDEX([1]champ04062019!$A$3:$Z$2000,MATCH([1]!Addcert[[#This Row],[ref]],[1]champ04062019!$B$3:$B$2000,0),18)</f>
        <v>44039</v>
      </c>
      <c r="G920" s="27"/>
      <c r="H920" s="28"/>
      <c r="I920" s="33"/>
      <c r="J920" s="36">
        <f>--INDEX([1]champ04062019!$A$3:$Z$2000,MATCH([1]!Addcert[[#This Row],[ref]],[1]champ04062019!$B$3:$B$2000,0),6)</f>
        <v>515557000459</v>
      </c>
      <c r="K920" s="22" t="str">
        <f>VLOOKUP(VALUE(MID([1]!Addcert[[#This Row],[License]],5,4)),[1]มาตรฐาน!$A$1:$B$6,2,FALSE)</f>
        <v>มกษ. 1004-2557</v>
      </c>
      <c r="L920" s="22" t="str">
        <f>INDEX([1]champ04062019!$A$3:$Z$2000,MATCH([1]!Addcert[[#This Row],[ref]],[1]champ04062019!$B$3:$B$2000,0),26)</f>
        <v>ลำพูน</v>
      </c>
      <c r="M920" s="5" t="s">
        <v>466</v>
      </c>
    </row>
    <row r="921" spans="1:13">
      <c r="A921" s="21" t="str">
        <f>MID([1]!Addcert[[#This Row],[ref]],4,2)&amp;"-"&amp;RIGHT([1]!Addcert[[#This Row],[ref]],3)</f>
        <v>03-323</v>
      </c>
      <c r="B921" s="21" t="str">
        <f>INDEX([1]champ04062019!$A$3:$Z$2000,MATCH([1]!Addcert[[#This Row],[ref]],[1]champ04062019!$B$3:$B$2000,0),3)</f>
        <v>บริษัท ซิโน-ไทย เอเวอร์กรีน จำกัด</v>
      </c>
      <c r="C921" s="21" t="str">
        <f>INDEX([1]champ04062019!$A$3:$Z$2000,MATCH([1]!Addcert[[#This Row],[ref]],[1]champ04062019!$B$3:$B$2000,0),4)</f>
        <v>ACFS10040400212</v>
      </c>
      <c r="D92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21" s="21" t="str">
        <f>INDEX([1]champ04062019!$A$3:$Z$2000,MATCH([1]!Addcert[[#This Row],[ref]],[1]champ04062019!$B$3:$B$2000,0),5)</f>
        <v>ออกใบอนุญาตแล้ว</v>
      </c>
      <c r="F921" s="23">
        <f>--INDEX([1]champ04062019!$A$3:$Z$2000,MATCH([1]!Addcert[[#This Row],[ref]],[1]champ04062019!$B$3:$B$2000,0),18)</f>
        <v>44038</v>
      </c>
      <c r="G921" s="25"/>
      <c r="H921" s="26"/>
      <c r="I921" s="32"/>
      <c r="J921" s="35">
        <f>--INDEX([1]champ04062019!$A$3:$Z$2000,MATCH([1]!Addcert[[#This Row],[ref]],[1]champ04062019!$B$3:$B$2000,0),6)</f>
        <v>105560053782</v>
      </c>
      <c r="K921" s="21" t="str">
        <f>VLOOKUP(VALUE(MID([1]!Addcert[[#This Row],[License]],5,4)),[1]มาตรฐาน!$A$1:$B$6,2,FALSE)</f>
        <v>มกษ. 1004-2557</v>
      </c>
      <c r="L921" s="21" t="str">
        <f>INDEX([1]champ04062019!$A$3:$Z$2000,MATCH([1]!Addcert[[#This Row],[ref]],[1]champ04062019!$B$3:$B$2000,0),26)</f>
        <v>เชียงใหม่</v>
      </c>
      <c r="M921" s="2" t="s">
        <v>465</v>
      </c>
    </row>
    <row r="922" spans="1:13">
      <c r="A922" s="22" t="str">
        <f>MID([1]!Addcert[[#This Row],[ref]],4,2)&amp;"-"&amp;RIGHT([1]!Addcert[[#This Row],[ref]],3)</f>
        <v>03-325</v>
      </c>
      <c r="B922" s="22" t="str">
        <f>INDEX([1]champ04062019!$A$3:$Z$2000,MATCH([1]!Addcert[[#This Row],[ref]],[1]champ04062019!$B$3:$B$2000,0),3)</f>
        <v>บริษัท ไทย เอซี อินเตอร์เฟรช จำกัด</v>
      </c>
      <c r="C922" s="22" t="str">
        <f>INDEX([1]champ04062019!$A$3:$Z$2000,MATCH([1]!Addcert[[#This Row],[ref]],[1]champ04062019!$B$3:$B$2000,0),4)</f>
        <v>ACFS90460400036</v>
      </c>
      <c r="D92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22" s="22" t="str">
        <f>INDEX([1]champ04062019!$A$3:$Z$2000,MATCH([1]!Addcert[[#This Row],[ref]],[1]champ04062019!$B$3:$B$2000,0),5)</f>
        <v>ออกใบอนุญาตแล้ว</v>
      </c>
      <c r="F922" s="24">
        <f>--INDEX([1]champ04062019!$A$3:$Z$2000,MATCH([1]!Addcert[[#This Row],[ref]],[1]champ04062019!$B$3:$B$2000,0),18)</f>
        <v>44043</v>
      </c>
      <c r="G922" s="27"/>
      <c r="H922" s="28"/>
      <c r="I922" s="33"/>
      <c r="J922" s="36">
        <f>--INDEX([1]champ04062019!$A$3:$Z$2000,MATCH([1]!Addcert[[#This Row],[ref]],[1]champ04062019!$B$3:$B$2000,0),6)</f>
        <v>505552005819</v>
      </c>
      <c r="K922" s="22" t="str">
        <f>VLOOKUP(VALUE(MID([1]!Addcert[[#This Row],[License]],5,4)),[1]มาตรฐาน!$A$1:$B$6,2,FALSE)</f>
        <v>มกษ. 9046-2560</v>
      </c>
      <c r="L922" s="22" t="str">
        <f>INDEX([1]champ04062019!$A$3:$Z$2000,MATCH([1]!Addcert[[#This Row],[ref]],[1]champ04062019!$B$3:$B$2000,0),26)</f>
        <v>ชุมพร</v>
      </c>
      <c r="M922" s="5" t="s">
        <v>465</v>
      </c>
    </row>
    <row r="923" spans="1:13">
      <c r="A923" s="21" t="str">
        <f>MID([1]!Addcert[[#This Row],[ref]],4,2)&amp;"-"&amp;RIGHT([1]!Addcert[[#This Row],[ref]],3)</f>
        <v>03-326</v>
      </c>
      <c r="B923" s="21" t="str">
        <f>INDEX([1]champ04062019!$A$3:$Z$2000,MATCH([1]!Addcert[[#This Row],[ref]],[1]champ04062019!$B$3:$B$2000,0),3)</f>
        <v>บริษัท ธนยาอินเตอร์เนชั่นแนล จำกัด</v>
      </c>
      <c r="C923" s="21" t="str">
        <f>INDEX([1]champ04062019!$A$3:$Z$2000,MATCH([1]!Addcert[[#This Row],[ref]],[1]champ04062019!$B$3:$B$2000,0),4)</f>
        <v>ACFS90460400035</v>
      </c>
      <c r="D92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23" s="21" t="str">
        <f>INDEX([1]champ04062019!$A$3:$Z$2000,MATCH([1]!Addcert[[#This Row],[ref]],[1]champ04062019!$B$3:$B$2000,0),5)</f>
        <v>ออกใบอนุญาตแล้ว</v>
      </c>
      <c r="F923" s="23">
        <f>--INDEX([1]champ04062019!$A$3:$Z$2000,MATCH([1]!Addcert[[#This Row],[ref]],[1]champ04062019!$B$3:$B$2000,0),18)</f>
        <v>44042</v>
      </c>
      <c r="G923" s="25"/>
      <c r="H923" s="26"/>
      <c r="I923" s="32"/>
      <c r="J923" s="35">
        <f>--INDEX([1]champ04062019!$A$3:$Z$2000,MATCH([1]!Addcert[[#This Row],[ref]],[1]champ04062019!$B$3:$B$2000,0),6)</f>
        <v>105534072970</v>
      </c>
      <c r="K923" s="21" t="str">
        <f>VLOOKUP(VALUE(MID([1]!Addcert[[#This Row],[License]],5,4)),[1]มาตรฐาน!$A$1:$B$6,2,FALSE)</f>
        <v>มกษ. 9046-2560</v>
      </c>
      <c r="L923" s="21" t="str">
        <f>INDEX([1]champ04062019!$A$3:$Z$2000,MATCH([1]!Addcert[[#This Row],[ref]],[1]champ04062019!$B$3:$B$2000,0),26)</f>
        <v>กรุงเทพมหานคร</v>
      </c>
      <c r="M923" s="2" t="s">
        <v>469</v>
      </c>
    </row>
    <row r="924" spans="1:13">
      <c r="A924" s="22" t="str">
        <f>MID([1]!Addcert[[#This Row],[ref]],4,2)&amp;"-"&amp;RIGHT([1]!Addcert[[#This Row],[ref]],3)</f>
        <v>03-327</v>
      </c>
      <c r="B924" s="22" t="str">
        <f>INDEX([1]champ04062019!$A$3:$Z$2000,MATCH([1]!Addcert[[#This Row],[ref]],[1]champ04062019!$B$3:$B$2000,0),3)</f>
        <v>บริษัท ควีน โฟรเซ่น ฟรุต จำกัด</v>
      </c>
      <c r="C924" s="22" t="str">
        <f>INDEX([1]champ04062019!$A$3:$Z$2000,MATCH([1]!Addcert[[#This Row],[ref]],[1]champ04062019!$B$3:$B$2000,0),4)</f>
        <v>ACFS90460400037</v>
      </c>
      <c r="D92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24" s="22" t="str">
        <f>INDEX([1]champ04062019!$A$3:$Z$2000,MATCH([1]!Addcert[[#This Row],[ref]],[1]champ04062019!$B$3:$B$2000,0),5)</f>
        <v>ออกใบอนุญาตแล้ว</v>
      </c>
      <c r="F924" s="24">
        <f>--INDEX([1]champ04062019!$A$3:$Z$2000,MATCH([1]!Addcert[[#This Row],[ref]],[1]champ04062019!$B$3:$B$2000,0),18)</f>
        <v>44043</v>
      </c>
      <c r="G924" s="27"/>
      <c r="H924" s="28"/>
      <c r="I924" s="33"/>
      <c r="J924" s="36">
        <f>--INDEX([1]champ04062019!$A$3:$Z$2000,MATCH([1]!Addcert[[#This Row],[ref]],[1]champ04062019!$B$3:$B$2000,0),6)</f>
        <v>105558174250</v>
      </c>
      <c r="K924" s="22" t="str">
        <f>VLOOKUP(VALUE(MID([1]!Addcert[[#This Row],[License]],5,4)),[1]มาตรฐาน!$A$1:$B$6,2,FALSE)</f>
        <v>มกษ. 9046-2560</v>
      </c>
      <c r="L924" s="22" t="str">
        <f>INDEX([1]champ04062019!$A$3:$Z$2000,MATCH([1]!Addcert[[#This Row],[ref]],[1]champ04062019!$B$3:$B$2000,0),26)</f>
        <v>ปทุมธานี</v>
      </c>
      <c r="M924" s="5" t="s">
        <v>467</v>
      </c>
    </row>
    <row r="925" spans="1:13">
      <c r="A925" s="21" t="str">
        <f>MID([1]!Addcert[[#This Row],[ref]],4,2)&amp;"-"&amp;RIGHT([1]!Addcert[[#This Row],[ref]],3)</f>
        <v>03-329</v>
      </c>
      <c r="B925" s="21" t="str">
        <f>INDEX([1]champ04062019!$A$3:$Z$2000,MATCH([1]!Addcert[[#This Row],[ref]],[1]champ04062019!$B$3:$B$2000,0),3)</f>
        <v xml:space="preserve">บริษัท แกรนด์ เวิลด์ อินเตอร์เนชั่นแนล จำกัด </v>
      </c>
      <c r="C925" s="21" t="str">
        <f>INDEX([1]champ04062019!$A$3:$Z$2000,MATCH([1]!Addcert[[#This Row],[ref]],[1]champ04062019!$B$3:$B$2000,0),4)</f>
        <v>ACFS90460400038</v>
      </c>
      <c r="D92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25" s="21" t="str">
        <f>INDEX([1]champ04062019!$A$3:$Z$2000,MATCH([1]!Addcert[[#This Row],[ref]],[1]champ04062019!$B$3:$B$2000,0),5)</f>
        <v>ออกใบอนุญาตแล้ว</v>
      </c>
      <c r="F925" s="23">
        <f>--INDEX([1]champ04062019!$A$3:$Z$2000,MATCH([1]!Addcert[[#This Row],[ref]],[1]champ04062019!$B$3:$B$2000,0),18)</f>
        <v>44045</v>
      </c>
      <c r="G925" s="25"/>
      <c r="H925" s="26"/>
      <c r="I925" s="32"/>
      <c r="J925" s="35">
        <f>--INDEX([1]champ04062019!$A$3:$Z$2000,MATCH([1]!Addcert[[#This Row],[ref]],[1]champ04062019!$B$3:$B$2000,0),6)</f>
        <v>105540062042</v>
      </c>
      <c r="K925" s="21" t="str">
        <f>VLOOKUP(VALUE(MID([1]!Addcert[[#This Row],[License]],5,4)),[1]มาตรฐาน!$A$1:$B$6,2,FALSE)</f>
        <v>มกษ. 9046-2560</v>
      </c>
      <c r="L925" s="21" t="str">
        <f>INDEX([1]champ04062019!$A$3:$Z$2000,MATCH([1]!Addcert[[#This Row],[ref]],[1]champ04062019!$B$3:$B$2000,0),26)</f>
        <v>สมุทรสาคร</v>
      </c>
      <c r="M925" s="2" t="s">
        <v>467</v>
      </c>
    </row>
    <row r="926" spans="1:13">
      <c r="A926" s="22" t="str">
        <f>MID([1]!Addcert[[#This Row],[ref]],4,2)&amp;"-"&amp;RIGHT([1]!Addcert[[#This Row],[ref]],3)</f>
        <v>03-330</v>
      </c>
      <c r="B926" s="22" t="str">
        <f>INDEX([1]champ04062019!$A$3:$Z$2000,MATCH([1]!Addcert[[#This Row],[ref]],[1]champ04062019!$B$3:$B$2000,0),3)</f>
        <v xml:space="preserve">บริษัท ทรี ซีซั่น ฟรุ๊ตส์ อินดัสตรี้ จำกัด </v>
      </c>
      <c r="C926" s="22" t="str">
        <f>INDEX([1]champ04062019!$A$3:$Z$2000,MATCH([1]!Addcert[[#This Row],[ref]],[1]champ04062019!$B$3:$B$2000,0),4)</f>
        <v>ACFS90460400039</v>
      </c>
      <c r="D92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26" s="22" t="str">
        <f>INDEX([1]champ04062019!$A$3:$Z$2000,MATCH([1]!Addcert[[#This Row],[ref]],[1]champ04062019!$B$3:$B$2000,0),5)</f>
        <v>ออกใบอนุญาตแล้ว</v>
      </c>
      <c r="F926" s="24">
        <f>--INDEX([1]champ04062019!$A$3:$Z$2000,MATCH([1]!Addcert[[#This Row],[ref]],[1]champ04062019!$B$3:$B$2000,0),18)</f>
        <v>44046</v>
      </c>
      <c r="G926" s="27"/>
      <c r="H926" s="28"/>
      <c r="I926" s="33"/>
      <c r="J926" s="36">
        <f>--INDEX([1]champ04062019!$A$3:$Z$2000,MATCH([1]!Addcert[[#This Row],[ref]],[1]champ04062019!$B$3:$B$2000,0),6)</f>
        <v>105553102463</v>
      </c>
      <c r="K926" s="22" t="str">
        <f>VLOOKUP(VALUE(MID([1]!Addcert[[#This Row],[License]],5,4)),[1]มาตรฐาน!$A$1:$B$6,2,FALSE)</f>
        <v>มกษ. 9046-2560</v>
      </c>
      <c r="L926" s="22" t="str">
        <f>INDEX([1]champ04062019!$A$3:$Z$2000,MATCH([1]!Addcert[[#This Row],[ref]],[1]champ04062019!$B$3:$B$2000,0),26)</f>
        <v>ชลบุรี</v>
      </c>
      <c r="M926" s="5" t="s">
        <v>467</v>
      </c>
    </row>
    <row r="927" spans="1:13">
      <c r="A927" s="21" t="str">
        <f>MID([1]!Addcert[[#This Row],[ref]],4,2)&amp;"-"&amp;RIGHT([1]!Addcert[[#This Row],[ref]],3)</f>
        <v>03-331</v>
      </c>
      <c r="B927" s="21" t="str">
        <f>INDEX([1]champ04062019!$A$3:$Z$2000,MATCH([1]!Addcert[[#This Row],[ref]],[1]champ04062019!$B$3:$B$2000,0),3)</f>
        <v>บริษัท นุต มณีทรัพย์ จำกัด</v>
      </c>
      <c r="C927" s="21" t="str">
        <f>INDEX([1]champ04062019!$A$3:$Z$2000,MATCH([1]!Addcert[[#This Row],[ref]],[1]champ04062019!$B$3:$B$2000,0),4)</f>
        <v>ACFS90460400044</v>
      </c>
      <c r="D92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27" s="21" t="str">
        <f>INDEX([1]champ04062019!$A$3:$Z$2000,MATCH([1]!Addcert[[#This Row],[ref]],[1]champ04062019!$B$3:$B$2000,0),5)</f>
        <v>ออกใบอนุญาตแล้ว</v>
      </c>
      <c r="F927" s="23">
        <f>--INDEX([1]champ04062019!$A$3:$Z$2000,MATCH([1]!Addcert[[#This Row],[ref]],[1]champ04062019!$B$3:$B$2000,0),18)</f>
        <v>44053</v>
      </c>
      <c r="G927" s="25"/>
      <c r="H927" s="26"/>
      <c r="I927" s="32"/>
      <c r="J927" s="35">
        <f>--INDEX([1]champ04062019!$A$3:$Z$2000,MATCH([1]!Addcert[[#This Row],[ref]],[1]champ04062019!$B$3:$B$2000,0),6)</f>
        <v>865558000719</v>
      </c>
      <c r="K927" s="21" t="str">
        <f>VLOOKUP(VALUE(MID([1]!Addcert[[#This Row],[License]],5,4)),[1]มาตรฐาน!$A$1:$B$6,2,FALSE)</f>
        <v>มกษ. 9046-2560</v>
      </c>
      <c r="L927" s="21" t="str">
        <f>INDEX([1]champ04062019!$A$3:$Z$2000,MATCH([1]!Addcert[[#This Row],[ref]],[1]champ04062019!$B$3:$B$2000,0),26)</f>
        <v>ชุมพร</v>
      </c>
      <c r="M927" s="2" t="s">
        <v>466</v>
      </c>
    </row>
    <row r="928" spans="1:13">
      <c r="A928" s="22" t="str">
        <f>MID([1]!Addcert[[#This Row],[ref]],4,2)&amp;"-"&amp;RIGHT([1]!Addcert[[#This Row],[ref]],3)</f>
        <v>03-332</v>
      </c>
      <c r="B928" s="22" t="str">
        <f>INDEX([1]champ04062019!$A$3:$Z$2000,MATCH([1]!Addcert[[#This Row],[ref]],[1]champ04062019!$B$3:$B$2000,0),3)</f>
        <v>บริษัท ภาสพร จำกัด</v>
      </c>
      <c r="C928" s="22" t="str">
        <f>INDEX([1]champ04062019!$A$3:$Z$2000,MATCH([1]!Addcert[[#This Row],[ref]],[1]champ04062019!$B$3:$B$2000,0),4)</f>
        <v>ACFS90460400040</v>
      </c>
      <c r="D92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28" s="22" t="str">
        <f>INDEX([1]champ04062019!$A$3:$Z$2000,MATCH([1]!Addcert[[#This Row],[ref]],[1]champ04062019!$B$3:$B$2000,0),5)</f>
        <v>ออกใบอนุญาตแล้ว</v>
      </c>
      <c r="F928" s="24">
        <f>--INDEX([1]champ04062019!$A$3:$Z$2000,MATCH([1]!Addcert[[#This Row],[ref]],[1]champ04062019!$B$3:$B$2000,0),18)</f>
        <v>44048</v>
      </c>
      <c r="G928" s="27"/>
      <c r="H928" s="28"/>
      <c r="I928" s="33"/>
      <c r="J928" s="36">
        <f>--INDEX([1]champ04062019!$A$3:$Z$2000,MATCH([1]!Addcert[[#This Row],[ref]],[1]champ04062019!$B$3:$B$2000,0),6)</f>
        <v>225544000148</v>
      </c>
      <c r="K928" s="22" t="str">
        <f>VLOOKUP(VALUE(MID([1]!Addcert[[#This Row],[License]],5,4)),[1]มาตรฐาน!$A$1:$B$6,2,FALSE)</f>
        <v>มกษ. 9046-2560</v>
      </c>
      <c r="L928" s="22" t="str">
        <f>INDEX([1]champ04062019!$A$3:$Z$2000,MATCH([1]!Addcert[[#This Row],[ref]],[1]champ04062019!$B$3:$B$2000,0),26)</f>
        <v>ปทุมธานี</v>
      </c>
      <c r="M928" s="5" t="s">
        <v>469</v>
      </c>
    </row>
    <row r="929" spans="1:13">
      <c r="A929" s="21" t="str">
        <f>MID([1]!Addcert[[#This Row],[ref]],4,2)&amp;"-"&amp;RIGHT([1]!Addcert[[#This Row],[ref]],3)</f>
        <v>03-333</v>
      </c>
      <c r="B929" s="21" t="str">
        <f>INDEX([1]champ04062019!$A$3:$Z$2000,MATCH([1]!Addcert[[#This Row],[ref]],[1]champ04062019!$B$3:$B$2000,0),3)</f>
        <v>ห้างหุ้นส่วนจำกัด ไอทีเอส สวีท คอร์น</v>
      </c>
      <c r="C929" s="21" t="str">
        <f>INDEX([1]champ04062019!$A$3:$Z$2000,MATCH([1]!Addcert[[#This Row],[ref]],[1]champ04062019!$B$3:$B$2000,0),4)</f>
        <v>ACFS90460400041</v>
      </c>
      <c r="D92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29" s="21" t="str">
        <f>INDEX([1]champ04062019!$A$3:$Z$2000,MATCH([1]!Addcert[[#This Row],[ref]],[1]champ04062019!$B$3:$B$2000,0),5)</f>
        <v>ออกใบอนุญาตแล้ว</v>
      </c>
      <c r="F929" s="23">
        <f>--INDEX([1]champ04062019!$A$3:$Z$2000,MATCH([1]!Addcert[[#This Row],[ref]],[1]champ04062019!$B$3:$B$2000,0),18)</f>
        <v>44049</v>
      </c>
      <c r="G929" s="25"/>
      <c r="H929" s="26"/>
      <c r="I929" s="32"/>
      <c r="J929" s="35">
        <f>--INDEX([1]champ04062019!$A$3:$Z$2000,MATCH([1]!Addcert[[#This Row],[ref]],[1]champ04062019!$B$3:$B$2000,0),6)</f>
        <v>743556000567</v>
      </c>
      <c r="K929" s="21" t="str">
        <f>VLOOKUP(VALUE(MID([1]!Addcert[[#This Row],[License]],5,4)),[1]มาตรฐาน!$A$1:$B$6,2,FALSE)</f>
        <v>มกษ. 9046-2560</v>
      </c>
      <c r="L929" s="21" t="str">
        <f>INDEX([1]champ04062019!$A$3:$Z$2000,MATCH([1]!Addcert[[#This Row],[ref]],[1]champ04062019!$B$3:$B$2000,0),26)</f>
        <v>นครปฐม</v>
      </c>
      <c r="M929" s="2" t="s">
        <v>467</v>
      </c>
    </row>
    <row r="930" spans="1:13">
      <c r="A930" s="22" t="str">
        <f>MID([1]!Addcert[[#This Row],[ref]],4,2)&amp;"-"&amp;RIGHT([1]!Addcert[[#This Row],[ref]],3)</f>
        <v>03-334</v>
      </c>
      <c r="B930" s="22" t="str">
        <f>INDEX([1]champ04062019!$A$3:$Z$2000,MATCH([1]!Addcert[[#This Row],[ref]],[1]champ04062019!$B$3:$B$2000,0),3)</f>
        <v>บริษัท แปซิฟิคแปรรูปสัตว์น้ำ จำกัด</v>
      </c>
      <c r="C930" s="22" t="str">
        <f>INDEX([1]champ04062019!$A$3:$Z$2000,MATCH([1]!Addcert[[#This Row],[ref]],[1]champ04062019!$B$3:$B$2000,0),4)</f>
        <v>ACFS90460400042</v>
      </c>
      <c r="D93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30" s="22" t="str">
        <f>INDEX([1]champ04062019!$A$3:$Z$2000,MATCH([1]!Addcert[[#This Row],[ref]],[1]champ04062019!$B$3:$B$2000,0),5)</f>
        <v>ออกใบอนุญาตแล้ว</v>
      </c>
      <c r="F930" s="24">
        <f>--INDEX([1]champ04062019!$A$3:$Z$2000,MATCH([1]!Addcert[[#This Row],[ref]],[1]champ04062019!$B$3:$B$2000,0),18)</f>
        <v>44052</v>
      </c>
      <c r="G930" s="27"/>
      <c r="H930" s="28"/>
      <c r="I930" s="33"/>
      <c r="J930" s="36">
        <f>--INDEX([1]champ04062019!$A$3:$Z$2000,MATCH([1]!Addcert[[#This Row],[ref]],[1]champ04062019!$B$3:$B$2000,0),6)</f>
        <v>905527000660</v>
      </c>
      <c r="K930" s="22" t="str">
        <f>VLOOKUP(VALUE(MID([1]!Addcert[[#This Row],[License]],5,4)),[1]มาตรฐาน!$A$1:$B$6,2,FALSE)</f>
        <v>มกษ. 9046-2560</v>
      </c>
      <c r="L930" s="22" t="str">
        <f>INDEX([1]champ04062019!$A$3:$Z$2000,MATCH([1]!Addcert[[#This Row],[ref]],[1]champ04062019!$B$3:$B$2000,0),26)</f>
        <v>ปทุมธานี</v>
      </c>
      <c r="M930" s="5" t="s">
        <v>467</v>
      </c>
    </row>
    <row r="931" spans="1:13">
      <c r="A931" s="21" t="str">
        <f>MID([1]!Addcert[[#This Row],[ref]],4,2)&amp;"-"&amp;RIGHT([1]!Addcert[[#This Row],[ref]],3)</f>
        <v>03-335</v>
      </c>
      <c r="B931" s="21" t="str">
        <f>INDEX([1]champ04062019!$A$3:$Z$2000,MATCH([1]!Addcert[[#This Row],[ref]],[1]champ04062019!$B$3:$B$2000,0),3)</f>
        <v>บริษัท ไรซิง (ไทยแลนด์) จำกัด</v>
      </c>
      <c r="C931" s="21" t="str">
        <f>INDEX([1]champ04062019!$A$3:$Z$2000,MATCH([1]!Addcert[[#This Row],[ref]],[1]champ04062019!$B$3:$B$2000,0),4)</f>
        <v>ACFS90460400046</v>
      </c>
      <c r="D93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31" s="21" t="str">
        <f>INDEX([1]champ04062019!$A$3:$Z$2000,MATCH([1]!Addcert[[#This Row],[ref]],[1]champ04062019!$B$3:$B$2000,0),5)</f>
        <v>ออกใบอนุญาตแล้ว</v>
      </c>
      <c r="F931" s="23">
        <f>--INDEX([1]champ04062019!$A$3:$Z$2000,MATCH([1]!Addcert[[#This Row],[ref]],[1]champ04062019!$B$3:$B$2000,0),18)</f>
        <v>44057</v>
      </c>
      <c r="G931" s="25"/>
      <c r="H931" s="26"/>
      <c r="I931" s="32"/>
      <c r="J931" s="35">
        <f>--INDEX([1]champ04062019!$A$3:$Z$2000,MATCH([1]!Addcert[[#This Row],[ref]],[1]champ04062019!$B$3:$B$2000,0),6)</f>
        <v>105547011176</v>
      </c>
      <c r="K931" s="21" t="str">
        <f>VLOOKUP(VALUE(MID([1]!Addcert[[#This Row],[License]],5,4)),[1]มาตรฐาน!$A$1:$B$6,2,FALSE)</f>
        <v>มกษ. 9046-2560</v>
      </c>
      <c r="L931" s="21" t="str">
        <f>INDEX([1]champ04062019!$A$3:$Z$2000,MATCH([1]!Addcert[[#This Row],[ref]],[1]champ04062019!$B$3:$B$2000,0),26)</f>
        <v>ฉะเชิงเทรา</v>
      </c>
      <c r="M931" s="2" t="s">
        <v>467</v>
      </c>
    </row>
    <row r="932" spans="1:13">
      <c r="A932" s="22" t="str">
        <f>MID([1]!Addcert[[#This Row],[ref]],4,2)&amp;"-"&amp;RIGHT([1]!Addcert[[#This Row],[ref]],3)</f>
        <v>03-336</v>
      </c>
      <c r="B932" s="22" t="str">
        <f>INDEX([1]champ04062019!$A$3:$Z$2000,MATCH([1]!Addcert[[#This Row],[ref]],[1]champ04062019!$B$3:$B$2000,0),3)</f>
        <v>บริษัท กวนอิม ริชเช็สริช (ประเทศไทย) จำกัด</v>
      </c>
      <c r="C932" s="22" t="str">
        <f>INDEX([1]champ04062019!$A$3:$Z$2000,MATCH([1]!Addcert[[#This Row],[ref]],[1]champ04062019!$B$3:$B$2000,0),4)</f>
        <v>ACFS90460400064</v>
      </c>
      <c r="D93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32" s="22" t="str">
        <f>INDEX([1]champ04062019!$A$3:$Z$2000,MATCH([1]!Addcert[[#This Row],[ref]],[1]champ04062019!$B$3:$B$2000,0),5)</f>
        <v>ออกใบอนุญาตแล้ว</v>
      </c>
      <c r="F932" s="24">
        <f>--INDEX([1]champ04062019!$A$3:$Z$2000,MATCH([1]!Addcert[[#This Row],[ref]],[1]champ04062019!$B$3:$B$2000,0),18)</f>
        <v>44073</v>
      </c>
      <c r="G932" s="27"/>
      <c r="H932" s="28"/>
      <c r="I932" s="33"/>
      <c r="J932" s="36">
        <f>--INDEX([1]champ04062019!$A$3:$Z$2000,MATCH([1]!Addcert[[#This Row],[ref]],[1]champ04062019!$B$3:$B$2000,0),6)</f>
        <v>145551000761</v>
      </c>
      <c r="K932" s="22" t="str">
        <f>VLOOKUP(VALUE(MID([1]!Addcert[[#This Row],[License]],5,4)),[1]มาตรฐาน!$A$1:$B$6,2,FALSE)</f>
        <v>มกษ. 9046-2560</v>
      </c>
      <c r="L932" s="22" t="str">
        <f>INDEX([1]champ04062019!$A$3:$Z$2000,MATCH([1]!Addcert[[#This Row],[ref]],[1]champ04062019!$B$3:$B$2000,0),26)</f>
        <v>ปทุมธานี</v>
      </c>
      <c r="M932" s="5" t="s">
        <v>466</v>
      </c>
    </row>
    <row r="933" spans="1:13">
      <c r="A933" s="21" t="str">
        <f>MID([1]!Addcert[[#This Row],[ref]],4,2)&amp;"-"&amp;RIGHT([1]!Addcert[[#This Row],[ref]],3)</f>
        <v>03-337</v>
      </c>
      <c r="B933" s="21" t="str">
        <f>INDEX([1]champ04062019!$A$3:$Z$2000,MATCH([1]!Addcert[[#This Row],[ref]],[1]champ04062019!$B$3:$B$2000,0),3)</f>
        <v>บริษัท ทริปเปิ้ล พี ฟู้ดส์ จำกัด</v>
      </c>
      <c r="C933" s="21" t="str">
        <f>INDEX([1]champ04062019!$A$3:$Z$2000,MATCH([1]!Addcert[[#This Row],[ref]],[1]champ04062019!$B$3:$B$2000,0),4)</f>
        <v>ACFS90460400067</v>
      </c>
      <c r="D93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33" s="21" t="str">
        <f>INDEX([1]champ04062019!$A$3:$Z$2000,MATCH([1]!Addcert[[#This Row],[ref]],[1]champ04062019!$B$3:$B$2000,0),5)</f>
        <v>ออกใบอนุญาตแล้ว</v>
      </c>
      <c r="F933" s="23">
        <f>--INDEX([1]champ04062019!$A$3:$Z$2000,MATCH([1]!Addcert[[#This Row],[ref]],[1]champ04062019!$B$3:$B$2000,0),18)</f>
        <v>44074</v>
      </c>
      <c r="G933" s="25"/>
      <c r="H933" s="26"/>
      <c r="I933" s="32"/>
      <c r="J933" s="35">
        <f>--INDEX([1]champ04062019!$A$3:$Z$2000,MATCH([1]!Addcert[[#This Row],[ref]],[1]champ04062019!$B$3:$B$2000,0),6)</f>
        <v>745555003734</v>
      </c>
      <c r="K933" s="21" t="str">
        <f>VLOOKUP(VALUE(MID([1]!Addcert[[#This Row],[License]],5,4)),[1]มาตรฐาน!$A$1:$B$6,2,FALSE)</f>
        <v>มกษ. 9046-2560</v>
      </c>
      <c r="L933" s="21" t="str">
        <f>INDEX([1]champ04062019!$A$3:$Z$2000,MATCH([1]!Addcert[[#This Row],[ref]],[1]champ04062019!$B$3:$B$2000,0),26)</f>
        <v>สมุทรสาคร</v>
      </c>
      <c r="M933" s="2" t="s">
        <v>467</v>
      </c>
    </row>
    <row r="934" spans="1:13">
      <c r="A934" s="22" t="str">
        <f>MID([1]!Addcert[[#This Row],[ref]],4,2)&amp;"-"&amp;RIGHT([1]!Addcert[[#This Row],[ref]],3)</f>
        <v>03-338</v>
      </c>
      <c r="B934" s="22" t="str">
        <f>INDEX([1]champ04062019!$A$3:$Z$2000,MATCH([1]!Addcert[[#This Row],[ref]],[1]champ04062019!$B$3:$B$2000,0),3)</f>
        <v>บริษัท นิฟโก้ (2553) จำกัด</v>
      </c>
      <c r="C934" s="22" t="str">
        <f>INDEX([1]champ04062019!$A$3:$Z$2000,MATCH([1]!Addcert[[#This Row],[ref]],[1]champ04062019!$B$3:$B$2000,0),4)</f>
        <v>ACFS90460400043</v>
      </c>
      <c r="D93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34" s="22" t="str">
        <f>INDEX([1]champ04062019!$A$3:$Z$2000,MATCH([1]!Addcert[[#This Row],[ref]],[1]champ04062019!$B$3:$B$2000,0),5)</f>
        <v>ออกใบอนุญาตแล้ว</v>
      </c>
      <c r="F934" s="24">
        <f>--INDEX([1]champ04062019!$A$3:$Z$2000,MATCH([1]!Addcert[[#This Row],[ref]],[1]champ04062019!$B$3:$B$2000,0),18)</f>
        <v>44053</v>
      </c>
      <c r="G934" s="27"/>
      <c r="H934" s="28"/>
      <c r="I934" s="33"/>
      <c r="J934" s="36">
        <f>--INDEX([1]champ04062019!$A$3:$Z$2000,MATCH([1]!Addcert[[#This Row],[ref]],[1]champ04062019!$B$3:$B$2000,0),6)</f>
        <v>105554092062</v>
      </c>
      <c r="K934" s="22" t="str">
        <f>VLOOKUP(VALUE(MID([1]!Addcert[[#This Row],[License]],5,4)),[1]มาตรฐาน!$A$1:$B$6,2,FALSE)</f>
        <v>มกษ. 9046-2560</v>
      </c>
      <c r="L934" s="22" t="str">
        <f>INDEX([1]champ04062019!$A$3:$Z$2000,MATCH([1]!Addcert[[#This Row],[ref]],[1]champ04062019!$B$3:$B$2000,0),26)</f>
        <v>สมุทรสาคร</v>
      </c>
      <c r="M934" s="5" t="s">
        <v>467</v>
      </c>
    </row>
    <row r="935" spans="1:13">
      <c r="A935" s="21" t="str">
        <f>MID([1]!Addcert[[#This Row],[ref]],4,2)&amp;"-"&amp;RIGHT([1]!Addcert[[#This Row],[ref]],3)</f>
        <v>03-339</v>
      </c>
      <c r="B935" s="21" t="str">
        <f>INDEX([1]champ04062019!$A$3:$Z$2000,MATCH([1]!Addcert[[#This Row],[ref]],[1]champ04062019!$B$3:$B$2000,0),3)</f>
        <v>บริษัท มายฟูดส์ จำกัด</v>
      </c>
      <c r="C935" s="21" t="str">
        <f>INDEX([1]champ04062019!$A$3:$Z$2000,MATCH([1]!Addcert[[#This Row],[ref]],[1]champ04062019!$B$3:$B$2000,0),4)</f>
        <v>ACFS90460400045</v>
      </c>
      <c r="D93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35" s="21" t="str">
        <f>INDEX([1]champ04062019!$A$3:$Z$2000,MATCH([1]!Addcert[[#This Row],[ref]],[1]champ04062019!$B$3:$B$2000,0),5)</f>
        <v>ออกใบอนุญาตแล้ว</v>
      </c>
      <c r="F935" s="23">
        <f>--INDEX([1]champ04062019!$A$3:$Z$2000,MATCH([1]!Addcert[[#This Row],[ref]],[1]champ04062019!$B$3:$B$2000,0),18)</f>
        <v>44053</v>
      </c>
      <c r="G935" s="25"/>
      <c r="H935" s="26"/>
      <c r="I935" s="32"/>
      <c r="J935" s="35">
        <f>--INDEX([1]champ04062019!$A$3:$Z$2000,MATCH([1]!Addcert[[#This Row],[ref]],[1]champ04062019!$B$3:$B$2000,0),6)</f>
        <v>105555056418</v>
      </c>
      <c r="K935" s="21" t="str">
        <f>VLOOKUP(VALUE(MID([1]!Addcert[[#This Row],[License]],5,4)),[1]มาตรฐาน!$A$1:$B$6,2,FALSE)</f>
        <v>มกษ. 9046-2560</v>
      </c>
      <c r="L935" s="21" t="str">
        <f>INDEX([1]champ04062019!$A$3:$Z$2000,MATCH([1]!Addcert[[#This Row],[ref]],[1]champ04062019!$B$3:$B$2000,0),26)</f>
        <v>สมุทรปราการ</v>
      </c>
      <c r="M935" s="2" t="s">
        <v>467</v>
      </c>
    </row>
    <row r="936" spans="1:13">
      <c r="A936" s="22" t="str">
        <f>MID([1]!Addcert[[#This Row],[ref]],4,2)&amp;"-"&amp;RIGHT([1]!Addcert[[#This Row],[ref]],3)</f>
        <v>03-340</v>
      </c>
      <c r="B936" s="22" t="str">
        <f>INDEX([1]champ04062019!$A$3:$Z$2000,MATCH([1]!Addcert[[#This Row],[ref]],[1]champ04062019!$B$3:$B$2000,0),3)</f>
        <v>บริษัท ฟรีซ เฟรช ฟรุ๊ต(ไทยแลนด์)จำกัด</v>
      </c>
      <c r="C936" s="22" t="str">
        <f>INDEX([1]champ04062019!$A$3:$Z$2000,MATCH([1]!Addcert[[#This Row],[ref]],[1]champ04062019!$B$3:$B$2000,0),4)</f>
        <v>ACFS90460400056</v>
      </c>
      <c r="D93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36" s="22" t="str">
        <f>INDEX([1]champ04062019!$A$3:$Z$2000,MATCH([1]!Addcert[[#This Row],[ref]],[1]champ04062019!$B$3:$B$2000,0),5)</f>
        <v>ออกใบอนุญาตแล้ว</v>
      </c>
      <c r="F936" s="24">
        <f>--INDEX([1]champ04062019!$A$3:$Z$2000,MATCH([1]!Addcert[[#This Row],[ref]],[1]champ04062019!$B$3:$B$2000,0),18)</f>
        <v>44063</v>
      </c>
      <c r="G936" s="27"/>
      <c r="H936" s="28"/>
      <c r="I936" s="33"/>
      <c r="J936" s="36">
        <f>--INDEX([1]champ04062019!$A$3:$Z$2000,MATCH([1]!Addcert[[#This Row],[ref]],[1]champ04062019!$B$3:$B$2000,0),6)</f>
        <v>905560003257</v>
      </c>
      <c r="K936" s="22" t="str">
        <f>VLOOKUP(VALUE(MID([1]!Addcert[[#This Row],[License]],5,4)),[1]มาตรฐาน!$A$1:$B$6,2,FALSE)</f>
        <v>มกษ. 9046-2560</v>
      </c>
      <c r="L936" s="22" t="str">
        <f>INDEX([1]champ04062019!$A$3:$Z$2000,MATCH([1]!Addcert[[#This Row],[ref]],[1]champ04062019!$B$3:$B$2000,0),26)</f>
        <v>นครปฐม</v>
      </c>
      <c r="M936" s="5" t="s">
        <v>467</v>
      </c>
    </row>
    <row r="937" spans="1:13">
      <c r="A937" s="21" t="str">
        <f>MID([1]!Addcert[[#This Row],[ref]],4,2)&amp;"-"&amp;RIGHT([1]!Addcert[[#This Row],[ref]],3)</f>
        <v>03-341</v>
      </c>
      <c r="B937" s="21" t="str">
        <f>INDEX([1]champ04062019!$A$3:$Z$2000,MATCH([1]!Addcert[[#This Row],[ref]],[1]champ04062019!$B$3:$B$2000,0),3)</f>
        <v>บริษัท โนเบิล มาร์เก็ตติ้ง จำกัด</v>
      </c>
      <c r="C937" s="21" t="str">
        <f>INDEX([1]champ04062019!$A$3:$Z$2000,MATCH([1]!Addcert[[#This Row],[ref]],[1]champ04062019!$B$3:$B$2000,0),4)</f>
        <v>ACFS90460400047</v>
      </c>
      <c r="D93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37" s="21" t="str">
        <f>INDEX([1]champ04062019!$A$3:$Z$2000,MATCH([1]!Addcert[[#This Row],[ref]],[1]champ04062019!$B$3:$B$2000,0),5)</f>
        <v>ออกใบอนุญาตแล้ว</v>
      </c>
      <c r="F937" s="23">
        <f>--INDEX([1]champ04062019!$A$3:$Z$2000,MATCH([1]!Addcert[[#This Row],[ref]],[1]champ04062019!$B$3:$B$2000,0),18)</f>
        <v>44058</v>
      </c>
      <c r="G937" s="25"/>
      <c r="H937" s="26"/>
      <c r="I937" s="32"/>
      <c r="J937" s="35">
        <f>--INDEX([1]champ04062019!$A$3:$Z$2000,MATCH([1]!Addcert[[#This Row],[ref]],[1]champ04062019!$B$3:$B$2000,0),6)</f>
        <v>105549053682</v>
      </c>
      <c r="K937" s="21" t="str">
        <f>VLOOKUP(VALUE(MID([1]!Addcert[[#This Row],[License]],5,4)),[1]มาตรฐาน!$A$1:$B$6,2,FALSE)</f>
        <v>มกษ. 9046-2560</v>
      </c>
      <c r="L937" s="21" t="str">
        <f>INDEX([1]champ04062019!$A$3:$Z$2000,MATCH([1]!Addcert[[#This Row],[ref]],[1]champ04062019!$B$3:$B$2000,0),26)</f>
        <v>ปทุมธานี</v>
      </c>
      <c r="M937" s="2" t="s">
        <v>467</v>
      </c>
    </row>
    <row r="938" spans="1:13">
      <c r="A938" s="22" t="str">
        <f>MID([1]!Addcert[[#This Row],[ref]],4,2)&amp;"-"&amp;RIGHT([1]!Addcert[[#This Row],[ref]],3)</f>
        <v>03-342</v>
      </c>
      <c r="B938" s="22" t="str">
        <f>INDEX([1]champ04062019!$A$3:$Z$2000,MATCH([1]!Addcert[[#This Row],[ref]],[1]champ04062019!$B$3:$B$2000,0),3)</f>
        <v>บริษัท นิวแหลมทอง ฟูดส์ อินดัสทรีส์ จำกัด</v>
      </c>
      <c r="C938" s="22" t="str">
        <f>INDEX([1]champ04062019!$A$3:$Z$2000,MATCH([1]!Addcert[[#This Row],[ref]],[1]champ04062019!$B$3:$B$2000,0),4)</f>
        <v>ACFS90460400070</v>
      </c>
      <c r="D93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38" s="22" t="str">
        <f>INDEX([1]champ04062019!$A$3:$Z$2000,MATCH([1]!Addcert[[#This Row],[ref]],[1]champ04062019!$B$3:$B$2000,0),5)</f>
        <v>ออกใบอนุญาตแล้ว</v>
      </c>
      <c r="F938" s="24">
        <f>--INDEX([1]champ04062019!$A$3:$Z$2000,MATCH([1]!Addcert[[#This Row],[ref]],[1]champ04062019!$B$3:$B$2000,0),18)</f>
        <v>44078</v>
      </c>
      <c r="G938" s="27"/>
      <c r="H938" s="28"/>
      <c r="I938" s="33"/>
      <c r="J938" s="36">
        <f>--INDEX([1]champ04062019!$A$3:$Z$2000,MATCH([1]!Addcert[[#This Row],[ref]],[1]champ04062019!$B$3:$B$2000,0),6)</f>
        <v>105533042091</v>
      </c>
      <c r="K938" s="22" t="str">
        <f>VLOOKUP(VALUE(MID([1]!Addcert[[#This Row],[License]],5,4)),[1]มาตรฐาน!$A$1:$B$6,2,FALSE)</f>
        <v>มกษ. 9046-2560</v>
      </c>
      <c r="L938" s="22" t="str">
        <f>INDEX([1]champ04062019!$A$3:$Z$2000,MATCH([1]!Addcert[[#This Row],[ref]],[1]champ04062019!$B$3:$B$2000,0),26)</f>
        <v>นครปฐม</v>
      </c>
      <c r="M938" s="5" t="s">
        <v>467</v>
      </c>
    </row>
    <row r="939" spans="1:13">
      <c r="A939" s="21" t="str">
        <f>MID([1]!Addcert[[#This Row],[ref]],4,2)&amp;"-"&amp;RIGHT([1]!Addcert[[#This Row],[ref]],3)</f>
        <v>03-343</v>
      </c>
      <c r="B939" s="21" t="str">
        <f>INDEX([1]champ04062019!$A$3:$Z$2000,MATCH([1]!Addcert[[#This Row],[ref]],[1]champ04062019!$B$3:$B$2000,0),3)</f>
        <v>บริษัท กรีนรูฟดีไซน์ จำกัด</v>
      </c>
      <c r="C939" s="21" t="str">
        <f>INDEX([1]champ04062019!$A$3:$Z$2000,MATCH([1]!Addcert[[#This Row],[ref]],[1]champ04062019!$B$3:$B$2000,0),4)</f>
        <v>ACFS90460400048</v>
      </c>
      <c r="D93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39" s="21" t="str">
        <f>INDEX([1]champ04062019!$A$3:$Z$2000,MATCH([1]!Addcert[[#This Row],[ref]],[1]champ04062019!$B$3:$B$2000,0),5)</f>
        <v>ออกใบอนุญาตแล้ว</v>
      </c>
      <c r="F939" s="23">
        <f>--INDEX([1]champ04062019!$A$3:$Z$2000,MATCH([1]!Addcert[[#This Row],[ref]],[1]champ04062019!$B$3:$B$2000,0),18)</f>
        <v>44058</v>
      </c>
      <c r="G939" s="25"/>
      <c r="H939" s="26"/>
      <c r="I939" s="32"/>
      <c r="J939" s="35">
        <f>--INDEX([1]champ04062019!$A$3:$Z$2000,MATCH([1]!Addcert[[#This Row],[ref]],[1]champ04062019!$B$3:$B$2000,0),6)</f>
        <v>135555012747</v>
      </c>
      <c r="K939" s="21" t="str">
        <f>VLOOKUP(VALUE(MID([1]!Addcert[[#This Row],[License]],5,4)),[1]มาตรฐาน!$A$1:$B$6,2,FALSE)</f>
        <v>มกษ. 9046-2560</v>
      </c>
      <c r="L939" s="21" t="str">
        <f>INDEX([1]champ04062019!$A$3:$Z$2000,MATCH([1]!Addcert[[#This Row],[ref]],[1]champ04062019!$B$3:$B$2000,0),26)</f>
        <v>ฉะเชิงเทรา</v>
      </c>
      <c r="M939" s="2" t="s">
        <v>467</v>
      </c>
    </row>
    <row r="940" spans="1:13">
      <c r="A940" s="22" t="str">
        <f>MID([1]!Addcert[[#This Row],[ref]],4,2)&amp;"-"&amp;RIGHT([1]!Addcert[[#This Row],[ref]],3)</f>
        <v>03-344</v>
      </c>
      <c r="B940" s="22" t="str">
        <f>INDEX([1]champ04062019!$A$3:$Z$2000,MATCH([1]!Addcert[[#This Row],[ref]],[1]champ04062019!$B$3:$B$2000,0),3)</f>
        <v>บริษัท อู๋ เจี่ย มู่ คิงส์ ฟรุ๊ต จำกัด</v>
      </c>
      <c r="C940" s="22" t="str">
        <f>INDEX([1]champ04062019!$A$3:$Z$2000,MATCH([1]!Addcert[[#This Row],[ref]],[1]champ04062019!$B$3:$B$2000,0),4)</f>
        <v>ACFS90460400049</v>
      </c>
      <c r="D94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40" s="22" t="str">
        <f>INDEX([1]champ04062019!$A$3:$Z$2000,MATCH([1]!Addcert[[#This Row],[ref]],[1]champ04062019!$B$3:$B$2000,0),5)</f>
        <v>ออกใบอนุญาตแล้ว</v>
      </c>
      <c r="F940" s="24">
        <f>--INDEX([1]champ04062019!$A$3:$Z$2000,MATCH([1]!Addcert[[#This Row],[ref]],[1]champ04062019!$B$3:$B$2000,0),18)</f>
        <v>44058</v>
      </c>
      <c r="G940" s="27"/>
      <c r="H940" s="28"/>
      <c r="I940" s="33"/>
      <c r="J940" s="36">
        <f>--INDEX([1]champ04062019!$A$3:$Z$2000,MATCH([1]!Addcert[[#This Row],[ref]],[1]champ04062019!$B$3:$B$2000,0),6)</f>
        <v>215558006631</v>
      </c>
      <c r="K940" s="22" t="str">
        <f>VLOOKUP(VALUE(MID([1]!Addcert[[#This Row],[License]],5,4)),[1]มาตรฐาน!$A$1:$B$6,2,FALSE)</f>
        <v>มกษ. 9046-2560</v>
      </c>
      <c r="L940" s="22" t="str">
        <f>INDEX([1]champ04062019!$A$3:$Z$2000,MATCH([1]!Addcert[[#This Row],[ref]],[1]champ04062019!$B$3:$B$2000,0),26)</f>
        <v>ระยอง</v>
      </c>
      <c r="M940" s="5" t="s">
        <v>466</v>
      </c>
    </row>
    <row r="941" spans="1:13">
      <c r="A941" s="21" t="str">
        <f>MID([1]!Addcert[[#This Row],[ref]],4,2)&amp;"-"&amp;RIGHT([1]!Addcert[[#This Row],[ref]],3)</f>
        <v>03-346</v>
      </c>
      <c r="B941" s="21" t="str">
        <f>INDEX([1]champ04062019!$A$3:$Z$2000,MATCH([1]!Addcert[[#This Row],[ref]],[1]champ04062019!$B$3:$B$2000,0),3)</f>
        <v>นายคงคา  เทียนเครือ</v>
      </c>
      <c r="C941" s="21" t="str">
        <f>INDEX([1]champ04062019!$A$3:$Z$2000,MATCH([1]!Addcert[[#This Row],[ref]],[1]champ04062019!$B$3:$B$2000,0),4)</f>
        <v>ACFS74320400018</v>
      </c>
      <c r="D94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41" s="21" t="str">
        <f>INDEX([1]champ04062019!$A$3:$Z$2000,MATCH([1]!Addcert[[#This Row],[ref]],[1]champ04062019!$B$3:$B$2000,0),5)</f>
        <v>ยกเลิกใบอนุญาตแบบถาวร</v>
      </c>
      <c r="F941" s="23">
        <f>--INDEX([1]champ04062019!$A$3:$Z$2000,MATCH([1]!Addcert[[#This Row],[ref]],[1]champ04062019!$B$3:$B$2000,0),18)</f>
        <v>44063</v>
      </c>
      <c r="G941" s="25"/>
      <c r="H941" s="26"/>
      <c r="I941" s="32"/>
      <c r="J941" s="35">
        <f>--INDEX([1]champ04062019!$A$3:$Z$2000,MATCH([1]!Addcert[[#This Row],[ref]],[1]champ04062019!$B$3:$B$2000,0),6)</f>
        <v>3849900335501</v>
      </c>
      <c r="K941" s="21" t="str">
        <f>VLOOKUP(VALUE(MID([1]!Addcert[[#This Row],[License]],5,4)),[1]มาตรฐาน!$A$1:$B$6,2,FALSE)</f>
        <v>มกษ. 7432-2558</v>
      </c>
      <c r="L941" s="21" t="str">
        <f>INDEX([1]champ04062019!$A$3:$Z$2000,MATCH([1]!Addcert[[#This Row],[ref]],[1]champ04062019!$B$3:$B$2000,0),26)</f>
        <v>ภูเก็ต</v>
      </c>
      <c r="M941" s="2" t="s">
        <v>466</v>
      </c>
    </row>
    <row r="942" spans="1:13">
      <c r="A942" s="22" t="str">
        <f>MID([1]!Addcert[[#This Row],[ref]],4,2)&amp;"-"&amp;RIGHT([1]!Addcert[[#This Row],[ref]],3)</f>
        <v>03-348</v>
      </c>
      <c r="B942" s="22" t="str">
        <f>INDEX([1]champ04062019!$A$3:$Z$2000,MATCH([1]!Addcert[[#This Row],[ref]],[1]champ04062019!$B$3:$B$2000,0),3)</f>
        <v>บริษัท เคซีที กรุ๊ป จำกัด</v>
      </c>
      <c r="C942" s="22" t="str">
        <f>INDEX([1]champ04062019!$A$3:$Z$2000,MATCH([1]!Addcert[[#This Row],[ref]],[1]champ04062019!$B$3:$B$2000,0),4)</f>
        <v>ACFS10040400215</v>
      </c>
      <c r="D94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42" s="22" t="str">
        <f>INDEX([1]champ04062019!$A$3:$Z$2000,MATCH([1]!Addcert[[#This Row],[ref]],[1]champ04062019!$B$3:$B$2000,0),5)</f>
        <v>ออกใบอนุญาตแล้ว</v>
      </c>
      <c r="F942" s="24">
        <f>--INDEX([1]champ04062019!$A$3:$Z$2000,MATCH([1]!Addcert[[#This Row],[ref]],[1]champ04062019!$B$3:$B$2000,0),18)</f>
        <v>44064</v>
      </c>
      <c r="G942" s="27"/>
      <c r="H942" s="28"/>
      <c r="I942" s="33"/>
      <c r="J942" s="36">
        <f>--INDEX([1]champ04062019!$A$3:$Z$2000,MATCH([1]!Addcert[[#This Row],[ref]],[1]champ04062019!$B$3:$B$2000,0),6)</f>
        <v>125560014345</v>
      </c>
      <c r="K942" s="22" t="str">
        <f>VLOOKUP(VALUE(MID([1]!Addcert[[#This Row],[License]],5,4)),[1]มาตรฐาน!$A$1:$B$6,2,FALSE)</f>
        <v>มกษ. 1004-2557</v>
      </c>
      <c r="L942" s="22" t="str">
        <f>INDEX([1]champ04062019!$A$3:$Z$2000,MATCH([1]!Addcert[[#This Row],[ref]],[1]champ04062019!$B$3:$B$2000,0),26)</f>
        <v>จันทบุรี</v>
      </c>
      <c r="M942" s="5" t="s">
        <v>469</v>
      </c>
    </row>
    <row r="943" spans="1:13">
      <c r="A943" s="21" t="str">
        <f>MID([1]!Addcert[[#This Row],[ref]],4,2)&amp;"-"&amp;RIGHT([1]!Addcert[[#This Row],[ref]],3)</f>
        <v>03-349</v>
      </c>
      <c r="B943" s="21" t="str">
        <f>INDEX([1]champ04062019!$A$3:$Z$2000,MATCH([1]!Addcert[[#This Row],[ref]],[1]champ04062019!$B$3:$B$2000,0),3)</f>
        <v>บริษัท อู๋ เจี่ย มู่ ไทย เทรดดิ้ง จำกัด</v>
      </c>
      <c r="C943" s="21" t="str">
        <f>INDEX([1]champ04062019!$A$3:$Z$2000,MATCH([1]!Addcert[[#This Row],[ref]],[1]champ04062019!$B$3:$B$2000,0),4)</f>
        <v>ACFS90460400053</v>
      </c>
      <c r="D94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43" s="21" t="str">
        <f>INDEX([1]champ04062019!$A$3:$Z$2000,MATCH([1]!Addcert[[#This Row],[ref]],[1]champ04062019!$B$3:$B$2000,0),5)</f>
        <v>ออกใบอนุญาตแล้ว</v>
      </c>
      <c r="F943" s="23">
        <f>--INDEX([1]champ04062019!$A$3:$Z$2000,MATCH([1]!Addcert[[#This Row],[ref]],[1]champ04062019!$B$3:$B$2000,0),18)</f>
        <v>44063</v>
      </c>
      <c r="G943" s="25"/>
      <c r="H943" s="26"/>
      <c r="I943" s="32"/>
      <c r="J943" s="35">
        <f>--INDEX([1]champ04062019!$A$3:$Z$2000,MATCH([1]!Addcert[[#This Row],[ref]],[1]champ04062019!$B$3:$B$2000,0),6)</f>
        <v>205553006684</v>
      </c>
      <c r="K943" s="21" t="str">
        <f>VLOOKUP(VALUE(MID([1]!Addcert[[#This Row],[License]],5,4)),[1]มาตรฐาน!$A$1:$B$6,2,FALSE)</f>
        <v>มกษ. 9046-2560</v>
      </c>
      <c r="L943" s="21" t="str">
        <f>INDEX([1]champ04062019!$A$3:$Z$2000,MATCH([1]!Addcert[[#This Row],[ref]],[1]champ04062019!$B$3:$B$2000,0),26)</f>
        <v>ระยอง</v>
      </c>
      <c r="M943" s="2" t="s">
        <v>466</v>
      </c>
    </row>
    <row r="944" spans="1:13">
      <c r="A944" s="22" t="str">
        <f>MID([1]!Addcert[[#This Row],[ref]],4,2)&amp;"-"&amp;RIGHT([1]!Addcert[[#This Row],[ref]],3)</f>
        <v>03-352</v>
      </c>
      <c r="B944" s="22" t="str">
        <f>INDEX([1]champ04062019!$A$3:$Z$2000,MATCH([1]!Addcert[[#This Row],[ref]],[1]champ04062019!$B$3:$B$2000,0),3)</f>
        <v>บริษัท สวามี กรีน แอกโกร จำกัด</v>
      </c>
      <c r="C944" s="22" t="str">
        <f>INDEX([1]champ04062019!$A$3:$Z$2000,MATCH([1]!Addcert[[#This Row],[ref]],[1]champ04062019!$B$3:$B$2000,0),4)</f>
        <v>ACFS90460400051</v>
      </c>
      <c r="D94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44" s="22" t="str">
        <f>INDEX([1]champ04062019!$A$3:$Z$2000,MATCH([1]!Addcert[[#This Row],[ref]],[1]champ04062019!$B$3:$B$2000,0),5)</f>
        <v>ออกใบอนุญาตแล้ว</v>
      </c>
      <c r="F944" s="24">
        <f>--INDEX([1]champ04062019!$A$3:$Z$2000,MATCH([1]!Addcert[[#This Row],[ref]],[1]champ04062019!$B$3:$B$2000,0),18)</f>
        <v>44060</v>
      </c>
      <c r="G944" s="27"/>
      <c r="H944" s="28"/>
      <c r="I944" s="33"/>
      <c r="J944" s="36">
        <f>--INDEX([1]champ04062019!$A$3:$Z$2000,MATCH([1]!Addcert[[#This Row],[ref]],[1]champ04062019!$B$3:$B$2000,0),6)</f>
        <v>135555019873</v>
      </c>
      <c r="K944" s="22" t="str">
        <f>VLOOKUP(VALUE(MID([1]!Addcert[[#This Row],[License]],5,4)),[1]มาตรฐาน!$A$1:$B$6,2,FALSE)</f>
        <v>มกษ. 9046-2560</v>
      </c>
      <c r="L944" s="22" t="str">
        <f>INDEX([1]champ04062019!$A$3:$Z$2000,MATCH([1]!Addcert[[#This Row],[ref]],[1]champ04062019!$B$3:$B$2000,0),26)</f>
        <v>ปทุมธานี</v>
      </c>
      <c r="M944" s="5" t="s">
        <v>466</v>
      </c>
    </row>
    <row r="945" spans="1:13">
      <c r="A945" s="21" t="str">
        <f>MID([1]!Addcert[[#This Row],[ref]],4,2)&amp;"-"&amp;RIGHT([1]!Addcert[[#This Row],[ref]],3)</f>
        <v>03-353</v>
      </c>
      <c r="B945" s="21" t="str">
        <f>INDEX([1]champ04062019!$A$3:$Z$2000,MATCH([1]!Addcert[[#This Row],[ref]],[1]champ04062019!$B$3:$B$2000,0),3)</f>
        <v>บริษัท ตรีมูรติฟรูทส์ จำกัด</v>
      </c>
      <c r="C945" s="21" t="str">
        <f>INDEX([1]champ04062019!$A$3:$Z$2000,MATCH([1]!Addcert[[#This Row],[ref]],[1]champ04062019!$B$3:$B$2000,0),4)</f>
        <v>ACFS90460400052</v>
      </c>
      <c r="D94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45" s="21" t="str">
        <f>INDEX([1]champ04062019!$A$3:$Z$2000,MATCH([1]!Addcert[[#This Row],[ref]],[1]champ04062019!$B$3:$B$2000,0),5)</f>
        <v>ออกใบอนุญาตแล้ว</v>
      </c>
      <c r="F945" s="23">
        <f>--INDEX([1]champ04062019!$A$3:$Z$2000,MATCH([1]!Addcert[[#This Row],[ref]],[1]champ04062019!$B$3:$B$2000,0),18)</f>
        <v>44060</v>
      </c>
      <c r="G945" s="25"/>
      <c r="H945" s="26"/>
      <c r="I945" s="32"/>
      <c r="J945" s="35">
        <f>--INDEX([1]champ04062019!$A$3:$Z$2000,MATCH([1]!Addcert[[#This Row],[ref]],[1]champ04062019!$B$3:$B$2000,0),6)</f>
        <v>135558010427</v>
      </c>
      <c r="K945" s="21" t="str">
        <f>VLOOKUP(VALUE(MID([1]!Addcert[[#This Row],[License]],5,4)),[1]มาตรฐาน!$A$1:$B$6,2,FALSE)</f>
        <v>มกษ. 9046-2560</v>
      </c>
      <c r="L945" s="21" t="str">
        <f>INDEX([1]champ04062019!$A$3:$Z$2000,MATCH([1]!Addcert[[#This Row],[ref]],[1]champ04062019!$B$3:$B$2000,0),26)</f>
        <v>ปทุมธานี</v>
      </c>
      <c r="M945" s="2" t="s">
        <v>467</v>
      </c>
    </row>
    <row r="946" spans="1:13">
      <c r="A946" s="22" t="str">
        <f>MID([1]!Addcert[[#This Row],[ref]],4,2)&amp;"-"&amp;RIGHT([1]!Addcert[[#This Row],[ref]],3)</f>
        <v>03-354</v>
      </c>
      <c r="B946" s="22" t="str">
        <f>INDEX([1]champ04062019!$A$3:$Z$2000,MATCH([1]!Addcert[[#This Row],[ref]],[1]champ04062019!$B$3:$B$2000,0),3)</f>
        <v>บริษัท โกเดิ้ล โกล คอนซัลเทินท์ จำกัด</v>
      </c>
      <c r="C946" s="22" t="str">
        <f>INDEX([1]champ04062019!$A$3:$Z$2000,MATCH([1]!Addcert[[#This Row],[ref]],[1]champ04062019!$B$3:$B$2000,0),4)</f>
        <v>ACFS90460400055</v>
      </c>
      <c r="D94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46" s="22" t="str">
        <f>INDEX([1]champ04062019!$A$3:$Z$2000,MATCH([1]!Addcert[[#This Row],[ref]],[1]champ04062019!$B$3:$B$2000,0),5)</f>
        <v>ออกใบอนุญาตแล้ว</v>
      </c>
      <c r="F946" s="24">
        <f>--INDEX([1]champ04062019!$A$3:$Z$2000,MATCH([1]!Addcert[[#This Row],[ref]],[1]champ04062019!$B$3:$B$2000,0),18)</f>
        <v>44063</v>
      </c>
      <c r="G946" s="27"/>
      <c r="H946" s="28"/>
      <c r="I946" s="33"/>
      <c r="J946" s="36">
        <f>--INDEX([1]champ04062019!$A$3:$Z$2000,MATCH([1]!Addcert[[#This Row],[ref]],[1]champ04062019!$B$3:$B$2000,0),6)</f>
        <v>105555097254</v>
      </c>
      <c r="K946" s="22" t="str">
        <f>VLOOKUP(VALUE(MID([1]!Addcert[[#This Row],[License]],5,4)),[1]มาตรฐาน!$A$1:$B$6,2,FALSE)</f>
        <v>มกษ. 9046-2560</v>
      </c>
      <c r="L946" s="22" t="str">
        <f>INDEX([1]champ04062019!$A$3:$Z$2000,MATCH([1]!Addcert[[#This Row],[ref]],[1]champ04062019!$B$3:$B$2000,0),26)</f>
        <v>ชุมพร</v>
      </c>
      <c r="M946" s="5" t="s">
        <v>467</v>
      </c>
    </row>
    <row r="947" spans="1:13">
      <c r="A947" s="21" t="str">
        <f>MID([1]!Addcert[[#This Row],[ref]],4,2)&amp;"-"&amp;RIGHT([1]!Addcert[[#This Row],[ref]],3)</f>
        <v>03-355</v>
      </c>
      <c r="B947" s="21" t="str">
        <f>INDEX([1]champ04062019!$A$3:$Z$2000,MATCH([1]!Addcert[[#This Row],[ref]],[1]champ04062019!$B$3:$B$2000,0),3)</f>
        <v>บริษัท สมิงฟูดส์ จำกัด</v>
      </c>
      <c r="C947" s="21" t="str">
        <f>INDEX([1]champ04062019!$A$3:$Z$2000,MATCH([1]!Addcert[[#This Row],[ref]],[1]champ04062019!$B$3:$B$2000,0),4)</f>
        <v>ACFS90460400050</v>
      </c>
      <c r="D94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47" s="21" t="str">
        <f>INDEX([1]champ04062019!$A$3:$Z$2000,MATCH([1]!Addcert[[#This Row],[ref]],[1]champ04062019!$B$3:$B$2000,0),5)</f>
        <v>ออกใบอนุญาตแล้ว</v>
      </c>
      <c r="F947" s="23">
        <f>--INDEX([1]champ04062019!$A$3:$Z$2000,MATCH([1]!Addcert[[#This Row],[ref]],[1]champ04062019!$B$3:$B$2000,0),18)</f>
        <v>44060</v>
      </c>
      <c r="G947" s="25"/>
      <c r="H947" s="26"/>
      <c r="I947" s="32"/>
      <c r="J947" s="35">
        <f>--INDEX([1]champ04062019!$A$3:$Z$2000,MATCH([1]!Addcert[[#This Row],[ref]],[1]champ04062019!$B$3:$B$2000,0),6)</f>
        <v>775545000155</v>
      </c>
      <c r="K947" s="21" t="str">
        <f>VLOOKUP(VALUE(MID([1]!Addcert[[#This Row],[License]],5,4)),[1]มาตรฐาน!$A$1:$B$6,2,FALSE)</f>
        <v>มกษ. 9046-2560</v>
      </c>
      <c r="L947" s="21" t="str">
        <f>INDEX([1]champ04062019!$A$3:$Z$2000,MATCH([1]!Addcert[[#This Row],[ref]],[1]champ04062019!$B$3:$B$2000,0),26)</f>
        <v>ตราด</v>
      </c>
      <c r="M947" s="2" t="s">
        <v>469</v>
      </c>
    </row>
    <row r="948" spans="1:13">
      <c r="A948" s="22" t="str">
        <f>MID([1]!Addcert[[#This Row],[ref]],4,2)&amp;"-"&amp;RIGHT([1]!Addcert[[#This Row],[ref]],3)</f>
        <v>03-356</v>
      </c>
      <c r="B948" s="22" t="str">
        <f>INDEX([1]champ04062019!$A$3:$Z$2000,MATCH([1]!Addcert[[#This Row],[ref]],[1]champ04062019!$B$3:$B$2000,0),3)</f>
        <v>บริษัท ดีเอฟ ไลน์ จำกัด</v>
      </c>
      <c r="C948" s="22" t="str">
        <f>INDEX([1]champ04062019!$A$3:$Z$2000,MATCH([1]!Addcert[[#This Row],[ref]],[1]champ04062019!$B$3:$B$2000,0),4)</f>
        <v>ACFS10040400213</v>
      </c>
      <c r="D94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48" s="22" t="str">
        <f>INDEX([1]champ04062019!$A$3:$Z$2000,MATCH([1]!Addcert[[#This Row],[ref]],[1]champ04062019!$B$3:$B$2000,0),5)</f>
        <v>ออกใบอนุญาตแล้ว</v>
      </c>
      <c r="F948" s="24">
        <f>--INDEX([1]champ04062019!$A$3:$Z$2000,MATCH([1]!Addcert[[#This Row],[ref]],[1]champ04062019!$B$3:$B$2000,0),18)</f>
        <v>44060</v>
      </c>
      <c r="G948" s="27"/>
      <c r="H948" s="28"/>
      <c r="I948" s="33"/>
      <c r="J948" s="36">
        <f>--INDEX([1]champ04062019!$A$3:$Z$2000,MATCH([1]!Addcert[[#This Row],[ref]],[1]champ04062019!$B$3:$B$2000,0),6)</f>
        <v>105558126603</v>
      </c>
      <c r="K948" s="22" t="str">
        <f>VLOOKUP(VALUE(MID([1]!Addcert[[#This Row],[License]],5,4)),[1]มาตรฐาน!$A$1:$B$6,2,FALSE)</f>
        <v>มกษ. 1004-2557</v>
      </c>
      <c r="L948" s="22" t="str">
        <f>INDEX([1]champ04062019!$A$3:$Z$2000,MATCH([1]!Addcert[[#This Row],[ref]],[1]champ04062019!$B$3:$B$2000,0),26)</f>
        <v>เชียงใหม่</v>
      </c>
      <c r="M948" s="5" t="s">
        <v>466</v>
      </c>
    </row>
    <row r="949" spans="1:13">
      <c r="A949" s="21" t="str">
        <f>MID([1]!Addcert[[#This Row],[ref]],4,2)&amp;"-"&amp;RIGHT([1]!Addcert[[#This Row],[ref]],3)</f>
        <v>03-357</v>
      </c>
      <c r="B949" s="21" t="str">
        <f>INDEX([1]champ04062019!$A$3:$Z$2000,MATCH([1]!Addcert[[#This Row],[ref]],[1]champ04062019!$B$3:$B$2000,0),3)</f>
        <v>นายวิรัชชัย  ศิลาสัมฤทธิ์ผล</v>
      </c>
      <c r="C949" s="21" t="str">
        <f>INDEX([1]champ04062019!$A$3:$Z$2000,MATCH([1]!Addcert[[#This Row],[ref]],[1]champ04062019!$B$3:$B$2000,0),4)</f>
        <v>ACFS90460400054</v>
      </c>
      <c r="D94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49" s="21" t="str">
        <f>INDEX([1]champ04062019!$A$3:$Z$2000,MATCH([1]!Addcert[[#This Row],[ref]],[1]champ04062019!$B$3:$B$2000,0),5)</f>
        <v>ออกใบอนุญาตแล้ว</v>
      </c>
      <c r="F949" s="23">
        <f>--INDEX([1]champ04062019!$A$3:$Z$2000,MATCH([1]!Addcert[[#This Row],[ref]],[1]champ04062019!$B$3:$B$2000,0),18)</f>
        <v>44063</v>
      </c>
      <c r="G949" s="25"/>
      <c r="H949" s="26"/>
      <c r="I949" s="32"/>
      <c r="J949" s="35">
        <f>--INDEX([1]champ04062019!$A$3:$Z$2000,MATCH([1]!Addcert[[#This Row],[ref]],[1]champ04062019!$B$3:$B$2000,0),6)</f>
        <v>3100201409503</v>
      </c>
      <c r="K949" s="21" t="str">
        <f>VLOOKUP(VALUE(MID([1]!Addcert[[#This Row],[License]],5,4)),[1]มาตรฐาน!$A$1:$B$6,2,FALSE)</f>
        <v>มกษ. 9046-2560</v>
      </c>
      <c r="L949" s="21" t="str">
        <f>INDEX([1]champ04062019!$A$3:$Z$2000,MATCH([1]!Addcert[[#This Row],[ref]],[1]champ04062019!$B$3:$B$2000,0),26)</f>
        <v>นครปฐม</v>
      </c>
      <c r="M949" s="2" t="s">
        <v>465</v>
      </c>
    </row>
    <row r="950" spans="1:13">
      <c r="A950" s="22" t="str">
        <f>MID([1]!Addcert[[#This Row],[ref]],4,2)&amp;"-"&amp;RIGHT([1]!Addcert[[#This Row],[ref]],3)</f>
        <v>03-358</v>
      </c>
      <c r="B950" s="22" t="str">
        <f>INDEX([1]champ04062019!$A$3:$Z$2000,MATCH([1]!Addcert[[#This Row],[ref]],[1]champ04062019!$B$3:$B$2000,0),3)</f>
        <v>บริษัท เคพีพี คอร์ปอเรชั่น จำกัด</v>
      </c>
      <c r="C950" s="22" t="str">
        <f>INDEX([1]champ04062019!$A$3:$Z$2000,MATCH([1]!Addcert[[#This Row],[ref]],[1]champ04062019!$B$3:$B$2000,0),4)</f>
        <v>ACFS90460400061</v>
      </c>
      <c r="D95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50" s="22" t="str">
        <f>INDEX([1]champ04062019!$A$3:$Z$2000,MATCH([1]!Addcert[[#This Row],[ref]],[1]champ04062019!$B$3:$B$2000,0),5)</f>
        <v>ออกใบอนุญาตแล้ว</v>
      </c>
      <c r="F950" s="24">
        <f>--INDEX([1]champ04062019!$A$3:$Z$2000,MATCH([1]!Addcert[[#This Row],[ref]],[1]champ04062019!$B$3:$B$2000,0),18)</f>
        <v>44067</v>
      </c>
      <c r="G950" s="27"/>
      <c r="H950" s="28"/>
      <c r="I950" s="33"/>
      <c r="J950" s="36">
        <f>--INDEX([1]champ04062019!$A$3:$Z$2000,MATCH([1]!Addcert[[#This Row],[ref]],[1]champ04062019!$B$3:$B$2000,0),6)</f>
        <v>115556008905</v>
      </c>
      <c r="K950" s="22" t="str">
        <f>VLOOKUP(VALUE(MID([1]!Addcert[[#This Row],[License]],5,4)),[1]มาตรฐาน!$A$1:$B$6,2,FALSE)</f>
        <v>มกษ. 9046-2560</v>
      </c>
      <c r="L950" s="22" t="str">
        <f>INDEX([1]champ04062019!$A$3:$Z$2000,MATCH([1]!Addcert[[#This Row],[ref]],[1]champ04062019!$B$3:$B$2000,0),26)</f>
        <v>ปทุมธานี</v>
      </c>
      <c r="M950" s="5" t="s">
        <v>467</v>
      </c>
    </row>
    <row r="951" spans="1:13">
      <c r="A951" s="21" t="str">
        <f>MID([1]!Addcert[[#This Row],[ref]],4,2)&amp;"-"&amp;RIGHT([1]!Addcert[[#This Row],[ref]],3)</f>
        <v>03-359</v>
      </c>
      <c r="B951" s="21" t="str">
        <f>INDEX([1]champ04062019!$A$3:$Z$2000,MATCH([1]!Addcert[[#This Row],[ref]],[1]champ04062019!$B$3:$B$2000,0),3)</f>
        <v>ห้างหุ้นส่วนจำกัด พี.เอส. 111 อิมพอร์ต - เอ็กซ์พอร์ต</v>
      </c>
      <c r="C951" s="21" t="str">
        <f>INDEX([1]champ04062019!$A$3:$Z$2000,MATCH([1]!Addcert[[#This Row],[ref]],[1]champ04062019!$B$3:$B$2000,0),4)</f>
        <v>ACFS90460400058</v>
      </c>
      <c r="D95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51" s="21" t="str">
        <f>INDEX([1]champ04062019!$A$3:$Z$2000,MATCH([1]!Addcert[[#This Row],[ref]],[1]champ04062019!$B$3:$B$2000,0),5)</f>
        <v>ออกใบอนุญาตแล้ว</v>
      </c>
      <c r="F951" s="23">
        <f>--INDEX([1]champ04062019!$A$3:$Z$2000,MATCH([1]!Addcert[[#This Row],[ref]],[1]champ04062019!$B$3:$B$2000,0),18)</f>
        <v>44065</v>
      </c>
      <c r="G951" s="25"/>
      <c r="H951" s="26"/>
      <c r="I951" s="32"/>
      <c r="J951" s="35">
        <f>--INDEX([1]champ04062019!$A$3:$Z$2000,MATCH([1]!Addcert[[#This Row],[ref]],[1]champ04062019!$B$3:$B$2000,0),6)</f>
        <v>573555000603</v>
      </c>
      <c r="K951" s="21" t="str">
        <f>VLOOKUP(VALUE(MID([1]!Addcert[[#This Row],[License]],5,4)),[1]มาตรฐาน!$A$1:$B$6,2,FALSE)</f>
        <v>มกษ. 9046-2560</v>
      </c>
      <c r="L951" s="21" t="str">
        <f>INDEX([1]champ04062019!$A$3:$Z$2000,MATCH([1]!Addcert[[#This Row],[ref]],[1]champ04062019!$B$3:$B$2000,0),26)</f>
        <v>ปทุมธานี</v>
      </c>
      <c r="M951" s="2" t="s">
        <v>467</v>
      </c>
    </row>
    <row r="952" spans="1:13">
      <c r="A952" s="22" t="str">
        <f>MID([1]!Addcert[[#This Row],[ref]],4,2)&amp;"-"&amp;RIGHT([1]!Addcert[[#This Row],[ref]],3)</f>
        <v>03-360</v>
      </c>
      <c r="B952" s="22" t="str">
        <f>INDEX([1]champ04062019!$A$3:$Z$2000,MATCH([1]!Addcert[[#This Row],[ref]],[1]champ04062019!$B$3:$B$2000,0),3)</f>
        <v>บริษัท กรีน สตาร์ส อินเตอร์เนชั่นแนล จำกัด</v>
      </c>
      <c r="C952" s="22" t="str">
        <f>INDEX([1]champ04062019!$A$3:$Z$2000,MATCH([1]!Addcert[[#This Row],[ref]],[1]champ04062019!$B$3:$B$2000,0),4)</f>
        <v>ACFS10040400214</v>
      </c>
      <c r="D95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52" s="22" t="str">
        <f>INDEX([1]champ04062019!$A$3:$Z$2000,MATCH([1]!Addcert[[#This Row],[ref]],[1]champ04062019!$B$3:$B$2000,0),5)</f>
        <v>ออกใบอนุญาตแล้ว</v>
      </c>
      <c r="F952" s="24">
        <f>--INDEX([1]champ04062019!$A$3:$Z$2000,MATCH([1]!Addcert[[#This Row],[ref]],[1]champ04062019!$B$3:$B$2000,0),18)</f>
        <v>44067</v>
      </c>
      <c r="G952" s="27"/>
      <c r="H952" s="28"/>
      <c r="I952" s="33"/>
      <c r="J952" s="36">
        <f>--INDEX([1]champ04062019!$A$3:$Z$2000,MATCH([1]!Addcert[[#This Row],[ref]],[1]champ04062019!$B$3:$B$2000,0),6)</f>
        <v>105559095451</v>
      </c>
      <c r="K952" s="22" t="str">
        <f>VLOOKUP(VALUE(MID([1]!Addcert[[#This Row],[License]],5,4)),[1]มาตรฐาน!$A$1:$B$6,2,FALSE)</f>
        <v>มกษ. 1004-2557</v>
      </c>
      <c r="L952" s="22" t="str">
        <f>INDEX([1]champ04062019!$A$3:$Z$2000,MATCH([1]!Addcert[[#This Row],[ref]],[1]champ04062019!$B$3:$B$2000,0),26)</f>
        <v>ลำพูน</v>
      </c>
      <c r="M952" s="5" t="s">
        <v>467</v>
      </c>
    </row>
    <row r="953" spans="1:13">
      <c r="A953" s="21" t="str">
        <f>MID([1]!Addcert[[#This Row],[ref]],4,2)&amp;"-"&amp;RIGHT([1]!Addcert[[#This Row],[ref]],3)</f>
        <v>03-361</v>
      </c>
      <c r="B953" s="21" t="str">
        <f>INDEX([1]champ04062019!$A$3:$Z$2000,MATCH([1]!Addcert[[#This Row],[ref]],[1]champ04062019!$B$3:$B$2000,0),3)</f>
        <v>บริษัท ทรัพย์อมร 2000 จำกัด</v>
      </c>
      <c r="C953" s="21" t="str">
        <f>INDEX([1]champ04062019!$A$3:$Z$2000,MATCH([1]!Addcert[[#This Row],[ref]],[1]champ04062019!$B$3:$B$2000,0),4)</f>
        <v>ACFS90460400060</v>
      </c>
      <c r="D95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53" s="21" t="str">
        <f>INDEX([1]champ04062019!$A$3:$Z$2000,MATCH([1]!Addcert[[#This Row],[ref]],[1]champ04062019!$B$3:$B$2000,0),5)</f>
        <v>ออกใบอนุญาตแล้ว</v>
      </c>
      <c r="F953" s="23">
        <f>--INDEX([1]champ04062019!$A$3:$Z$2000,MATCH([1]!Addcert[[#This Row],[ref]],[1]champ04062019!$B$3:$B$2000,0),18)</f>
        <v>44067</v>
      </c>
      <c r="G953" s="25"/>
      <c r="H953" s="26"/>
      <c r="I953" s="32"/>
      <c r="J953" s="35">
        <f>--INDEX([1]champ04062019!$A$3:$Z$2000,MATCH([1]!Addcert[[#This Row],[ref]],[1]champ04062019!$B$3:$B$2000,0),6)</f>
        <v>495537000152</v>
      </c>
      <c r="K953" s="21" t="str">
        <f>VLOOKUP(VALUE(MID([1]!Addcert[[#This Row],[License]],5,4)),[1]มาตรฐาน!$A$1:$B$6,2,FALSE)</f>
        <v>มกษ. 9046-2560</v>
      </c>
      <c r="L953" s="21" t="str">
        <f>INDEX([1]champ04062019!$A$3:$Z$2000,MATCH([1]!Addcert[[#This Row],[ref]],[1]champ04062019!$B$3:$B$2000,0),26)</f>
        <v>ชุมพร</v>
      </c>
      <c r="M953" s="2" t="s">
        <v>465</v>
      </c>
    </row>
    <row r="954" spans="1:13">
      <c r="A954" s="22" t="str">
        <f>MID([1]!Addcert[[#This Row],[ref]],4,2)&amp;"-"&amp;RIGHT([1]!Addcert[[#This Row],[ref]],3)</f>
        <v>03-362</v>
      </c>
      <c r="B954" s="22" t="str">
        <f>INDEX([1]champ04062019!$A$3:$Z$2000,MATCH([1]!Addcert[[#This Row],[ref]],[1]champ04062019!$B$3:$B$2000,0),3)</f>
        <v>บริษัท มิสเตอร์ฟรุ๊ตตี้ จำกัด</v>
      </c>
      <c r="C954" s="22" t="str">
        <f>INDEX([1]champ04062019!$A$3:$Z$2000,MATCH([1]!Addcert[[#This Row],[ref]],[1]champ04062019!$B$3:$B$2000,0),4)</f>
        <v>ACFS90460400062</v>
      </c>
      <c r="D95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54" s="22" t="str">
        <f>INDEX([1]champ04062019!$A$3:$Z$2000,MATCH([1]!Addcert[[#This Row],[ref]],[1]champ04062019!$B$3:$B$2000,0),5)</f>
        <v>ออกใบอนุญาตแล้ว</v>
      </c>
      <c r="F954" s="24">
        <f>--INDEX([1]champ04062019!$A$3:$Z$2000,MATCH([1]!Addcert[[#This Row],[ref]],[1]champ04062019!$B$3:$B$2000,0),18)</f>
        <v>44066</v>
      </c>
      <c r="G954" s="27"/>
      <c r="H954" s="28"/>
      <c r="I954" s="33"/>
      <c r="J954" s="36">
        <f>--INDEX([1]champ04062019!$A$3:$Z$2000,MATCH([1]!Addcert[[#This Row],[ref]],[1]champ04062019!$B$3:$B$2000,0),6)</f>
        <v>105558026421</v>
      </c>
      <c r="K954" s="22" t="str">
        <f>VLOOKUP(VALUE(MID([1]!Addcert[[#This Row],[License]],5,4)),[1]มาตรฐาน!$A$1:$B$6,2,FALSE)</f>
        <v>มกษ. 9046-2560</v>
      </c>
      <c r="L954" s="22" t="str">
        <f>INDEX([1]champ04062019!$A$3:$Z$2000,MATCH([1]!Addcert[[#This Row],[ref]],[1]champ04062019!$B$3:$B$2000,0),26)</f>
        <v>ปทุมธานี</v>
      </c>
      <c r="M954" s="5" t="s">
        <v>469</v>
      </c>
    </row>
    <row r="955" spans="1:13">
      <c r="A955" s="21" t="str">
        <f>MID([1]!Addcert[[#This Row],[ref]],4,2)&amp;"-"&amp;RIGHT([1]!Addcert[[#This Row],[ref]],3)</f>
        <v>03-363</v>
      </c>
      <c r="B955" s="21" t="str">
        <f>INDEX([1]champ04062019!$A$3:$Z$2000,MATCH([1]!Addcert[[#This Row],[ref]],[1]champ04062019!$B$3:$B$2000,0),3)</f>
        <v>บริษัท เอ โฟร์ ฟรุตซ์ เทรดดิ้ง จำกัด</v>
      </c>
      <c r="C955" s="21" t="str">
        <f>INDEX([1]champ04062019!$A$3:$Z$2000,MATCH([1]!Addcert[[#This Row],[ref]],[1]champ04062019!$B$3:$B$2000,0),4)</f>
        <v>ACFS90460400066</v>
      </c>
      <c r="D95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55" s="21" t="str">
        <f>INDEX([1]champ04062019!$A$3:$Z$2000,MATCH([1]!Addcert[[#This Row],[ref]],[1]champ04062019!$B$3:$B$2000,0),5)</f>
        <v>ออกใบอนุญาตแล้ว</v>
      </c>
      <c r="F955" s="23">
        <f>--INDEX([1]champ04062019!$A$3:$Z$2000,MATCH([1]!Addcert[[#This Row],[ref]],[1]champ04062019!$B$3:$B$2000,0),18)</f>
        <v>44074</v>
      </c>
      <c r="G955" s="25"/>
      <c r="H955" s="26"/>
      <c r="I955" s="32"/>
      <c r="J955" s="35">
        <f>--INDEX([1]champ04062019!$A$3:$Z$2000,MATCH([1]!Addcert[[#This Row],[ref]],[1]champ04062019!$B$3:$B$2000,0),6)</f>
        <v>135559009902</v>
      </c>
      <c r="K955" s="21" t="str">
        <f>VLOOKUP(VALUE(MID([1]!Addcert[[#This Row],[License]],5,4)),[1]มาตรฐาน!$A$1:$B$6,2,FALSE)</f>
        <v>มกษ. 9046-2560</v>
      </c>
      <c r="L955" s="21" t="str">
        <f>INDEX([1]champ04062019!$A$3:$Z$2000,MATCH([1]!Addcert[[#This Row],[ref]],[1]champ04062019!$B$3:$B$2000,0),26)</f>
        <v>ปทุมธานี</v>
      </c>
      <c r="M955" s="2" t="s">
        <v>467</v>
      </c>
    </row>
    <row r="956" spans="1:13">
      <c r="A956" s="22" t="str">
        <f>MID([1]!Addcert[[#This Row],[ref]],4,2)&amp;"-"&amp;RIGHT([1]!Addcert[[#This Row],[ref]],3)</f>
        <v>03-364</v>
      </c>
      <c r="B956" s="22" t="str">
        <f>INDEX([1]champ04062019!$A$3:$Z$2000,MATCH([1]!Addcert[[#This Row],[ref]],[1]champ04062019!$B$3:$B$2000,0),3)</f>
        <v>บริษัท เอ็มดี ฟูดส์ 2017 จำกัด</v>
      </c>
      <c r="C956" s="22" t="str">
        <f>INDEX([1]champ04062019!$A$3:$Z$2000,MATCH([1]!Addcert[[#This Row],[ref]],[1]champ04062019!$B$3:$B$2000,0),4)</f>
        <v>ACFS90460400063</v>
      </c>
      <c r="D95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56" s="22" t="str">
        <f>INDEX([1]champ04062019!$A$3:$Z$2000,MATCH([1]!Addcert[[#This Row],[ref]],[1]champ04062019!$B$3:$B$2000,0),5)</f>
        <v>ออกใบอนุญาตแล้ว</v>
      </c>
      <c r="F956" s="24">
        <f>--INDEX([1]champ04062019!$A$3:$Z$2000,MATCH([1]!Addcert[[#This Row],[ref]],[1]champ04062019!$B$3:$B$2000,0),18)</f>
        <v>44071</v>
      </c>
      <c r="G956" s="27"/>
      <c r="H956" s="28" t="s">
        <v>393</v>
      </c>
      <c r="I956" s="33">
        <v>44107</v>
      </c>
      <c r="J956" s="36">
        <f>--INDEX([1]champ04062019!$A$3:$Z$2000,MATCH([1]!Addcert[[#This Row],[ref]],[1]champ04062019!$B$3:$B$2000,0),6)</f>
        <v>135560002461</v>
      </c>
      <c r="K956" s="22" t="str">
        <f>VLOOKUP(VALUE(MID([1]!Addcert[[#This Row],[License]],5,4)),[1]มาตรฐาน!$A$1:$B$6,2,FALSE)</f>
        <v>มกษ. 9046-2560</v>
      </c>
      <c r="L956" s="22" t="str">
        <f>INDEX([1]champ04062019!$A$3:$Z$2000,MATCH([1]!Addcert[[#This Row],[ref]],[1]champ04062019!$B$3:$B$2000,0),26)</f>
        <v>ปทุมธานี</v>
      </c>
      <c r="M956" s="5" t="s">
        <v>467</v>
      </c>
    </row>
    <row r="957" spans="1:13">
      <c r="A957" s="21" t="str">
        <f>MID([1]!Addcert[[#This Row],[ref]],4,2)&amp;"-"&amp;RIGHT([1]!Addcert[[#This Row],[ref]],3)</f>
        <v>03-365</v>
      </c>
      <c r="B957" s="21" t="str">
        <f>INDEX([1]champ04062019!$A$3:$Z$2000,MATCH([1]!Addcert[[#This Row],[ref]],[1]champ04062019!$B$3:$B$2000,0),3)</f>
        <v>บริษัท ยูเนี่ยน เพรสติจ อะโกร จำกัด</v>
      </c>
      <c r="C957" s="21" t="str">
        <f>INDEX([1]champ04062019!$A$3:$Z$2000,MATCH([1]!Addcert[[#This Row],[ref]],[1]champ04062019!$B$3:$B$2000,0),4)</f>
        <v>ACFS90460400059</v>
      </c>
      <c r="D95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57" s="21" t="str">
        <f>INDEX([1]champ04062019!$A$3:$Z$2000,MATCH([1]!Addcert[[#This Row],[ref]],[1]champ04062019!$B$3:$B$2000,0),5)</f>
        <v>ออกใบอนุญาตแล้ว</v>
      </c>
      <c r="F957" s="23">
        <f>--INDEX([1]champ04062019!$A$3:$Z$2000,MATCH([1]!Addcert[[#This Row],[ref]],[1]champ04062019!$B$3:$B$2000,0),18)</f>
        <v>44066</v>
      </c>
      <c r="G957" s="25"/>
      <c r="H957" s="26"/>
      <c r="I957" s="32"/>
      <c r="J957" s="35">
        <f>--INDEX([1]champ04062019!$A$3:$Z$2000,MATCH([1]!Addcert[[#This Row],[ref]],[1]champ04062019!$B$3:$B$2000,0),6)</f>
        <v>105539063642</v>
      </c>
      <c r="K957" s="21" t="str">
        <f>VLOOKUP(VALUE(MID([1]!Addcert[[#This Row],[License]],5,4)),[1]มาตรฐาน!$A$1:$B$6,2,FALSE)</f>
        <v>มกษ. 9046-2560</v>
      </c>
      <c r="L957" s="21" t="str">
        <f>INDEX([1]champ04062019!$A$3:$Z$2000,MATCH([1]!Addcert[[#This Row],[ref]],[1]champ04062019!$B$3:$B$2000,0),26)</f>
        <v>ปทุมธานี</v>
      </c>
      <c r="M957" s="2" t="s">
        <v>467</v>
      </c>
    </row>
    <row r="958" spans="1:13">
      <c r="A958" s="22" t="str">
        <f>MID([1]!Addcert[[#This Row],[ref]],4,2)&amp;"-"&amp;RIGHT([1]!Addcert[[#This Row],[ref]],3)</f>
        <v>03-366</v>
      </c>
      <c r="B958" s="22" t="str">
        <f>INDEX([1]champ04062019!$A$3:$Z$2000,MATCH([1]!Addcert[[#This Row],[ref]],[1]champ04062019!$B$3:$B$2000,0),3)</f>
        <v xml:space="preserve">บริษัท ซีฮอร์ส ฟู้ดส์ จำกัด </v>
      </c>
      <c r="C958" s="22" t="str">
        <f>INDEX([1]champ04062019!$A$3:$Z$2000,MATCH([1]!Addcert[[#This Row],[ref]],[1]champ04062019!$B$3:$B$2000,0),4)</f>
        <v>ACFS90460400072</v>
      </c>
      <c r="D95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58" s="22" t="str">
        <f>INDEX([1]champ04062019!$A$3:$Z$2000,MATCH([1]!Addcert[[#This Row],[ref]],[1]champ04062019!$B$3:$B$2000,0),5)</f>
        <v>ออกใบอนุญาตแล้ว</v>
      </c>
      <c r="F958" s="24">
        <f>--INDEX([1]champ04062019!$A$3:$Z$2000,MATCH([1]!Addcert[[#This Row],[ref]],[1]champ04062019!$B$3:$B$2000,0),18)</f>
        <v>44079</v>
      </c>
      <c r="G958" s="27"/>
      <c r="H958" s="28"/>
      <c r="I958" s="33"/>
      <c r="J958" s="36">
        <f>--INDEX([1]champ04062019!$A$3:$Z$2000,MATCH([1]!Addcert[[#This Row],[ref]],[1]champ04062019!$B$3:$B$2000,0),6)</f>
        <v>905558002249</v>
      </c>
      <c r="K958" s="22" t="str">
        <f>VLOOKUP(VALUE(MID([1]!Addcert[[#This Row],[License]],5,4)),[1]มาตรฐาน!$A$1:$B$6,2,FALSE)</f>
        <v>มกษ. 9046-2560</v>
      </c>
      <c r="L958" s="22" t="str">
        <f>INDEX([1]champ04062019!$A$3:$Z$2000,MATCH([1]!Addcert[[#This Row],[ref]],[1]champ04062019!$B$3:$B$2000,0),26)</f>
        <v>สงขลา</v>
      </c>
      <c r="M958" s="5" t="s">
        <v>467</v>
      </c>
    </row>
    <row r="959" spans="1:13">
      <c r="A959" s="21" t="str">
        <f>MID([1]!Addcert[[#This Row],[ref]],4,2)&amp;"-"&amp;RIGHT([1]!Addcert[[#This Row],[ref]],3)</f>
        <v>03-368</v>
      </c>
      <c r="B959" s="21" t="str">
        <f>INDEX([1]champ04062019!$A$3:$Z$2000,MATCH([1]!Addcert[[#This Row],[ref]],[1]champ04062019!$B$3:$B$2000,0),3)</f>
        <v>บริษัท เฟรช โปรดิวส์ จำกัด</v>
      </c>
      <c r="C959" s="21" t="str">
        <f>INDEX([1]champ04062019!$A$3:$Z$2000,MATCH([1]!Addcert[[#This Row],[ref]],[1]champ04062019!$B$3:$B$2000,0),4)</f>
        <v>ACFS10040400218</v>
      </c>
      <c r="D95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59" s="21" t="str">
        <f>INDEX([1]champ04062019!$A$3:$Z$2000,MATCH([1]!Addcert[[#This Row],[ref]],[1]champ04062019!$B$3:$B$2000,0),5)</f>
        <v>ออกใบอนุญาตแล้ว</v>
      </c>
      <c r="F959" s="23">
        <f>--INDEX([1]champ04062019!$A$3:$Z$2000,MATCH([1]!Addcert[[#This Row],[ref]],[1]champ04062019!$B$3:$B$2000,0),18)</f>
        <v>44074</v>
      </c>
      <c r="G959" s="25"/>
      <c r="H959" s="26"/>
      <c r="I959" s="32"/>
      <c r="J959" s="35">
        <f>--INDEX([1]champ04062019!$A$3:$Z$2000,MATCH([1]!Addcert[[#This Row],[ref]],[1]champ04062019!$B$3:$B$2000,0),6)</f>
        <v>105545080243</v>
      </c>
      <c r="K959" s="21" t="str">
        <f>VLOOKUP(VALUE(MID([1]!Addcert[[#This Row],[License]],5,4)),[1]มาตรฐาน!$A$1:$B$6,2,FALSE)</f>
        <v>มกษ. 1004-2557</v>
      </c>
      <c r="L959" s="21" t="str">
        <f>INDEX([1]champ04062019!$A$3:$Z$2000,MATCH([1]!Addcert[[#This Row],[ref]],[1]champ04062019!$B$3:$B$2000,0),26)</f>
        <v>เชียงใหม่</v>
      </c>
      <c r="M959" s="2" t="s">
        <v>469</v>
      </c>
    </row>
    <row r="960" spans="1:13">
      <c r="A960" s="22" t="str">
        <f>MID([1]!Addcert[[#This Row],[ref]],4,2)&amp;"-"&amp;RIGHT([1]!Addcert[[#This Row],[ref]],3)</f>
        <v>03-369</v>
      </c>
      <c r="B960" s="22" t="str">
        <f>INDEX([1]champ04062019!$A$3:$Z$2000,MATCH([1]!Addcert[[#This Row],[ref]],[1]champ04062019!$B$3:$B$2000,0),3)</f>
        <v>ห้างหุ้นส่วนจำกัด วีนัส 888 อิมปอร์ต เอ็กซ์ปอร์ต</v>
      </c>
      <c r="C960" s="22" t="str">
        <f>INDEX([1]champ04062019!$A$3:$Z$2000,MATCH([1]!Addcert[[#This Row],[ref]],[1]champ04062019!$B$3:$B$2000,0),4)</f>
        <v>ACFS10040400217</v>
      </c>
      <c r="D96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60" s="22" t="str">
        <f>INDEX([1]champ04062019!$A$3:$Z$2000,MATCH([1]!Addcert[[#This Row],[ref]],[1]champ04062019!$B$3:$B$2000,0),5)</f>
        <v>ออกใบอนุญาตแล้ว</v>
      </c>
      <c r="F960" s="24">
        <f>--INDEX([1]champ04062019!$A$3:$Z$2000,MATCH([1]!Addcert[[#This Row],[ref]],[1]champ04062019!$B$3:$B$2000,0),18)</f>
        <v>44074</v>
      </c>
      <c r="G960" s="27"/>
      <c r="H960" s="28"/>
      <c r="I960" s="33"/>
      <c r="J960" s="36">
        <f>--INDEX([1]champ04062019!$A$3:$Z$2000,MATCH([1]!Addcert[[#This Row],[ref]],[1]champ04062019!$B$3:$B$2000,0),6)</f>
        <v>573560000497</v>
      </c>
      <c r="K960" s="22" t="str">
        <f>VLOOKUP(VALUE(MID([1]!Addcert[[#This Row],[License]],5,4)),[1]มาตรฐาน!$A$1:$B$6,2,FALSE)</f>
        <v>มกษ. 1004-2557</v>
      </c>
      <c r="L960" s="22" t="str">
        <f>INDEX([1]champ04062019!$A$3:$Z$2000,MATCH([1]!Addcert[[#This Row],[ref]],[1]champ04062019!$B$3:$B$2000,0),26)</f>
        <v>ลำพูน</v>
      </c>
      <c r="M960" s="5" t="s">
        <v>465</v>
      </c>
    </row>
    <row r="961" spans="1:13">
      <c r="A961" s="21" t="str">
        <f>MID([1]!Addcert[[#This Row],[ref]],4,2)&amp;"-"&amp;RIGHT([1]!Addcert[[#This Row],[ref]],3)</f>
        <v>03-370</v>
      </c>
      <c r="B961" s="21" t="str">
        <f>INDEX([1]champ04062019!$A$3:$Z$2000,MATCH([1]!Addcert[[#This Row],[ref]],[1]champ04062019!$B$3:$B$2000,0),3)</f>
        <v>ห้างหุ้นส่วนจำกัด เอ็น.เอส.อาร์ เอ็กซ์ซิม</v>
      </c>
      <c r="C961" s="21" t="str">
        <f>INDEX([1]champ04062019!$A$3:$Z$2000,MATCH([1]!Addcert[[#This Row],[ref]],[1]champ04062019!$B$3:$B$2000,0),4)</f>
        <v>ACFS10040400216</v>
      </c>
      <c r="D96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61" s="21" t="str">
        <f>INDEX([1]champ04062019!$A$3:$Z$2000,MATCH([1]!Addcert[[#This Row],[ref]],[1]champ04062019!$B$3:$B$2000,0),5)</f>
        <v>ออกใบอนุญาตแล้ว</v>
      </c>
      <c r="F961" s="23">
        <f>--INDEX([1]champ04062019!$A$3:$Z$2000,MATCH([1]!Addcert[[#This Row],[ref]],[1]champ04062019!$B$3:$B$2000,0),18)</f>
        <v>44074</v>
      </c>
      <c r="G961" s="25"/>
      <c r="H961" s="26"/>
      <c r="I961" s="32"/>
      <c r="J961" s="35">
        <f>--INDEX([1]champ04062019!$A$3:$Z$2000,MATCH([1]!Addcert[[#This Row],[ref]],[1]champ04062019!$B$3:$B$2000,0),6)</f>
        <v>573558001805</v>
      </c>
      <c r="K961" s="21" t="str">
        <f>VLOOKUP(VALUE(MID([1]!Addcert[[#This Row],[License]],5,4)),[1]มาตรฐาน!$A$1:$B$6,2,FALSE)</f>
        <v>มกษ. 1004-2557</v>
      </c>
      <c r="L961" s="21" t="str">
        <f>INDEX([1]champ04062019!$A$3:$Z$2000,MATCH([1]!Addcert[[#This Row],[ref]],[1]champ04062019!$B$3:$B$2000,0),26)</f>
        <v>ลำพูน</v>
      </c>
      <c r="M961" s="2" t="s">
        <v>465</v>
      </c>
    </row>
    <row r="962" spans="1:13">
      <c r="A962" s="22" t="str">
        <f>MID([1]!Addcert[[#This Row],[ref]],4,2)&amp;"-"&amp;RIGHT([1]!Addcert[[#This Row],[ref]],3)</f>
        <v>03-371</v>
      </c>
      <c r="B962" s="22" t="str">
        <f>INDEX([1]champ04062019!$A$3:$Z$2000,MATCH([1]!Addcert[[#This Row],[ref]],[1]champ04062019!$B$3:$B$2000,0),3)</f>
        <v>บริษัท ฟรุ๊ต พาราไดซ์ อินเตอร์เนชั่นแนล เทรด จำกัด</v>
      </c>
      <c r="C962" s="22" t="str">
        <f>INDEX([1]champ04062019!$A$3:$Z$2000,MATCH([1]!Addcert[[#This Row],[ref]],[1]champ04062019!$B$3:$B$2000,0),4)</f>
        <v>ACFS10040400219</v>
      </c>
      <c r="D96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62" s="22" t="str">
        <f>INDEX([1]champ04062019!$A$3:$Z$2000,MATCH([1]!Addcert[[#This Row],[ref]],[1]champ04062019!$B$3:$B$2000,0),5)</f>
        <v>ออกใบอนุญาตแล้ว</v>
      </c>
      <c r="F962" s="24">
        <f>--INDEX([1]champ04062019!$A$3:$Z$2000,MATCH([1]!Addcert[[#This Row],[ref]],[1]champ04062019!$B$3:$B$2000,0),18)</f>
        <v>44078</v>
      </c>
      <c r="G962" s="27"/>
      <c r="H962" s="28"/>
      <c r="I962" s="33"/>
      <c r="J962" s="36">
        <f>--INDEX([1]champ04062019!$A$3:$Z$2000,MATCH([1]!Addcert[[#This Row],[ref]],[1]champ04062019!$B$3:$B$2000,0),6)</f>
        <v>505557001307</v>
      </c>
      <c r="K962" s="22" t="str">
        <f>VLOOKUP(VALUE(MID([1]!Addcert[[#This Row],[License]],5,4)),[1]มาตรฐาน!$A$1:$B$6,2,FALSE)</f>
        <v>มกษ. 1004-2557</v>
      </c>
      <c r="L962" s="22" t="str">
        <f>INDEX([1]champ04062019!$A$3:$Z$2000,MATCH([1]!Addcert[[#This Row],[ref]],[1]champ04062019!$B$3:$B$2000,0),26)</f>
        <v>เชียงใหม่</v>
      </c>
      <c r="M962" s="5" t="s">
        <v>465</v>
      </c>
    </row>
    <row r="963" spans="1:13">
      <c r="A963" s="21" t="str">
        <f>MID([1]!Addcert[[#This Row],[ref]],4,2)&amp;"-"&amp;RIGHT([1]!Addcert[[#This Row],[ref]],3)</f>
        <v>03-372</v>
      </c>
      <c r="B963" s="21" t="str">
        <f>INDEX([1]champ04062019!$A$3:$Z$2000,MATCH([1]!Addcert[[#This Row],[ref]],[1]champ04062019!$B$3:$B$2000,0),3)</f>
        <v>สหกรณ์โคนมท่าม่วง จำกัด</v>
      </c>
      <c r="C963" s="21" t="str">
        <f>INDEX([1]champ04062019!$A$3:$Z$2000,MATCH([1]!Addcert[[#This Row],[ref]],[1]champ04062019!$B$3:$B$2000,0),4)</f>
        <v>ACFS64010400001</v>
      </c>
      <c r="D96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63" s="21" t="str">
        <f>INDEX([1]champ04062019!$A$3:$Z$2000,MATCH([1]!Addcert[[#This Row],[ref]],[1]champ04062019!$B$3:$B$2000,0),5)</f>
        <v>ออกใบอนุญาตแล้ว</v>
      </c>
      <c r="F963" s="23">
        <f>--INDEX([1]champ04062019!$A$3:$Z$2000,MATCH([1]!Addcert[[#This Row],[ref]],[1]champ04062019!$B$3:$B$2000,0),18)</f>
        <v>44120</v>
      </c>
      <c r="G963" s="25"/>
      <c r="H963" s="26"/>
      <c r="I963" s="32"/>
      <c r="J963" s="35">
        <f>--INDEX([1]champ04062019!$A$3:$Z$2000,MATCH([1]!Addcert[[#This Row],[ref]],[1]champ04062019!$B$3:$B$2000,0),6)</f>
        <v>994000764693</v>
      </c>
      <c r="K963" s="21" t="str">
        <f>VLOOKUP(VALUE(MID([1]!Addcert[[#This Row],[License]],5,4)),[1]มาตรฐาน!$A$1:$B$6,2,FALSE)</f>
        <v>มกษ. 6401-2558</v>
      </c>
      <c r="L963" s="21" t="str">
        <f>INDEX([1]champ04062019!$A$3:$Z$2000,MATCH([1]!Addcert[[#This Row],[ref]],[1]champ04062019!$B$3:$B$2000,0),26)</f>
        <v>กาญจนบุรี</v>
      </c>
      <c r="M963" s="2" t="s">
        <v>465</v>
      </c>
    </row>
    <row r="964" spans="1:13">
      <c r="A964" s="22" t="str">
        <f>MID([1]!Addcert[[#This Row],[ref]],4,2)&amp;"-"&amp;RIGHT([1]!Addcert[[#This Row],[ref]],3)</f>
        <v>03-374</v>
      </c>
      <c r="B964" s="22" t="str">
        <f>INDEX([1]champ04062019!$A$3:$Z$2000,MATCH([1]!Addcert[[#This Row],[ref]],[1]champ04062019!$B$3:$B$2000,0),3)</f>
        <v>บริษัท ศิธาโลจิสติกส์ จำกัด</v>
      </c>
      <c r="C964" s="22" t="str">
        <f>INDEX([1]champ04062019!$A$3:$Z$2000,MATCH([1]!Addcert[[#This Row],[ref]],[1]champ04062019!$B$3:$B$2000,0),4)</f>
        <v>ACFS10040400220</v>
      </c>
      <c r="D96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64" s="22" t="str">
        <f>INDEX([1]champ04062019!$A$3:$Z$2000,MATCH([1]!Addcert[[#This Row],[ref]],[1]champ04062019!$B$3:$B$2000,0),5)</f>
        <v>ออกใบอนุญาตแล้ว</v>
      </c>
      <c r="F964" s="24">
        <f>--INDEX([1]champ04062019!$A$3:$Z$2000,MATCH([1]!Addcert[[#This Row],[ref]],[1]champ04062019!$B$3:$B$2000,0),18)</f>
        <v>44081</v>
      </c>
      <c r="G964" s="27" t="s">
        <v>394</v>
      </c>
      <c r="H964" s="28" t="s">
        <v>111</v>
      </c>
      <c r="I964" s="33">
        <v>44304</v>
      </c>
      <c r="J964" s="36">
        <f>--INDEX([1]champ04062019!$A$3:$Z$2000,MATCH([1]!Addcert[[#This Row],[ref]],[1]champ04062019!$B$3:$B$2000,0),6)</f>
        <v>125559013632</v>
      </c>
      <c r="K964" s="22" t="str">
        <f>VLOOKUP(VALUE(MID([1]!Addcert[[#This Row],[License]],5,4)),[1]มาตรฐาน!$A$1:$B$6,2,FALSE)</f>
        <v>มกษ. 1004-2557</v>
      </c>
      <c r="L964" s="22" t="str">
        <f>INDEX([1]champ04062019!$A$3:$Z$2000,MATCH([1]!Addcert[[#This Row],[ref]],[1]champ04062019!$B$3:$B$2000,0),26)</f>
        <v>เชียงใหม่</v>
      </c>
      <c r="M964" s="5" t="s">
        <v>464</v>
      </c>
    </row>
    <row r="965" spans="1:13">
      <c r="A965" s="21" t="str">
        <f>MID([1]!Addcert[[#This Row],[ref]],4,2)&amp;"-"&amp;RIGHT([1]!Addcert[[#This Row],[ref]],3)</f>
        <v>03-375</v>
      </c>
      <c r="B965" s="21" t="str">
        <f>INDEX([1]champ04062019!$A$3:$Z$2000,MATCH([1]!Addcert[[#This Row],[ref]],[1]champ04062019!$B$3:$B$2000,0),3)</f>
        <v>ห้างหุ้นส่วนจำกัด สตาร์ เอ็กซ์ซิม</v>
      </c>
      <c r="C965" s="21" t="str">
        <f>INDEX([1]champ04062019!$A$3:$Z$2000,MATCH([1]!Addcert[[#This Row],[ref]],[1]champ04062019!$B$3:$B$2000,0),4)</f>
        <v>ACFS90460400065</v>
      </c>
      <c r="D96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65" s="21" t="str">
        <f>INDEX([1]champ04062019!$A$3:$Z$2000,MATCH([1]!Addcert[[#This Row],[ref]],[1]champ04062019!$B$3:$B$2000,0),5)</f>
        <v>ออกใบอนุญาตแล้ว</v>
      </c>
      <c r="F965" s="23">
        <f>--INDEX([1]champ04062019!$A$3:$Z$2000,MATCH([1]!Addcert[[#This Row],[ref]],[1]champ04062019!$B$3:$B$2000,0),18)</f>
        <v>44074</v>
      </c>
      <c r="G965" s="25"/>
      <c r="H965" s="26"/>
      <c r="I965" s="32"/>
      <c r="J965" s="35">
        <f>--INDEX([1]champ04062019!$A$3:$Z$2000,MATCH([1]!Addcert[[#This Row],[ref]],[1]champ04062019!$B$3:$B$2000,0),6)</f>
        <v>103550037928</v>
      </c>
      <c r="K965" s="21" t="str">
        <f>VLOOKUP(VALUE(MID([1]!Addcert[[#This Row],[License]],5,4)),[1]มาตรฐาน!$A$1:$B$6,2,FALSE)</f>
        <v>มกษ. 9046-2560</v>
      </c>
      <c r="L965" s="21" t="str">
        <f>INDEX([1]champ04062019!$A$3:$Z$2000,MATCH([1]!Addcert[[#This Row],[ref]],[1]champ04062019!$B$3:$B$2000,0),26)</f>
        <v>นครปฐม</v>
      </c>
      <c r="M965" s="2" t="s">
        <v>465</v>
      </c>
    </row>
    <row r="966" spans="1:13">
      <c r="A966" s="22" t="str">
        <f>MID([1]!Addcert[[#This Row],[ref]],4,2)&amp;"-"&amp;RIGHT([1]!Addcert[[#This Row],[ref]],3)</f>
        <v>03-376</v>
      </c>
      <c r="B966" s="22" t="str">
        <f>INDEX([1]champ04062019!$A$3:$Z$2000,MATCH([1]!Addcert[[#This Row],[ref]],[1]champ04062019!$B$3:$B$2000,0),3)</f>
        <v>บริษัท แอล.ซี.ฟรุ๊ต (ไทย) จำกัด</v>
      </c>
      <c r="C966" s="22" t="str">
        <f>INDEX([1]champ04062019!$A$3:$Z$2000,MATCH([1]!Addcert[[#This Row],[ref]],[1]champ04062019!$B$3:$B$2000,0),4)</f>
        <v>ACFS90460400069</v>
      </c>
      <c r="D96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66" s="22" t="str">
        <f>INDEX([1]champ04062019!$A$3:$Z$2000,MATCH([1]!Addcert[[#This Row],[ref]],[1]champ04062019!$B$3:$B$2000,0),5)</f>
        <v>ออกใบอนุญาตแล้ว</v>
      </c>
      <c r="F966" s="24">
        <f>--INDEX([1]champ04062019!$A$3:$Z$2000,MATCH([1]!Addcert[[#This Row],[ref]],[1]champ04062019!$B$3:$B$2000,0),18)</f>
        <v>44078</v>
      </c>
      <c r="G966" s="27"/>
      <c r="H966" s="28"/>
      <c r="I966" s="33"/>
      <c r="J966" s="36">
        <f>--INDEX([1]champ04062019!$A$3:$Z$2000,MATCH([1]!Addcert[[#This Row],[ref]],[1]champ04062019!$B$3:$B$2000,0),6)</f>
        <v>735555002991</v>
      </c>
      <c r="K966" s="22" t="str">
        <f>VLOOKUP(VALUE(MID([1]!Addcert[[#This Row],[License]],5,4)),[1]มาตรฐาน!$A$1:$B$6,2,FALSE)</f>
        <v>มกษ. 9046-2560</v>
      </c>
      <c r="L966" s="22" t="str">
        <f>INDEX([1]champ04062019!$A$3:$Z$2000,MATCH([1]!Addcert[[#This Row],[ref]],[1]champ04062019!$B$3:$B$2000,0),26)</f>
        <v>นครปฐม</v>
      </c>
      <c r="M966" s="5" t="s">
        <v>467</v>
      </c>
    </row>
    <row r="967" spans="1:13">
      <c r="A967" s="21" t="str">
        <f>MID([1]!Addcert[[#This Row],[ref]],4,2)&amp;"-"&amp;RIGHT([1]!Addcert[[#This Row],[ref]],3)</f>
        <v>03-377</v>
      </c>
      <c r="B967" s="21" t="str">
        <f>INDEX([1]champ04062019!$A$3:$Z$2000,MATCH([1]!Addcert[[#This Row],[ref]],[1]champ04062019!$B$3:$B$2000,0),3)</f>
        <v>บริษัท หยุนหนานสิบสองปันนาหงษ์ซิงอินเตอร์เนชั่นแนลเทรด (ไทยแลนด์) จำกัด</v>
      </c>
      <c r="C967" s="21" t="str">
        <f>INDEX([1]champ04062019!$A$3:$Z$2000,MATCH([1]!Addcert[[#This Row],[ref]],[1]champ04062019!$B$3:$B$2000,0),4)</f>
        <v>ACFS90460400068</v>
      </c>
      <c r="D96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67" s="21" t="str">
        <f>INDEX([1]champ04062019!$A$3:$Z$2000,MATCH([1]!Addcert[[#This Row],[ref]],[1]champ04062019!$B$3:$B$2000,0),5)</f>
        <v>ออกใบอนุญาตแล้ว</v>
      </c>
      <c r="F967" s="23">
        <f>--INDEX([1]champ04062019!$A$3:$Z$2000,MATCH([1]!Addcert[[#This Row],[ref]],[1]champ04062019!$B$3:$B$2000,0),18)</f>
        <v>44074</v>
      </c>
      <c r="G967" s="25"/>
      <c r="H967" s="26"/>
      <c r="I967" s="32"/>
      <c r="J967" s="35">
        <f>--INDEX([1]champ04062019!$A$3:$Z$2000,MATCH([1]!Addcert[[#This Row],[ref]],[1]champ04062019!$B$3:$B$2000,0),6)</f>
        <v>575557000106</v>
      </c>
      <c r="K967" s="21" t="str">
        <f>VLOOKUP(VALUE(MID([1]!Addcert[[#This Row],[License]],5,4)),[1]มาตรฐาน!$A$1:$B$6,2,FALSE)</f>
        <v>มกษ. 9046-2560</v>
      </c>
      <c r="L967" s="21" t="str">
        <f>INDEX([1]champ04062019!$A$3:$Z$2000,MATCH([1]!Addcert[[#This Row],[ref]],[1]champ04062019!$B$3:$B$2000,0),26)</f>
        <v>ชุมพร</v>
      </c>
      <c r="M967" s="2" t="s">
        <v>467</v>
      </c>
    </row>
    <row r="968" spans="1:13">
      <c r="A968" s="22" t="str">
        <f>MID([1]!Addcert[[#This Row],[ref]],4,2)&amp;"-"&amp;RIGHT([1]!Addcert[[#This Row],[ref]],3)</f>
        <v>03-379</v>
      </c>
      <c r="B968" s="22" t="str">
        <f>INDEX([1]champ04062019!$A$3:$Z$2000,MATCH([1]!Addcert[[#This Row],[ref]],[1]champ04062019!$B$3:$B$2000,0),3)</f>
        <v>บริษัท ที ที วาย อิมพอร์ต แอนด์ เอ็กซ์ปอร์ต จำกัด</v>
      </c>
      <c r="C968" s="22" t="str">
        <f>INDEX([1]champ04062019!$A$3:$Z$2000,MATCH([1]!Addcert[[#This Row],[ref]],[1]champ04062019!$B$3:$B$2000,0),4)</f>
        <v>ACFS90460400075</v>
      </c>
      <c r="D96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68" s="22" t="str">
        <f>INDEX([1]champ04062019!$A$3:$Z$2000,MATCH([1]!Addcert[[#This Row],[ref]],[1]champ04062019!$B$3:$B$2000,0),5)</f>
        <v>ออกใบอนุญาตแล้ว</v>
      </c>
      <c r="F968" s="24">
        <f>--INDEX([1]champ04062019!$A$3:$Z$2000,MATCH([1]!Addcert[[#This Row],[ref]],[1]champ04062019!$B$3:$B$2000,0),18)</f>
        <v>44085</v>
      </c>
      <c r="G968" s="27"/>
      <c r="H968" s="28"/>
      <c r="I968" s="33"/>
      <c r="J968" s="36">
        <f>--INDEX([1]champ04062019!$A$3:$Z$2000,MATCH([1]!Addcert[[#This Row],[ref]],[1]champ04062019!$B$3:$B$2000,0),6)</f>
        <v>135557020283</v>
      </c>
      <c r="K968" s="22" t="str">
        <f>VLOOKUP(VALUE(MID([1]!Addcert[[#This Row],[License]],5,4)),[1]มาตรฐาน!$A$1:$B$6,2,FALSE)</f>
        <v>มกษ. 9046-2560</v>
      </c>
      <c r="L968" s="22" t="str">
        <f>INDEX([1]champ04062019!$A$3:$Z$2000,MATCH([1]!Addcert[[#This Row],[ref]],[1]champ04062019!$B$3:$B$2000,0),26)</f>
        <v>ชุมพร</v>
      </c>
      <c r="M968" s="5" t="s">
        <v>469</v>
      </c>
    </row>
    <row r="969" spans="1:13">
      <c r="A969" s="21" t="str">
        <f>MID([1]!Addcert[[#This Row],[ref]],4,2)&amp;"-"&amp;RIGHT([1]!Addcert[[#This Row],[ref]],3)</f>
        <v>03-380</v>
      </c>
      <c r="B969" s="21" t="str">
        <f>INDEX([1]champ04062019!$A$3:$Z$2000,MATCH([1]!Addcert[[#This Row],[ref]],[1]champ04062019!$B$3:$B$2000,0),3)</f>
        <v>บริษัท เอส ที วาย ฟรุ๊ต เอ็กซ์ปอร์ต จำกัด</v>
      </c>
      <c r="C969" s="21" t="str">
        <f>INDEX([1]champ04062019!$A$3:$Z$2000,MATCH([1]!Addcert[[#This Row],[ref]],[1]champ04062019!$B$3:$B$2000,0),4)</f>
        <v>ACFS90460400074</v>
      </c>
      <c r="D96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69" s="21" t="str">
        <f>INDEX([1]champ04062019!$A$3:$Z$2000,MATCH([1]!Addcert[[#This Row],[ref]],[1]champ04062019!$B$3:$B$2000,0),5)</f>
        <v>ออกใบอนุญาตแล้ว</v>
      </c>
      <c r="F969" s="23">
        <f>--INDEX([1]champ04062019!$A$3:$Z$2000,MATCH([1]!Addcert[[#This Row],[ref]],[1]champ04062019!$B$3:$B$2000,0),18)</f>
        <v>44085</v>
      </c>
      <c r="G969" s="25"/>
      <c r="H969" s="26"/>
      <c r="I969" s="32"/>
      <c r="J969" s="35">
        <f>--INDEX([1]champ04062019!$A$3:$Z$2000,MATCH([1]!Addcert[[#This Row],[ref]],[1]champ04062019!$B$3:$B$2000,0),6)</f>
        <v>135557020321</v>
      </c>
      <c r="K969" s="21" t="str">
        <f>VLOOKUP(VALUE(MID([1]!Addcert[[#This Row],[License]],5,4)),[1]มาตรฐาน!$A$1:$B$6,2,FALSE)</f>
        <v>มกษ. 9046-2560</v>
      </c>
      <c r="L969" s="21" t="str">
        <f>INDEX([1]champ04062019!$A$3:$Z$2000,MATCH([1]!Addcert[[#This Row],[ref]],[1]champ04062019!$B$3:$B$2000,0),26)</f>
        <v>ชุมพร</v>
      </c>
      <c r="M969" s="2" t="s">
        <v>469</v>
      </c>
    </row>
    <row r="970" spans="1:13">
      <c r="A970" s="22" t="str">
        <f>MID([1]!Addcert[[#This Row],[ref]],4,2)&amp;"-"&amp;RIGHT([1]!Addcert[[#This Row],[ref]],3)</f>
        <v>03-381</v>
      </c>
      <c r="B970" s="22" t="str">
        <f>INDEX([1]champ04062019!$A$3:$Z$2000,MATCH([1]!Addcert[[#This Row],[ref]],[1]champ04062019!$B$3:$B$2000,0),3)</f>
        <v>บริษัท ซิโน-ไทย ฟรีซ แอนด์ ดราย จำกัด</v>
      </c>
      <c r="C970" s="22" t="str">
        <f>INDEX([1]champ04062019!$A$3:$Z$2000,MATCH([1]!Addcert[[#This Row],[ref]],[1]champ04062019!$B$3:$B$2000,0),4)</f>
        <v>ACFS90460400071</v>
      </c>
      <c r="D97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70" s="22" t="str">
        <f>INDEX([1]champ04062019!$A$3:$Z$2000,MATCH([1]!Addcert[[#This Row],[ref]],[1]champ04062019!$B$3:$B$2000,0),5)</f>
        <v>ออกใบอนุญาตแล้ว</v>
      </c>
      <c r="F970" s="24">
        <f>--INDEX([1]champ04062019!$A$3:$Z$2000,MATCH([1]!Addcert[[#This Row],[ref]],[1]champ04062019!$B$3:$B$2000,0),18)</f>
        <v>44079</v>
      </c>
      <c r="G970" s="27"/>
      <c r="H970" s="28"/>
      <c r="I970" s="33"/>
      <c r="J970" s="36">
        <f>--INDEX([1]champ04062019!$A$3:$Z$2000,MATCH([1]!Addcert[[#This Row],[ref]],[1]champ04062019!$B$3:$B$2000,0),6)</f>
        <v>105558178646</v>
      </c>
      <c r="K970" s="22" t="str">
        <f>VLOOKUP(VALUE(MID([1]!Addcert[[#This Row],[License]],5,4)),[1]มาตรฐาน!$A$1:$B$6,2,FALSE)</f>
        <v>มกษ. 9046-2560</v>
      </c>
      <c r="L970" s="22" t="str">
        <f>INDEX([1]champ04062019!$A$3:$Z$2000,MATCH([1]!Addcert[[#This Row],[ref]],[1]champ04062019!$B$3:$B$2000,0),26)</f>
        <v>ราชบุรี</v>
      </c>
      <c r="M970" s="5" t="s">
        <v>469</v>
      </c>
    </row>
    <row r="971" spans="1:13">
      <c r="A971" s="21" t="str">
        <f>MID([1]!Addcert[[#This Row],[ref]],4,2)&amp;"-"&amp;RIGHT([1]!Addcert[[#This Row],[ref]],3)</f>
        <v>03-383</v>
      </c>
      <c r="B971" s="21" t="str">
        <f>INDEX([1]champ04062019!$A$3:$Z$2000,MATCH([1]!Addcert[[#This Row],[ref]],[1]champ04062019!$B$3:$B$2000,0),3)</f>
        <v>ห้างหุ้นส่วนจำกัด เอ็น.เอส.อาร์ เอ็กซ์ซิม</v>
      </c>
      <c r="C971" s="21" t="str">
        <f>INDEX([1]champ04062019!$A$3:$Z$2000,MATCH([1]!Addcert[[#This Row],[ref]],[1]champ04062019!$B$3:$B$2000,0),4)</f>
        <v>ACFS90460400082</v>
      </c>
      <c r="D97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71" s="21" t="str">
        <f>INDEX([1]champ04062019!$A$3:$Z$2000,MATCH([1]!Addcert[[#This Row],[ref]],[1]champ04062019!$B$3:$B$2000,0),5)</f>
        <v>ออกใบอนุญาตแล้ว</v>
      </c>
      <c r="F971" s="23">
        <f>--INDEX([1]champ04062019!$A$3:$Z$2000,MATCH([1]!Addcert[[#This Row],[ref]],[1]champ04062019!$B$3:$B$2000,0),18)</f>
        <v>44135</v>
      </c>
      <c r="G971" s="25"/>
      <c r="H971" s="26" t="s">
        <v>107</v>
      </c>
      <c r="I971" s="32">
        <v>44073</v>
      </c>
      <c r="J971" s="35">
        <f>--INDEX([1]champ04062019!$A$3:$Z$2000,MATCH([1]!Addcert[[#This Row],[ref]],[1]champ04062019!$B$3:$B$2000,0),6)</f>
        <v>573558001805</v>
      </c>
      <c r="K971" s="21" t="str">
        <f>VLOOKUP(VALUE(MID([1]!Addcert[[#This Row],[License]],5,4)),[1]มาตรฐาน!$A$1:$B$6,2,FALSE)</f>
        <v>มกษ. 9046-2560</v>
      </c>
      <c r="L971" s="21" t="str">
        <f>INDEX([1]champ04062019!$A$3:$Z$2000,MATCH([1]!Addcert[[#This Row],[ref]],[1]champ04062019!$B$3:$B$2000,0),26)</f>
        <v>ปทุมธานี</v>
      </c>
      <c r="M971" s="2" t="s">
        <v>464</v>
      </c>
    </row>
    <row r="972" spans="1:13">
      <c r="A972" s="22" t="str">
        <f>MID([1]!Addcert[[#This Row],[ref]],4,2)&amp;"-"&amp;RIGHT([1]!Addcert[[#This Row],[ref]],3)</f>
        <v>03-385</v>
      </c>
      <c r="B972" s="22" t="str">
        <f>INDEX([1]champ04062019!$A$3:$Z$2000,MATCH([1]!Addcert[[#This Row],[ref]],[1]champ04062019!$B$3:$B$2000,0),3)</f>
        <v>บริษัท สยามอีสเทอร์นฟรุ๊ต จำกัด</v>
      </c>
      <c r="C972" s="22" t="str">
        <f>INDEX([1]champ04062019!$A$3:$Z$2000,MATCH([1]!Addcert[[#This Row],[ref]],[1]champ04062019!$B$3:$B$2000,0),4)</f>
        <v>ACFS10040400222</v>
      </c>
      <c r="D97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72" s="22" t="str">
        <f>INDEX([1]champ04062019!$A$3:$Z$2000,MATCH([1]!Addcert[[#This Row],[ref]],[1]champ04062019!$B$3:$B$2000,0),5)</f>
        <v>ออกใบอนุญาตแล้ว</v>
      </c>
      <c r="F972" s="24">
        <f>--INDEX([1]champ04062019!$A$3:$Z$2000,MATCH([1]!Addcert[[#This Row],[ref]],[1]champ04062019!$B$3:$B$2000,0),18)</f>
        <v>44085</v>
      </c>
      <c r="G972" s="27"/>
      <c r="H972" s="28"/>
      <c r="I972" s="33"/>
      <c r="J972" s="36">
        <f>--INDEX([1]champ04062019!$A$3:$Z$2000,MATCH([1]!Addcert[[#This Row],[ref]],[1]champ04062019!$B$3:$B$2000,0),6)</f>
        <v>225559001013</v>
      </c>
      <c r="K972" s="22" t="str">
        <f>VLOOKUP(VALUE(MID([1]!Addcert[[#This Row],[License]],5,4)),[1]มาตรฐาน!$A$1:$B$6,2,FALSE)</f>
        <v>มกษ. 1004-2557</v>
      </c>
      <c r="L972" s="22" t="str">
        <f>INDEX([1]champ04062019!$A$3:$Z$2000,MATCH([1]!Addcert[[#This Row],[ref]],[1]champ04062019!$B$3:$B$2000,0),26)</f>
        <v>จันทบุรี</v>
      </c>
      <c r="M972" s="5" t="s">
        <v>467</v>
      </c>
    </row>
    <row r="973" spans="1:13">
      <c r="A973" s="21" t="str">
        <f>MID([1]!Addcert[[#This Row],[ref]],4,2)&amp;"-"&amp;RIGHT([1]!Addcert[[#This Row],[ref]],3)</f>
        <v>03-386</v>
      </c>
      <c r="B973" s="21" t="str">
        <f>INDEX([1]champ04062019!$A$3:$Z$2000,MATCH([1]!Addcert[[#This Row],[ref]],[1]champ04062019!$B$3:$B$2000,0),3)</f>
        <v>บริษัท นิรันดร์ อินเตอร์เนชั่นแนล เทรดดิ้ง จำกัด</v>
      </c>
      <c r="C973" s="21" t="str">
        <f>INDEX([1]champ04062019!$A$3:$Z$2000,MATCH([1]!Addcert[[#This Row],[ref]],[1]champ04062019!$B$3:$B$2000,0),4)</f>
        <v>ACFS10040400221</v>
      </c>
      <c r="D97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73" s="21" t="str">
        <f>INDEX([1]champ04062019!$A$3:$Z$2000,MATCH([1]!Addcert[[#This Row],[ref]],[1]champ04062019!$B$3:$B$2000,0),5)</f>
        <v>ออกใบอนุญาตแล้ว</v>
      </c>
      <c r="F973" s="23">
        <f>--INDEX([1]champ04062019!$A$3:$Z$2000,MATCH([1]!Addcert[[#This Row],[ref]],[1]champ04062019!$B$3:$B$2000,0),18)</f>
        <v>44085</v>
      </c>
      <c r="G973" s="25"/>
      <c r="H973" s="26"/>
      <c r="I973" s="32"/>
      <c r="J973" s="35">
        <f>--INDEX([1]champ04062019!$A$3:$Z$2000,MATCH([1]!Addcert[[#This Row],[ref]],[1]champ04062019!$B$3:$B$2000,0),6)</f>
        <v>225560000696</v>
      </c>
      <c r="K973" s="21" t="str">
        <f>VLOOKUP(VALUE(MID([1]!Addcert[[#This Row],[License]],5,4)),[1]มาตรฐาน!$A$1:$B$6,2,FALSE)</f>
        <v>มกษ. 1004-2557</v>
      </c>
      <c r="L973" s="21" t="str">
        <f>INDEX([1]champ04062019!$A$3:$Z$2000,MATCH([1]!Addcert[[#This Row],[ref]],[1]champ04062019!$B$3:$B$2000,0),26)</f>
        <v>จันทบุรี</v>
      </c>
      <c r="M973" s="2" t="s">
        <v>466</v>
      </c>
    </row>
    <row r="974" spans="1:13">
      <c r="A974" s="22" t="str">
        <f>MID([1]!Addcert[[#This Row],[ref]],4,2)&amp;"-"&amp;RIGHT([1]!Addcert[[#This Row],[ref]],3)</f>
        <v>03-387</v>
      </c>
      <c r="B974" s="22" t="str">
        <f>INDEX([1]champ04062019!$A$3:$Z$2000,MATCH([1]!Addcert[[#This Row],[ref]],[1]champ04062019!$B$3:$B$2000,0),3)</f>
        <v>บริษัท ไทย มงกุฎ กรุ๊ป จำกัด</v>
      </c>
      <c r="C974" s="22" t="str">
        <f>INDEX([1]champ04062019!$A$3:$Z$2000,MATCH([1]!Addcert[[#This Row],[ref]],[1]champ04062019!$B$3:$B$2000,0),4)</f>
        <v>ACFS90460400076</v>
      </c>
      <c r="D97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74" s="22" t="str">
        <f>INDEX([1]champ04062019!$A$3:$Z$2000,MATCH([1]!Addcert[[#This Row],[ref]],[1]champ04062019!$B$3:$B$2000,0),5)</f>
        <v>ออกใบอนุญาตแล้ว</v>
      </c>
      <c r="F974" s="24">
        <f>--INDEX([1]champ04062019!$A$3:$Z$2000,MATCH([1]!Addcert[[#This Row],[ref]],[1]champ04062019!$B$3:$B$2000,0),18)</f>
        <v>44087</v>
      </c>
      <c r="G974" s="27"/>
      <c r="H974" s="28"/>
      <c r="I974" s="33"/>
      <c r="J974" s="36">
        <f>--INDEX([1]champ04062019!$A$3:$Z$2000,MATCH([1]!Addcert[[#This Row],[ref]],[1]champ04062019!$B$3:$B$2000,0),6)</f>
        <v>135558020856</v>
      </c>
      <c r="K974" s="22" t="str">
        <f>VLOOKUP(VALUE(MID([1]!Addcert[[#This Row],[License]],5,4)),[1]มาตรฐาน!$A$1:$B$6,2,FALSE)</f>
        <v>มกษ. 9046-2560</v>
      </c>
      <c r="L974" s="22" t="str">
        <f>INDEX([1]champ04062019!$A$3:$Z$2000,MATCH([1]!Addcert[[#This Row],[ref]],[1]champ04062019!$B$3:$B$2000,0),26)</f>
        <v>ชุมพร</v>
      </c>
      <c r="M974" s="5" t="s">
        <v>466</v>
      </c>
    </row>
    <row r="975" spans="1:13">
      <c r="A975" s="21" t="str">
        <f>MID([1]!Addcert[[#This Row],[ref]],4,2)&amp;"-"&amp;RIGHT([1]!Addcert[[#This Row],[ref]],3)</f>
        <v>03-388</v>
      </c>
      <c r="B975" s="21" t="str">
        <f>INDEX([1]champ04062019!$A$3:$Z$2000,MATCH([1]!Addcert[[#This Row],[ref]],[1]champ04062019!$B$3:$B$2000,0),3)</f>
        <v>ห้างหุ้นส่วนจำกัด สยาม เอส ซี ที</v>
      </c>
      <c r="C975" s="21" t="str">
        <f>INDEX([1]champ04062019!$A$3:$Z$2000,MATCH([1]!Addcert[[#This Row],[ref]],[1]champ04062019!$B$3:$B$2000,0),4)</f>
        <v>ACFS90460400073</v>
      </c>
      <c r="D97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75" s="21" t="str">
        <f>INDEX([1]champ04062019!$A$3:$Z$2000,MATCH([1]!Addcert[[#This Row],[ref]],[1]champ04062019!$B$3:$B$2000,0),5)</f>
        <v>ออกใบอนุญาตแล้ว</v>
      </c>
      <c r="F975" s="23">
        <f>--INDEX([1]champ04062019!$A$3:$Z$2000,MATCH([1]!Addcert[[#This Row],[ref]],[1]champ04062019!$B$3:$B$2000,0),18)</f>
        <v>44084</v>
      </c>
      <c r="G975" s="25"/>
      <c r="H975" s="26"/>
      <c r="I975" s="32"/>
      <c r="J975" s="35">
        <f>--INDEX([1]champ04062019!$A$3:$Z$2000,MATCH([1]!Addcert[[#This Row],[ref]],[1]champ04062019!$B$3:$B$2000,0),6)</f>
        <v>573546000647</v>
      </c>
      <c r="K975" s="21" t="str">
        <f>VLOOKUP(VALUE(MID([1]!Addcert[[#This Row],[License]],5,4)),[1]มาตรฐาน!$A$1:$B$6,2,FALSE)</f>
        <v>มกษ. 9046-2560</v>
      </c>
      <c r="L975" s="21" t="str">
        <f>INDEX([1]champ04062019!$A$3:$Z$2000,MATCH([1]!Addcert[[#This Row],[ref]],[1]champ04062019!$B$3:$B$2000,0),26)</f>
        <v>ปทุมธานี</v>
      </c>
      <c r="M975" s="2" t="s">
        <v>469</v>
      </c>
    </row>
    <row r="976" spans="1:13">
      <c r="A976" s="22" t="str">
        <f>MID([1]!Addcert[[#This Row],[ref]],4,2)&amp;"-"&amp;RIGHT([1]!Addcert[[#This Row],[ref]],3)</f>
        <v>03-389</v>
      </c>
      <c r="B976" s="22" t="str">
        <f>INDEX([1]champ04062019!$A$3:$Z$2000,MATCH([1]!Addcert[[#This Row],[ref]],[1]champ04062019!$B$3:$B$2000,0),3)</f>
        <v>บริษัท กรีนคิว (ประเทศไทย) จำกัด</v>
      </c>
      <c r="C976" s="22" t="str">
        <f>INDEX([1]champ04062019!$A$3:$Z$2000,MATCH([1]!Addcert[[#This Row],[ref]],[1]champ04062019!$B$3:$B$2000,0),4)</f>
        <v>ACFS90460400077</v>
      </c>
      <c r="D97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76" s="22" t="str">
        <f>INDEX([1]champ04062019!$A$3:$Z$2000,MATCH([1]!Addcert[[#This Row],[ref]],[1]champ04062019!$B$3:$B$2000,0),5)</f>
        <v>ออกใบอนุญาตแล้ว</v>
      </c>
      <c r="F976" s="24">
        <f>--INDEX([1]champ04062019!$A$3:$Z$2000,MATCH([1]!Addcert[[#This Row],[ref]],[1]champ04062019!$B$3:$B$2000,0),18)</f>
        <v>44088</v>
      </c>
      <c r="G976" s="27"/>
      <c r="H976" s="28"/>
      <c r="I976" s="33"/>
      <c r="J976" s="36">
        <f>--INDEX([1]champ04062019!$A$3:$Z$2000,MATCH([1]!Addcert[[#This Row],[ref]],[1]champ04062019!$B$3:$B$2000,0),6)</f>
        <v>135541001420</v>
      </c>
      <c r="K976" s="22" t="str">
        <f>VLOOKUP(VALUE(MID([1]!Addcert[[#This Row],[License]],5,4)),[1]มาตรฐาน!$A$1:$B$6,2,FALSE)</f>
        <v>มกษ. 9046-2560</v>
      </c>
      <c r="L976" s="22" t="str">
        <f>INDEX([1]champ04062019!$A$3:$Z$2000,MATCH([1]!Addcert[[#This Row],[ref]],[1]champ04062019!$B$3:$B$2000,0),26)</f>
        <v>ปทุมธานี</v>
      </c>
      <c r="M976" s="5" t="s">
        <v>467</v>
      </c>
    </row>
    <row r="977" spans="1:13">
      <c r="A977" s="21" t="str">
        <f>MID([1]!Addcert[[#This Row],[ref]],4,2)&amp;"-"&amp;RIGHT([1]!Addcert[[#This Row],[ref]],3)</f>
        <v>03-390</v>
      </c>
      <c r="B977" s="21" t="str">
        <f>INDEX([1]champ04062019!$A$3:$Z$2000,MATCH([1]!Addcert[[#This Row],[ref]],[1]champ04062019!$B$3:$B$2000,0),3)</f>
        <v>บริษัท ไทย มงกุฎ กรุ๊ป จำกัด</v>
      </c>
      <c r="C977" s="21" t="str">
        <f>INDEX([1]champ04062019!$A$3:$Z$2000,MATCH([1]!Addcert[[#This Row],[ref]],[1]champ04062019!$B$3:$B$2000,0),4)</f>
        <v>ACFS10040400223</v>
      </c>
      <c r="D97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77" s="21" t="str">
        <f>INDEX([1]champ04062019!$A$3:$Z$2000,MATCH([1]!Addcert[[#This Row],[ref]],[1]champ04062019!$B$3:$B$2000,0),5)</f>
        <v>ออกใบอนุญาตแล้ว</v>
      </c>
      <c r="F977" s="23">
        <f>--INDEX([1]champ04062019!$A$3:$Z$2000,MATCH([1]!Addcert[[#This Row],[ref]],[1]champ04062019!$B$3:$B$2000,0),18)</f>
        <v>44087</v>
      </c>
      <c r="G977" s="25"/>
      <c r="H977" s="26"/>
      <c r="I977" s="32"/>
      <c r="J977" s="35">
        <f>--INDEX([1]champ04062019!$A$3:$Z$2000,MATCH([1]!Addcert[[#This Row],[ref]],[1]champ04062019!$B$3:$B$2000,0),6)</f>
        <v>135558020856</v>
      </c>
      <c r="K977" s="21" t="str">
        <f>VLOOKUP(VALUE(MID([1]!Addcert[[#This Row],[License]],5,4)),[1]มาตรฐาน!$A$1:$B$6,2,FALSE)</f>
        <v>มกษ. 1004-2557</v>
      </c>
      <c r="L977" s="21" t="str">
        <f>INDEX([1]champ04062019!$A$3:$Z$2000,MATCH([1]!Addcert[[#This Row],[ref]],[1]champ04062019!$B$3:$B$2000,0),26)</f>
        <v>จันทบุรี</v>
      </c>
      <c r="M977" s="2" t="s">
        <v>467</v>
      </c>
    </row>
    <row r="978" spans="1:13">
      <c r="A978" s="22" t="str">
        <f>MID([1]!Addcert[[#This Row],[ref]],4,2)&amp;"-"&amp;RIGHT([1]!Addcert[[#This Row],[ref]],3)</f>
        <v>03-391</v>
      </c>
      <c r="B978" s="22" t="str">
        <f>INDEX([1]champ04062019!$A$3:$Z$2000,MATCH([1]!Addcert[[#This Row],[ref]],[1]champ04062019!$B$3:$B$2000,0),3)</f>
        <v>นายอมรเชษฐ์  เพชรรักษ์</v>
      </c>
      <c r="C978" s="22" t="str">
        <f>INDEX([1]champ04062019!$A$3:$Z$2000,MATCH([1]!Addcert[[#This Row],[ref]],[1]champ04062019!$B$3:$B$2000,0),4)</f>
        <v>ACFS74320400020</v>
      </c>
      <c r="D97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78" s="22" t="str">
        <f>INDEX([1]champ04062019!$A$3:$Z$2000,MATCH([1]!Addcert[[#This Row],[ref]],[1]champ04062019!$B$3:$B$2000,0),5)</f>
        <v>ออกใบอนุญาตแล้ว</v>
      </c>
      <c r="F978" s="24">
        <f>--INDEX([1]champ04062019!$A$3:$Z$2000,MATCH([1]!Addcert[[#This Row],[ref]],[1]champ04062019!$B$3:$B$2000,0),18)</f>
        <v>44092</v>
      </c>
      <c r="G978" s="27"/>
      <c r="H978" s="28"/>
      <c r="I978" s="33"/>
      <c r="J978" s="36">
        <f>--INDEX([1]champ04062019!$A$3:$Z$2000,MATCH([1]!Addcert[[#This Row],[ref]],[1]champ04062019!$B$3:$B$2000,0),6)</f>
        <v>3801500174600</v>
      </c>
      <c r="K978" s="22" t="str">
        <f>VLOOKUP(VALUE(MID([1]!Addcert[[#This Row],[License]],5,4)),[1]มาตรฐาน!$A$1:$B$6,2,FALSE)</f>
        <v>มกษ. 7432-2558</v>
      </c>
      <c r="L978" s="22" t="str">
        <f>INDEX([1]champ04062019!$A$3:$Z$2000,MATCH([1]!Addcert[[#This Row],[ref]],[1]champ04062019!$B$3:$B$2000,0),26)</f>
        <v>นครศรีธรรมราช</v>
      </c>
      <c r="M978" s="5" t="s">
        <v>466</v>
      </c>
    </row>
    <row r="979" spans="1:13">
      <c r="A979" s="21" t="str">
        <f>MID([1]!Addcert[[#This Row],[ref]],4,2)&amp;"-"&amp;RIGHT([1]!Addcert[[#This Row],[ref]],3)</f>
        <v>03-392</v>
      </c>
      <c r="B979" s="21" t="str">
        <f>INDEX([1]champ04062019!$A$3:$Z$2000,MATCH([1]!Addcert[[#This Row],[ref]],[1]champ04062019!$B$3:$B$2000,0),3)</f>
        <v>บริษัท ซิโน - ไทย เอเวอร์กรีน จำกัด</v>
      </c>
      <c r="C979" s="21" t="str">
        <f>INDEX([1]champ04062019!$A$3:$Z$2000,MATCH([1]!Addcert[[#This Row],[ref]],[1]champ04062019!$B$3:$B$2000,0),4)</f>
        <v>ACFS10040400228</v>
      </c>
      <c r="D97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79" s="21" t="str">
        <f>INDEX([1]champ04062019!$A$3:$Z$2000,MATCH([1]!Addcert[[#This Row],[ref]],[1]champ04062019!$B$3:$B$2000,0),5)</f>
        <v>ออกใบอนุญาตแล้ว</v>
      </c>
      <c r="F979" s="23">
        <f>--INDEX([1]champ04062019!$A$3:$Z$2000,MATCH([1]!Addcert[[#This Row],[ref]],[1]champ04062019!$B$3:$B$2000,0),18)</f>
        <v>44123</v>
      </c>
      <c r="G979" s="25"/>
      <c r="H979" s="26"/>
      <c r="I979" s="32"/>
      <c r="J979" s="35">
        <f>--INDEX([1]champ04062019!$A$3:$Z$2000,MATCH([1]!Addcert[[#This Row],[ref]],[1]champ04062019!$B$3:$B$2000,0),6)</f>
        <v>105560053782</v>
      </c>
      <c r="K979" s="21" t="str">
        <f>VLOOKUP(VALUE(MID([1]!Addcert[[#This Row],[License]],5,4)),[1]มาตรฐาน!$A$1:$B$6,2,FALSE)</f>
        <v>มกษ. 1004-2557</v>
      </c>
      <c r="L979" s="21" t="str">
        <f>INDEX([1]champ04062019!$A$3:$Z$2000,MATCH([1]!Addcert[[#This Row],[ref]],[1]champ04062019!$B$3:$B$2000,0),26)</f>
        <v>จันทบุรี</v>
      </c>
      <c r="M979" s="2" t="s">
        <v>469</v>
      </c>
    </row>
    <row r="980" spans="1:13">
      <c r="A980" s="22" t="str">
        <f>MID([1]!Addcert[[#This Row],[ref]],4,2)&amp;"-"&amp;RIGHT([1]!Addcert[[#This Row],[ref]],3)</f>
        <v>03-393</v>
      </c>
      <c r="B980" s="22" t="str">
        <f>INDEX([1]champ04062019!$A$3:$Z$2000,MATCH([1]!Addcert[[#This Row],[ref]],[1]champ04062019!$B$3:$B$2000,0),3)</f>
        <v>บริษัท โบ๋ฮุ่ย โกลบอล จำกัด</v>
      </c>
      <c r="C980" s="22" t="str">
        <f>INDEX([1]champ04062019!$A$3:$Z$2000,MATCH([1]!Addcert[[#This Row],[ref]],[1]champ04062019!$B$3:$B$2000,0),4)</f>
        <v>ACFS10040400224</v>
      </c>
      <c r="D98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80" s="22" t="str">
        <f>INDEX([1]champ04062019!$A$3:$Z$2000,MATCH([1]!Addcert[[#This Row],[ref]],[1]champ04062019!$B$3:$B$2000,0),5)</f>
        <v>ออกใบอนุญาตแล้ว</v>
      </c>
      <c r="F980" s="24">
        <f>--INDEX([1]champ04062019!$A$3:$Z$2000,MATCH([1]!Addcert[[#This Row],[ref]],[1]champ04062019!$B$3:$B$2000,0),18)</f>
        <v>44098</v>
      </c>
      <c r="G980" s="27"/>
      <c r="H980" s="28"/>
      <c r="I980" s="33"/>
      <c r="J980" s="36">
        <f>--INDEX([1]champ04062019!$A$3:$Z$2000,MATCH([1]!Addcert[[#This Row],[ref]],[1]champ04062019!$B$3:$B$2000,0),6)</f>
        <v>105559102929</v>
      </c>
      <c r="K980" s="22" t="str">
        <f>VLOOKUP(VALUE(MID([1]!Addcert[[#This Row],[License]],5,4)),[1]มาตรฐาน!$A$1:$B$6,2,FALSE)</f>
        <v>มกษ. 1004-2557</v>
      </c>
      <c r="L980" s="22" t="str">
        <f>INDEX([1]champ04062019!$A$3:$Z$2000,MATCH([1]!Addcert[[#This Row],[ref]],[1]champ04062019!$B$3:$B$2000,0),26)</f>
        <v>จันทบุรี</v>
      </c>
      <c r="M980" s="5" t="s">
        <v>466</v>
      </c>
    </row>
    <row r="981" spans="1:13">
      <c r="A981" s="21" t="str">
        <f>MID([1]!Addcert[[#This Row],[ref]],4,2)&amp;"-"&amp;RIGHT([1]!Addcert[[#This Row],[ref]],3)</f>
        <v>03-394</v>
      </c>
      <c r="B981" s="21" t="str">
        <f>INDEX([1]champ04062019!$A$3:$Z$2000,MATCH([1]!Addcert[[#This Row],[ref]],[1]champ04062019!$B$3:$B$2000,0),3)</f>
        <v>บริษัท ป.ประพล  อินเตอร์เนชั่นแนล  จำกัด</v>
      </c>
      <c r="C981" s="21" t="str">
        <f>INDEX([1]champ04062019!$A$3:$Z$2000,MATCH([1]!Addcert[[#This Row],[ref]],[1]champ04062019!$B$3:$B$2000,0),4)</f>
        <v>ACFS10040400225</v>
      </c>
      <c r="D98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81" s="21" t="str">
        <f>INDEX([1]champ04062019!$A$3:$Z$2000,MATCH([1]!Addcert[[#This Row],[ref]],[1]champ04062019!$B$3:$B$2000,0),5)</f>
        <v>ออกใบอนุญาตแล้ว</v>
      </c>
      <c r="F981" s="23">
        <f>--INDEX([1]champ04062019!$A$3:$Z$2000,MATCH([1]!Addcert[[#This Row],[ref]],[1]champ04062019!$B$3:$B$2000,0),18)</f>
        <v>44098</v>
      </c>
      <c r="G981" s="25"/>
      <c r="H981" s="26"/>
      <c r="I981" s="32"/>
      <c r="J981" s="35">
        <f>--INDEX([1]champ04062019!$A$3:$Z$2000,MATCH([1]!Addcert[[#This Row],[ref]],[1]champ04062019!$B$3:$B$2000,0),6)</f>
        <v>225560001161</v>
      </c>
      <c r="K981" s="21" t="str">
        <f>VLOOKUP(VALUE(MID([1]!Addcert[[#This Row],[License]],5,4)),[1]มาตรฐาน!$A$1:$B$6,2,FALSE)</f>
        <v>มกษ. 1004-2557</v>
      </c>
      <c r="L981" s="21" t="str">
        <f>INDEX([1]champ04062019!$A$3:$Z$2000,MATCH([1]!Addcert[[#This Row],[ref]],[1]champ04062019!$B$3:$B$2000,0),26)</f>
        <v>จันทบุรี</v>
      </c>
      <c r="M981" s="2" t="s">
        <v>466</v>
      </c>
    </row>
    <row r="982" spans="1:13">
      <c r="A982" s="22" t="str">
        <f>MID([1]!Addcert[[#This Row],[ref]],4,2)&amp;"-"&amp;RIGHT([1]!Addcert[[#This Row],[ref]],3)</f>
        <v>03-395</v>
      </c>
      <c r="B982" s="22" t="str">
        <f>INDEX([1]champ04062019!$A$3:$Z$2000,MATCH([1]!Addcert[[#This Row],[ref]],[1]champ04062019!$B$3:$B$2000,0),3)</f>
        <v>บริษัท พี เอส เอ็ม เทรดดิ้ง 1968 จำกัด</v>
      </c>
      <c r="C982" s="22" t="str">
        <f>INDEX([1]champ04062019!$A$3:$Z$2000,MATCH([1]!Addcert[[#This Row],[ref]],[1]champ04062019!$B$3:$B$2000,0),4)</f>
        <v>ACFS10040400226</v>
      </c>
      <c r="D98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82" s="22" t="str">
        <f>INDEX([1]champ04062019!$A$3:$Z$2000,MATCH([1]!Addcert[[#This Row],[ref]],[1]champ04062019!$B$3:$B$2000,0),5)</f>
        <v>ออกใบอนุญาตแล้ว</v>
      </c>
      <c r="F982" s="24">
        <f>--INDEX([1]champ04062019!$A$3:$Z$2000,MATCH([1]!Addcert[[#This Row],[ref]],[1]champ04062019!$B$3:$B$2000,0),18)</f>
        <v>44105</v>
      </c>
      <c r="G982" s="27"/>
      <c r="H982" s="28"/>
      <c r="I982" s="33"/>
      <c r="J982" s="36">
        <f>--INDEX([1]champ04062019!$A$3:$Z$2000,MATCH([1]!Addcert[[#This Row],[ref]],[1]champ04062019!$B$3:$B$2000,0),6)</f>
        <v>125559023506</v>
      </c>
      <c r="K982" s="22" t="str">
        <f>VLOOKUP(VALUE(MID([1]!Addcert[[#This Row],[License]],5,4)),[1]มาตรฐาน!$A$1:$B$6,2,FALSE)</f>
        <v>มกษ. 1004-2557</v>
      </c>
      <c r="L982" s="22" t="str">
        <f>INDEX([1]champ04062019!$A$3:$Z$2000,MATCH([1]!Addcert[[#This Row],[ref]],[1]champ04062019!$B$3:$B$2000,0),26)</f>
        <v>เชียงใหม่</v>
      </c>
      <c r="M982" s="5" t="s">
        <v>466</v>
      </c>
    </row>
    <row r="983" spans="1:13">
      <c r="A983" s="21" t="str">
        <f>MID([1]!Addcert[[#This Row],[ref]],4,2)&amp;"-"&amp;RIGHT([1]!Addcert[[#This Row],[ref]],3)</f>
        <v>03-397</v>
      </c>
      <c r="B983" s="21" t="str">
        <f>INDEX([1]champ04062019!$A$3:$Z$2000,MATCH([1]!Addcert[[#This Row],[ref]],[1]champ04062019!$B$3:$B$2000,0),3)</f>
        <v>บริษัท สวิฟท์ จำกัด</v>
      </c>
      <c r="C983" s="21" t="str">
        <f>INDEX([1]champ04062019!$A$3:$Z$2000,MATCH([1]!Addcert[[#This Row],[ref]],[1]champ04062019!$B$3:$B$2000,0),4)</f>
        <v>ACFS90460400078</v>
      </c>
      <c r="D98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83" s="21" t="str">
        <f>INDEX([1]champ04062019!$A$3:$Z$2000,MATCH([1]!Addcert[[#This Row],[ref]],[1]champ04062019!$B$3:$B$2000,0),5)</f>
        <v>ออกใบอนุญาตแล้ว</v>
      </c>
      <c r="F983" s="23">
        <f>--INDEX([1]champ04062019!$A$3:$Z$2000,MATCH([1]!Addcert[[#This Row],[ref]],[1]champ04062019!$B$3:$B$2000,0),18)</f>
        <v>44100</v>
      </c>
      <c r="G983" s="25"/>
      <c r="H983" s="26"/>
      <c r="I983" s="32"/>
      <c r="J983" s="35">
        <f>--INDEX([1]champ04062019!$A$3:$Z$2000,MATCH([1]!Addcert[[#This Row],[ref]],[1]champ04062019!$B$3:$B$2000,0),6)</f>
        <v>105529037754</v>
      </c>
      <c r="K983" s="21" t="str">
        <f>VLOOKUP(VALUE(MID([1]!Addcert[[#This Row],[License]],5,4)),[1]มาตรฐาน!$A$1:$B$6,2,FALSE)</f>
        <v>มกษ. 9046-2560</v>
      </c>
      <c r="L983" s="21" t="str">
        <f>INDEX([1]champ04062019!$A$3:$Z$2000,MATCH([1]!Addcert[[#This Row],[ref]],[1]champ04062019!$B$3:$B$2000,0),26)</f>
        <v>นครปฐม</v>
      </c>
      <c r="M983" s="2" t="s">
        <v>465</v>
      </c>
    </row>
    <row r="984" spans="1:13">
      <c r="A984" s="22" t="str">
        <f>MID([1]!Addcert[[#This Row],[ref]],4,2)&amp;"-"&amp;RIGHT([1]!Addcert[[#This Row],[ref]],3)</f>
        <v>03-398</v>
      </c>
      <c r="B984" s="22" t="str">
        <f>INDEX([1]champ04062019!$A$3:$Z$2000,MATCH([1]!Addcert[[#This Row],[ref]],[1]champ04062019!$B$3:$B$2000,0),3)</f>
        <v xml:space="preserve">บริษัท แกรนด์ เวิลด์ อินเตอร์เนชั่นแนล จำกัด </v>
      </c>
      <c r="C984" s="22" t="str">
        <f>INDEX([1]champ04062019!$A$3:$Z$2000,MATCH([1]!Addcert[[#This Row],[ref]],[1]champ04062019!$B$3:$B$2000,0),4)</f>
        <v>ACFS90460400080</v>
      </c>
      <c r="D98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84" s="22" t="str">
        <f>INDEX([1]champ04062019!$A$3:$Z$2000,MATCH([1]!Addcert[[#This Row],[ref]],[1]champ04062019!$B$3:$B$2000,0),5)</f>
        <v>ออกใบอนุญาตแล้ว</v>
      </c>
      <c r="F984" s="24">
        <f>--INDEX([1]champ04062019!$A$3:$Z$2000,MATCH([1]!Addcert[[#This Row],[ref]],[1]champ04062019!$B$3:$B$2000,0),18)</f>
        <v>44114</v>
      </c>
      <c r="G984" s="27"/>
      <c r="H984" s="28"/>
      <c r="I984" s="33"/>
      <c r="J984" s="36">
        <f>--INDEX([1]champ04062019!$A$3:$Z$2000,MATCH([1]!Addcert[[#This Row],[ref]],[1]champ04062019!$B$3:$B$2000,0),6)</f>
        <v>105540062042</v>
      </c>
      <c r="K984" s="22" t="str">
        <f>VLOOKUP(VALUE(MID([1]!Addcert[[#This Row],[License]],5,4)),[1]มาตรฐาน!$A$1:$B$6,2,FALSE)</f>
        <v>มกษ. 9046-2560</v>
      </c>
      <c r="L984" s="22" t="str">
        <f>INDEX([1]champ04062019!$A$3:$Z$2000,MATCH([1]!Addcert[[#This Row],[ref]],[1]champ04062019!$B$3:$B$2000,0),26)</f>
        <v>สมุทรสาคร</v>
      </c>
      <c r="M984" s="5" t="s">
        <v>467</v>
      </c>
    </row>
    <row r="985" spans="1:13">
      <c r="A985" s="21" t="str">
        <f>MID([1]!Addcert[[#This Row],[ref]],4,2)&amp;"-"&amp;RIGHT([1]!Addcert[[#This Row],[ref]],3)</f>
        <v>03-399</v>
      </c>
      <c r="B985" s="21" t="str">
        <f>INDEX([1]champ04062019!$A$3:$Z$2000,MATCH([1]!Addcert[[#This Row],[ref]],[1]champ04062019!$B$3:$B$2000,0),3)</f>
        <v>ห้างหุ้นส่วนจำกัด สตาร์ เอ็กซ์ซิม</v>
      </c>
      <c r="C985" s="21" t="str">
        <f>INDEX([1]champ04062019!$A$3:$Z$2000,MATCH([1]!Addcert[[#This Row],[ref]],[1]champ04062019!$B$3:$B$2000,0),4)</f>
        <v>ACFS90460400079</v>
      </c>
      <c r="D98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85" s="21" t="str">
        <f>INDEX([1]champ04062019!$A$3:$Z$2000,MATCH([1]!Addcert[[#This Row],[ref]],[1]champ04062019!$B$3:$B$2000,0),5)</f>
        <v>ออกใบอนุญาตแล้ว</v>
      </c>
      <c r="F985" s="23">
        <f>--INDEX([1]champ04062019!$A$3:$Z$2000,MATCH([1]!Addcert[[#This Row],[ref]],[1]champ04062019!$B$3:$B$2000,0),18)</f>
        <v>44112</v>
      </c>
      <c r="G985" s="25"/>
      <c r="H985" s="26"/>
      <c r="I985" s="32"/>
      <c r="J985" s="35">
        <f>--INDEX([1]champ04062019!$A$3:$Z$2000,MATCH([1]!Addcert[[#This Row],[ref]],[1]champ04062019!$B$3:$B$2000,0),6)</f>
        <v>103550037928</v>
      </c>
      <c r="K985" s="21" t="str">
        <f>VLOOKUP(VALUE(MID([1]!Addcert[[#This Row],[License]],5,4)),[1]มาตรฐาน!$A$1:$B$6,2,FALSE)</f>
        <v>มกษ. 9046-2560</v>
      </c>
      <c r="L985" s="21" t="str">
        <f>INDEX([1]champ04062019!$A$3:$Z$2000,MATCH([1]!Addcert[[#This Row],[ref]],[1]champ04062019!$B$3:$B$2000,0),26)</f>
        <v>ปทุมธานี</v>
      </c>
      <c r="M985" s="2" t="s">
        <v>467</v>
      </c>
    </row>
    <row r="986" spans="1:13">
      <c r="A986" s="22" t="str">
        <f>MID([1]!Addcert[[#This Row],[ref]],4,2)&amp;"-"&amp;RIGHT([1]!Addcert[[#This Row],[ref]],3)</f>
        <v>03-401</v>
      </c>
      <c r="B986" s="22" t="str">
        <f>INDEX([1]champ04062019!$A$3:$Z$2000,MATCH([1]!Addcert[[#This Row],[ref]],[1]champ04062019!$B$3:$B$2000,0),3)</f>
        <v>บริษัท พระคุณ อินเตอร์เนชั่นแนล จำกัด</v>
      </c>
      <c r="C986" s="22" t="str">
        <f>INDEX([1]champ04062019!$A$3:$Z$2000,MATCH([1]!Addcert[[#This Row],[ref]],[1]champ04062019!$B$3:$B$2000,0),4)</f>
        <v>ACFS10040400227</v>
      </c>
      <c r="D98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86" s="22" t="str">
        <f>INDEX([1]champ04062019!$A$3:$Z$2000,MATCH([1]!Addcert[[#This Row],[ref]],[1]champ04062019!$B$3:$B$2000,0),5)</f>
        <v>ออกใบอนุญาตแล้ว</v>
      </c>
      <c r="F986" s="24">
        <f>--INDEX([1]champ04062019!$A$3:$Z$2000,MATCH([1]!Addcert[[#This Row],[ref]],[1]champ04062019!$B$3:$B$2000,0),18)</f>
        <v>44118</v>
      </c>
      <c r="G986" s="27"/>
      <c r="H986" s="28"/>
      <c r="I986" s="33"/>
      <c r="J986" s="36">
        <f>--INDEX([1]champ04062019!$A$3:$Z$2000,MATCH([1]!Addcert[[#This Row],[ref]],[1]champ04062019!$B$3:$B$2000,0),6)</f>
        <v>135560006911</v>
      </c>
      <c r="K986" s="22" t="str">
        <f>VLOOKUP(VALUE(MID([1]!Addcert[[#This Row],[License]],5,4)),[1]มาตรฐาน!$A$1:$B$6,2,FALSE)</f>
        <v>มกษ. 1004-2557</v>
      </c>
      <c r="L986" s="22" t="str">
        <f>INDEX([1]champ04062019!$A$3:$Z$2000,MATCH([1]!Addcert[[#This Row],[ref]],[1]champ04062019!$B$3:$B$2000,0),26)</f>
        <v>ลำพูน</v>
      </c>
      <c r="M986" s="5" t="s">
        <v>467</v>
      </c>
    </row>
    <row r="987" spans="1:13">
      <c r="A987" s="21" t="str">
        <f>MID([1]!Addcert[[#This Row],[ref]],4,2)&amp;"-"&amp;RIGHT([1]!Addcert[[#This Row],[ref]],3)</f>
        <v>03-402</v>
      </c>
      <c r="B987" s="21" t="str">
        <f>INDEX([1]champ04062019!$A$3:$Z$2000,MATCH([1]!Addcert[[#This Row],[ref]],[1]champ04062019!$B$3:$B$2000,0),3)</f>
        <v>บริษัท ทีดี อินเตอร์ซัพพลายส์ จำกัด</v>
      </c>
      <c r="C987" s="21" t="str">
        <f>INDEX([1]champ04062019!$A$3:$Z$2000,MATCH([1]!Addcert[[#This Row],[ref]],[1]champ04062019!$B$3:$B$2000,0),4)</f>
        <v>ACFS90460400081</v>
      </c>
      <c r="D98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87" s="21" t="str">
        <f>INDEX([1]champ04062019!$A$3:$Z$2000,MATCH([1]!Addcert[[#This Row],[ref]],[1]champ04062019!$B$3:$B$2000,0),5)</f>
        <v>ออกใบอนุญาตแล้ว</v>
      </c>
      <c r="F987" s="23">
        <f>--INDEX([1]champ04062019!$A$3:$Z$2000,MATCH([1]!Addcert[[#This Row],[ref]],[1]champ04062019!$B$3:$B$2000,0),18)</f>
        <v>44127</v>
      </c>
      <c r="G987" s="25"/>
      <c r="H987" s="26"/>
      <c r="I987" s="32"/>
      <c r="J987" s="35">
        <f>--INDEX([1]champ04062019!$A$3:$Z$2000,MATCH([1]!Addcert[[#This Row],[ref]],[1]champ04062019!$B$3:$B$2000,0),6)</f>
        <v>105540010441</v>
      </c>
      <c r="K987" s="21" t="str">
        <f>VLOOKUP(VALUE(MID([1]!Addcert[[#This Row],[License]],5,4)),[1]มาตรฐาน!$A$1:$B$6,2,FALSE)</f>
        <v>มกษ. 9046-2560</v>
      </c>
      <c r="L987" s="21" t="str">
        <f>INDEX([1]champ04062019!$A$3:$Z$2000,MATCH([1]!Addcert[[#This Row],[ref]],[1]champ04062019!$B$3:$B$2000,0),26)</f>
        <v>สมุทรสาคร</v>
      </c>
      <c r="M987" s="2" t="s">
        <v>465</v>
      </c>
    </row>
    <row r="988" spans="1:13">
      <c r="A988" s="22" t="str">
        <f>MID([1]!Addcert[[#This Row],[ref]],4,2)&amp;"-"&amp;RIGHT([1]!Addcert[[#This Row],[ref]],3)</f>
        <v>03-403</v>
      </c>
      <c r="B988" s="22" t="str">
        <f>INDEX([1]champ04062019!$A$3:$Z$2000,MATCH([1]!Addcert[[#This Row],[ref]],[1]champ04062019!$B$3:$B$2000,0),3)</f>
        <v>บริษัท ไอบิส ฟอร์เวิร์ด จำกัด</v>
      </c>
      <c r="C988" s="22" t="str">
        <f>INDEX([1]champ04062019!$A$3:$Z$2000,MATCH([1]!Addcert[[#This Row],[ref]],[1]champ04062019!$B$3:$B$2000,0),4)</f>
        <v>ACFS10040400231</v>
      </c>
      <c r="D98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88" s="22" t="str">
        <f>INDEX([1]champ04062019!$A$3:$Z$2000,MATCH([1]!Addcert[[#This Row],[ref]],[1]champ04062019!$B$3:$B$2000,0),5)</f>
        <v>ออกใบอนุญาตแล้ว</v>
      </c>
      <c r="F988" s="24">
        <f>--INDEX([1]champ04062019!$A$3:$Z$2000,MATCH([1]!Addcert[[#This Row],[ref]],[1]champ04062019!$B$3:$B$2000,0),18)</f>
        <v>44133</v>
      </c>
      <c r="G988" s="27"/>
      <c r="H988" s="28"/>
      <c r="I988" s="33"/>
      <c r="J988" s="36">
        <f>--INDEX([1]champ04062019!$A$3:$Z$2000,MATCH([1]!Addcert[[#This Row],[ref]],[1]champ04062019!$B$3:$B$2000,0),6)</f>
        <v>105558082169</v>
      </c>
      <c r="K988" s="22" t="str">
        <f>VLOOKUP(VALUE(MID([1]!Addcert[[#This Row],[License]],5,4)),[1]มาตรฐาน!$A$1:$B$6,2,FALSE)</f>
        <v>มกษ. 1004-2557</v>
      </c>
      <c r="L988" s="22" t="str">
        <f>INDEX([1]champ04062019!$A$3:$Z$2000,MATCH([1]!Addcert[[#This Row],[ref]],[1]champ04062019!$B$3:$B$2000,0),26)</f>
        <v>ลำพูน</v>
      </c>
      <c r="M988" s="5" t="s">
        <v>467</v>
      </c>
    </row>
    <row r="989" spans="1:13">
      <c r="A989" s="21" t="str">
        <f>MID([1]!Addcert[[#This Row],[ref]],4,2)&amp;"-"&amp;RIGHT([1]!Addcert[[#This Row],[ref]],3)</f>
        <v>03-404</v>
      </c>
      <c r="B989" s="21" t="str">
        <f>INDEX([1]champ04062019!$A$3:$Z$2000,MATCH([1]!Addcert[[#This Row],[ref]],[1]champ04062019!$B$3:$B$2000,0),3)</f>
        <v>บริษัท หลงซิน อินเตอร์เนชั่นแนล โลจิสติกส์ จำกัด</v>
      </c>
      <c r="C989" s="21" t="str">
        <f>INDEX([1]champ04062019!$A$3:$Z$2000,MATCH([1]!Addcert[[#This Row],[ref]],[1]champ04062019!$B$3:$B$2000,0),4)</f>
        <v>ACFS10040400230</v>
      </c>
      <c r="D98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89" s="21" t="str">
        <f>INDEX([1]champ04062019!$A$3:$Z$2000,MATCH([1]!Addcert[[#This Row],[ref]],[1]champ04062019!$B$3:$B$2000,0),5)</f>
        <v>ออกใบอนุญาตแล้ว</v>
      </c>
      <c r="F989" s="23">
        <f>--INDEX([1]champ04062019!$A$3:$Z$2000,MATCH([1]!Addcert[[#This Row],[ref]],[1]champ04062019!$B$3:$B$2000,0),18)</f>
        <v>44130</v>
      </c>
      <c r="G989" s="25"/>
      <c r="H989" s="26"/>
      <c r="I989" s="32"/>
      <c r="J989" s="35">
        <f>--INDEX([1]champ04062019!$A$3:$Z$2000,MATCH([1]!Addcert[[#This Row],[ref]],[1]champ04062019!$B$3:$B$2000,0),6)</f>
        <v>575560003102</v>
      </c>
      <c r="K989" s="21" t="str">
        <f>VLOOKUP(VALUE(MID([1]!Addcert[[#This Row],[License]],5,4)),[1]มาตรฐาน!$A$1:$B$6,2,FALSE)</f>
        <v>มกษ. 1004-2557</v>
      </c>
      <c r="L989" s="21" t="str">
        <f>INDEX([1]champ04062019!$A$3:$Z$2000,MATCH([1]!Addcert[[#This Row],[ref]],[1]champ04062019!$B$3:$B$2000,0),26)</f>
        <v>เชียงใหม่</v>
      </c>
      <c r="M989" s="2" t="s">
        <v>465</v>
      </c>
    </row>
    <row r="990" spans="1:13">
      <c r="A990" s="22" t="str">
        <f>MID([1]!Addcert[[#This Row],[ref]],4,2)&amp;"-"&amp;RIGHT([1]!Addcert[[#This Row],[ref]],3)</f>
        <v>03-406</v>
      </c>
      <c r="B990" s="22" t="str">
        <f>INDEX([1]champ04062019!$A$3:$Z$2000,MATCH([1]!Addcert[[#This Row],[ref]],[1]champ04062019!$B$3:$B$2000,0),3)</f>
        <v>บริษัท โกลบอล ฟรุต จำกัด</v>
      </c>
      <c r="C990" s="22" t="str">
        <f>INDEX([1]champ04062019!$A$3:$Z$2000,MATCH([1]!Addcert[[#This Row],[ref]],[1]champ04062019!$B$3:$B$2000,0),4)</f>
        <v>ACFS10040400229</v>
      </c>
      <c r="D99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90" s="22" t="str">
        <f>INDEX([1]champ04062019!$A$3:$Z$2000,MATCH([1]!Addcert[[#This Row],[ref]],[1]champ04062019!$B$3:$B$2000,0),5)</f>
        <v>ออกใบอนุญาตแล้ว</v>
      </c>
      <c r="F990" s="24">
        <f>--INDEX([1]champ04062019!$A$3:$Z$2000,MATCH([1]!Addcert[[#This Row],[ref]],[1]champ04062019!$B$3:$B$2000,0),18)</f>
        <v>44128</v>
      </c>
      <c r="G990" s="27"/>
      <c r="H990" s="28"/>
      <c r="I990" s="33"/>
      <c r="J990" s="36">
        <f>--INDEX([1]champ04062019!$A$3:$Z$2000,MATCH([1]!Addcert[[#This Row],[ref]],[1]champ04062019!$B$3:$B$2000,0),6)</f>
        <v>105556134676</v>
      </c>
      <c r="K990" s="22" t="str">
        <f>VLOOKUP(VALUE(MID([1]!Addcert[[#This Row],[License]],5,4)),[1]มาตรฐาน!$A$1:$B$6,2,FALSE)</f>
        <v>มกษ. 1004-2557</v>
      </c>
      <c r="L990" s="22" t="str">
        <f>INDEX([1]champ04062019!$A$3:$Z$2000,MATCH([1]!Addcert[[#This Row],[ref]],[1]champ04062019!$B$3:$B$2000,0),26)</f>
        <v>จันทบุรี</v>
      </c>
      <c r="M990" s="5" t="s">
        <v>465</v>
      </c>
    </row>
    <row r="991" spans="1:13">
      <c r="A991" s="21" t="str">
        <f>MID([1]!Addcert[[#This Row],[ref]],4,2)&amp;"-"&amp;RIGHT([1]!Addcert[[#This Row],[ref]],3)</f>
        <v>03-407</v>
      </c>
      <c r="B991" s="21" t="str">
        <f>INDEX([1]champ04062019!$A$3:$Z$2000,MATCH([1]!Addcert[[#This Row],[ref]],[1]champ04062019!$B$3:$B$2000,0),3)</f>
        <v>บริษัท อินเตอร์ดีล อิมเมจจิ้ง จำกัด</v>
      </c>
      <c r="C991" s="21" t="str">
        <f>INDEX([1]champ04062019!$A$3:$Z$2000,MATCH([1]!Addcert[[#This Row],[ref]],[1]champ04062019!$B$3:$B$2000,0),4)</f>
        <v>ACFS10040400232</v>
      </c>
      <c r="D99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91" s="21" t="str">
        <f>INDEX([1]champ04062019!$A$3:$Z$2000,MATCH([1]!Addcert[[#This Row],[ref]],[1]champ04062019!$B$3:$B$2000,0),5)</f>
        <v>ออกใบอนุญาตแล้ว</v>
      </c>
      <c r="F991" s="23">
        <f>--INDEX([1]champ04062019!$A$3:$Z$2000,MATCH([1]!Addcert[[#This Row],[ref]],[1]champ04062019!$B$3:$B$2000,0),18)</f>
        <v>44135</v>
      </c>
      <c r="G991" s="25"/>
      <c r="H991" s="26"/>
      <c r="I991" s="32"/>
      <c r="J991" s="35">
        <f>--INDEX([1]champ04062019!$A$3:$Z$2000,MATCH([1]!Addcert[[#This Row],[ref]],[1]champ04062019!$B$3:$B$2000,0),6)</f>
        <v>105549140313</v>
      </c>
      <c r="K991" s="21" t="str">
        <f>VLOOKUP(VALUE(MID([1]!Addcert[[#This Row],[License]],5,4)),[1]มาตรฐาน!$A$1:$B$6,2,FALSE)</f>
        <v>มกษ. 1004-2557</v>
      </c>
      <c r="L991" s="21" t="str">
        <f>INDEX([1]champ04062019!$A$3:$Z$2000,MATCH([1]!Addcert[[#This Row],[ref]],[1]champ04062019!$B$3:$B$2000,0),26)</f>
        <v>ลำพูน</v>
      </c>
      <c r="M991" s="2" t="s">
        <v>466</v>
      </c>
    </row>
    <row r="992" spans="1:13">
      <c r="A992" s="22" t="str">
        <f>MID([1]!Addcert[[#This Row],[ref]],4,2)&amp;"-"&amp;RIGHT([1]!Addcert[[#This Row],[ref]],3)</f>
        <v>03-408</v>
      </c>
      <c r="B992" s="22" t="str">
        <f>INDEX([1]champ04062019!$A$3:$Z$2000,MATCH([1]!Addcert[[#This Row],[ref]],[1]champ04062019!$B$3:$B$2000,0),3)</f>
        <v>บริษัท ไอฟรุต อินเตอร์เนชั่นแนล จำกัด</v>
      </c>
      <c r="C992" s="22" t="str">
        <f>INDEX([1]champ04062019!$A$3:$Z$2000,MATCH([1]!Addcert[[#This Row],[ref]],[1]champ04062019!$B$3:$B$2000,0),4)</f>
        <v>ACFS90460400083</v>
      </c>
      <c r="D99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92" s="22" t="str">
        <f>INDEX([1]champ04062019!$A$3:$Z$2000,MATCH([1]!Addcert[[#This Row],[ref]],[1]champ04062019!$B$3:$B$2000,0),5)</f>
        <v>ออกใบอนุญาตแล้ว</v>
      </c>
      <c r="F992" s="24">
        <f>--INDEX([1]champ04062019!$A$3:$Z$2000,MATCH([1]!Addcert[[#This Row],[ref]],[1]champ04062019!$B$3:$B$2000,0),18)</f>
        <v>44142</v>
      </c>
      <c r="G992" s="27"/>
      <c r="H992" s="28"/>
      <c r="I992" s="33"/>
      <c r="J992" s="36">
        <f>--INDEX([1]champ04062019!$A$3:$Z$2000,MATCH([1]!Addcert[[#This Row],[ref]],[1]champ04062019!$B$3:$B$2000,0),6)</f>
        <v>105559155976</v>
      </c>
      <c r="K992" s="22" t="str">
        <f>VLOOKUP(VALUE(MID([1]!Addcert[[#This Row],[License]],5,4)),[1]มาตรฐาน!$A$1:$B$6,2,FALSE)</f>
        <v>มกษ. 9046-2560</v>
      </c>
      <c r="L992" s="22" t="str">
        <f>INDEX([1]champ04062019!$A$3:$Z$2000,MATCH([1]!Addcert[[#This Row],[ref]],[1]champ04062019!$B$3:$B$2000,0),26)</f>
        <v>สมุทรสาคร</v>
      </c>
      <c r="M992" s="5" t="s">
        <v>465</v>
      </c>
    </row>
    <row r="993" spans="1:13">
      <c r="A993" s="21" t="str">
        <f>MID([1]!Addcert[[#This Row],[ref]],4,2)&amp;"-"&amp;RIGHT([1]!Addcert[[#This Row],[ref]],3)</f>
        <v>03-409</v>
      </c>
      <c r="B993" s="21" t="str">
        <f>INDEX([1]champ04062019!$A$3:$Z$2000,MATCH([1]!Addcert[[#This Row],[ref]],[1]champ04062019!$B$3:$B$2000,0),3)</f>
        <v>บริษัท ไท่ เหอ เทรดดิ้ง จำกัด</v>
      </c>
      <c r="C993" s="21" t="str">
        <f>INDEX([1]champ04062019!$A$3:$Z$2000,MATCH([1]!Addcert[[#This Row],[ref]],[1]champ04062019!$B$3:$B$2000,0),4)</f>
        <v>ACFS10040400233</v>
      </c>
      <c r="D99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93" s="21" t="str">
        <f>INDEX([1]champ04062019!$A$3:$Z$2000,MATCH([1]!Addcert[[#This Row],[ref]],[1]champ04062019!$B$3:$B$2000,0),5)</f>
        <v>ออกใบอนุญาตแล้ว</v>
      </c>
      <c r="F993" s="23">
        <f>--INDEX([1]champ04062019!$A$3:$Z$2000,MATCH([1]!Addcert[[#This Row],[ref]],[1]champ04062019!$B$3:$B$2000,0),18)</f>
        <v>44143</v>
      </c>
      <c r="G993" s="25"/>
      <c r="H993" s="26"/>
      <c r="I993" s="32"/>
      <c r="J993" s="35">
        <f>--INDEX([1]champ04062019!$A$3:$Z$2000,MATCH([1]!Addcert[[#This Row],[ref]],[1]champ04062019!$B$3:$B$2000,0),6)</f>
        <v>515557000203</v>
      </c>
      <c r="K993" s="21" t="str">
        <f>VLOOKUP(VALUE(MID([1]!Addcert[[#This Row],[License]],5,4)),[1]มาตรฐาน!$A$1:$B$6,2,FALSE)</f>
        <v>มกษ. 1004-2557</v>
      </c>
      <c r="L993" s="21" t="str">
        <f>INDEX([1]champ04062019!$A$3:$Z$2000,MATCH([1]!Addcert[[#This Row],[ref]],[1]champ04062019!$B$3:$B$2000,0),26)</f>
        <v>ลำพูน</v>
      </c>
      <c r="M993" s="2" t="s">
        <v>467</v>
      </c>
    </row>
    <row r="994" spans="1:13">
      <c r="A994" s="22" t="str">
        <f>MID([1]!Addcert[[#This Row],[ref]],4,2)&amp;"-"&amp;RIGHT([1]!Addcert[[#This Row],[ref]],3)</f>
        <v>03-410</v>
      </c>
      <c r="B994" s="22" t="str">
        <f>INDEX([1]champ04062019!$A$3:$Z$2000,MATCH([1]!Addcert[[#This Row],[ref]],[1]champ04062019!$B$3:$B$2000,0),3)</f>
        <v>นางสาวขวัญตา  สุนธารักษ์</v>
      </c>
      <c r="C994" s="22" t="str">
        <f>INDEX([1]champ04062019!$A$3:$Z$2000,MATCH([1]!Addcert[[#This Row],[ref]],[1]champ04062019!$B$3:$B$2000,0),4)</f>
        <v>ACFS74320400021</v>
      </c>
      <c r="D99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94" s="22" t="str">
        <f>INDEX([1]champ04062019!$A$3:$Z$2000,MATCH([1]!Addcert[[#This Row],[ref]],[1]champ04062019!$B$3:$B$2000,0),5)</f>
        <v>ออกใบอนุญาตแล้ว</v>
      </c>
      <c r="F994" s="24">
        <f>--INDEX([1]champ04062019!$A$3:$Z$2000,MATCH([1]!Addcert[[#This Row],[ref]],[1]champ04062019!$B$3:$B$2000,0),18)</f>
        <v>44143</v>
      </c>
      <c r="G994" s="27"/>
      <c r="H994" s="28"/>
      <c r="I994" s="33"/>
      <c r="J994" s="36">
        <f>--INDEX([1]champ04062019!$A$3:$Z$2000,MATCH([1]!Addcert[[#This Row],[ref]],[1]champ04062019!$B$3:$B$2000,0),6)</f>
        <v>2849900001230</v>
      </c>
      <c r="K994" s="22" t="str">
        <f>VLOOKUP(VALUE(MID([1]!Addcert[[#This Row],[License]],5,4)),[1]มาตรฐาน!$A$1:$B$6,2,FALSE)</f>
        <v>มกษ. 7432-2558</v>
      </c>
      <c r="L994" s="22" t="str">
        <f>INDEX([1]champ04062019!$A$3:$Z$2000,MATCH([1]!Addcert[[#This Row],[ref]],[1]champ04062019!$B$3:$B$2000,0),26)</f>
        <v>ภูเก็ต</v>
      </c>
      <c r="M994" s="5" t="s">
        <v>465</v>
      </c>
    </row>
    <row r="995" spans="1:13">
      <c r="A995" s="21" t="str">
        <f>MID([1]!Addcert[[#This Row],[ref]],4,2)&amp;"-"&amp;RIGHT([1]!Addcert[[#This Row],[ref]],3)</f>
        <v>03-411</v>
      </c>
      <c r="B995" s="21" t="str">
        <f>INDEX([1]champ04062019!$A$3:$Z$2000,MATCH([1]!Addcert[[#This Row],[ref]],[1]champ04062019!$B$3:$B$2000,0),3)</f>
        <v>บริษัท เมธากิจ จำกัด</v>
      </c>
      <c r="C995" s="21" t="str">
        <f>INDEX([1]champ04062019!$A$3:$Z$2000,MATCH([1]!Addcert[[#This Row],[ref]],[1]champ04062019!$B$3:$B$2000,0),4)</f>
        <v>ACFS90460400085</v>
      </c>
      <c r="D99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95" s="21" t="str">
        <f>INDEX([1]champ04062019!$A$3:$Z$2000,MATCH([1]!Addcert[[#This Row],[ref]],[1]champ04062019!$B$3:$B$2000,0),5)</f>
        <v>ออกใบอนุญาตแล้ว</v>
      </c>
      <c r="F995" s="23">
        <f>--INDEX([1]champ04062019!$A$3:$Z$2000,MATCH([1]!Addcert[[#This Row],[ref]],[1]champ04062019!$B$3:$B$2000,0),18)</f>
        <v>44224</v>
      </c>
      <c r="G995" s="25"/>
      <c r="H995" s="26"/>
      <c r="I995" s="32"/>
      <c r="J995" s="35">
        <f>--INDEX([1]champ04062019!$A$3:$Z$2000,MATCH([1]!Addcert[[#This Row],[ref]],[1]champ04062019!$B$3:$B$2000,0),6)</f>
        <v>515556000404</v>
      </c>
      <c r="K995" s="21" t="str">
        <f>VLOOKUP(VALUE(MID([1]!Addcert[[#This Row],[License]],5,4)),[1]มาตรฐาน!$A$1:$B$6,2,FALSE)</f>
        <v>มกษ. 9046-2560</v>
      </c>
      <c r="L995" s="21" t="str">
        <f>INDEX([1]champ04062019!$A$3:$Z$2000,MATCH([1]!Addcert[[#This Row],[ref]],[1]champ04062019!$B$3:$B$2000,0),26)</f>
        <v>ปทุมธานี</v>
      </c>
      <c r="M995" s="2" t="s">
        <v>469</v>
      </c>
    </row>
    <row r="996" spans="1:13">
      <c r="A996" s="22" t="str">
        <f>MID([1]!Addcert[[#This Row],[ref]],4,2)&amp;"-"&amp;RIGHT([1]!Addcert[[#This Row],[ref]],3)</f>
        <v>03-413</v>
      </c>
      <c r="B996" s="22" t="str">
        <f>INDEX([1]champ04062019!$A$3:$Z$2000,MATCH([1]!Addcert[[#This Row],[ref]],[1]champ04062019!$B$3:$B$2000,0),3)</f>
        <v>บริษัท เดอะ กู๊ด ไทร์ฟ จำกัด</v>
      </c>
      <c r="C996" s="22" t="str">
        <f>INDEX([1]champ04062019!$A$3:$Z$2000,MATCH([1]!Addcert[[#This Row],[ref]],[1]champ04062019!$B$3:$B$2000,0),4)</f>
        <v>ACFS10040400237</v>
      </c>
      <c r="D99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96" s="22" t="str">
        <f>INDEX([1]champ04062019!$A$3:$Z$2000,MATCH([1]!Addcert[[#This Row],[ref]],[1]champ04062019!$B$3:$B$2000,0),5)</f>
        <v>ออกใบอนุญาตแล้ว</v>
      </c>
      <c r="F996" s="24">
        <f>--INDEX([1]champ04062019!$A$3:$Z$2000,MATCH([1]!Addcert[[#This Row],[ref]],[1]champ04062019!$B$3:$B$2000,0),18)</f>
        <v>44219</v>
      </c>
      <c r="G996" s="27"/>
      <c r="H996" s="28"/>
      <c r="I996" s="33"/>
      <c r="J996" s="36">
        <f>--INDEX([1]champ04062019!$A$3:$Z$2000,MATCH([1]!Addcert[[#This Row],[ref]],[1]champ04062019!$B$3:$B$2000,0),6)</f>
        <v>105556119545</v>
      </c>
      <c r="K996" s="22" t="str">
        <f>VLOOKUP(VALUE(MID([1]!Addcert[[#This Row],[License]],5,4)),[1]มาตรฐาน!$A$1:$B$6,2,FALSE)</f>
        <v>มกษ. 1004-2557</v>
      </c>
      <c r="L996" s="22" t="str">
        <f>INDEX([1]champ04062019!$A$3:$Z$2000,MATCH([1]!Addcert[[#This Row],[ref]],[1]champ04062019!$B$3:$B$2000,0),26)</f>
        <v>จันทบุรี</v>
      </c>
      <c r="M996" s="5" t="s">
        <v>467</v>
      </c>
    </row>
    <row r="997" spans="1:13">
      <c r="A997" s="21" t="str">
        <f>MID([1]!Addcert[[#This Row],[ref]],4,2)&amp;"-"&amp;RIGHT([1]!Addcert[[#This Row],[ref]],3)</f>
        <v>03-416</v>
      </c>
      <c r="B997" s="21" t="str">
        <f>INDEX([1]champ04062019!$A$3:$Z$2000,MATCH([1]!Addcert[[#This Row],[ref]],[1]champ04062019!$B$3:$B$2000,0),3)</f>
        <v>ห้างหุ้นส่วนจำกัด ล่วมพ้อง การค้า</v>
      </c>
      <c r="C997" s="21" t="str">
        <f>INDEX([1]champ04062019!$A$3:$Z$2000,MATCH([1]!Addcert[[#This Row],[ref]],[1]champ04062019!$B$3:$B$2000,0),4)</f>
        <v>ACFS90460400084</v>
      </c>
      <c r="D99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97" s="21" t="str">
        <f>INDEX([1]champ04062019!$A$3:$Z$2000,MATCH([1]!Addcert[[#This Row],[ref]],[1]champ04062019!$B$3:$B$2000,0),5)</f>
        <v>ออกใบอนุญาตแล้ว</v>
      </c>
      <c r="F997" s="23">
        <f>--INDEX([1]champ04062019!$A$3:$Z$2000,MATCH([1]!Addcert[[#This Row],[ref]],[1]champ04062019!$B$3:$B$2000,0),18)</f>
        <v>44192</v>
      </c>
      <c r="G997" s="25"/>
      <c r="H997" s="26"/>
      <c r="I997" s="32"/>
      <c r="J997" s="35">
        <f>--INDEX([1]champ04062019!$A$3:$Z$2000,MATCH([1]!Addcert[[#This Row],[ref]],[1]champ04062019!$B$3:$B$2000,0),6)</f>
        <v>103547005565</v>
      </c>
      <c r="K997" s="21" t="str">
        <f>VLOOKUP(VALUE(MID([1]!Addcert[[#This Row],[License]],5,4)),[1]มาตรฐาน!$A$1:$B$6,2,FALSE)</f>
        <v>มกษ. 9046-2560</v>
      </c>
      <c r="L997" s="21" t="str">
        <f>INDEX([1]champ04062019!$A$3:$Z$2000,MATCH([1]!Addcert[[#This Row],[ref]],[1]champ04062019!$B$3:$B$2000,0),26)</f>
        <v>สงขลา</v>
      </c>
      <c r="M997" s="2" t="s">
        <v>466</v>
      </c>
    </row>
    <row r="998" spans="1:13">
      <c r="A998" s="22" t="str">
        <f>MID([1]!Addcert[[#This Row],[ref]],4,2)&amp;"-"&amp;RIGHT([1]!Addcert[[#This Row],[ref]],3)</f>
        <v>03-417</v>
      </c>
      <c r="B998" s="22" t="str">
        <f>INDEX([1]champ04062019!$A$3:$Z$2000,MATCH([1]!Addcert[[#This Row],[ref]],[1]champ04062019!$B$3:$B$2000,0),3)</f>
        <v>บริษัท เคเอเอฟ อิมพอร์ต แอนด์ เอ็กซ์พอร์ต จำกัด</v>
      </c>
      <c r="C998" s="22" t="str">
        <f>INDEX([1]champ04062019!$A$3:$Z$2000,MATCH([1]!Addcert[[#This Row],[ref]],[1]champ04062019!$B$3:$B$2000,0),4)</f>
        <v>ACFS10040400235</v>
      </c>
      <c r="D99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98" s="22" t="str">
        <f>INDEX([1]champ04062019!$A$3:$Z$2000,MATCH([1]!Addcert[[#This Row],[ref]],[1]champ04062019!$B$3:$B$2000,0),5)</f>
        <v>ออกใบอนุญาตแล้ว</v>
      </c>
      <c r="F998" s="24">
        <f>--INDEX([1]champ04062019!$A$3:$Z$2000,MATCH([1]!Addcert[[#This Row],[ref]],[1]champ04062019!$B$3:$B$2000,0),18)</f>
        <v>44212</v>
      </c>
      <c r="G998" s="27"/>
      <c r="H998" s="28"/>
      <c r="I998" s="33"/>
      <c r="J998" s="36">
        <f>--INDEX([1]champ04062019!$A$3:$Z$2000,MATCH([1]!Addcert[[#This Row],[ref]],[1]champ04062019!$B$3:$B$2000,0),6)</f>
        <v>255548000177</v>
      </c>
      <c r="K998" s="22" t="str">
        <f>VLOOKUP(VALUE(MID([1]!Addcert[[#This Row],[License]],5,4)),[1]มาตรฐาน!$A$1:$B$6,2,FALSE)</f>
        <v>มกษ. 1004-2557</v>
      </c>
      <c r="L998" s="22" t="str">
        <f>INDEX([1]champ04062019!$A$3:$Z$2000,MATCH([1]!Addcert[[#This Row],[ref]],[1]champ04062019!$B$3:$B$2000,0),26)</f>
        <v>จันทบุรี</v>
      </c>
      <c r="M998" s="5" t="s">
        <v>469</v>
      </c>
    </row>
    <row r="999" spans="1:13">
      <c r="A999" s="21" t="str">
        <f>MID([1]!Addcert[[#This Row],[ref]],4,2)&amp;"-"&amp;RIGHT([1]!Addcert[[#This Row],[ref]],3)</f>
        <v>03-418</v>
      </c>
      <c r="B999" s="21" t="str">
        <f>INDEX([1]champ04062019!$A$3:$Z$2000,MATCH([1]!Addcert[[#This Row],[ref]],[1]champ04062019!$B$3:$B$2000,0),3)</f>
        <v>บริษัท มาวิน เฟรท จำกัด</v>
      </c>
      <c r="C999" s="21" t="str">
        <f>INDEX([1]champ04062019!$A$3:$Z$2000,MATCH([1]!Addcert[[#This Row],[ref]],[1]champ04062019!$B$3:$B$2000,0),4)</f>
        <v>ACFS10040400234</v>
      </c>
      <c r="D99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999" s="21" t="str">
        <f>INDEX([1]champ04062019!$A$3:$Z$2000,MATCH([1]!Addcert[[#This Row],[ref]],[1]champ04062019!$B$3:$B$2000,0),5)</f>
        <v>ออกใบอนุญาตแล้ว</v>
      </c>
      <c r="F999" s="23">
        <f>--INDEX([1]champ04062019!$A$3:$Z$2000,MATCH([1]!Addcert[[#This Row],[ref]],[1]champ04062019!$B$3:$B$2000,0),18)</f>
        <v>44198</v>
      </c>
      <c r="G999" s="25"/>
      <c r="H999" s="26"/>
      <c r="I999" s="32"/>
      <c r="J999" s="35">
        <f>--INDEX([1]champ04062019!$A$3:$Z$2000,MATCH([1]!Addcert[[#This Row],[ref]],[1]champ04062019!$B$3:$B$2000,0),6)</f>
        <v>115557001271</v>
      </c>
      <c r="K999" s="21" t="str">
        <f>VLOOKUP(VALUE(MID([1]!Addcert[[#This Row],[License]],5,4)),[1]มาตรฐาน!$A$1:$B$6,2,FALSE)</f>
        <v>มกษ. 1004-2557</v>
      </c>
      <c r="L999" s="21" t="str">
        <f>INDEX([1]champ04062019!$A$3:$Z$2000,MATCH([1]!Addcert[[#This Row],[ref]],[1]champ04062019!$B$3:$B$2000,0),26)</f>
        <v>จันทบุรี</v>
      </c>
      <c r="M999" s="2" t="s">
        <v>466</v>
      </c>
    </row>
    <row r="1000" spans="1:13">
      <c r="A1000" s="22" t="str">
        <f>MID([1]!Addcert[[#This Row],[ref]],4,2)&amp;"-"&amp;RIGHT([1]!Addcert[[#This Row],[ref]],3)</f>
        <v>03-420</v>
      </c>
      <c r="B1000" s="22" t="str">
        <f>INDEX([1]champ04062019!$A$3:$Z$2000,MATCH([1]!Addcert[[#This Row],[ref]],[1]champ04062019!$B$3:$B$2000,0),3)</f>
        <v>บริษัท ไทย อะกริ ซัพพลาย จำกัด</v>
      </c>
      <c r="C1000" s="22" t="str">
        <f>INDEX([1]champ04062019!$A$3:$Z$2000,MATCH([1]!Addcert[[#This Row],[ref]],[1]champ04062019!$B$3:$B$2000,0),4)</f>
        <v>ACFS47020400005</v>
      </c>
      <c r="D100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00" s="22" t="str">
        <f>INDEX([1]champ04062019!$A$3:$Z$2000,MATCH([1]!Addcert[[#This Row],[ref]],[1]champ04062019!$B$3:$B$2000,0),5)</f>
        <v>ออกใบอนุญาตแล้ว</v>
      </c>
      <c r="F1000" s="24">
        <f>--INDEX([1]champ04062019!$A$3:$Z$2000,MATCH([1]!Addcert[[#This Row],[ref]],[1]champ04062019!$B$3:$B$2000,0),18)</f>
        <v>44214</v>
      </c>
      <c r="G1000" s="27"/>
      <c r="H1000" s="28"/>
      <c r="I1000" s="33"/>
      <c r="J1000" s="36">
        <f>--INDEX([1]champ04062019!$A$3:$Z$2000,MATCH([1]!Addcert[[#This Row],[ref]],[1]champ04062019!$B$3:$B$2000,0),6)</f>
        <v>105560020973</v>
      </c>
      <c r="K1000" s="22" t="str">
        <f>VLOOKUP(VALUE(MID([1]!Addcert[[#This Row],[License]],5,4)),[1]มาตรฐาน!$A$1:$B$6,2,FALSE)</f>
        <v>มกษ. 4702-2557</v>
      </c>
      <c r="L1000" s="22" t="str">
        <f>INDEX([1]champ04062019!$A$3:$Z$2000,MATCH([1]!Addcert[[#This Row],[ref]],[1]champ04062019!$B$3:$B$2000,0),26)</f>
        <v>สมุทรปราการ</v>
      </c>
      <c r="M1000" s="5" t="s">
        <v>466</v>
      </c>
    </row>
    <row r="1001" spans="1:13">
      <c r="A1001" s="21" t="str">
        <f>MID([1]!Addcert[[#This Row],[ref]],4,2)&amp;"-"&amp;RIGHT([1]!Addcert[[#This Row],[ref]],3)</f>
        <v>03-421</v>
      </c>
      <c r="B1001" s="21" t="str">
        <f>INDEX([1]champ04062019!$A$3:$Z$2000,MATCH([1]!Addcert[[#This Row],[ref]],[1]champ04062019!$B$3:$B$2000,0),3)</f>
        <v>บริษัท เค.ซี.ชิปปิ้งอิมปอร์ต-เอ็กซ์ปอร์ต จำกัด</v>
      </c>
      <c r="C1001" s="21" t="str">
        <f>INDEX([1]champ04062019!$A$3:$Z$2000,MATCH([1]!Addcert[[#This Row],[ref]],[1]champ04062019!$B$3:$B$2000,0),4)</f>
        <v>ACFS10040400236</v>
      </c>
      <c r="D100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01" s="21" t="str">
        <f>INDEX([1]champ04062019!$A$3:$Z$2000,MATCH([1]!Addcert[[#This Row],[ref]],[1]champ04062019!$B$3:$B$2000,0),5)</f>
        <v>ออกใบอนุญาตแล้ว</v>
      </c>
      <c r="F1001" s="23">
        <f>--INDEX([1]champ04062019!$A$3:$Z$2000,MATCH([1]!Addcert[[#This Row],[ref]],[1]champ04062019!$B$3:$B$2000,0),18)</f>
        <v>44220</v>
      </c>
      <c r="G1001" s="25"/>
      <c r="H1001" s="26"/>
      <c r="I1001" s="32"/>
      <c r="J1001" s="35">
        <f>--INDEX([1]champ04062019!$A$3:$Z$2000,MATCH([1]!Addcert[[#This Row],[ref]],[1]champ04062019!$B$3:$B$2000,0),6)</f>
        <v>435555000398</v>
      </c>
      <c r="K1001" s="21" t="str">
        <f>VLOOKUP(VALUE(MID([1]!Addcert[[#This Row],[License]],5,4)),[1]มาตรฐาน!$A$1:$B$6,2,FALSE)</f>
        <v>มกษ. 1004-2557</v>
      </c>
      <c r="L1001" s="21" t="str">
        <f>INDEX([1]champ04062019!$A$3:$Z$2000,MATCH([1]!Addcert[[#This Row],[ref]],[1]champ04062019!$B$3:$B$2000,0),26)</f>
        <v>ลำพูน</v>
      </c>
      <c r="M1001" s="2" t="s">
        <v>467</v>
      </c>
    </row>
    <row r="1002" spans="1:13">
      <c r="A1002" s="22" t="str">
        <f>MID([1]!Addcert[[#This Row],[ref]],4,2)&amp;"-"&amp;RIGHT([1]!Addcert[[#This Row],[ref]],3)</f>
        <v>03-424</v>
      </c>
      <c r="B1002" s="22" t="str">
        <f>INDEX([1]champ04062019!$A$3:$Z$2000,MATCH([1]!Addcert[[#This Row],[ref]],[1]champ04062019!$B$3:$B$2000,0),3)</f>
        <v xml:space="preserve">บริษัท เอสซีจี เทรดดิ้ง จำกัด </v>
      </c>
      <c r="C1002" s="22" t="str">
        <f>INDEX([1]champ04062019!$A$3:$Z$2000,MATCH([1]!Addcert[[#This Row],[ref]],[1]champ04062019!$B$3:$B$2000,0),4)</f>
        <v>ACFS90460400086</v>
      </c>
      <c r="D100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02" s="22" t="str">
        <f>INDEX([1]champ04062019!$A$3:$Z$2000,MATCH([1]!Addcert[[#This Row],[ref]],[1]champ04062019!$B$3:$B$2000,0),5)</f>
        <v>ออกใบอนุญาตแล้ว</v>
      </c>
      <c r="F1002" s="24">
        <f>--INDEX([1]champ04062019!$A$3:$Z$2000,MATCH([1]!Addcert[[#This Row],[ref]],[1]champ04062019!$B$3:$B$2000,0),18)</f>
        <v>44239</v>
      </c>
      <c r="G1002" s="27"/>
      <c r="H1002" s="28"/>
      <c r="I1002" s="33"/>
      <c r="J1002" s="36">
        <f>--INDEX([1]champ04062019!$A$3:$Z$2000,MATCH([1]!Addcert[[#This Row],[ref]],[1]champ04062019!$B$3:$B$2000,0),6)</f>
        <v>105505000494</v>
      </c>
      <c r="K1002" s="22" t="str">
        <f>VLOOKUP(VALUE(MID([1]!Addcert[[#This Row],[License]],5,4)),[1]มาตรฐาน!$A$1:$B$6,2,FALSE)</f>
        <v>มกษ. 9046-2560</v>
      </c>
      <c r="L1002" s="22" t="str">
        <f>INDEX([1]champ04062019!$A$3:$Z$2000,MATCH([1]!Addcert[[#This Row],[ref]],[1]champ04062019!$B$3:$B$2000,0),26)</f>
        <v>ชุมพร</v>
      </c>
      <c r="M1002" s="5" t="s">
        <v>465</v>
      </c>
    </row>
    <row r="1003" spans="1:13">
      <c r="A1003" s="21" t="str">
        <f>MID([1]!Addcert[[#This Row],[ref]],4,2)&amp;"-"&amp;RIGHT([1]!Addcert[[#This Row],[ref]],3)</f>
        <v>03-425</v>
      </c>
      <c r="B1003" s="21" t="str">
        <f>INDEX([1]champ04062019!$A$3:$Z$2000,MATCH([1]!Addcert[[#This Row],[ref]],[1]champ04062019!$B$3:$B$2000,0),3)</f>
        <v>บริษัท ไทยแสง อินเตอร์เทรด จำกัด</v>
      </c>
      <c r="C1003" s="21" t="str">
        <f>INDEX([1]champ04062019!$A$3:$Z$2000,MATCH([1]!Addcert[[#This Row],[ref]],[1]champ04062019!$B$3:$B$2000,0),4)</f>
        <v>ACFS10040400238</v>
      </c>
      <c r="D100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03" s="21" t="str">
        <f>INDEX([1]champ04062019!$A$3:$Z$2000,MATCH([1]!Addcert[[#This Row],[ref]],[1]champ04062019!$B$3:$B$2000,0),5)</f>
        <v>ออกใบอนุญาตแล้ว</v>
      </c>
      <c r="F1003" s="23">
        <f>--INDEX([1]champ04062019!$A$3:$Z$2000,MATCH([1]!Addcert[[#This Row],[ref]],[1]champ04062019!$B$3:$B$2000,0),18)</f>
        <v>44241</v>
      </c>
      <c r="G1003" s="25"/>
      <c r="H1003" s="26"/>
      <c r="I1003" s="32"/>
      <c r="J1003" s="35">
        <f>--INDEX([1]champ04062019!$A$3:$Z$2000,MATCH([1]!Addcert[[#This Row],[ref]],[1]champ04062019!$B$3:$B$2000,0),6)</f>
        <v>575559001789</v>
      </c>
      <c r="K1003" s="21" t="str">
        <f>VLOOKUP(VALUE(MID([1]!Addcert[[#This Row],[License]],5,4)),[1]มาตรฐาน!$A$1:$B$6,2,FALSE)</f>
        <v>มกษ. 1004-2557</v>
      </c>
      <c r="L1003" s="21" t="str">
        <f>INDEX([1]champ04062019!$A$3:$Z$2000,MATCH([1]!Addcert[[#This Row],[ref]],[1]champ04062019!$B$3:$B$2000,0),26)</f>
        <v>เชียงใหม่</v>
      </c>
      <c r="M1003" s="2" t="s">
        <v>469</v>
      </c>
    </row>
    <row r="1004" spans="1:13">
      <c r="A1004" s="22" t="str">
        <f>MID([1]!Addcert[[#This Row],[ref]],4,2)&amp;"-"&amp;RIGHT([1]!Addcert[[#This Row],[ref]],3)</f>
        <v>03-426</v>
      </c>
      <c r="B1004" s="22" t="str">
        <f>INDEX([1]champ04062019!$A$3:$Z$2000,MATCH([1]!Addcert[[#This Row],[ref]],[1]champ04062019!$B$3:$B$2000,0),3)</f>
        <v>บริษัท อินเตอร์เนชั่นแนล อากรี เทรดดิ้ง จำกัด</v>
      </c>
      <c r="C1004" s="22" t="str">
        <f>INDEX([1]champ04062019!$A$3:$Z$2000,MATCH([1]!Addcert[[#This Row],[ref]],[1]champ04062019!$B$3:$B$2000,0),4)</f>
        <v>ACFS47020400006</v>
      </c>
      <c r="D100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04" s="22" t="str">
        <f>INDEX([1]champ04062019!$A$3:$Z$2000,MATCH([1]!Addcert[[#This Row],[ref]],[1]champ04062019!$B$3:$B$2000,0),5)</f>
        <v>ออกใบอนุญาตแล้ว</v>
      </c>
      <c r="F1004" s="24">
        <f>--INDEX([1]champ04062019!$A$3:$Z$2000,MATCH([1]!Addcert[[#This Row],[ref]],[1]champ04062019!$B$3:$B$2000,0),18)</f>
        <v>44253</v>
      </c>
      <c r="G1004" s="27"/>
      <c r="H1004" s="28"/>
      <c r="I1004" s="33"/>
      <c r="J1004" s="36">
        <f>--INDEX([1]champ04062019!$A$3:$Z$2000,MATCH([1]!Addcert[[#This Row],[ref]],[1]champ04062019!$B$3:$B$2000,0),6)</f>
        <v>125560027218</v>
      </c>
      <c r="K1004" s="22" t="str">
        <f>VLOOKUP(VALUE(MID([1]!Addcert[[#This Row],[License]],5,4)),[1]มาตรฐาน!$A$1:$B$6,2,FALSE)</f>
        <v>มกษ. 4702-2557</v>
      </c>
      <c r="L1004" s="22" t="str">
        <f>INDEX([1]champ04062019!$A$3:$Z$2000,MATCH([1]!Addcert[[#This Row],[ref]],[1]champ04062019!$B$3:$B$2000,0),26)</f>
        <v>สมุทรปราการ</v>
      </c>
      <c r="M1004" s="9" t="s">
        <v>465</v>
      </c>
    </row>
    <row r="1005" spans="1:13">
      <c r="A1005" s="21" t="str">
        <f>MID([1]!Addcert[[#This Row],[ref]],4,2)&amp;"-"&amp;RIGHT([1]!Addcert[[#This Row],[ref]],3)</f>
        <v>03-427</v>
      </c>
      <c r="B1005" s="21" t="str">
        <f>INDEX([1]champ04062019!$A$3:$Z$2000,MATCH([1]!Addcert[[#This Row],[ref]],[1]champ04062019!$B$3:$B$2000,0),3)</f>
        <v>บริษัท ฟง หยวน อินเตอร์เนชั่นแนล (ไทยแลนด์) จำกัด</v>
      </c>
      <c r="C1005" s="21" t="str">
        <f>INDEX([1]champ04062019!$A$3:$Z$2000,MATCH([1]!Addcert[[#This Row],[ref]],[1]champ04062019!$B$3:$B$2000,0),4)</f>
        <v>ACFS10040400241</v>
      </c>
      <c r="D100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05" s="21" t="str">
        <f>INDEX([1]champ04062019!$A$3:$Z$2000,MATCH([1]!Addcert[[#This Row],[ref]],[1]champ04062019!$B$3:$B$2000,0),5)</f>
        <v>ออกใบอนุญาตแล้ว</v>
      </c>
      <c r="F1005" s="23">
        <f>--INDEX([1]champ04062019!$A$3:$Z$2000,MATCH([1]!Addcert[[#This Row],[ref]],[1]champ04062019!$B$3:$B$2000,0),18)</f>
        <v>44277</v>
      </c>
      <c r="G1005" s="25"/>
      <c r="H1005" s="26"/>
      <c r="I1005" s="32"/>
      <c r="J1005" s="35">
        <f>--INDEX([1]champ04062019!$A$3:$Z$2000,MATCH([1]!Addcert[[#This Row],[ref]],[1]champ04062019!$B$3:$B$2000,0),6)</f>
        <v>225560001935</v>
      </c>
      <c r="K1005" s="21" t="str">
        <f>VLOOKUP(VALUE(MID([1]!Addcert[[#This Row],[License]],5,4)),[1]มาตรฐาน!$A$1:$B$6,2,FALSE)</f>
        <v>มกษ. 1004-2557</v>
      </c>
      <c r="L1005" s="21" t="str">
        <f>INDEX([1]champ04062019!$A$3:$Z$2000,MATCH([1]!Addcert[[#This Row],[ref]],[1]champ04062019!$B$3:$B$2000,0),26)</f>
        <v>จันทบุรี</v>
      </c>
      <c r="M1005" s="2" t="s">
        <v>467</v>
      </c>
    </row>
    <row r="1006" spans="1:13">
      <c r="A1006" s="22" t="str">
        <f>MID([1]!Addcert[[#This Row],[ref]],4,2)&amp;"-"&amp;RIGHT([1]!Addcert[[#This Row],[ref]],3)</f>
        <v>03-429</v>
      </c>
      <c r="B1006" s="22" t="str">
        <f>INDEX([1]champ04062019!$A$3:$Z$2000,MATCH([1]!Addcert[[#This Row],[ref]],[1]champ04062019!$B$3:$B$2000,0),3)</f>
        <v>บริษัท บางกอก กรีน ฟู๊ด (2014) จำกัด</v>
      </c>
      <c r="C1006" s="22" t="str">
        <f>INDEX([1]champ04062019!$A$3:$Z$2000,MATCH([1]!Addcert[[#This Row],[ref]],[1]champ04062019!$B$3:$B$2000,0),4)</f>
        <v>ACFS10040400239</v>
      </c>
      <c r="D100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06" s="22" t="str">
        <f>INDEX([1]champ04062019!$A$3:$Z$2000,MATCH([1]!Addcert[[#This Row],[ref]],[1]champ04062019!$B$3:$B$2000,0),5)</f>
        <v>ออกใบอนุญาตแล้ว</v>
      </c>
      <c r="F1006" s="24">
        <f>--INDEX([1]champ04062019!$A$3:$Z$2000,MATCH([1]!Addcert[[#This Row],[ref]],[1]champ04062019!$B$3:$B$2000,0),18)</f>
        <v>44254</v>
      </c>
      <c r="G1006" s="27"/>
      <c r="H1006" s="28"/>
      <c r="I1006" s="33"/>
      <c r="J1006" s="36">
        <f>--INDEX([1]champ04062019!$A$3:$Z$2000,MATCH([1]!Addcert[[#This Row],[ref]],[1]champ04062019!$B$3:$B$2000,0),6)</f>
        <v>125557014755</v>
      </c>
      <c r="K1006" s="22" t="str">
        <f>VLOOKUP(VALUE(MID([1]!Addcert[[#This Row],[License]],5,4)),[1]มาตรฐาน!$A$1:$B$6,2,FALSE)</f>
        <v>มกษ. 1004-2557</v>
      </c>
      <c r="L1006" s="22" t="str">
        <f>INDEX([1]champ04062019!$A$3:$Z$2000,MATCH([1]!Addcert[[#This Row],[ref]],[1]champ04062019!$B$3:$B$2000,0),26)</f>
        <v>ลำพูน</v>
      </c>
      <c r="M1006" s="5" t="s">
        <v>466</v>
      </c>
    </row>
    <row r="1007" spans="1:13">
      <c r="A1007" s="21" t="str">
        <f>MID([1]!Addcert[[#This Row],[ref]],4,2)&amp;"-"&amp;RIGHT([1]!Addcert[[#This Row],[ref]],3)</f>
        <v>03-431</v>
      </c>
      <c r="B1007" s="21" t="str">
        <f>INDEX([1]champ04062019!$A$3:$Z$2000,MATCH([1]!Addcert[[#This Row],[ref]],[1]champ04062019!$B$3:$B$2000,0),3)</f>
        <v>บริษัท นอร์ทฟรุ๊ตเซอร์วิส จำกัด</v>
      </c>
      <c r="C1007" s="21" t="str">
        <f>INDEX([1]champ04062019!$A$3:$Z$2000,MATCH([1]!Addcert[[#This Row],[ref]],[1]champ04062019!$B$3:$B$2000,0),4)</f>
        <v>ACFS10040400240</v>
      </c>
      <c r="D100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07" s="21" t="str">
        <f>INDEX([1]champ04062019!$A$3:$Z$2000,MATCH([1]!Addcert[[#This Row],[ref]],[1]champ04062019!$B$3:$B$2000,0),5)</f>
        <v>ออกใบอนุญาตแล้ว</v>
      </c>
      <c r="F1007" s="23">
        <f>--INDEX([1]champ04062019!$A$3:$Z$2000,MATCH([1]!Addcert[[#This Row],[ref]],[1]champ04062019!$B$3:$B$2000,0),18)</f>
        <v>44259</v>
      </c>
      <c r="G1007" s="25" t="s">
        <v>415</v>
      </c>
      <c r="H1007" s="26" t="s">
        <v>209</v>
      </c>
      <c r="I1007" s="32">
        <v>44199</v>
      </c>
      <c r="J1007" s="35">
        <f>--INDEX([1]champ04062019!$A$3:$Z$2000,MATCH([1]!Addcert[[#This Row],[ref]],[1]champ04062019!$B$3:$B$2000,0),6)</f>
        <v>515561000280</v>
      </c>
      <c r="K1007" s="21" t="str">
        <f>VLOOKUP(VALUE(MID([1]!Addcert[[#This Row],[License]],5,4)),[1]มาตรฐาน!$A$1:$B$6,2,FALSE)</f>
        <v>มกษ. 1004-2557</v>
      </c>
      <c r="L1007" s="21" t="str">
        <f>INDEX([1]champ04062019!$A$3:$Z$2000,MATCH([1]!Addcert[[#This Row],[ref]],[1]champ04062019!$B$3:$B$2000,0),26)</f>
        <v>ลำพูน</v>
      </c>
      <c r="M1007" s="2" t="s">
        <v>465</v>
      </c>
    </row>
    <row r="1008" spans="1:13">
      <c r="A1008" s="22" t="str">
        <f>MID([1]!Addcert[[#This Row],[ref]],4,2)&amp;"-"&amp;RIGHT([1]!Addcert[[#This Row],[ref]],3)</f>
        <v>03-432</v>
      </c>
      <c r="B1008" s="22" t="str">
        <f>INDEX([1]champ04062019!$A$3:$Z$2000,MATCH([1]!Addcert[[#This Row],[ref]],[1]champ04062019!$B$3:$B$2000,0),3)</f>
        <v>ห้างหุ้นส่วนจำกัด หลงฉางฟู๊ด</v>
      </c>
      <c r="C1008" s="22" t="str">
        <f>INDEX([1]champ04062019!$A$3:$Z$2000,MATCH([1]!Addcert[[#This Row],[ref]],[1]champ04062019!$B$3:$B$2000,0),4)</f>
        <v>ACFS10040400242</v>
      </c>
      <c r="D100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08" s="22" t="str">
        <f>INDEX([1]champ04062019!$A$3:$Z$2000,MATCH([1]!Addcert[[#This Row],[ref]],[1]champ04062019!$B$3:$B$2000,0),5)</f>
        <v>ออกใบอนุญาตแล้ว</v>
      </c>
      <c r="F1008" s="24">
        <f>--INDEX([1]champ04062019!$A$3:$Z$2000,MATCH([1]!Addcert[[#This Row],[ref]],[1]champ04062019!$B$3:$B$2000,0),18)</f>
        <v>44270</v>
      </c>
      <c r="G1008" s="27"/>
      <c r="H1008" s="28"/>
      <c r="I1008" s="33"/>
      <c r="J1008" s="36">
        <f>--INDEX([1]champ04062019!$A$3:$Z$2000,MATCH([1]!Addcert[[#This Row],[ref]],[1]champ04062019!$B$3:$B$2000,0),6)</f>
        <v>503549001059</v>
      </c>
      <c r="K1008" s="22" t="str">
        <f>VLOOKUP(VALUE(MID([1]!Addcert[[#This Row],[License]],5,4)),[1]มาตรฐาน!$A$1:$B$6,2,FALSE)</f>
        <v>มกษ. 1004-2557</v>
      </c>
      <c r="L1008" s="22" t="str">
        <f>INDEX([1]champ04062019!$A$3:$Z$2000,MATCH([1]!Addcert[[#This Row],[ref]],[1]champ04062019!$B$3:$B$2000,0),26)</f>
        <v>ลำพูน</v>
      </c>
      <c r="M1008" s="5" t="s">
        <v>465</v>
      </c>
    </row>
    <row r="1009" spans="1:13">
      <c r="A1009" s="21" t="str">
        <f>MID([1]!Addcert[[#This Row],[ref]],4,2)&amp;"-"&amp;RIGHT([1]!Addcert[[#This Row],[ref]],3)</f>
        <v>03-434</v>
      </c>
      <c r="B1009" s="21" t="str">
        <f>INDEX([1]champ04062019!$A$3:$Z$2000,MATCH([1]!Addcert[[#This Row],[ref]],[1]champ04062019!$B$3:$B$2000,0),3)</f>
        <v>บริษัท ฟาร์มฟรุ๊ต จำกัด</v>
      </c>
      <c r="C1009" s="21" t="str">
        <f>INDEX([1]champ04062019!$A$3:$Z$2000,MATCH([1]!Addcert[[#This Row],[ref]],[1]champ04062019!$B$3:$B$2000,0),4)</f>
        <v>ACFS90460400088</v>
      </c>
      <c r="D100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09" s="21" t="str">
        <f>INDEX([1]champ04062019!$A$3:$Z$2000,MATCH([1]!Addcert[[#This Row],[ref]],[1]champ04062019!$B$3:$B$2000,0),5)</f>
        <v>ออกใบอนุญาตแล้ว</v>
      </c>
      <c r="F1009" s="23">
        <f>--INDEX([1]champ04062019!$A$3:$Z$2000,MATCH([1]!Addcert[[#This Row],[ref]],[1]champ04062019!$B$3:$B$2000,0),18)</f>
        <v>44304</v>
      </c>
      <c r="G1009" s="25"/>
      <c r="H1009" s="26"/>
      <c r="I1009" s="32"/>
      <c r="J1009" s="35">
        <f>--INDEX([1]champ04062019!$A$3:$Z$2000,MATCH([1]!Addcert[[#This Row],[ref]],[1]champ04062019!$B$3:$B$2000,0),6)</f>
        <v>325559000601</v>
      </c>
      <c r="K1009" s="21" t="str">
        <f>VLOOKUP(VALUE(MID([1]!Addcert[[#This Row],[License]],5,4)),[1]มาตรฐาน!$A$1:$B$6,2,FALSE)</f>
        <v>มกษ. 9046-2560</v>
      </c>
      <c r="L1009" s="21" t="str">
        <f>INDEX([1]champ04062019!$A$3:$Z$2000,MATCH([1]!Addcert[[#This Row],[ref]],[1]champ04062019!$B$3:$B$2000,0),26)</f>
        <v>ฉะเชิงเทรา</v>
      </c>
      <c r="M1009" s="2" t="s">
        <v>465</v>
      </c>
    </row>
    <row r="1010" spans="1:13">
      <c r="A1010" s="22" t="str">
        <f>MID([1]!Addcert[[#This Row],[ref]],4,2)&amp;"-"&amp;RIGHT([1]!Addcert[[#This Row],[ref]],3)</f>
        <v>03-435</v>
      </c>
      <c r="B1010" s="22" t="str">
        <f>INDEX([1]champ04062019!$A$3:$Z$2000,MATCH([1]!Addcert[[#This Row],[ref]],[1]champ04062019!$B$3:$B$2000,0),3)</f>
        <v>บริษัท สวนส้ม ทรายทอง จำกัด</v>
      </c>
      <c r="C1010" s="22" t="str">
        <f>INDEX([1]champ04062019!$A$3:$Z$2000,MATCH([1]!Addcert[[#This Row],[ref]],[1]champ04062019!$B$3:$B$2000,0),4)</f>
        <v>ACFS10040400243</v>
      </c>
      <c r="D101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10" s="22" t="str">
        <f>INDEX([1]champ04062019!$A$3:$Z$2000,MATCH([1]!Addcert[[#This Row],[ref]],[1]champ04062019!$B$3:$B$2000,0),5)</f>
        <v>ออกใบอนุญาตแล้ว</v>
      </c>
      <c r="F1010" s="24">
        <f>--INDEX([1]champ04062019!$A$3:$Z$2000,MATCH([1]!Addcert[[#This Row],[ref]],[1]champ04062019!$B$3:$B$2000,0),18)</f>
        <v>44303</v>
      </c>
      <c r="G1010" s="27"/>
      <c r="H1010" s="28"/>
      <c r="I1010" s="33"/>
      <c r="J1010" s="36">
        <f>--INDEX([1]champ04062019!$A$3:$Z$2000,MATCH([1]!Addcert[[#This Row],[ref]],[1]champ04062019!$B$3:$B$2000,0),6)</f>
        <v>505537002898</v>
      </c>
      <c r="K1010" s="22" t="str">
        <f>VLOOKUP(VALUE(MID([1]!Addcert[[#This Row],[License]],5,4)),[1]มาตรฐาน!$A$1:$B$6,2,FALSE)</f>
        <v>มกษ. 1004-2557</v>
      </c>
      <c r="L1010" s="22" t="str">
        <f>INDEX([1]champ04062019!$A$3:$Z$2000,MATCH([1]!Addcert[[#This Row],[ref]],[1]champ04062019!$B$3:$B$2000,0),26)</f>
        <v>เชียงใหม่</v>
      </c>
      <c r="M1010" s="5" t="s">
        <v>466</v>
      </c>
    </row>
    <row r="1011" spans="1:13">
      <c r="A1011" s="21" t="str">
        <f>MID([1]!Addcert[[#This Row],[ref]],4,2)&amp;"-"&amp;RIGHT([1]!Addcert[[#This Row],[ref]],3)</f>
        <v>03-437</v>
      </c>
      <c r="B1011" s="21" t="str">
        <f>INDEX([1]champ04062019!$A$3:$Z$2000,MATCH([1]!Addcert[[#This Row],[ref]],[1]champ04062019!$B$3:$B$2000,0),3)</f>
        <v>บริษัท สยามเฟิร์สอินเตอร์เทรด จำกัด</v>
      </c>
      <c r="C1011" s="21" t="str">
        <f>INDEX([1]champ04062019!$A$3:$Z$2000,MATCH([1]!Addcert[[#This Row],[ref]],[1]champ04062019!$B$3:$B$2000,0),4)</f>
        <v>ACFS90460400087</v>
      </c>
      <c r="D101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11" s="21" t="str">
        <f>INDEX([1]champ04062019!$A$3:$Z$2000,MATCH([1]!Addcert[[#This Row],[ref]],[1]champ04062019!$B$3:$B$2000,0),5)</f>
        <v>ออกใบอนุญาตแล้ว</v>
      </c>
      <c r="F1011" s="23">
        <f>--INDEX([1]champ04062019!$A$3:$Z$2000,MATCH([1]!Addcert[[#This Row],[ref]],[1]champ04062019!$B$3:$B$2000,0),18)</f>
        <v>44310</v>
      </c>
      <c r="G1011" s="25"/>
      <c r="H1011" s="26"/>
      <c r="I1011" s="32"/>
      <c r="J1011" s="35">
        <f>--INDEX([1]champ04062019!$A$3:$Z$2000,MATCH([1]!Addcert[[#This Row],[ref]],[1]champ04062019!$B$3:$B$2000,0),6)</f>
        <v>205558031105</v>
      </c>
      <c r="K1011" s="21" t="str">
        <f>VLOOKUP(VALUE(MID([1]!Addcert[[#This Row],[License]],5,4)),[1]มาตรฐาน!$A$1:$B$6,2,FALSE)</f>
        <v>มกษ. 9046-2560</v>
      </c>
      <c r="L1011" s="21" t="str">
        <f>INDEX([1]champ04062019!$A$3:$Z$2000,MATCH([1]!Addcert[[#This Row],[ref]],[1]champ04062019!$B$3:$B$2000,0),26)</f>
        <v>สมุทรสาคร</v>
      </c>
      <c r="M1011" s="10" t="s">
        <v>465</v>
      </c>
    </row>
    <row r="1012" spans="1:13">
      <c r="A1012" s="22" t="str">
        <f>MID([1]!Addcert[[#This Row],[ref]],4,2)&amp;"-"&amp;RIGHT([1]!Addcert[[#This Row],[ref]],3)</f>
        <v>03-438</v>
      </c>
      <c r="B1012" s="22" t="str">
        <f>INDEX([1]champ04062019!$A$3:$Z$2000,MATCH([1]!Addcert[[#This Row],[ref]],[1]champ04062019!$B$3:$B$2000,0),3)</f>
        <v>บริษัท โกลเด้น ฟินิกซ์ จำกัด</v>
      </c>
      <c r="C1012" s="22" t="str">
        <f>INDEX([1]champ04062019!$A$3:$Z$2000,MATCH([1]!Addcert[[#This Row],[ref]],[1]champ04062019!$B$3:$B$2000,0),4)</f>
        <v>ACFS90460400089</v>
      </c>
      <c r="D101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12" s="22" t="str">
        <f>INDEX([1]champ04062019!$A$3:$Z$2000,MATCH([1]!Addcert[[#This Row],[ref]],[1]champ04062019!$B$3:$B$2000,0),5)</f>
        <v>ออกใบอนุญาตแล้ว</v>
      </c>
      <c r="F1012" s="24">
        <f>--INDEX([1]champ04062019!$A$3:$Z$2000,MATCH([1]!Addcert[[#This Row],[ref]],[1]champ04062019!$B$3:$B$2000,0),18)</f>
        <v>44319</v>
      </c>
      <c r="G1012" s="27"/>
      <c r="H1012" s="28"/>
      <c r="I1012" s="33"/>
      <c r="J1012" s="36">
        <f>--INDEX([1]champ04062019!$A$3:$Z$2000,MATCH([1]!Addcert[[#This Row],[ref]],[1]champ04062019!$B$3:$B$2000,0),6)</f>
        <v>865558000514</v>
      </c>
      <c r="K1012" s="22" t="str">
        <f>VLOOKUP(VALUE(MID([1]!Addcert[[#This Row],[License]],5,4)),[1]มาตรฐาน!$A$1:$B$6,2,FALSE)</f>
        <v>มกษ. 9046-2560</v>
      </c>
      <c r="L1012" s="22" t="str">
        <f>INDEX([1]champ04062019!$A$3:$Z$2000,MATCH([1]!Addcert[[#This Row],[ref]],[1]champ04062019!$B$3:$B$2000,0),26)</f>
        <v>ชุมพร</v>
      </c>
      <c r="M1012" s="5" t="s">
        <v>467</v>
      </c>
    </row>
    <row r="1013" spans="1:13">
      <c r="A1013" s="21" t="str">
        <f>MID([1]!Addcert[[#This Row],[ref]],4,2)&amp;"-"&amp;RIGHT([1]!Addcert[[#This Row],[ref]],3)</f>
        <v>03-440</v>
      </c>
      <c r="B1013" s="21" t="str">
        <f>INDEX([1]champ04062019!$A$3:$Z$2000,MATCH([1]!Addcert[[#This Row],[ref]],[1]champ04062019!$B$3:$B$2000,0),3)</f>
        <v>บริษัท เอม ไทย อินเตอร์เทรด (2001) จำกัด</v>
      </c>
      <c r="C1013" s="21" t="str">
        <f>INDEX([1]champ04062019!$A$3:$Z$2000,MATCH([1]!Addcert[[#This Row],[ref]],[1]champ04062019!$B$3:$B$2000,0),4)</f>
        <v>ACFS90460400095</v>
      </c>
      <c r="D101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13" s="21" t="str">
        <f>INDEX([1]champ04062019!$A$3:$Z$2000,MATCH([1]!Addcert[[#This Row],[ref]],[1]champ04062019!$B$3:$B$2000,0),5)</f>
        <v>ออกใบอนุญาตแล้ว</v>
      </c>
      <c r="F1013" s="23">
        <f>--INDEX([1]champ04062019!$A$3:$Z$2000,MATCH([1]!Addcert[[#This Row],[ref]],[1]champ04062019!$B$3:$B$2000,0),18)</f>
        <v>44368</v>
      </c>
      <c r="G1013" s="25"/>
      <c r="H1013" s="26"/>
      <c r="I1013" s="32"/>
      <c r="J1013" s="35">
        <f>--INDEX([1]champ04062019!$A$3:$Z$2000,MATCH([1]!Addcert[[#This Row],[ref]],[1]champ04062019!$B$3:$B$2000,0),6)</f>
        <v>735544001514</v>
      </c>
      <c r="K1013" s="21" t="str">
        <f>VLOOKUP(VALUE(MID([1]!Addcert[[#This Row],[License]],5,4)),[1]มาตรฐาน!$A$1:$B$6,2,FALSE)</f>
        <v>มกษ. 9046-2560</v>
      </c>
      <c r="L1013" s="21" t="str">
        <f>INDEX([1]champ04062019!$A$3:$Z$2000,MATCH([1]!Addcert[[#This Row],[ref]],[1]champ04062019!$B$3:$B$2000,0),26)</f>
        <v>จันทบุรี</v>
      </c>
      <c r="M1013" s="2" t="s">
        <v>469</v>
      </c>
    </row>
    <row r="1014" spans="1:13">
      <c r="A1014" s="22" t="str">
        <f>MID([1]!Addcert[[#This Row],[ref]],4,2)&amp;"-"&amp;RIGHT([1]!Addcert[[#This Row],[ref]],3)</f>
        <v>03-441</v>
      </c>
      <c r="B1014" s="22" t="str">
        <f>INDEX([1]champ04062019!$A$3:$Z$2000,MATCH([1]!Addcert[[#This Row],[ref]],[1]champ04062019!$B$3:$B$2000,0),3)</f>
        <v>บริษัท เดอะ เอิร์ท คอสโม่ อินเตอร์เนชั่นแนล จำกัด</v>
      </c>
      <c r="C1014" s="22" t="str">
        <f>INDEX([1]champ04062019!$A$3:$Z$2000,MATCH([1]!Addcert[[#This Row],[ref]],[1]champ04062019!$B$3:$B$2000,0),4)</f>
        <v>ACFS90460400090</v>
      </c>
      <c r="D101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14" s="22" t="str">
        <f>INDEX([1]champ04062019!$A$3:$Z$2000,MATCH([1]!Addcert[[#This Row],[ref]],[1]champ04062019!$B$3:$B$2000,0),5)</f>
        <v>ออกใบอนุญาตแล้ว</v>
      </c>
      <c r="F1014" s="24">
        <f>--INDEX([1]champ04062019!$A$3:$Z$2000,MATCH([1]!Addcert[[#This Row],[ref]],[1]champ04062019!$B$3:$B$2000,0),18)</f>
        <v>44346</v>
      </c>
      <c r="G1014" s="27"/>
      <c r="H1014" s="28"/>
      <c r="I1014" s="33"/>
      <c r="J1014" s="36">
        <f>--INDEX([1]champ04062019!$A$3:$Z$2000,MATCH([1]!Addcert[[#This Row],[ref]],[1]champ04062019!$B$3:$B$2000,0),6)</f>
        <v>755561000261</v>
      </c>
      <c r="K1014" s="22" t="str">
        <f>VLOOKUP(VALUE(MID([1]!Addcert[[#This Row],[License]],5,4)),[1]มาตรฐาน!$A$1:$B$6,2,FALSE)</f>
        <v>มกษ. 9046-2560</v>
      </c>
      <c r="L1014" s="22" t="str">
        <f>INDEX([1]champ04062019!$A$3:$Z$2000,MATCH([1]!Addcert[[#This Row],[ref]],[1]champ04062019!$B$3:$B$2000,0),26)</f>
        <v>สมุทรสงคราม</v>
      </c>
      <c r="M1014" s="5" t="s">
        <v>466</v>
      </c>
    </row>
    <row r="1015" spans="1:13">
      <c r="A1015" s="21" t="str">
        <f>MID([1]!Addcert[[#This Row],[ref]],4,2)&amp;"-"&amp;RIGHT([1]!Addcert[[#This Row],[ref]],3)</f>
        <v>03-442</v>
      </c>
      <c r="B1015" s="21" t="str">
        <f>INDEX([1]champ04062019!$A$3:$Z$2000,MATCH([1]!Addcert[[#This Row],[ref]],[1]champ04062019!$B$3:$B$2000,0),3)</f>
        <v>บริษัท ไทย ชิ เอ็กซ์พอร์ต จำกัด</v>
      </c>
      <c r="C1015" s="21" t="str">
        <f>INDEX([1]champ04062019!$A$3:$Z$2000,MATCH([1]!Addcert[[#This Row],[ref]],[1]champ04062019!$B$3:$B$2000,0),4)</f>
        <v>ACFS90460400091</v>
      </c>
      <c r="D101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15" s="21" t="str">
        <f>INDEX([1]champ04062019!$A$3:$Z$2000,MATCH([1]!Addcert[[#This Row],[ref]],[1]champ04062019!$B$3:$B$2000,0),5)</f>
        <v>ออกใบอนุญาตแล้ว</v>
      </c>
      <c r="F1015" s="23">
        <f>--INDEX([1]champ04062019!$A$3:$Z$2000,MATCH([1]!Addcert[[#This Row],[ref]],[1]champ04062019!$B$3:$B$2000,0),18)</f>
        <v>44346</v>
      </c>
      <c r="G1015" s="25"/>
      <c r="H1015" s="26"/>
      <c r="I1015" s="32"/>
      <c r="J1015" s="35">
        <f>--INDEX([1]champ04062019!$A$3:$Z$2000,MATCH([1]!Addcert[[#This Row],[ref]],[1]champ04062019!$B$3:$B$2000,0),6)</f>
        <v>105560086991</v>
      </c>
      <c r="K1015" s="21" t="str">
        <f>VLOOKUP(VALUE(MID([1]!Addcert[[#This Row],[License]],5,4)),[1]มาตรฐาน!$A$1:$B$6,2,FALSE)</f>
        <v>มกษ. 9046-2560</v>
      </c>
      <c r="L1015" s="21" t="str">
        <f>INDEX([1]champ04062019!$A$3:$Z$2000,MATCH([1]!Addcert[[#This Row],[ref]],[1]champ04062019!$B$3:$B$2000,0),26)</f>
        <v>กรุงเทพมหานคร</v>
      </c>
      <c r="M1015" s="2" t="s">
        <v>467</v>
      </c>
    </row>
    <row r="1016" spans="1:13">
      <c r="A1016" s="22" t="str">
        <f>MID([1]!Addcert[[#This Row],[ref]],4,2)&amp;"-"&amp;RIGHT([1]!Addcert[[#This Row],[ref]],3)</f>
        <v>03-443</v>
      </c>
      <c r="B1016" s="22" t="str">
        <f>INDEX([1]champ04062019!$A$3:$Z$2000,MATCH([1]!Addcert[[#This Row],[ref]],[1]champ04062019!$B$3:$B$2000,0),3)</f>
        <v>บริษัท เอ็กซ์โซเรียนส์ เฟรช จำกัด</v>
      </c>
      <c r="C1016" s="22" t="str">
        <f>INDEX([1]champ04062019!$A$3:$Z$2000,MATCH([1]!Addcert[[#This Row],[ref]],[1]champ04062019!$B$3:$B$2000,0),4)</f>
        <v>ACFS10040400244</v>
      </c>
      <c r="D101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16" s="22" t="str">
        <f>INDEX([1]champ04062019!$A$3:$Z$2000,MATCH([1]!Addcert[[#This Row],[ref]],[1]champ04062019!$B$3:$B$2000,0),5)</f>
        <v>ออกใบอนุญาตแล้ว</v>
      </c>
      <c r="F1016" s="24">
        <f>--INDEX([1]champ04062019!$A$3:$Z$2000,MATCH([1]!Addcert[[#This Row],[ref]],[1]champ04062019!$B$3:$B$2000,0),18)</f>
        <v>44346</v>
      </c>
      <c r="G1016" s="27"/>
      <c r="H1016" s="28"/>
      <c r="I1016" s="33"/>
      <c r="J1016" s="36">
        <f>--INDEX([1]champ04062019!$A$3:$Z$2000,MATCH([1]!Addcert[[#This Row],[ref]],[1]champ04062019!$B$3:$B$2000,0),6)</f>
        <v>105558002432</v>
      </c>
      <c r="K1016" s="22" t="str">
        <f>VLOOKUP(VALUE(MID([1]!Addcert[[#This Row],[License]],5,4)),[1]มาตรฐาน!$A$1:$B$6,2,FALSE)</f>
        <v>มกษ. 1004-2557</v>
      </c>
      <c r="L1016" s="22" t="str">
        <f>INDEX([1]champ04062019!$A$3:$Z$2000,MATCH([1]!Addcert[[#This Row],[ref]],[1]champ04062019!$B$3:$B$2000,0),26)</f>
        <v>กำแพงเพชร</v>
      </c>
      <c r="M1016" s="5" t="s">
        <v>467</v>
      </c>
    </row>
    <row r="1017" spans="1:13">
      <c r="A1017" s="21" t="str">
        <f>MID([1]!Addcert[[#This Row],[ref]],4,2)&amp;"-"&amp;RIGHT([1]!Addcert[[#This Row],[ref]],3)</f>
        <v>03-445</v>
      </c>
      <c r="B1017" s="21" t="str">
        <f>INDEX([1]champ04062019!$A$3:$Z$2000,MATCH([1]!Addcert[[#This Row],[ref]],[1]champ04062019!$B$3:$B$2000,0),3)</f>
        <v>บริษัท ไพรมารี่ อินเตอร์เทรด จำกัด</v>
      </c>
      <c r="C1017" s="21" t="str">
        <f>INDEX([1]champ04062019!$A$3:$Z$2000,MATCH([1]!Addcert[[#This Row],[ref]],[1]champ04062019!$B$3:$B$2000,0),4)</f>
        <v>ACFS90460400092</v>
      </c>
      <c r="D101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17" s="21" t="str">
        <f>INDEX([1]champ04062019!$A$3:$Z$2000,MATCH([1]!Addcert[[#This Row],[ref]],[1]champ04062019!$B$3:$B$2000,0),5)</f>
        <v>ออกใบอนุญาตแล้ว</v>
      </c>
      <c r="F1017" s="23">
        <f>--INDEX([1]champ04062019!$A$3:$Z$2000,MATCH([1]!Addcert[[#This Row],[ref]],[1]champ04062019!$B$3:$B$2000,0),18)</f>
        <v>44347</v>
      </c>
      <c r="G1017" s="25"/>
      <c r="H1017" s="26"/>
      <c r="I1017" s="32"/>
      <c r="J1017" s="35">
        <f>--INDEX([1]champ04062019!$A$3:$Z$2000,MATCH([1]!Addcert[[#This Row],[ref]],[1]champ04062019!$B$3:$B$2000,0),6)</f>
        <v>105543007425</v>
      </c>
      <c r="K1017" s="21" t="str">
        <f>VLOOKUP(VALUE(MID([1]!Addcert[[#This Row],[License]],5,4)),[1]มาตรฐาน!$A$1:$B$6,2,FALSE)</f>
        <v>มกษ. 9046-2560</v>
      </c>
      <c r="L1017" s="21" t="str">
        <f>INDEX([1]champ04062019!$A$3:$Z$2000,MATCH([1]!Addcert[[#This Row],[ref]],[1]champ04062019!$B$3:$B$2000,0),26)</f>
        <v>จันทบุรี</v>
      </c>
      <c r="M1017" s="2" t="s">
        <v>467</v>
      </c>
    </row>
    <row r="1018" spans="1:13">
      <c r="A1018" s="22" t="str">
        <f>MID([1]!Addcert[[#This Row],[ref]],4,2)&amp;"-"&amp;RIGHT([1]!Addcert[[#This Row],[ref]],3)</f>
        <v>03-447</v>
      </c>
      <c r="B1018" s="22" t="str">
        <f>INDEX([1]champ04062019!$A$3:$Z$2000,MATCH([1]!Addcert[[#This Row],[ref]],[1]champ04062019!$B$3:$B$2000,0),3)</f>
        <v>บริษัท บาเกีย เอ็นเตอร์ไพรส์ จำกัด</v>
      </c>
      <c r="C1018" s="22" t="str">
        <f>INDEX([1]champ04062019!$A$3:$Z$2000,MATCH([1]!Addcert[[#This Row],[ref]],[1]champ04062019!$B$3:$B$2000,0),4)</f>
        <v>ACFS90460400093</v>
      </c>
      <c r="D101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18" s="22" t="str">
        <f>INDEX([1]champ04062019!$A$3:$Z$2000,MATCH([1]!Addcert[[#This Row],[ref]],[1]champ04062019!$B$3:$B$2000,0),5)</f>
        <v>ออกใบอนุญาตแล้ว</v>
      </c>
      <c r="F1018" s="24">
        <f>--INDEX([1]champ04062019!$A$3:$Z$2000,MATCH([1]!Addcert[[#This Row],[ref]],[1]champ04062019!$B$3:$B$2000,0),18)</f>
        <v>44357</v>
      </c>
      <c r="G1018" s="27"/>
      <c r="H1018" s="28"/>
      <c r="I1018" s="33"/>
      <c r="J1018" s="36">
        <f>--INDEX([1]champ04062019!$A$3:$Z$2000,MATCH([1]!Addcert[[#This Row],[ref]],[1]champ04062019!$B$3:$B$2000,0),6)</f>
        <v>105538022608</v>
      </c>
      <c r="K1018" s="22" t="str">
        <f>VLOOKUP(VALUE(MID([1]!Addcert[[#This Row],[License]],5,4)),[1]มาตรฐาน!$A$1:$B$6,2,FALSE)</f>
        <v>มกษ. 9046-2560</v>
      </c>
      <c r="L1018" s="22" t="str">
        <f>INDEX([1]champ04062019!$A$3:$Z$2000,MATCH([1]!Addcert[[#This Row],[ref]],[1]champ04062019!$B$3:$B$2000,0),26)</f>
        <v>จันทบุรี</v>
      </c>
      <c r="M1018" s="9" t="s">
        <v>466</v>
      </c>
    </row>
    <row r="1019" spans="1:13">
      <c r="A1019" s="21" t="str">
        <f>MID([1]!Addcert[[#This Row],[ref]],4,2)&amp;"-"&amp;RIGHT([1]!Addcert[[#This Row],[ref]],3)</f>
        <v>03-449</v>
      </c>
      <c r="B1019" s="21" t="str">
        <f>INDEX([1]champ04062019!$A$3:$Z$2000,MATCH([1]!Addcert[[#This Row],[ref]],[1]champ04062019!$B$3:$B$2000,0),3)</f>
        <v>บริษัท เพรสทีจ ฟู้ดส์ (ประเทศไทย) จำกัด</v>
      </c>
      <c r="C1019" s="21" t="str">
        <f>INDEX([1]champ04062019!$A$3:$Z$2000,MATCH([1]!Addcert[[#This Row],[ref]],[1]champ04062019!$B$3:$B$2000,0),4)</f>
        <v>ACFS47020400007</v>
      </c>
      <c r="D101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19" s="21" t="str">
        <f>INDEX([1]champ04062019!$A$3:$Z$2000,MATCH([1]!Addcert[[#This Row],[ref]],[1]champ04062019!$B$3:$B$2000,0),5)</f>
        <v>ออกใบอนุญาตแล้ว</v>
      </c>
      <c r="F1019" s="23">
        <f>--INDEX([1]champ04062019!$A$3:$Z$2000,MATCH([1]!Addcert[[#This Row],[ref]],[1]champ04062019!$B$3:$B$2000,0),18)</f>
        <v>44357</v>
      </c>
      <c r="G1019" s="25"/>
      <c r="H1019" s="26"/>
      <c r="I1019" s="32"/>
      <c r="J1019" s="35">
        <f>--INDEX([1]champ04062019!$A$3:$Z$2000,MATCH([1]!Addcert[[#This Row],[ref]],[1]champ04062019!$B$3:$B$2000,0),6)</f>
        <v>105561036865</v>
      </c>
      <c r="K1019" s="21" t="str">
        <f>VLOOKUP(VALUE(MID([1]!Addcert[[#This Row],[License]],5,4)),[1]มาตรฐาน!$A$1:$B$6,2,FALSE)</f>
        <v>มกษ. 4702-2557</v>
      </c>
      <c r="L1019" s="21" t="str">
        <f>INDEX([1]champ04062019!$A$3:$Z$2000,MATCH([1]!Addcert[[#This Row],[ref]],[1]champ04062019!$B$3:$B$2000,0),26)</f>
        <v>กรุงเทพมหานคร</v>
      </c>
      <c r="M1019" s="10" t="s">
        <v>466</v>
      </c>
    </row>
    <row r="1020" spans="1:13">
      <c r="A1020" s="22" t="str">
        <f>MID([1]!Addcert[[#This Row],[ref]],4,2)&amp;"-"&amp;RIGHT([1]!Addcert[[#This Row],[ref]],3)</f>
        <v>03-450</v>
      </c>
      <c r="B1020" s="22" t="str">
        <f>INDEX([1]champ04062019!$A$3:$Z$2000,MATCH([1]!Addcert[[#This Row],[ref]],[1]champ04062019!$B$3:$B$2000,0),3)</f>
        <v>บริษัท เฟรช โปรดิวส์ จำกัด</v>
      </c>
      <c r="C1020" s="22" t="str">
        <f>INDEX([1]champ04062019!$A$3:$Z$2000,MATCH([1]!Addcert[[#This Row],[ref]],[1]champ04062019!$B$3:$B$2000,0),4)</f>
        <v>ACFS90460400111</v>
      </c>
      <c r="D102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20" s="22" t="str">
        <f>INDEX([1]champ04062019!$A$3:$Z$2000,MATCH([1]!Addcert[[#This Row],[ref]],[1]champ04062019!$B$3:$B$2000,0),5)</f>
        <v>ออกใบอนุญาตแล้ว</v>
      </c>
      <c r="F1020" s="24">
        <f>--INDEX([1]champ04062019!$A$3:$Z$2000,MATCH([1]!Addcert[[#This Row],[ref]],[1]champ04062019!$B$3:$B$2000,0),18)</f>
        <v>44501</v>
      </c>
      <c r="G1020" s="27"/>
      <c r="H1020" s="28"/>
      <c r="I1020" s="33"/>
      <c r="J1020" s="36">
        <f>--INDEX([1]champ04062019!$A$3:$Z$2000,MATCH([1]!Addcert[[#This Row],[ref]],[1]champ04062019!$B$3:$B$2000,0),6)</f>
        <v>105545080243</v>
      </c>
      <c r="K1020" s="22" t="str">
        <f>VLOOKUP(VALUE(MID([1]!Addcert[[#This Row],[License]],5,4)),[1]มาตรฐาน!$A$1:$B$6,2,FALSE)</f>
        <v>มกษ. 9046-2560</v>
      </c>
      <c r="L1020" s="22" t="str">
        <f>INDEX([1]champ04062019!$A$3:$Z$2000,MATCH([1]!Addcert[[#This Row],[ref]],[1]champ04062019!$B$3:$B$2000,0),26)</f>
        <v>ราชบุรี</v>
      </c>
      <c r="M1020" s="5" t="s">
        <v>467</v>
      </c>
    </row>
    <row r="1021" spans="1:13">
      <c r="A1021" s="21" t="str">
        <f>MID([1]!Addcert[[#This Row],[ref]],4,2)&amp;"-"&amp;RIGHT([1]!Addcert[[#This Row],[ref]],3)</f>
        <v>03-452</v>
      </c>
      <c r="B1021" s="21" t="str">
        <f>INDEX([1]champ04062019!$A$3:$Z$2000,MATCH([1]!Addcert[[#This Row],[ref]],[1]champ04062019!$B$3:$B$2000,0),3)</f>
        <v>บริษัท เอ็มวีพี. อินเตอร์เนชั่นแนล จำกัด</v>
      </c>
      <c r="C1021" s="21" t="str">
        <f>INDEX([1]champ04062019!$A$3:$Z$2000,MATCH([1]!Addcert[[#This Row],[ref]],[1]champ04062019!$B$3:$B$2000,0),4)</f>
        <v>ACFS90460400094</v>
      </c>
      <c r="D102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21" s="21" t="str">
        <f>INDEX([1]champ04062019!$A$3:$Z$2000,MATCH([1]!Addcert[[#This Row],[ref]],[1]champ04062019!$B$3:$B$2000,0),5)</f>
        <v>ออกใบอนุญาตแล้ว</v>
      </c>
      <c r="F1021" s="23">
        <f>--INDEX([1]champ04062019!$A$3:$Z$2000,MATCH([1]!Addcert[[#This Row],[ref]],[1]champ04062019!$B$3:$B$2000,0),18)</f>
        <v>44357</v>
      </c>
      <c r="G1021" s="25"/>
      <c r="H1021" s="26"/>
      <c r="I1021" s="32"/>
      <c r="J1021" s="35">
        <f>--INDEX([1]champ04062019!$A$3:$Z$2000,MATCH([1]!Addcert[[#This Row],[ref]],[1]champ04062019!$B$3:$B$2000,0),6)</f>
        <v>135548010378</v>
      </c>
      <c r="K1021" s="21" t="str">
        <f>VLOOKUP(VALUE(MID([1]!Addcert[[#This Row],[License]],5,4)),[1]มาตรฐาน!$A$1:$B$6,2,FALSE)</f>
        <v>มกษ. 9046-2560</v>
      </c>
      <c r="L1021" s="21" t="str">
        <f>INDEX([1]champ04062019!$A$3:$Z$2000,MATCH([1]!Addcert[[#This Row],[ref]],[1]champ04062019!$B$3:$B$2000,0),26)</f>
        <v>ตราด</v>
      </c>
      <c r="M1021" s="2" t="s">
        <v>464</v>
      </c>
    </row>
    <row r="1022" spans="1:13">
      <c r="A1022" s="22" t="str">
        <f>MID([1]!Addcert[[#This Row],[ref]],4,2)&amp;"-"&amp;RIGHT([1]!Addcert[[#This Row],[ref]],3)</f>
        <v>03-453</v>
      </c>
      <c r="B1022" s="22" t="str">
        <f>INDEX([1]champ04062019!$A$3:$Z$2000,MATCH([1]!Addcert[[#This Row],[ref]],[1]champ04062019!$B$3:$B$2000,0),3)</f>
        <v>บริษัท ไทยอินเตอร์ ฟรุ๊ตส์ พลัส จำกัด</v>
      </c>
      <c r="C1022" s="22" t="str">
        <f>INDEX([1]champ04062019!$A$3:$Z$2000,MATCH([1]!Addcert[[#This Row],[ref]],[1]champ04062019!$B$3:$B$2000,0),4)</f>
        <v>ACFS10040400245</v>
      </c>
      <c r="D102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22" s="22" t="str">
        <f>INDEX([1]champ04062019!$A$3:$Z$2000,MATCH([1]!Addcert[[#This Row],[ref]],[1]champ04062019!$B$3:$B$2000,0),5)</f>
        <v>ออกใบอนุญาตแล้ว</v>
      </c>
      <c r="F1022" s="24">
        <f>--INDEX([1]champ04062019!$A$3:$Z$2000,MATCH([1]!Addcert[[#This Row],[ref]],[1]champ04062019!$B$3:$B$2000,0),18)</f>
        <v>44371</v>
      </c>
      <c r="G1022" s="27"/>
      <c r="H1022" s="28"/>
      <c r="I1022" s="33"/>
      <c r="J1022" s="36">
        <f>--INDEX([1]champ04062019!$A$3:$Z$2000,MATCH([1]!Addcert[[#This Row],[ref]],[1]champ04062019!$B$3:$B$2000,0),6)</f>
        <v>505560004869</v>
      </c>
      <c r="K1022" s="22" t="str">
        <f>VLOOKUP(VALUE(MID([1]!Addcert[[#This Row],[License]],5,4)),[1]มาตรฐาน!$A$1:$B$6,2,FALSE)</f>
        <v>มกษ. 1004-2557</v>
      </c>
      <c r="L1022" s="22" t="str">
        <f>INDEX([1]champ04062019!$A$3:$Z$2000,MATCH([1]!Addcert[[#This Row],[ref]],[1]champ04062019!$B$3:$B$2000,0),26)</f>
        <v>เชียงใหม่</v>
      </c>
      <c r="M1022" s="5" t="s">
        <v>466</v>
      </c>
    </row>
    <row r="1023" spans="1:13">
      <c r="A1023" s="21" t="str">
        <f>MID([1]!Addcert[[#This Row],[ref]],4,2)&amp;"-"&amp;RIGHT([1]!Addcert[[#This Row],[ref]],3)</f>
        <v>03-454</v>
      </c>
      <c r="B1023" s="21" t="str">
        <f>INDEX([1]champ04062019!$A$3:$Z$2000,MATCH([1]!Addcert[[#This Row],[ref]],[1]champ04062019!$B$3:$B$2000,0),3)</f>
        <v>บริษัท ออนโปรโม จำกัด</v>
      </c>
      <c r="C1023" s="21" t="str">
        <f>INDEX([1]champ04062019!$A$3:$Z$2000,MATCH([1]!Addcert[[#This Row],[ref]],[1]champ04062019!$B$3:$B$2000,0),4)</f>
        <v>ACFS90460400096</v>
      </c>
      <c r="D102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23" s="21" t="str">
        <f>INDEX([1]champ04062019!$A$3:$Z$2000,MATCH([1]!Addcert[[#This Row],[ref]],[1]champ04062019!$B$3:$B$2000,0),5)</f>
        <v>ออกใบอนุญาตแล้ว</v>
      </c>
      <c r="F1023" s="23">
        <f>--INDEX([1]champ04062019!$A$3:$Z$2000,MATCH([1]!Addcert[[#This Row],[ref]],[1]champ04062019!$B$3:$B$2000,0),18)</f>
        <v>44372</v>
      </c>
      <c r="G1023" s="25"/>
      <c r="H1023" s="26"/>
      <c r="I1023" s="32"/>
      <c r="J1023" s="35">
        <f>--INDEX([1]champ04062019!$A$3:$Z$2000,MATCH([1]!Addcert[[#This Row],[ref]],[1]champ04062019!$B$3:$B$2000,0),6)</f>
        <v>125555017277</v>
      </c>
      <c r="K1023" s="21" t="str">
        <f>VLOOKUP(VALUE(MID([1]!Addcert[[#This Row],[License]],5,4)),[1]มาตรฐาน!$A$1:$B$6,2,FALSE)</f>
        <v>มกษ. 9046-2560</v>
      </c>
      <c r="L1023" s="21" t="str">
        <f>INDEX([1]champ04062019!$A$3:$Z$2000,MATCH([1]!Addcert[[#This Row],[ref]],[1]champ04062019!$B$3:$B$2000,0),26)</f>
        <v>ตราด</v>
      </c>
      <c r="M1023" s="10" t="s">
        <v>465</v>
      </c>
    </row>
    <row r="1024" spans="1:13">
      <c r="A1024" s="22" t="str">
        <f>MID([1]!Addcert[[#This Row],[ref]],4,2)&amp;"-"&amp;RIGHT([1]!Addcert[[#This Row],[ref]],3)</f>
        <v>03-455</v>
      </c>
      <c r="B1024" s="22" t="str">
        <f>INDEX([1]champ04062019!$A$3:$Z$2000,MATCH([1]!Addcert[[#This Row],[ref]],[1]champ04062019!$B$3:$B$2000,0),3)</f>
        <v>บริษัท ไดมอนด์ เฟรช จำกัด</v>
      </c>
      <c r="C1024" s="22" t="str">
        <f>INDEX([1]champ04062019!$A$3:$Z$2000,MATCH([1]!Addcert[[#This Row],[ref]],[1]champ04062019!$B$3:$B$2000,0),4)</f>
        <v>ACFS10040400246</v>
      </c>
      <c r="D102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24" s="22" t="str">
        <f>INDEX([1]champ04062019!$A$3:$Z$2000,MATCH([1]!Addcert[[#This Row],[ref]],[1]champ04062019!$B$3:$B$2000,0),5)</f>
        <v>ออกใบอนุญาตแล้ว</v>
      </c>
      <c r="F1024" s="24">
        <f>--INDEX([1]champ04062019!$A$3:$Z$2000,MATCH([1]!Addcert[[#This Row],[ref]],[1]champ04062019!$B$3:$B$2000,0),18)</f>
        <v>44380</v>
      </c>
      <c r="G1024" s="27"/>
      <c r="H1024" s="28"/>
      <c r="I1024" s="33"/>
      <c r="J1024" s="36">
        <f>--INDEX([1]champ04062019!$A$3:$Z$2000,MATCH([1]!Addcert[[#This Row],[ref]],[1]champ04062019!$B$3:$B$2000,0),6)</f>
        <v>105557155901</v>
      </c>
      <c r="K1024" s="22" t="str">
        <f>VLOOKUP(VALUE(MID([1]!Addcert[[#This Row],[License]],5,4)),[1]มาตรฐาน!$A$1:$B$6,2,FALSE)</f>
        <v>มกษ. 1004-2557</v>
      </c>
      <c r="L1024" s="22" t="str">
        <f>INDEX([1]champ04062019!$A$3:$Z$2000,MATCH([1]!Addcert[[#This Row],[ref]],[1]champ04062019!$B$3:$B$2000,0),26)</f>
        <v>ลำพูน</v>
      </c>
      <c r="M1024" s="9" t="s">
        <v>466</v>
      </c>
    </row>
    <row r="1025" spans="1:13">
      <c r="A1025" s="21" t="str">
        <f>MID([1]!Addcert[[#This Row],[ref]],4,2)&amp;"-"&amp;RIGHT([1]!Addcert[[#This Row],[ref]],3)</f>
        <v>03-457</v>
      </c>
      <c r="B1025" s="21" t="str">
        <f>INDEX([1]champ04062019!$A$3:$Z$2000,MATCH([1]!Addcert[[#This Row],[ref]],[1]champ04062019!$B$3:$B$2000,0),3)</f>
        <v>บริษัท ไทยโทน อินเตอร์แนลชั่นนอล เทรด จำกัด</v>
      </c>
      <c r="C1025" s="21" t="str">
        <f>INDEX([1]champ04062019!$A$3:$Z$2000,MATCH([1]!Addcert[[#This Row],[ref]],[1]champ04062019!$B$3:$B$2000,0),4)</f>
        <v>ACFS90460400097</v>
      </c>
      <c r="D102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25" s="21" t="str">
        <f>INDEX([1]champ04062019!$A$3:$Z$2000,MATCH([1]!Addcert[[#This Row],[ref]],[1]champ04062019!$B$3:$B$2000,0),5)</f>
        <v>ออกใบอนุญาตแล้ว</v>
      </c>
      <c r="F1025" s="23">
        <f>--INDEX([1]champ04062019!$A$3:$Z$2000,MATCH([1]!Addcert[[#This Row],[ref]],[1]champ04062019!$B$3:$B$2000,0),18)</f>
        <v>44374</v>
      </c>
      <c r="G1025" s="25"/>
      <c r="H1025" s="26"/>
      <c r="I1025" s="32"/>
      <c r="J1025" s="35">
        <f>--INDEX([1]champ04062019!$A$3:$Z$2000,MATCH([1]!Addcert[[#This Row],[ref]],[1]champ04062019!$B$3:$B$2000,0),6)</f>
        <v>505553000608</v>
      </c>
      <c r="K1025" s="21" t="str">
        <f>VLOOKUP(VALUE(MID([1]!Addcert[[#This Row],[License]],5,4)),[1]มาตรฐาน!$A$1:$B$6,2,FALSE)</f>
        <v>มกษ. 9046-2560</v>
      </c>
      <c r="L1025" s="21" t="str">
        <f>INDEX([1]champ04062019!$A$3:$Z$2000,MATCH([1]!Addcert[[#This Row],[ref]],[1]champ04062019!$B$3:$B$2000,0),26)</f>
        <v>ชุมพร</v>
      </c>
      <c r="M1025" s="2" t="s">
        <v>465</v>
      </c>
    </row>
    <row r="1026" spans="1:13">
      <c r="A1026" s="22" t="str">
        <f>MID([1]!Addcert[[#This Row],[ref]],4,2)&amp;"-"&amp;RIGHT([1]!Addcert[[#This Row],[ref]],3)</f>
        <v>03-458</v>
      </c>
      <c r="B1026" s="22" t="str">
        <f>INDEX([1]champ04062019!$A$3:$Z$2000,MATCH([1]!Addcert[[#This Row],[ref]],[1]champ04062019!$B$3:$B$2000,0),3)</f>
        <v>ห้างหุ้นส่วนจำกัด ชัยสวัสดิ์ โลจิสติกส์</v>
      </c>
      <c r="C1026" s="22" t="str">
        <f>INDEX([1]champ04062019!$A$3:$Z$2000,MATCH([1]!Addcert[[#This Row],[ref]],[1]champ04062019!$B$3:$B$2000,0),4)</f>
        <v>ACFS10040400249</v>
      </c>
      <c r="D102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26" s="22" t="str">
        <f>INDEX([1]champ04062019!$A$3:$Z$2000,MATCH([1]!Addcert[[#This Row],[ref]],[1]champ04062019!$B$3:$B$2000,0),5)</f>
        <v>ออกใบอนุญาตแล้ว</v>
      </c>
      <c r="F1026" s="24">
        <f>--INDEX([1]champ04062019!$A$3:$Z$2000,MATCH([1]!Addcert[[#This Row],[ref]],[1]champ04062019!$B$3:$B$2000,0),18)</f>
        <v>44392</v>
      </c>
      <c r="G1026" s="27"/>
      <c r="H1026" s="28"/>
      <c r="I1026" s="33"/>
      <c r="J1026" s="36">
        <f>--INDEX([1]champ04062019!$A$3:$Z$2000,MATCH([1]!Addcert[[#This Row],[ref]],[1]champ04062019!$B$3:$B$2000,0),6)</f>
        <v>483561000483</v>
      </c>
      <c r="K1026" s="22" t="str">
        <f>VLOOKUP(VALUE(MID([1]!Addcert[[#This Row],[License]],5,4)),[1]มาตรฐาน!$A$1:$B$6,2,FALSE)</f>
        <v>มกษ. 1004-2557</v>
      </c>
      <c r="L1026" s="22" t="str">
        <f>INDEX([1]champ04062019!$A$3:$Z$2000,MATCH([1]!Addcert[[#This Row],[ref]],[1]champ04062019!$B$3:$B$2000,0),26)</f>
        <v>ลำพูน</v>
      </c>
      <c r="M1026" s="9" t="s">
        <v>469</v>
      </c>
    </row>
    <row r="1027" spans="1:13">
      <c r="A1027" s="21" t="str">
        <f>MID([1]!Addcert[[#This Row],[ref]],4,2)&amp;"-"&amp;RIGHT([1]!Addcert[[#This Row],[ref]],3)</f>
        <v>03-465</v>
      </c>
      <c r="B1027" s="21" t="str">
        <f>INDEX([1]champ04062019!$A$3:$Z$2000,MATCH([1]!Addcert[[#This Row],[ref]],[1]champ04062019!$B$3:$B$2000,0),3)</f>
        <v>บริษัท ไอเอ็นที รีซอร์สเซส (ไทยแลนด์) จำกัด</v>
      </c>
      <c r="C1027" s="21" t="str">
        <f>INDEX([1]champ04062019!$A$3:$Z$2000,MATCH([1]!Addcert[[#This Row],[ref]],[1]champ04062019!$B$3:$B$2000,0),4)</f>
        <v>ACFS90460400098</v>
      </c>
      <c r="D102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27" s="21" t="str">
        <f>INDEX([1]champ04062019!$A$3:$Z$2000,MATCH([1]!Addcert[[#This Row],[ref]],[1]champ04062019!$B$3:$B$2000,0),5)</f>
        <v>ออกใบอนุญาตแล้ว</v>
      </c>
      <c r="F1027" s="23">
        <f>--INDEX([1]champ04062019!$A$3:$Z$2000,MATCH([1]!Addcert[[#This Row],[ref]],[1]champ04062019!$B$3:$B$2000,0),18)</f>
        <v>44386</v>
      </c>
      <c r="G1027" s="25"/>
      <c r="H1027" s="26"/>
      <c r="I1027" s="32"/>
      <c r="J1027" s="35">
        <f>--INDEX([1]champ04062019!$A$3:$Z$2000,MATCH([1]!Addcert[[#This Row],[ref]],[1]champ04062019!$B$3:$B$2000,0),6)</f>
        <v>105555003136</v>
      </c>
      <c r="K1027" s="21" t="str">
        <f>VLOOKUP(VALUE(MID([1]!Addcert[[#This Row],[License]],5,4)),[1]มาตรฐาน!$A$1:$B$6,2,FALSE)</f>
        <v>มกษ. 9046-2560</v>
      </c>
      <c r="L1027" s="21" t="str">
        <f>INDEX([1]champ04062019!$A$3:$Z$2000,MATCH([1]!Addcert[[#This Row],[ref]],[1]champ04062019!$B$3:$B$2000,0),26)</f>
        <v>ปทุมธานี</v>
      </c>
      <c r="M1027" s="10" t="s">
        <v>465</v>
      </c>
    </row>
    <row r="1028" spans="1:13">
      <c r="A1028" s="22" t="str">
        <f>MID([1]!Addcert[[#This Row],[ref]],4,2)&amp;"-"&amp;RIGHT([1]!Addcert[[#This Row],[ref]],3)</f>
        <v>03-467</v>
      </c>
      <c r="B1028" s="22" t="str">
        <f>INDEX([1]champ04062019!$A$3:$Z$2000,MATCH([1]!Addcert[[#This Row],[ref]],[1]champ04062019!$B$3:$B$2000,0),3)</f>
        <v>นายวิเทพ จงหมายลักษณ์</v>
      </c>
      <c r="C1028" s="22" t="str">
        <f>INDEX([1]champ04062019!$A$3:$Z$2000,MATCH([1]!Addcert[[#This Row],[ref]],[1]champ04062019!$B$3:$B$2000,0),4)</f>
        <v>ACFS10040400250</v>
      </c>
      <c r="D102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28" s="22" t="str">
        <f>INDEX([1]champ04062019!$A$3:$Z$2000,MATCH([1]!Addcert[[#This Row],[ref]],[1]champ04062019!$B$3:$B$2000,0),5)</f>
        <v>ออกใบอนุญาตแล้ว</v>
      </c>
      <c r="F1028" s="24">
        <f>--INDEX([1]champ04062019!$A$3:$Z$2000,MATCH([1]!Addcert[[#This Row],[ref]],[1]champ04062019!$B$3:$B$2000,0),18)</f>
        <v>44407</v>
      </c>
      <c r="G1028" s="27"/>
      <c r="H1028" s="28"/>
      <c r="I1028" s="33"/>
      <c r="J1028" s="36">
        <f>--INDEX([1]champ04062019!$A$3:$Z$2000,MATCH([1]!Addcert[[#This Row],[ref]],[1]champ04062019!$B$3:$B$2000,0),6)</f>
        <v>3100400727564</v>
      </c>
      <c r="K1028" s="22" t="str">
        <f>VLOOKUP(VALUE(MID([1]!Addcert[[#This Row],[License]],5,4)),[1]มาตรฐาน!$A$1:$B$6,2,FALSE)</f>
        <v>มกษ. 1004-2557</v>
      </c>
      <c r="L1028" s="22" t="str">
        <f>INDEX([1]champ04062019!$A$3:$Z$2000,MATCH([1]!Addcert[[#This Row],[ref]],[1]champ04062019!$B$3:$B$2000,0),26)</f>
        <v>เชียงใหม่</v>
      </c>
      <c r="M1028" s="5" t="s">
        <v>467</v>
      </c>
    </row>
    <row r="1029" spans="1:13">
      <c r="A1029" s="21" t="str">
        <f>MID([1]!Addcert[[#This Row],[ref]],4,2)&amp;"-"&amp;RIGHT([1]!Addcert[[#This Row],[ref]],3)</f>
        <v>03-468</v>
      </c>
      <c r="B1029" s="21" t="str">
        <f>INDEX([1]champ04062019!$A$3:$Z$2000,MATCH([1]!Addcert[[#This Row],[ref]],[1]champ04062019!$B$3:$B$2000,0),3)</f>
        <v>บริษัท ฟง หยวน อินเตอร์เนชั่นแนล (ไทยแลนด์) จำกัด</v>
      </c>
      <c r="C1029" s="21" t="str">
        <f>INDEX([1]champ04062019!$A$3:$Z$2000,MATCH([1]!Addcert[[#This Row],[ref]],[1]champ04062019!$B$3:$B$2000,0),4)</f>
        <v>ACFS10040400247</v>
      </c>
      <c r="D102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29" s="21" t="str">
        <f>INDEX([1]champ04062019!$A$3:$Z$2000,MATCH([1]!Addcert[[#This Row],[ref]],[1]champ04062019!$B$3:$B$2000,0),5)</f>
        <v>ออกใบอนุญาตแล้ว</v>
      </c>
      <c r="F1029" s="23">
        <f>--INDEX([1]champ04062019!$A$3:$Z$2000,MATCH([1]!Addcert[[#This Row],[ref]],[1]champ04062019!$B$3:$B$2000,0),18)</f>
        <v>44393</v>
      </c>
      <c r="G1029" s="25"/>
      <c r="H1029" s="26"/>
      <c r="I1029" s="32"/>
      <c r="J1029" s="35">
        <f>--INDEX([1]champ04062019!$A$3:$Z$2000,MATCH([1]!Addcert[[#This Row],[ref]],[1]champ04062019!$B$3:$B$2000,0),6)</f>
        <v>225560001935</v>
      </c>
      <c r="K1029" s="21" t="str">
        <f>VLOOKUP(VALUE(MID([1]!Addcert[[#This Row],[License]],5,4)),[1]มาตรฐาน!$A$1:$B$6,2,FALSE)</f>
        <v>มกษ. 1004-2557</v>
      </c>
      <c r="L1029" s="21" t="str">
        <f>INDEX([1]champ04062019!$A$3:$Z$2000,MATCH([1]!Addcert[[#This Row],[ref]],[1]champ04062019!$B$3:$B$2000,0),26)</f>
        <v>เชียงใหม่</v>
      </c>
      <c r="M1029" s="2" t="s">
        <v>465</v>
      </c>
    </row>
    <row r="1030" spans="1:13">
      <c r="A1030" s="22" t="str">
        <f>MID([1]!Addcert[[#This Row],[ref]],4,2)&amp;"-"&amp;RIGHT([1]!Addcert[[#This Row],[ref]],3)</f>
        <v>03-469</v>
      </c>
      <c r="B1030" s="22" t="str">
        <f>INDEX([1]champ04062019!$A$3:$Z$2000,MATCH([1]!Addcert[[#This Row],[ref]],[1]champ04062019!$B$3:$B$2000,0),3)</f>
        <v>บริษัท สยามเซนา จำกัด</v>
      </c>
      <c r="C1030" s="22" t="str">
        <f>INDEX([1]champ04062019!$A$3:$Z$2000,MATCH([1]!Addcert[[#This Row],[ref]],[1]champ04062019!$B$3:$B$2000,0),4)</f>
        <v>ACFS10040400248</v>
      </c>
      <c r="D103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30" s="22" t="str">
        <f>INDEX([1]champ04062019!$A$3:$Z$2000,MATCH([1]!Addcert[[#This Row],[ref]],[1]champ04062019!$B$3:$B$2000,0),5)</f>
        <v>ออกใบอนุญาตแล้ว</v>
      </c>
      <c r="F1030" s="24">
        <f>--INDEX([1]champ04062019!$A$3:$Z$2000,MATCH([1]!Addcert[[#This Row],[ref]],[1]champ04062019!$B$3:$B$2000,0),18)</f>
        <v>44399</v>
      </c>
      <c r="G1030" s="27"/>
      <c r="H1030" s="28"/>
      <c r="I1030" s="33"/>
      <c r="J1030" s="36">
        <f>--INDEX([1]champ04062019!$A$3:$Z$2000,MATCH([1]!Addcert[[#This Row],[ref]],[1]champ04062019!$B$3:$B$2000,0),6)</f>
        <v>105561006516</v>
      </c>
      <c r="K1030" s="22" t="str">
        <f>VLOOKUP(VALUE(MID([1]!Addcert[[#This Row],[License]],5,4)),[1]มาตรฐาน!$A$1:$B$6,2,FALSE)</f>
        <v>มกษ. 1004-2557</v>
      </c>
      <c r="L1030" s="22" t="str">
        <f>INDEX([1]champ04062019!$A$3:$Z$2000,MATCH([1]!Addcert[[#This Row],[ref]],[1]champ04062019!$B$3:$B$2000,0),26)</f>
        <v>ลำพูน</v>
      </c>
      <c r="M1030" s="5" t="s">
        <v>465</v>
      </c>
    </row>
    <row r="1031" spans="1:13">
      <c r="A1031" s="21" t="str">
        <f>MID([1]!Addcert[[#This Row],[ref]],4,2)&amp;"-"&amp;RIGHT([1]!Addcert[[#This Row],[ref]],3)</f>
        <v>03-471</v>
      </c>
      <c r="B1031" s="21" t="str">
        <f>INDEX([1]champ04062019!$A$3:$Z$2000,MATCH([1]!Addcert[[#This Row],[ref]],[1]champ04062019!$B$3:$B$2000,0),3)</f>
        <v>บริษัท เทียนผม จำกัด</v>
      </c>
      <c r="C1031" s="21" t="str">
        <f>INDEX([1]champ04062019!$A$3:$Z$2000,MATCH([1]!Addcert[[#This Row],[ref]],[1]champ04062019!$B$3:$B$2000,0),4)</f>
        <v>ACFS90460400099</v>
      </c>
      <c r="D103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31" s="21" t="str">
        <f>INDEX([1]champ04062019!$A$3:$Z$2000,MATCH([1]!Addcert[[#This Row],[ref]],[1]champ04062019!$B$3:$B$2000,0),5)</f>
        <v>ออกใบอนุญาตแล้ว</v>
      </c>
      <c r="F1031" s="23">
        <f>--INDEX([1]champ04062019!$A$3:$Z$2000,MATCH([1]!Addcert[[#This Row],[ref]],[1]champ04062019!$B$3:$B$2000,0),18)</f>
        <v>44389</v>
      </c>
      <c r="G1031" s="25"/>
      <c r="H1031" s="26"/>
      <c r="I1031" s="32"/>
      <c r="J1031" s="35">
        <f>--INDEX([1]champ04062019!$A$3:$Z$2000,MATCH([1]!Addcert[[#This Row],[ref]],[1]champ04062019!$B$3:$B$2000,0),6)</f>
        <v>215556003449</v>
      </c>
      <c r="K1031" s="21" t="str">
        <f>VLOOKUP(VALUE(MID([1]!Addcert[[#This Row],[License]],5,4)),[1]มาตรฐาน!$A$1:$B$6,2,FALSE)</f>
        <v>มกษ. 9046-2560</v>
      </c>
      <c r="L1031" s="21" t="str">
        <f>INDEX([1]champ04062019!$A$3:$Z$2000,MATCH([1]!Addcert[[#This Row],[ref]],[1]champ04062019!$B$3:$B$2000,0),26)</f>
        <v>ปทุมธานี</v>
      </c>
      <c r="M1031" s="10" t="s">
        <v>465</v>
      </c>
    </row>
    <row r="1032" spans="1:13">
      <c r="A1032" s="22" t="str">
        <f>MID([1]!Addcert[[#This Row],[ref]],4,2)&amp;"-"&amp;RIGHT([1]!Addcert[[#This Row],[ref]],3)</f>
        <v>03-474</v>
      </c>
      <c r="B1032" s="22" t="str">
        <f>INDEX([1]champ04062019!$A$3:$Z$2000,MATCH([1]!Addcert[[#This Row],[ref]],[1]champ04062019!$B$3:$B$2000,0),3)</f>
        <v>บริษัท ธนดล เอนเนอยี่ กรุ๊ป จำกัด</v>
      </c>
      <c r="C1032" s="22" t="str">
        <f>INDEX([1]champ04062019!$A$3:$Z$2000,MATCH([1]!Addcert[[#This Row],[ref]],[1]champ04062019!$B$3:$B$2000,0),4)</f>
        <v>ACFS90460400106</v>
      </c>
      <c r="D103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32" s="22" t="str">
        <f>INDEX([1]champ04062019!$A$3:$Z$2000,MATCH([1]!Addcert[[#This Row],[ref]],[1]champ04062019!$B$3:$B$2000,0),5)</f>
        <v>ออกใบอนุญาตแล้ว</v>
      </c>
      <c r="F1032" s="24">
        <f>--INDEX([1]champ04062019!$A$3:$Z$2000,MATCH([1]!Addcert[[#This Row],[ref]],[1]champ04062019!$B$3:$B$2000,0),18)</f>
        <v>44415</v>
      </c>
      <c r="G1032" s="27"/>
      <c r="H1032" s="28"/>
      <c r="I1032" s="33"/>
      <c r="J1032" s="36">
        <f>--INDEX([1]champ04062019!$A$3:$Z$2000,MATCH([1]!Addcert[[#This Row],[ref]],[1]champ04062019!$B$3:$B$2000,0),6)</f>
        <v>575560001193</v>
      </c>
      <c r="K1032" s="22" t="str">
        <f>VLOOKUP(VALUE(MID([1]!Addcert[[#This Row],[License]],5,4)),[1]มาตรฐาน!$A$1:$B$6,2,FALSE)</f>
        <v>มกษ. 9046-2560</v>
      </c>
      <c r="L1032" s="22" t="str">
        <f>INDEX([1]champ04062019!$A$3:$Z$2000,MATCH([1]!Addcert[[#This Row],[ref]],[1]champ04062019!$B$3:$B$2000,0),26)</f>
        <v>เชียงราย</v>
      </c>
      <c r="M1032" s="9" t="s">
        <v>467</v>
      </c>
    </row>
    <row r="1033" spans="1:13">
      <c r="A1033" s="21" t="str">
        <f>MID([1]!Addcert[[#This Row],[ref]],4,2)&amp;"-"&amp;RIGHT([1]!Addcert[[#This Row],[ref]],3)</f>
        <v>03-475</v>
      </c>
      <c r="B1033" s="21" t="str">
        <f>INDEX([1]champ04062019!$A$3:$Z$2000,MATCH([1]!Addcert[[#This Row],[ref]],[1]champ04062019!$B$3:$B$2000,0),3)</f>
        <v>ห้างหุ้นส่วนจำกัด ทรัพย์สมบูรณ์ผลไม้ อิมพอร์ต เอ็กซ์พอร์ต</v>
      </c>
      <c r="C1033" s="21" t="str">
        <f>INDEX([1]champ04062019!$A$3:$Z$2000,MATCH([1]!Addcert[[#This Row],[ref]],[1]champ04062019!$B$3:$B$2000,0),4)</f>
        <v>ACFS10040400251</v>
      </c>
      <c r="D103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33" s="21" t="str">
        <f>INDEX([1]champ04062019!$A$3:$Z$2000,MATCH([1]!Addcert[[#This Row],[ref]],[1]champ04062019!$B$3:$B$2000,0),5)</f>
        <v>ออกใบอนุญาตแล้ว</v>
      </c>
      <c r="F1033" s="23">
        <f>--INDEX([1]champ04062019!$A$3:$Z$2000,MATCH([1]!Addcert[[#This Row],[ref]],[1]champ04062019!$B$3:$B$2000,0),18)</f>
        <v>44414</v>
      </c>
      <c r="G1033" s="25"/>
      <c r="H1033" s="26"/>
      <c r="I1033" s="32"/>
      <c r="J1033" s="35">
        <f>--INDEX([1]champ04062019!$A$3:$Z$2000,MATCH([1]!Addcert[[#This Row],[ref]],[1]champ04062019!$B$3:$B$2000,0),6)</f>
        <v>573561001071</v>
      </c>
      <c r="K1033" s="21" t="str">
        <f>VLOOKUP(VALUE(MID([1]!Addcert[[#This Row],[License]],5,4)),[1]มาตรฐาน!$A$1:$B$6,2,FALSE)</f>
        <v>มกษ. 1004-2557</v>
      </c>
      <c r="L1033" s="21" t="str">
        <f>INDEX([1]champ04062019!$A$3:$Z$2000,MATCH([1]!Addcert[[#This Row],[ref]],[1]champ04062019!$B$3:$B$2000,0),26)</f>
        <v>ลำพูน</v>
      </c>
      <c r="M1033" s="2" t="s">
        <v>465</v>
      </c>
    </row>
    <row r="1034" spans="1:13">
      <c r="A1034" s="22" t="str">
        <f>MID([1]!Addcert[[#This Row],[ref]],4,2)&amp;"-"&amp;RIGHT([1]!Addcert[[#This Row],[ref]],3)</f>
        <v>03-476</v>
      </c>
      <c r="B1034" s="22" t="str">
        <f>INDEX([1]champ04062019!$A$3:$Z$2000,MATCH([1]!Addcert[[#This Row],[ref]],[1]champ04062019!$B$3:$B$2000,0),3)</f>
        <v>บริษัท เอส.ที.โกรท จำกัด</v>
      </c>
      <c r="C1034" s="22" t="str">
        <f>INDEX([1]champ04062019!$A$3:$Z$2000,MATCH([1]!Addcert[[#This Row],[ref]],[1]champ04062019!$B$3:$B$2000,0),4)</f>
        <v>ACFS90460400100</v>
      </c>
      <c r="D103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34" s="22" t="str">
        <f>INDEX([1]champ04062019!$A$3:$Z$2000,MATCH([1]!Addcert[[#This Row],[ref]],[1]champ04062019!$B$3:$B$2000,0),5)</f>
        <v>ออกใบอนุญาตแล้ว</v>
      </c>
      <c r="F1034" s="24">
        <f>--INDEX([1]champ04062019!$A$3:$Z$2000,MATCH([1]!Addcert[[#This Row],[ref]],[1]champ04062019!$B$3:$B$2000,0),18)</f>
        <v>44416</v>
      </c>
      <c r="G1034" s="27"/>
      <c r="H1034" s="28"/>
      <c r="I1034" s="33"/>
      <c r="J1034" s="36">
        <f>--INDEX([1]champ04062019!$A$3:$Z$2000,MATCH([1]!Addcert[[#This Row],[ref]],[1]champ04062019!$B$3:$B$2000,0),6)</f>
        <v>105559049521</v>
      </c>
      <c r="K1034" s="22" t="str">
        <f>VLOOKUP(VALUE(MID([1]!Addcert[[#This Row],[License]],5,4)),[1]มาตรฐาน!$A$1:$B$6,2,FALSE)</f>
        <v>มกษ. 9046-2560</v>
      </c>
      <c r="L1034" s="22" t="str">
        <f>INDEX([1]champ04062019!$A$3:$Z$2000,MATCH([1]!Addcert[[#This Row],[ref]],[1]champ04062019!$B$3:$B$2000,0),26)</f>
        <v>สมุทรสาคร</v>
      </c>
      <c r="M1034" s="5" t="s">
        <v>465</v>
      </c>
    </row>
    <row r="1035" spans="1:13">
      <c r="A1035" s="21" t="str">
        <f>MID([1]!Addcert[[#This Row],[ref]],4,2)&amp;"-"&amp;RIGHT([1]!Addcert[[#This Row],[ref]],3)</f>
        <v>03-477</v>
      </c>
      <c r="B1035" s="21" t="str">
        <f>INDEX([1]champ04062019!$A$3:$Z$2000,MATCH([1]!Addcert[[#This Row],[ref]],[1]champ04062019!$B$3:$B$2000,0),3)</f>
        <v>บริษัท เอเจ แอดวานซ์ เอ็นเตอร์ไพรส์ จำกัด</v>
      </c>
      <c r="C1035" s="21" t="str">
        <f>INDEX([1]champ04062019!$A$3:$Z$2000,MATCH([1]!Addcert[[#This Row],[ref]],[1]champ04062019!$B$3:$B$2000,0),4)</f>
        <v>ACFS90460400104</v>
      </c>
      <c r="D103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35" s="21" t="str">
        <f>INDEX([1]champ04062019!$A$3:$Z$2000,MATCH([1]!Addcert[[#This Row],[ref]],[1]champ04062019!$B$3:$B$2000,0),5)</f>
        <v>ออกใบอนุญาตแล้ว</v>
      </c>
      <c r="F1035" s="23">
        <f>--INDEX([1]champ04062019!$A$3:$Z$2000,MATCH([1]!Addcert[[#This Row],[ref]],[1]champ04062019!$B$3:$B$2000,0),18)</f>
        <v>44434</v>
      </c>
      <c r="G1035" s="25"/>
      <c r="H1035" s="26"/>
      <c r="I1035" s="32"/>
      <c r="J1035" s="35">
        <f>--INDEX([1]champ04062019!$A$3:$Z$2000,MATCH([1]!Addcert[[#This Row],[ref]],[1]champ04062019!$B$3:$B$2000,0),6)</f>
        <v>105553046059</v>
      </c>
      <c r="K1035" s="21" t="str">
        <f>VLOOKUP(VALUE(MID([1]!Addcert[[#This Row],[License]],5,4)),[1]มาตรฐาน!$A$1:$B$6,2,FALSE)</f>
        <v>มกษ. 9046-2560</v>
      </c>
      <c r="L1035" s="21" t="str">
        <f>INDEX([1]champ04062019!$A$3:$Z$2000,MATCH([1]!Addcert[[#This Row],[ref]],[1]champ04062019!$B$3:$B$2000,0),26)</f>
        <v>ปทุมธานี</v>
      </c>
      <c r="M1035" s="2" t="s">
        <v>467</v>
      </c>
    </row>
    <row r="1036" spans="1:13">
      <c r="A1036" s="22" t="str">
        <f>MID([1]!Addcert[[#This Row],[ref]],4,2)&amp;"-"&amp;RIGHT([1]!Addcert[[#This Row],[ref]],3)</f>
        <v>03-480</v>
      </c>
      <c r="B1036" s="22" t="str">
        <f>INDEX([1]champ04062019!$A$3:$Z$2000,MATCH([1]!Addcert[[#This Row],[ref]],[1]champ04062019!$B$3:$B$2000,0),3)</f>
        <v>บริษัท หนงไทย อินเตอร์เนชั่นแนล จำกัด</v>
      </c>
      <c r="C1036" s="22" t="str">
        <f>INDEX([1]champ04062019!$A$3:$Z$2000,MATCH([1]!Addcert[[#This Row],[ref]],[1]champ04062019!$B$3:$B$2000,0),4)</f>
        <v>ACFS90460400102</v>
      </c>
      <c r="D103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36" s="22" t="str">
        <f>INDEX([1]champ04062019!$A$3:$Z$2000,MATCH([1]!Addcert[[#This Row],[ref]],[1]champ04062019!$B$3:$B$2000,0),5)</f>
        <v>ออกใบอนุญาตแล้ว</v>
      </c>
      <c r="F1036" s="24">
        <f>--INDEX([1]champ04062019!$A$3:$Z$2000,MATCH([1]!Addcert[[#This Row],[ref]],[1]champ04062019!$B$3:$B$2000,0),18)</f>
        <v>44423</v>
      </c>
      <c r="G1036" s="27"/>
      <c r="H1036" s="28"/>
      <c r="I1036" s="33"/>
      <c r="J1036" s="36">
        <f>--INDEX([1]champ04062019!$A$3:$Z$2000,MATCH([1]!Addcert[[#This Row],[ref]],[1]champ04062019!$B$3:$B$2000,0),6)</f>
        <v>135549002379</v>
      </c>
      <c r="K1036" s="22" t="str">
        <f>VLOOKUP(VALUE(MID([1]!Addcert[[#This Row],[License]],5,4)),[1]มาตรฐาน!$A$1:$B$6,2,FALSE)</f>
        <v>มกษ. 9046-2560</v>
      </c>
      <c r="L1036" s="22" t="str">
        <f>INDEX([1]champ04062019!$A$3:$Z$2000,MATCH([1]!Addcert[[#This Row],[ref]],[1]champ04062019!$B$3:$B$2000,0),26)</f>
        <v>ปทุมธานี</v>
      </c>
      <c r="M1036" s="5" t="s">
        <v>467</v>
      </c>
    </row>
    <row r="1037" spans="1:13">
      <c r="A1037" s="21" t="str">
        <f>MID([1]!Addcert[[#This Row],[ref]],4,2)&amp;"-"&amp;RIGHT([1]!Addcert[[#This Row],[ref]],3)</f>
        <v>03-481</v>
      </c>
      <c r="B1037" s="21" t="str">
        <f>INDEX([1]champ04062019!$A$3:$Z$2000,MATCH([1]!Addcert[[#This Row],[ref]],[1]champ04062019!$B$3:$B$2000,0),3)</f>
        <v>บริษัท เดอะ กู๊ด ไทร์ฟ จำกัด</v>
      </c>
      <c r="C1037" s="21" t="str">
        <f>INDEX([1]champ04062019!$A$3:$Z$2000,MATCH([1]!Addcert[[#This Row],[ref]],[1]champ04062019!$B$3:$B$2000,0),4)</f>
        <v>ACFS90460400101</v>
      </c>
      <c r="D103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37" s="21" t="str">
        <f>INDEX([1]champ04062019!$A$3:$Z$2000,MATCH([1]!Addcert[[#This Row],[ref]],[1]champ04062019!$B$3:$B$2000,0),5)</f>
        <v>ออกใบอนุญาตแล้ว</v>
      </c>
      <c r="F1037" s="23">
        <f>--INDEX([1]champ04062019!$A$3:$Z$2000,MATCH([1]!Addcert[[#This Row],[ref]],[1]champ04062019!$B$3:$B$2000,0),18)</f>
        <v>44423</v>
      </c>
      <c r="G1037" s="25"/>
      <c r="H1037" s="26"/>
      <c r="I1037" s="32"/>
      <c r="J1037" s="35">
        <f>--INDEX([1]champ04062019!$A$3:$Z$2000,MATCH([1]!Addcert[[#This Row],[ref]],[1]champ04062019!$B$3:$B$2000,0),6)</f>
        <v>105556119545</v>
      </c>
      <c r="K1037" s="21" t="str">
        <f>VLOOKUP(VALUE(MID([1]!Addcert[[#This Row],[License]],5,4)),[1]มาตรฐาน!$A$1:$B$6,2,FALSE)</f>
        <v>มกษ. 9046-2560</v>
      </c>
      <c r="L1037" s="21" t="str">
        <f>INDEX([1]champ04062019!$A$3:$Z$2000,MATCH([1]!Addcert[[#This Row],[ref]],[1]champ04062019!$B$3:$B$2000,0),26)</f>
        <v>จันทบุรี</v>
      </c>
      <c r="M1037" s="10" t="s">
        <v>467</v>
      </c>
    </row>
    <row r="1038" spans="1:13">
      <c r="A1038" s="22" t="str">
        <f>MID([1]!Addcert[[#This Row],[ref]],4,2)&amp;"-"&amp;RIGHT([1]!Addcert[[#This Row],[ref]],3)</f>
        <v>03-482</v>
      </c>
      <c r="B1038" s="22" t="str">
        <f>INDEX([1]champ04062019!$A$3:$Z$2000,MATCH([1]!Addcert[[#This Row],[ref]],[1]champ04062019!$B$3:$B$2000,0),3)</f>
        <v>บริษัท คริสตัล อาร์เวสท์ จำกัด</v>
      </c>
      <c r="C1038" s="22" t="str">
        <f>INDEX([1]champ04062019!$A$3:$Z$2000,MATCH([1]!Addcert[[#This Row],[ref]],[1]champ04062019!$B$3:$B$2000,0),4)</f>
        <v>ACFS90460400103</v>
      </c>
      <c r="D103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38" s="22" t="str">
        <f>INDEX([1]champ04062019!$A$3:$Z$2000,MATCH([1]!Addcert[[#This Row],[ref]],[1]champ04062019!$B$3:$B$2000,0),5)</f>
        <v>ออกใบอนุญาตแล้ว</v>
      </c>
      <c r="F1038" s="24">
        <f>--INDEX([1]champ04062019!$A$3:$Z$2000,MATCH([1]!Addcert[[#This Row],[ref]],[1]champ04062019!$B$3:$B$2000,0),18)</f>
        <v>44434</v>
      </c>
      <c r="G1038" s="27"/>
      <c r="H1038" s="28"/>
      <c r="I1038" s="33"/>
      <c r="J1038" s="36">
        <f>--INDEX([1]champ04062019!$A$3:$Z$2000,MATCH([1]!Addcert[[#This Row],[ref]],[1]champ04062019!$B$3:$B$2000,0),6)</f>
        <v>135561001972</v>
      </c>
      <c r="K1038" s="22" t="str">
        <f>VLOOKUP(VALUE(MID([1]!Addcert[[#This Row],[License]],5,4)),[1]มาตรฐาน!$A$1:$B$6,2,FALSE)</f>
        <v>มกษ. 9046-2560</v>
      </c>
      <c r="L1038" s="22" t="str">
        <f>INDEX([1]champ04062019!$A$3:$Z$2000,MATCH([1]!Addcert[[#This Row],[ref]],[1]champ04062019!$B$3:$B$2000,0),26)</f>
        <v>ปทุมธานี</v>
      </c>
      <c r="M1038" s="5" t="s">
        <v>466</v>
      </c>
    </row>
    <row r="1039" spans="1:13">
      <c r="A1039" s="21" t="str">
        <f>MID([1]!Addcert[[#This Row],[ref]],4,2)&amp;"-"&amp;RIGHT([1]!Addcert[[#This Row],[ref]],3)</f>
        <v>03-483</v>
      </c>
      <c r="B1039" s="21" t="str">
        <f>INDEX([1]champ04062019!$A$3:$Z$2000,MATCH([1]!Addcert[[#This Row],[ref]],[1]champ04062019!$B$3:$B$2000,0),3)</f>
        <v>บริษัท พืชไทยฟรุ๊ตส์ จำกัด</v>
      </c>
      <c r="C1039" s="21" t="str">
        <f>INDEX([1]champ04062019!$A$3:$Z$2000,MATCH([1]!Addcert[[#This Row],[ref]],[1]champ04062019!$B$3:$B$2000,0),4)</f>
        <v>ACFS10040400252</v>
      </c>
      <c r="D103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39" s="21" t="str">
        <f>INDEX([1]champ04062019!$A$3:$Z$2000,MATCH([1]!Addcert[[#This Row],[ref]],[1]champ04062019!$B$3:$B$2000,0),5)</f>
        <v>ออกใบอนุญาตแล้ว</v>
      </c>
      <c r="F1039" s="23">
        <f>--INDEX([1]champ04062019!$A$3:$Z$2000,MATCH([1]!Addcert[[#This Row],[ref]],[1]champ04062019!$B$3:$B$2000,0),18)</f>
        <v>44430</v>
      </c>
      <c r="G1039" s="25"/>
      <c r="H1039" s="26"/>
      <c r="I1039" s="32"/>
      <c r="J1039" s="35">
        <f>--INDEX([1]champ04062019!$A$3:$Z$2000,MATCH([1]!Addcert[[#This Row],[ref]],[1]champ04062019!$B$3:$B$2000,0),6)</f>
        <v>505547000847</v>
      </c>
      <c r="K1039" s="21" t="str">
        <f>VLOOKUP(VALUE(MID([1]!Addcert[[#This Row],[License]],5,4)),[1]มาตรฐาน!$A$1:$B$6,2,FALSE)</f>
        <v>มกษ. 1004-2557</v>
      </c>
      <c r="L1039" s="21" t="str">
        <f>INDEX([1]champ04062019!$A$3:$Z$2000,MATCH([1]!Addcert[[#This Row],[ref]],[1]champ04062019!$B$3:$B$2000,0),26)</f>
        <v>ลำพูน</v>
      </c>
      <c r="M1039" s="2" t="s">
        <v>467</v>
      </c>
    </row>
    <row r="1040" spans="1:13">
      <c r="A1040" s="22" t="str">
        <f>MID([1]!Addcert[[#This Row],[ref]],4,2)&amp;"-"&amp;RIGHT([1]!Addcert[[#This Row],[ref]],3)</f>
        <v>03-484</v>
      </c>
      <c r="B1040" s="22" t="str">
        <f>INDEX([1]champ04062019!$A$3:$Z$2000,MATCH([1]!Addcert[[#This Row],[ref]],[1]champ04062019!$B$3:$B$2000,0),3)</f>
        <v>บริษัท ฟินิกซ์ ฟู๊ด อิมปอร์ต เอ็กซ์ปอร์ต จำกัด</v>
      </c>
      <c r="C1040" s="22" t="str">
        <f>INDEX([1]champ04062019!$A$3:$Z$2000,MATCH([1]!Addcert[[#This Row],[ref]],[1]champ04062019!$B$3:$B$2000,0),4)</f>
        <v>ACFS10040400254</v>
      </c>
      <c r="D104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40" s="22" t="str">
        <f>INDEX([1]champ04062019!$A$3:$Z$2000,MATCH([1]!Addcert[[#This Row],[ref]],[1]champ04062019!$B$3:$B$2000,0),5)</f>
        <v>ออกใบอนุญาตแล้ว</v>
      </c>
      <c r="F1040" s="24">
        <f>--INDEX([1]champ04062019!$A$3:$Z$2000,MATCH([1]!Addcert[[#This Row],[ref]],[1]champ04062019!$B$3:$B$2000,0),18)</f>
        <v>44438</v>
      </c>
      <c r="G1040" s="27"/>
      <c r="H1040" s="28"/>
      <c r="I1040" s="33"/>
      <c r="J1040" s="36">
        <f>--INDEX([1]champ04062019!$A$3:$Z$2000,MATCH([1]!Addcert[[#This Row],[ref]],[1]champ04062019!$B$3:$B$2000,0),6)</f>
        <v>745554004923</v>
      </c>
      <c r="K1040" s="22" t="str">
        <f>VLOOKUP(VALUE(MID([1]!Addcert[[#This Row],[License]],5,4)),[1]มาตรฐาน!$A$1:$B$6,2,FALSE)</f>
        <v>มกษ. 1004-2557</v>
      </c>
      <c r="L1040" s="22" t="str">
        <f>INDEX([1]champ04062019!$A$3:$Z$2000,MATCH([1]!Addcert[[#This Row],[ref]],[1]champ04062019!$B$3:$B$2000,0),26)</f>
        <v>จันทบุรี</v>
      </c>
      <c r="M1040" s="9" t="s">
        <v>465</v>
      </c>
    </row>
    <row r="1041" spans="1:13">
      <c r="A1041" s="21" t="str">
        <f>MID([1]!Addcert[[#This Row],[ref]],4,2)&amp;"-"&amp;RIGHT([1]!Addcert[[#This Row],[ref]],3)</f>
        <v>03-486</v>
      </c>
      <c r="B1041" s="21" t="str">
        <f>INDEX([1]champ04062019!$A$3:$Z$2000,MATCH([1]!Addcert[[#This Row],[ref]],[1]champ04062019!$B$3:$B$2000,0),3)</f>
        <v>บริษัท กรีนเดลี่ ฟู้ดส์ จำกัด</v>
      </c>
      <c r="C1041" s="21" t="str">
        <f>INDEX([1]champ04062019!$A$3:$Z$2000,MATCH([1]!Addcert[[#This Row],[ref]],[1]champ04062019!$B$3:$B$2000,0),4)</f>
        <v>ACFS90460400105</v>
      </c>
      <c r="D104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41" s="21" t="str">
        <f>INDEX([1]champ04062019!$A$3:$Z$2000,MATCH([1]!Addcert[[#This Row],[ref]],[1]champ04062019!$B$3:$B$2000,0),5)</f>
        <v>ออกใบอนุญาตแล้ว</v>
      </c>
      <c r="F1041" s="23">
        <f>--INDEX([1]champ04062019!$A$3:$Z$2000,MATCH([1]!Addcert[[#This Row],[ref]],[1]champ04062019!$B$3:$B$2000,0),18)</f>
        <v>44435</v>
      </c>
      <c r="G1041" s="25"/>
      <c r="H1041" s="26"/>
      <c r="I1041" s="32"/>
      <c r="J1041" s="35">
        <f>--INDEX([1]champ04062019!$A$3:$Z$2000,MATCH([1]!Addcert[[#This Row],[ref]],[1]champ04062019!$B$3:$B$2000,0),6)</f>
        <v>135556009553</v>
      </c>
      <c r="K1041" s="21" t="str">
        <f>VLOOKUP(VALUE(MID([1]!Addcert[[#This Row],[License]],5,4)),[1]มาตรฐาน!$A$1:$B$6,2,FALSE)</f>
        <v>มกษ. 9046-2560</v>
      </c>
      <c r="L1041" s="21" t="str">
        <f>INDEX([1]champ04062019!$A$3:$Z$2000,MATCH([1]!Addcert[[#This Row],[ref]],[1]champ04062019!$B$3:$B$2000,0),26)</f>
        <v>ปทุมธานี</v>
      </c>
      <c r="M1041" s="10" t="s">
        <v>466</v>
      </c>
    </row>
    <row r="1042" spans="1:13">
      <c r="A1042" s="22" t="str">
        <f>MID([1]!Addcert[[#This Row],[ref]],4,2)&amp;"-"&amp;RIGHT([1]!Addcert[[#This Row],[ref]],3)</f>
        <v>03-487</v>
      </c>
      <c r="B1042" s="22" t="str">
        <f>INDEX([1]champ04062019!$A$3:$Z$2000,MATCH([1]!Addcert[[#This Row],[ref]],[1]champ04062019!$B$3:$B$2000,0),3)</f>
        <v>บริษัท เคทีเอ็น อิมปอร์ต เอ็กซ์ปอร์ต แอนด์ ชิปปิ้ง จำกัด</v>
      </c>
      <c r="C1042" s="22" t="str">
        <f>INDEX([1]champ04062019!$A$3:$Z$2000,MATCH([1]!Addcert[[#This Row],[ref]],[1]champ04062019!$B$3:$B$2000,0),4)</f>
        <v>ACFS10040400253</v>
      </c>
      <c r="D104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42" s="22" t="str">
        <f>INDEX([1]champ04062019!$A$3:$Z$2000,MATCH([1]!Addcert[[#This Row],[ref]],[1]champ04062019!$B$3:$B$2000,0),5)</f>
        <v>ออกใบอนุญาตแล้ว</v>
      </c>
      <c r="F1042" s="24">
        <f>--INDEX([1]champ04062019!$A$3:$Z$2000,MATCH([1]!Addcert[[#This Row],[ref]],[1]champ04062019!$B$3:$B$2000,0),18)</f>
        <v>44436</v>
      </c>
      <c r="G1042" s="27"/>
      <c r="H1042" s="28"/>
      <c r="I1042" s="33"/>
      <c r="J1042" s="36">
        <f>--INDEX([1]champ04062019!$A$3:$Z$2000,MATCH([1]!Addcert[[#This Row],[ref]],[1]champ04062019!$B$3:$B$2000,0),6)</f>
        <v>205560011329</v>
      </c>
      <c r="K1042" s="22" t="str">
        <f>VLOOKUP(VALUE(MID([1]!Addcert[[#This Row],[License]],5,4)),[1]มาตรฐาน!$A$1:$B$6,2,FALSE)</f>
        <v>มกษ. 1004-2557</v>
      </c>
      <c r="L1042" s="22" t="str">
        <f>INDEX([1]champ04062019!$A$3:$Z$2000,MATCH([1]!Addcert[[#This Row],[ref]],[1]champ04062019!$B$3:$B$2000,0),26)</f>
        <v>ลำพูน</v>
      </c>
      <c r="M1042" s="5" t="s">
        <v>467</v>
      </c>
    </row>
    <row r="1043" spans="1:13">
      <c r="A1043" s="21" t="str">
        <f>MID([1]!Addcert[[#This Row],[ref]],4,2)&amp;"-"&amp;RIGHT([1]!Addcert[[#This Row],[ref]],3)</f>
        <v>03-489</v>
      </c>
      <c r="B1043" s="21" t="str">
        <f>INDEX([1]champ04062019!$A$3:$Z$2000,MATCH([1]!Addcert[[#This Row],[ref]],[1]champ04062019!$B$3:$B$2000,0),3)</f>
        <v>บริษัท ศรีรุ่งเรือง วิสาหกิจ จำกัด</v>
      </c>
      <c r="C1043" s="21" t="str">
        <f>INDEX([1]champ04062019!$A$3:$Z$2000,MATCH([1]!Addcert[[#This Row],[ref]],[1]champ04062019!$B$3:$B$2000,0),4)</f>
        <v>ACFS10040400255</v>
      </c>
      <c r="D104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43" s="21" t="str">
        <f>INDEX([1]champ04062019!$A$3:$Z$2000,MATCH([1]!Addcert[[#This Row],[ref]],[1]champ04062019!$B$3:$B$2000,0),5)</f>
        <v>ออกใบอนุญาตแล้ว</v>
      </c>
      <c r="F1043" s="23">
        <f>--INDEX([1]champ04062019!$A$3:$Z$2000,MATCH([1]!Addcert[[#This Row],[ref]],[1]champ04062019!$B$3:$B$2000,0),18)</f>
        <v>44450</v>
      </c>
      <c r="G1043" s="25"/>
      <c r="H1043" s="26"/>
      <c r="I1043" s="32"/>
      <c r="J1043" s="35">
        <f>--INDEX([1]champ04062019!$A$3:$Z$2000,MATCH([1]!Addcert[[#This Row],[ref]],[1]champ04062019!$B$3:$B$2000,0),6)</f>
        <v>105549091908</v>
      </c>
      <c r="K1043" s="21" t="str">
        <f>VLOOKUP(VALUE(MID([1]!Addcert[[#This Row],[License]],5,4)),[1]มาตรฐาน!$A$1:$B$6,2,FALSE)</f>
        <v>มกษ. 1004-2557</v>
      </c>
      <c r="L1043" s="21" t="str">
        <f>INDEX([1]champ04062019!$A$3:$Z$2000,MATCH([1]!Addcert[[#This Row],[ref]],[1]champ04062019!$B$3:$B$2000,0),26)</f>
        <v>ลำพูน</v>
      </c>
      <c r="M1043" s="2" t="s">
        <v>465</v>
      </c>
    </row>
    <row r="1044" spans="1:13">
      <c r="A1044" s="22" t="str">
        <f>MID([1]!Addcert[[#This Row],[ref]],4,2)&amp;"-"&amp;RIGHT([1]!Addcert[[#This Row],[ref]],3)</f>
        <v>03-491</v>
      </c>
      <c r="B1044" s="22" t="str">
        <f>INDEX([1]champ04062019!$A$3:$Z$2000,MATCH([1]!Addcert[[#This Row],[ref]],[1]champ04062019!$B$3:$B$2000,0),3)</f>
        <v>บริษัท จินซินเอ็นเตอร์ไพรส์ จำกัด</v>
      </c>
      <c r="C1044" s="22" t="str">
        <f>INDEX([1]champ04062019!$A$3:$Z$2000,MATCH([1]!Addcert[[#This Row],[ref]],[1]champ04062019!$B$3:$B$2000,0),4)</f>
        <v>ACFS10040400257</v>
      </c>
      <c r="D104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44" s="22" t="str">
        <f>INDEX([1]champ04062019!$A$3:$Z$2000,MATCH([1]!Addcert[[#This Row],[ref]],[1]champ04062019!$B$3:$B$2000,0),5)</f>
        <v>ออกใบอนุญาตแล้ว</v>
      </c>
      <c r="F1044" s="24">
        <f>--INDEX([1]champ04062019!$A$3:$Z$2000,MATCH([1]!Addcert[[#This Row],[ref]],[1]champ04062019!$B$3:$B$2000,0),18)</f>
        <v>44452</v>
      </c>
      <c r="G1044" s="27"/>
      <c r="H1044" s="28"/>
      <c r="I1044" s="33"/>
      <c r="J1044" s="36">
        <f>--INDEX([1]champ04062019!$A$3:$Z$2000,MATCH([1]!Addcert[[#This Row],[ref]],[1]champ04062019!$B$3:$B$2000,0),6)</f>
        <v>105533057314</v>
      </c>
      <c r="K1044" s="22" t="str">
        <f>VLOOKUP(VALUE(MID([1]!Addcert[[#This Row],[License]],5,4)),[1]มาตรฐาน!$A$1:$B$6,2,FALSE)</f>
        <v>มกษ. 1004-2557</v>
      </c>
      <c r="L1044" s="22" t="str">
        <f>INDEX([1]champ04062019!$A$3:$Z$2000,MATCH([1]!Addcert[[#This Row],[ref]],[1]champ04062019!$B$3:$B$2000,0),26)</f>
        <v>จันทบุรี</v>
      </c>
      <c r="M1044" s="9" t="s">
        <v>465</v>
      </c>
    </row>
    <row r="1045" spans="1:13">
      <c r="A1045" s="21" t="str">
        <f>MID([1]!Addcert[[#This Row],[ref]],4,2)&amp;"-"&amp;RIGHT([1]!Addcert[[#This Row],[ref]],3)</f>
        <v>03-494</v>
      </c>
      <c r="B1045" s="21" t="str">
        <f>INDEX([1]champ04062019!$A$3:$Z$2000,MATCH([1]!Addcert[[#This Row],[ref]],[1]champ04062019!$B$3:$B$2000,0),3)</f>
        <v>บริษัท หมิง ช่าน ถัง (ไทยแลนด์) จำกัด</v>
      </c>
      <c r="C1045" s="21" t="str">
        <f>INDEX([1]champ04062019!$A$3:$Z$2000,MATCH([1]!Addcert[[#This Row],[ref]],[1]champ04062019!$B$3:$B$2000,0),4)</f>
        <v>ACFS90460400107</v>
      </c>
      <c r="D104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45" s="21" t="str">
        <f>INDEX([1]champ04062019!$A$3:$Z$2000,MATCH([1]!Addcert[[#This Row],[ref]],[1]champ04062019!$B$3:$B$2000,0),5)</f>
        <v>ออกใบอนุญาตแล้ว</v>
      </c>
      <c r="F1045" s="23">
        <f>--INDEX([1]champ04062019!$A$3:$Z$2000,MATCH([1]!Addcert[[#This Row],[ref]],[1]champ04062019!$B$3:$B$2000,0),18)</f>
        <v>44450</v>
      </c>
      <c r="G1045" s="25"/>
      <c r="H1045" s="26"/>
      <c r="I1045" s="32"/>
      <c r="J1045" s="35">
        <f>--INDEX([1]champ04062019!$A$3:$Z$2000,MATCH([1]!Addcert[[#This Row],[ref]],[1]champ04062019!$B$3:$B$2000,0),6)</f>
        <v>105559051763</v>
      </c>
      <c r="K1045" s="21" t="str">
        <f>VLOOKUP(VALUE(MID([1]!Addcert[[#This Row],[License]],5,4)),[1]มาตรฐาน!$A$1:$B$6,2,FALSE)</f>
        <v>มกษ. 9046-2560</v>
      </c>
      <c r="L1045" s="21" t="str">
        <f>INDEX([1]champ04062019!$A$3:$Z$2000,MATCH([1]!Addcert[[#This Row],[ref]],[1]champ04062019!$B$3:$B$2000,0),26)</f>
        <v>ปทุมธานี</v>
      </c>
      <c r="M1045" s="10" t="s">
        <v>466</v>
      </c>
    </row>
    <row r="1046" spans="1:13">
      <c r="A1046" s="22" t="str">
        <f>MID([1]!Addcert[[#This Row],[ref]],4,2)&amp;"-"&amp;RIGHT([1]!Addcert[[#This Row],[ref]],3)</f>
        <v>03-495</v>
      </c>
      <c r="B1046" s="22" t="str">
        <f>INDEX([1]champ04062019!$A$3:$Z$2000,MATCH([1]!Addcert[[#This Row],[ref]],[1]champ04062019!$B$3:$B$2000,0),3)</f>
        <v>บริษัท ฟู่ชิงวา จำกัด</v>
      </c>
      <c r="C1046" s="22" t="str">
        <f>INDEX([1]champ04062019!$A$3:$Z$2000,MATCH([1]!Addcert[[#This Row],[ref]],[1]champ04062019!$B$3:$B$2000,0),4)</f>
        <v>ACFS10040400256</v>
      </c>
      <c r="D104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46" s="22" t="str">
        <f>INDEX([1]champ04062019!$A$3:$Z$2000,MATCH([1]!Addcert[[#This Row],[ref]],[1]champ04062019!$B$3:$B$2000,0),5)</f>
        <v>ออกใบอนุญาตแล้ว</v>
      </c>
      <c r="F1046" s="24">
        <f>--INDEX([1]champ04062019!$A$3:$Z$2000,MATCH([1]!Addcert[[#This Row],[ref]],[1]champ04062019!$B$3:$B$2000,0),18)</f>
        <v>44452</v>
      </c>
      <c r="G1046" s="27"/>
      <c r="H1046" s="28"/>
      <c r="I1046" s="33"/>
      <c r="J1046" s="36">
        <f>--INDEX([1]champ04062019!$A$3:$Z$2000,MATCH([1]!Addcert[[#This Row],[ref]],[1]champ04062019!$B$3:$B$2000,0),6)</f>
        <v>225560001323</v>
      </c>
      <c r="K1046" s="22" t="str">
        <f>VLOOKUP(VALUE(MID([1]!Addcert[[#This Row],[License]],5,4)),[1]มาตรฐาน!$A$1:$B$6,2,FALSE)</f>
        <v>มกษ. 1004-2557</v>
      </c>
      <c r="L1046" s="22" t="str">
        <f>INDEX([1]champ04062019!$A$3:$Z$2000,MATCH([1]!Addcert[[#This Row],[ref]],[1]champ04062019!$B$3:$B$2000,0),26)</f>
        <v>จันทบุรี</v>
      </c>
      <c r="M1046" s="5" t="s">
        <v>467</v>
      </c>
    </row>
    <row r="1047" spans="1:13">
      <c r="A1047" s="21" t="str">
        <f>MID([1]!Addcert[[#This Row],[ref]],4,2)&amp;"-"&amp;RIGHT([1]!Addcert[[#This Row],[ref]],3)</f>
        <v>03-496</v>
      </c>
      <c r="B1047" s="21" t="str">
        <f>INDEX([1]champ04062019!$A$3:$Z$2000,MATCH([1]!Addcert[[#This Row],[ref]],[1]champ04062019!$B$3:$B$2000,0),3)</f>
        <v>บริษัท ฮะเฮง อินเตอร์เฟรช จำกัด</v>
      </c>
      <c r="C1047" s="21" t="str">
        <f>INDEX([1]champ04062019!$A$3:$Z$2000,MATCH([1]!Addcert[[#This Row],[ref]],[1]champ04062019!$B$3:$B$2000,0),4)</f>
        <v>ACFS10040400264</v>
      </c>
      <c r="D104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47" s="21" t="str">
        <f>INDEX([1]champ04062019!$A$3:$Z$2000,MATCH([1]!Addcert[[#This Row],[ref]],[1]champ04062019!$B$3:$B$2000,0),5)</f>
        <v>ออกใบอนุญาตแล้ว</v>
      </c>
      <c r="F1047" s="23">
        <f>--INDEX([1]champ04062019!$A$3:$Z$2000,MATCH([1]!Addcert[[#This Row],[ref]],[1]champ04062019!$B$3:$B$2000,0),18)</f>
        <v>44484</v>
      </c>
      <c r="G1047" s="25"/>
      <c r="H1047" s="26"/>
      <c r="I1047" s="32"/>
      <c r="J1047" s="35">
        <f>--INDEX([1]champ04062019!$A$3:$Z$2000,MATCH([1]!Addcert[[#This Row],[ref]],[1]champ04062019!$B$3:$B$2000,0),6)</f>
        <v>505545004225</v>
      </c>
      <c r="K1047" s="21" t="str">
        <f>VLOOKUP(VALUE(MID([1]!Addcert[[#This Row],[License]],5,4)),[1]มาตรฐาน!$A$1:$B$6,2,FALSE)</f>
        <v>มกษ. 1004-2557</v>
      </c>
      <c r="L1047" s="21" t="str">
        <f>INDEX([1]champ04062019!$A$3:$Z$2000,MATCH([1]!Addcert[[#This Row],[ref]],[1]champ04062019!$B$3:$B$2000,0),26)</f>
        <v>จันทบุรี</v>
      </c>
      <c r="M1047" s="10" t="s">
        <v>466</v>
      </c>
    </row>
    <row r="1048" spans="1:13">
      <c r="A1048" s="22" t="str">
        <f>MID([1]!Addcert[[#This Row],[ref]],4,2)&amp;"-"&amp;RIGHT([1]!Addcert[[#This Row],[ref]],3)</f>
        <v>03-497</v>
      </c>
      <c r="B1048" s="22" t="str">
        <f>INDEX([1]champ04062019!$A$3:$Z$2000,MATCH([1]!Addcert[[#This Row],[ref]],[1]champ04062019!$B$3:$B$2000,0),3)</f>
        <v>ห้างหุ้นส่วนจำกัด ดวงมาดี อิมพอร์ทเอ็กซ์พอร์ท</v>
      </c>
      <c r="C1048" s="22" t="str">
        <f>INDEX([1]champ04062019!$A$3:$Z$2000,MATCH([1]!Addcert[[#This Row],[ref]],[1]champ04062019!$B$3:$B$2000,0),4)</f>
        <v>ACFS10040400258</v>
      </c>
      <c r="D104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48" s="22" t="str">
        <f>INDEX([1]champ04062019!$A$3:$Z$2000,MATCH([1]!Addcert[[#This Row],[ref]],[1]champ04062019!$B$3:$B$2000,0),5)</f>
        <v>ออกใบอนุญาตแล้ว</v>
      </c>
      <c r="F1048" s="24">
        <f>--INDEX([1]champ04062019!$A$3:$Z$2000,MATCH([1]!Addcert[[#This Row],[ref]],[1]champ04062019!$B$3:$B$2000,0),18)</f>
        <v>44463</v>
      </c>
      <c r="G1048" s="27"/>
      <c r="H1048" s="28"/>
      <c r="I1048" s="33"/>
      <c r="J1048" s="36">
        <f>--INDEX([1]champ04062019!$A$3:$Z$2000,MATCH([1]!Addcert[[#This Row],[ref]],[1]champ04062019!$B$3:$B$2000,0),6)</f>
        <v>573559001400</v>
      </c>
      <c r="K1048" s="22" t="str">
        <f>VLOOKUP(VALUE(MID([1]!Addcert[[#This Row],[License]],5,4)),[1]มาตรฐาน!$A$1:$B$6,2,FALSE)</f>
        <v>มกษ. 1004-2557</v>
      </c>
      <c r="L1048" s="22" t="str">
        <f>INDEX([1]champ04062019!$A$3:$Z$2000,MATCH([1]!Addcert[[#This Row],[ref]],[1]champ04062019!$B$3:$B$2000,0),26)</f>
        <v>จันทบุรี</v>
      </c>
      <c r="M1048" s="5" t="s">
        <v>466</v>
      </c>
    </row>
    <row r="1049" spans="1:13">
      <c r="A1049" s="21" t="str">
        <f>MID([1]!Addcert[[#This Row],[ref]],4,2)&amp;"-"&amp;RIGHT([1]!Addcert[[#This Row],[ref]],3)</f>
        <v>03-499</v>
      </c>
      <c r="B1049" s="21" t="str">
        <f>INDEX([1]champ04062019!$A$3:$Z$2000,MATCH([1]!Addcert[[#This Row],[ref]],[1]champ04062019!$B$3:$B$2000,0),3)</f>
        <v>ห้างหุ้นส่วนจำกัด รุ่งอรุณชิปปิ้ง</v>
      </c>
      <c r="C1049" s="21" t="str">
        <f>INDEX([1]champ04062019!$A$3:$Z$2000,MATCH([1]!Addcert[[#This Row],[ref]],[1]champ04062019!$B$3:$B$2000,0),4)</f>
        <v>ACFS90460400108</v>
      </c>
      <c r="D104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49" s="21" t="str">
        <f>INDEX([1]champ04062019!$A$3:$Z$2000,MATCH([1]!Addcert[[#This Row],[ref]],[1]champ04062019!$B$3:$B$2000,0),5)</f>
        <v>ออกใบอนุญาตแล้ว</v>
      </c>
      <c r="F1049" s="23">
        <f>--INDEX([1]champ04062019!$A$3:$Z$2000,MATCH([1]!Addcert[[#This Row],[ref]],[1]champ04062019!$B$3:$B$2000,0),18)</f>
        <v>44466</v>
      </c>
      <c r="G1049" s="25"/>
      <c r="H1049" s="26"/>
      <c r="I1049" s="32"/>
      <c r="J1049" s="35">
        <f>--INDEX([1]champ04062019!$A$3:$Z$2000,MATCH([1]!Addcert[[#This Row],[ref]],[1]champ04062019!$B$3:$B$2000,0),6)</f>
        <v>483556000551</v>
      </c>
      <c r="K1049" s="21" t="str">
        <f>VLOOKUP(VALUE(MID([1]!Addcert[[#This Row],[License]],5,4)),[1]มาตรฐาน!$A$1:$B$6,2,FALSE)</f>
        <v>มกษ. 9046-2560</v>
      </c>
      <c r="L1049" s="21" t="str">
        <f>INDEX([1]champ04062019!$A$3:$Z$2000,MATCH([1]!Addcert[[#This Row],[ref]],[1]champ04062019!$B$3:$B$2000,0),26)</f>
        <v>สมุทรสาคร</v>
      </c>
      <c r="M1049" s="10" t="s">
        <v>466</v>
      </c>
    </row>
    <row r="1050" spans="1:13">
      <c r="A1050" s="22" t="str">
        <f>MID([1]!Addcert[[#This Row],[ref]],4,2)&amp;"-"&amp;RIGHT([1]!Addcert[[#This Row],[ref]],3)</f>
        <v>03-501</v>
      </c>
      <c r="B1050" s="22" t="str">
        <f>INDEX([1]champ04062019!$A$3:$Z$2000,MATCH([1]!Addcert[[#This Row],[ref]],[1]champ04062019!$B$3:$B$2000,0),3)</f>
        <v>ห้างหุ้นส่วนจำกัด ฟรุ๊ต 99</v>
      </c>
      <c r="C1050" s="22" t="str">
        <f>INDEX([1]champ04062019!$A$3:$Z$2000,MATCH([1]!Addcert[[#This Row],[ref]],[1]champ04062019!$B$3:$B$2000,0),4)</f>
        <v>ACFS10040400260</v>
      </c>
      <c r="D105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50" s="22" t="str">
        <f>INDEX([1]champ04062019!$A$3:$Z$2000,MATCH([1]!Addcert[[#This Row],[ref]],[1]champ04062019!$B$3:$B$2000,0),5)</f>
        <v>ออกใบอนุญาตแล้ว</v>
      </c>
      <c r="F1050" s="24">
        <f>--INDEX([1]champ04062019!$A$3:$Z$2000,MATCH([1]!Addcert[[#This Row],[ref]],[1]champ04062019!$B$3:$B$2000,0),18)</f>
        <v>44471</v>
      </c>
      <c r="G1050" s="27"/>
      <c r="H1050" s="28"/>
      <c r="I1050" s="33"/>
      <c r="J1050" s="36">
        <f>--INDEX([1]champ04062019!$A$3:$Z$2000,MATCH([1]!Addcert[[#This Row],[ref]],[1]champ04062019!$B$3:$B$2000,0),6)</f>
        <v>553561000474</v>
      </c>
      <c r="K1050" s="22" t="str">
        <f>VLOOKUP(VALUE(MID([1]!Addcert[[#This Row],[License]],5,4)),[1]มาตรฐาน!$A$1:$B$6,2,FALSE)</f>
        <v>มกษ. 1004-2557</v>
      </c>
      <c r="L1050" s="22" t="str">
        <f>INDEX([1]champ04062019!$A$3:$Z$2000,MATCH([1]!Addcert[[#This Row],[ref]],[1]champ04062019!$B$3:$B$2000,0),26)</f>
        <v>เชียงใหม่</v>
      </c>
      <c r="M1050" s="5" t="s">
        <v>467</v>
      </c>
    </row>
    <row r="1051" spans="1:13">
      <c r="A1051" s="21" t="str">
        <f>MID([1]!Addcert[[#This Row],[ref]],4,2)&amp;"-"&amp;RIGHT([1]!Addcert[[#This Row],[ref]],3)</f>
        <v>03-502</v>
      </c>
      <c r="B1051" s="21" t="str">
        <f>INDEX([1]champ04062019!$A$3:$Z$2000,MATCH([1]!Addcert[[#This Row],[ref]],[1]champ04062019!$B$3:$B$2000,0),3)</f>
        <v xml:space="preserve">บริษัท โมดินิ จำกัด </v>
      </c>
      <c r="C1051" s="21" t="str">
        <f>INDEX([1]champ04062019!$A$3:$Z$2000,MATCH([1]!Addcert[[#This Row],[ref]],[1]champ04062019!$B$3:$B$2000,0),4)</f>
        <v>ACFS90460400110</v>
      </c>
      <c r="D105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51" s="21" t="str">
        <f>INDEX([1]champ04062019!$A$3:$Z$2000,MATCH([1]!Addcert[[#This Row],[ref]],[1]champ04062019!$B$3:$B$2000,0),5)</f>
        <v>ออกใบอนุญาตแล้ว</v>
      </c>
      <c r="F1051" s="23">
        <f>--INDEX([1]champ04062019!$A$3:$Z$2000,MATCH([1]!Addcert[[#This Row],[ref]],[1]champ04062019!$B$3:$B$2000,0),18)</f>
        <v>44484</v>
      </c>
      <c r="G1051" s="25"/>
      <c r="H1051" s="26"/>
      <c r="I1051" s="32"/>
      <c r="J1051" s="35">
        <f>--INDEX([1]champ04062019!$A$3:$Z$2000,MATCH([1]!Addcert[[#This Row],[ref]],[1]champ04062019!$B$3:$B$2000,0),6)</f>
        <v>135561021132</v>
      </c>
      <c r="K1051" s="21" t="str">
        <f>VLOOKUP(VALUE(MID([1]!Addcert[[#This Row],[License]],5,4)),[1]มาตรฐาน!$A$1:$B$6,2,FALSE)</f>
        <v>มกษ. 9046-2560</v>
      </c>
      <c r="L1051" s="21" t="str">
        <f>INDEX([1]champ04062019!$A$3:$Z$2000,MATCH([1]!Addcert[[#This Row],[ref]],[1]champ04062019!$B$3:$B$2000,0),26)</f>
        <v>ปทุมธานี</v>
      </c>
      <c r="M1051" s="2" t="s">
        <v>465</v>
      </c>
    </row>
    <row r="1052" spans="1:13">
      <c r="A1052" s="22" t="str">
        <f>MID([1]!Addcert[[#This Row],[ref]],4,2)&amp;"-"&amp;RIGHT([1]!Addcert[[#This Row],[ref]],3)</f>
        <v>03-503</v>
      </c>
      <c r="B1052" s="22" t="str">
        <f>INDEX([1]champ04062019!$A$3:$Z$2000,MATCH([1]!Addcert[[#This Row],[ref]],[1]champ04062019!$B$3:$B$2000,0),3)</f>
        <v>บริษัท โยโก (ไทยแลนด์) จำกัด</v>
      </c>
      <c r="C1052" s="22" t="str">
        <f>INDEX([1]champ04062019!$A$3:$Z$2000,MATCH([1]!Addcert[[#This Row],[ref]],[1]champ04062019!$B$3:$B$2000,0),4)</f>
        <v>ACFS10040400259</v>
      </c>
      <c r="D105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52" s="22" t="str">
        <f>INDEX([1]champ04062019!$A$3:$Z$2000,MATCH([1]!Addcert[[#This Row],[ref]],[1]champ04062019!$B$3:$B$2000,0),5)</f>
        <v>ออกใบอนุญาตแล้ว</v>
      </c>
      <c r="F1052" s="24">
        <f>--INDEX([1]champ04062019!$A$3:$Z$2000,MATCH([1]!Addcert[[#This Row],[ref]],[1]champ04062019!$B$3:$B$2000,0),18)</f>
        <v>44471</v>
      </c>
      <c r="G1052" s="27"/>
      <c r="H1052" s="28"/>
      <c r="I1052" s="33"/>
      <c r="J1052" s="36">
        <f>--INDEX([1]champ04062019!$A$3:$Z$2000,MATCH([1]!Addcert[[#This Row],[ref]],[1]champ04062019!$B$3:$B$2000,0),6)</f>
        <v>125559008086</v>
      </c>
      <c r="K1052" s="22" t="str">
        <f>VLOOKUP(VALUE(MID([1]!Addcert[[#This Row],[License]],5,4)),[1]มาตรฐาน!$A$1:$B$6,2,FALSE)</f>
        <v>มกษ. 1004-2557</v>
      </c>
      <c r="L1052" s="22" t="str">
        <f>INDEX([1]champ04062019!$A$3:$Z$2000,MATCH([1]!Addcert[[#This Row],[ref]],[1]champ04062019!$B$3:$B$2000,0),26)</f>
        <v>จันทบุรี</v>
      </c>
      <c r="M1052" s="5" t="s">
        <v>467</v>
      </c>
    </row>
    <row r="1053" spans="1:13">
      <c r="A1053" s="21" t="str">
        <f>MID([1]!Addcert[[#This Row],[ref]],4,2)&amp;"-"&amp;RIGHT([1]!Addcert[[#This Row],[ref]],3)</f>
        <v>03-505</v>
      </c>
      <c r="B1053" s="21" t="str">
        <f>INDEX([1]champ04062019!$A$3:$Z$2000,MATCH([1]!Addcert[[#This Row],[ref]],[1]champ04062019!$B$3:$B$2000,0),3)</f>
        <v>บริษัท ฟูอิน ชิปปิ้ง จำกัด</v>
      </c>
      <c r="C1053" s="21" t="str">
        <f>INDEX([1]champ04062019!$A$3:$Z$2000,MATCH([1]!Addcert[[#This Row],[ref]],[1]champ04062019!$B$3:$B$2000,0),4)</f>
        <v>ACFS10040400261</v>
      </c>
      <c r="D105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53" s="21" t="str">
        <f>INDEX([1]champ04062019!$A$3:$Z$2000,MATCH([1]!Addcert[[#This Row],[ref]],[1]champ04062019!$B$3:$B$2000,0),5)</f>
        <v>ออกใบอนุญาตแล้ว</v>
      </c>
      <c r="F1053" s="23">
        <f>--INDEX([1]champ04062019!$A$3:$Z$2000,MATCH([1]!Addcert[[#This Row],[ref]],[1]champ04062019!$B$3:$B$2000,0),18)</f>
        <v>44478</v>
      </c>
      <c r="G1053" s="25"/>
      <c r="H1053" s="26"/>
      <c r="I1053" s="32"/>
      <c r="J1053" s="35">
        <f>--INDEX([1]champ04062019!$A$3:$Z$2000,MATCH([1]!Addcert[[#This Row],[ref]],[1]champ04062019!$B$3:$B$2000,0),6)</f>
        <v>505551004614</v>
      </c>
      <c r="K1053" s="21" t="str">
        <f>VLOOKUP(VALUE(MID([1]!Addcert[[#This Row],[License]],5,4)),[1]มาตรฐาน!$A$1:$B$6,2,FALSE)</f>
        <v>มกษ. 1004-2557</v>
      </c>
      <c r="L1053" s="21" t="str">
        <f>INDEX([1]champ04062019!$A$3:$Z$2000,MATCH([1]!Addcert[[#This Row],[ref]],[1]champ04062019!$B$3:$B$2000,0),26)</f>
        <v>จันทบุรี</v>
      </c>
      <c r="M1053" s="2" t="s">
        <v>466</v>
      </c>
    </row>
    <row r="1054" spans="1:13">
      <c r="A1054" s="22" t="str">
        <f>MID([1]!Addcert[[#This Row],[ref]],4,2)&amp;"-"&amp;RIGHT([1]!Addcert[[#This Row],[ref]],3)</f>
        <v>03-507</v>
      </c>
      <c r="B1054" s="22" t="str">
        <f>INDEX([1]champ04062019!$A$3:$Z$2000,MATCH([1]!Addcert[[#This Row],[ref]],[1]champ04062019!$B$3:$B$2000,0),3)</f>
        <v>บริษัท ดับเบิ้ล พี โกลบอล เทรด จำกัด</v>
      </c>
      <c r="C1054" s="22" t="str">
        <f>INDEX([1]champ04062019!$A$3:$Z$2000,MATCH([1]!Addcert[[#This Row],[ref]],[1]champ04062019!$B$3:$B$2000,0),4)</f>
        <v>ACFS90460400109</v>
      </c>
      <c r="D105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54" s="22" t="str">
        <f>INDEX([1]champ04062019!$A$3:$Z$2000,MATCH([1]!Addcert[[#This Row],[ref]],[1]champ04062019!$B$3:$B$2000,0),5)</f>
        <v>ออกใบอนุญาตแล้ว</v>
      </c>
      <c r="F1054" s="24">
        <f>--INDEX([1]champ04062019!$A$3:$Z$2000,MATCH([1]!Addcert[[#This Row],[ref]],[1]champ04062019!$B$3:$B$2000,0),18)</f>
        <v>44480</v>
      </c>
      <c r="G1054" s="27"/>
      <c r="H1054" s="28"/>
      <c r="I1054" s="33"/>
      <c r="J1054" s="36">
        <f>--INDEX([1]champ04062019!$A$3:$Z$2000,MATCH([1]!Addcert[[#This Row],[ref]],[1]champ04062019!$B$3:$B$2000,0),6)</f>
        <v>135561012800</v>
      </c>
      <c r="K1054" s="22" t="str">
        <f>VLOOKUP(VALUE(MID([1]!Addcert[[#This Row],[License]],5,4)),[1]มาตรฐาน!$A$1:$B$6,2,FALSE)</f>
        <v>มกษ. 9046-2560</v>
      </c>
      <c r="L1054" s="22" t="str">
        <f>INDEX([1]champ04062019!$A$3:$Z$2000,MATCH([1]!Addcert[[#This Row],[ref]],[1]champ04062019!$B$3:$B$2000,0),26)</f>
        <v>ปทุมธานี</v>
      </c>
      <c r="M1054" s="5" t="s">
        <v>466</v>
      </c>
    </row>
    <row r="1055" spans="1:13">
      <c r="A1055" s="21" t="str">
        <f>MID([1]!Addcert[[#This Row],[ref]],4,2)&amp;"-"&amp;RIGHT([1]!Addcert[[#This Row],[ref]],3)</f>
        <v>03-508</v>
      </c>
      <c r="B1055" s="21" t="str">
        <f>INDEX([1]champ04062019!$A$3:$Z$2000,MATCH([1]!Addcert[[#This Row],[ref]],[1]champ04062019!$B$3:$B$2000,0),3)</f>
        <v>บริษัท สวามี กรีน แอกโกร จำกัด</v>
      </c>
      <c r="C1055" s="21" t="str">
        <f>INDEX([1]champ04062019!$A$3:$Z$2000,MATCH([1]!Addcert[[#This Row],[ref]],[1]champ04062019!$B$3:$B$2000,0),4)</f>
        <v>ACFS10040400262</v>
      </c>
      <c r="D105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55" s="21" t="str">
        <f>INDEX([1]champ04062019!$A$3:$Z$2000,MATCH([1]!Addcert[[#This Row],[ref]],[1]champ04062019!$B$3:$B$2000,0),5)</f>
        <v>ออกใบอนุญาตแล้ว</v>
      </c>
      <c r="F1055" s="23">
        <f>--INDEX([1]champ04062019!$A$3:$Z$2000,MATCH([1]!Addcert[[#This Row],[ref]],[1]champ04062019!$B$3:$B$2000,0),18)</f>
        <v>44480</v>
      </c>
      <c r="G1055" s="25"/>
      <c r="H1055" s="26"/>
      <c r="I1055" s="32"/>
      <c r="J1055" s="35">
        <f>--INDEX([1]champ04062019!$A$3:$Z$2000,MATCH([1]!Addcert[[#This Row],[ref]],[1]champ04062019!$B$3:$B$2000,0),6)</f>
        <v>135555019873</v>
      </c>
      <c r="K1055" s="21" t="str">
        <f>VLOOKUP(VALUE(MID([1]!Addcert[[#This Row],[License]],5,4)),[1]มาตรฐาน!$A$1:$B$6,2,FALSE)</f>
        <v>มกษ. 1004-2557</v>
      </c>
      <c r="L1055" s="21" t="str">
        <f>INDEX([1]champ04062019!$A$3:$Z$2000,MATCH([1]!Addcert[[#This Row],[ref]],[1]champ04062019!$B$3:$B$2000,0),26)</f>
        <v>ลำพูน</v>
      </c>
      <c r="M1055" s="2" t="s">
        <v>467</v>
      </c>
    </row>
    <row r="1056" spans="1:13">
      <c r="A1056" s="22" t="str">
        <f>MID([1]!Addcert[[#This Row],[ref]],4,2)&amp;"-"&amp;RIGHT([1]!Addcert[[#This Row],[ref]],3)</f>
        <v>03-510</v>
      </c>
      <c r="B1056" s="22" t="str">
        <f>INDEX([1]champ04062019!$A$3:$Z$2000,MATCH([1]!Addcert[[#This Row],[ref]],[1]champ04062019!$B$3:$B$2000,0),3)</f>
        <v>บริษัท ไทย เฟรช ซีเล็คชั่น กรุ๊ป จำกัด</v>
      </c>
      <c r="C1056" s="22" t="str">
        <f>INDEX([1]champ04062019!$A$3:$Z$2000,MATCH([1]!Addcert[[#This Row],[ref]],[1]champ04062019!$B$3:$B$2000,0),4)</f>
        <v>ACFS10040400263</v>
      </c>
      <c r="D105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56" s="22" t="str">
        <f>INDEX([1]champ04062019!$A$3:$Z$2000,MATCH([1]!Addcert[[#This Row],[ref]],[1]champ04062019!$B$3:$B$2000,0),5)</f>
        <v>ออกใบอนุญาตแล้ว</v>
      </c>
      <c r="F1056" s="24">
        <f>--INDEX([1]champ04062019!$A$3:$Z$2000,MATCH([1]!Addcert[[#This Row],[ref]],[1]champ04062019!$B$3:$B$2000,0),18)</f>
        <v>44484</v>
      </c>
      <c r="G1056" s="27"/>
      <c r="H1056" s="28"/>
      <c r="I1056" s="33"/>
      <c r="J1056" s="36">
        <f>--INDEX([1]champ04062019!$A$3:$Z$2000,MATCH([1]!Addcert[[#This Row],[ref]],[1]champ04062019!$B$3:$B$2000,0),6)</f>
        <v>105558017740</v>
      </c>
      <c r="K1056" s="22" t="str">
        <f>VLOOKUP(VALUE(MID([1]!Addcert[[#This Row],[License]],5,4)),[1]มาตรฐาน!$A$1:$B$6,2,FALSE)</f>
        <v>มกษ. 1004-2557</v>
      </c>
      <c r="L1056" s="22" t="str">
        <f>INDEX([1]champ04062019!$A$3:$Z$2000,MATCH([1]!Addcert[[#This Row],[ref]],[1]champ04062019!$B$3:$B$2000,0),26)</f>
        <v>ลำพูน</v>
      </c>
      <c r="M1056" s="5" t="s">
        <v>465</v>
      </c>
    </row>
    <row r="1057" spans="1:13">
      <c r="A1057" s="21" t="str">
        <f>MID([1]!Addcert[[#This Row],[ref]],4,2)&amp;"-"&amp;RIGHT([1]!Addcert[[#This Row],[ref]],3)</f>
        <v>03-511</v>
      </c>
      <c r="B1057" s="21" t="str">
        <f>INDEX([1]champ04062019!$A$3:$Z$2000,MATCH([1]!Addcert[[#This Row],[ref]],[1]champ04062019!$B$3:$B$2000,0),3)</f>
        <v>บริษัท วี.อาร์.อิมพอร์ต เอ็กซ์พอร์ต จำกัด</v>
      </c>
      <c r="C1057" s="21" t="str">
        <f>INDEX([1]champ04062019!$A$3:$Z$2000,MATCH([1]!Addcert[[#This Row],[ref]],[1]champ04062019!$B$3:$B$2000,0),4)</f>
        <v>ACFS10040400265</v>
      </c>
      <c r="D105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57" s="21" t="str">
        <f>INDEX([1]champ04062019!$A$3:$Z$2000,MATCH([1]!Addcert[[#This Row],[ref]],[1]champ04062019!$B$3:$B$2000,0),5)</f>
        <v>ออกใบอนุญาตแล้ว</v>
      </c>
      <c r="F1057" s="23">
        <f>--INDEX([1]champ04062019!$A$3:$Z$2000,MATCH([1]!Addcert[[#This Row],[ref]],[1]champ04062019!$B$3:$B$2000,0),18)</f>
        <v>44490</v>
      </c>
      <c r="G1057" s="25"/>
      <c r="H1057" s="26"/>
      <c r="I1057" s="32"/>
      <c r="J1057" s="35">
        <f>--INDEX([1]champ04062019!$A$3:$Z$2000,MATCH([1]!Addcert[[#This Row],[ref]],[1]champ04062019!$B$3:$B$2000,0),6)</f>
        <v>105553033160</v>
      </c>
      <c r="K1057" s="21" t="str">
        <f>VLOOKUP(VALUE(MID([1]!Addcert[[#This Row],[License]],5,4)),[1]มาตรฐาน!$A$1:$B$6,2,FALSE)</f>
        <v>มกษ. 1004-2557</v>
      </c>
      <c r="L1057" s="21" t="str">
        <f>INDEX([1]champ04062019!$A$3:$Z$2000,MATCH([1]!Addcert[[#This Row],[ref]],[1]champ04062019!$B$3:$B$2000,0),26)</f>
        <v>จันทบุรี</v>
      </c>
      <c r="M1057" s="2" t="s">
        <v>465</v>
      </c>
    </row>
    <row r="1058" spans="1:13">
      <c r="A1058" s="22" t="str">
        <f>MID([1]!Addcert[[#This Row],[ref]],4,2)&amp;"-"&amp;RIGHT([1]!Addcert[[#This Row],[ref]],3)</f>
        <v>03-512</v>
      </c>
      <c r="B1058" s="22" t="str">
        <f>INDEX([1]champ04062019!$A$3:$Z$2000,MATCH([1]!Addcert[[#This Row],[ref]],[1]champ04062019!$B$3:$B$2000,0),3)</f>
        <v>ห้างหุ้นส่วนจำกัด โปรเกรส อิมปอร์ต เอ็กซ์ปอร์ต</v>
      </c>
      <c r="C1058" s="22" t="str">
        <f>INDEX([1]champ04062019!$A$3:$Z$2000,MATCH([1]!Addcert[[#This Row],[ref]],[1]champ04062019!$B$3:$B$2000,0),4)</f>
        <v>ACFS10040400266</v>
      </c>
      <c r="D105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58" s="22" t="str">
        <f>INDEX([1]champ04062019!$A$3:$Z$2000,MATCH([1]!Addcert[[#This Row],[ref]],[1]champ04062019!$B$3:$B$2000,0),5)</f>
        <v>ออกใบอนุญาตแล้ว</v>
      </c>
      <c r="F1058" s="24">
        <f>--INDEX([1]champ04062019!$A$3:$Z$2000,MATCH([1]!Addcert[[#This Row],[ref]],[1]champ04062019!$B$3:$B$2000,0),18)</f>
        <v>44500</v>
      </c>
      <c r="G1058" s="27"/>
      <c r="H1058" s="28"/>
      <c r="I1058" s="33"/>
      <c r="J1058" s="36">
        <f>--INDEX([1]champ04062019!$A$3:$Z$2000,MATCH([1]!Addcert[[#This Row],[ref]],[1]champ04062019!$B$3:$B$2000,0),6)</f>
        <v>573560003852</v>
      </c>
      <c r="K1058" s="22" t="str">
        <f>VLOOKUP(VALUE(MID([1]!Addcert[[#This Row],[License]],5,4)),[1]มาตรฐาน!$A$1:$B$6,2,FALSE)</f>
        <v>มกษ. 1004-2557</v>
      </c>
      <c r="L1058" s="22" t="str">
        <f>INDEX([1]champ04062019!$A$3:$Z$2000,MATCH([1]!Addcert[[#This Row],[ref]],[1]champ04062019!$B$3:$B$2000,0),26)</f>
        <v>ลำพูน</v>
      </c>
      <c r="M1058" s="5" t="s">
        <v>466</v>
      </c>
    </row>
    <row r="1059" spans="1:13">
      <c r="A1059" s="21" t="str">
        <f>MID([1]!Addcert[[#This Row],[ref]],4,2)&amp;"-"&amp;RIGHT([1]!Addcert[[#This Row],[ref]],3)</f>
        <v>03-514</v>
      </c>
      <c r="B1059" s="21" t="str">
        <f>INDEX([1]champ04062019!$A$3:$Z$2000,MATCH([1]!Addcert[[#This Row],[ref]],[1]champ04062019!$B$3:$B$2000,0),3)</f>
        <v>บริษัท สหซินหลงสารภี จำกัด</v>
      </c>
      <c r="C1059" s="21" t="str">
        <f>INDEX([1]champ04062019!$A$3:$Z$2000,MATCH([1]!Addcert[[#This Row],[ref]],[1]champ04062019!$B$3:$B$2000,0),4)</f>
        <v>ACFS10040400268</v>
      </c>
      <c r="D105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59" s="21" t="str">
        <f>INDEX([1]champ04062019!$A$3:$Z$2000,MATCH([1]!Addcert[[#This Row],[ref]],[1]champ04062019!$B$3:$B$2000,0),5)</f>
        <v>ออกใบอนุญาตแล้ว</v>
      </c>
      <c r="F1059" s="23">
        <f>--INDEX([1]champ04062019!$A$3:$Z$2000,MATCH([1]!Addcert[[#This Row],[ref]],[1]champ04062019!$B$3:$B$2000,0),18)</f>
        <v>44525</v>
      </c>
      <c r="G1059" s="25"/>
      <c r="H1059" s="26"/>
      <c r="I1059" s="32"/>
      <c r="J1059" s="35">
        <f>--INDEX([1]champ04062019!$A$3:$Z$2000,MATCH([1]!Addcert[[#This Row],[ref]],[1]champ04062019!$B$3:$B$2000,0),6)</f>
        <v>505543001075</v>
      </c>
      <c r="K1059" s="21" t="str">
        <f>VLOOKUP(VALUE(MID([1]!Addcert[[#This Row],[License]],5,4)),[1]มาตรฐาน!$A$1:$B$6,2,FALSE)</f>
        <v>มกษ. 1004-2557</v>
      </c>
      <c r="L1059" s="21" t="str">
        <f>INDEX([1]champ04062019!$A$3:$Z$2000,MATCH([1]!Addcert[[#This Row],[ref]],[1]champ04062019!$B$3:$B$2000,0),26)</f>
        <v>เชียงใหม่</v>
      </c>
      <c r="M1059" s="2" t="s">
        <v>465</v>
      </c>
    </row>
    <row r="1060" spans="1:13">
      <c r="A1060" s="22" t="str">
        <f>MID([1]!Addcert[[#This Row],[ref]],4,2)&amp;"-"&amp;RIGHT([1]!Addcert[[#This Row],[ref]],3)</f>
        <v>03-515</v>
      </c>
      <c r="B1060" s="22" t="str">
        <f>INDEX([1]champ04062019!$A$3:$Z$2000,MATCH([1]!Addcert[[#This Row],[ref]],[1]champ04062019!$B$3:$B$2000,0),3)</f>
        <v>บริษัท ทีเอสดี ผลเกษตร จำกัด</v>
      </c>
      <c r="C1060" s="22" t="str">
        <f>INDEX([1]champ04062019!$A$3:$Z$2000,MATCH([1]!Addcert[[#This Row],[ref]],[1]champ04062019!$B$3:$B$2000,0),4)</f>
        <v>ACFS10040400267</v>
      </c>
      <c r="D106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60" s="22" t="str">
        <f>INDEX([1]champ04062019!$A$3:$Z$2000,MATCH([1]!Addcert[[#This Row],[ref]],[1]champ04062019!$B$3:$B$2000,0),5)</f>
        <v>ออกใบอนุญาตแล้ว</v>
      </c>
      <c r="F1060" s="24">
        <f>--INDEX([1]champ04062019!$A$3:$Z$2000,MATCH([1]!Addcert[[#This Row],[ref]],[1]champ04062019!$B$3:$B$2000,0),18)</f>
        <v>44515</v>
      </c>
      <c r="G1060" s="27"/>
      <c r="H1060" s="28"/>
      <c r="I1060" s="33"/>
      <c r="J1060" s="36">
        <f>--INDEX([1]champ04062019!$A$3:$Z$2000,MATCH([1]!Addcert[[#This Row],[ref]],[1]champ04062019!$B$3:$B$2000,0),6)</f>
        <v>105557017151</v>
      </c>
      <c r="K1060" s="22" t="str">
        <f>VLOOKUP(VALUE(MID([1]!Addcert[[#This Row],[License]],5,4)),[1]มาตรฐาน!$A$1:$B$6,2,FALSE)</f>
        <v>มกษ. 1004-2557</v>
      </c>
      <c r="L1060" s="22" t="str">
        <f>INDEX([1]champ04062019!$A$3:$Z$2000,MATCH([1]!Addcert[[#This Row],[ref]],[1]champ04062019!$B$3:$B$2000,0),26)</f>
        <v>จันทบุรี</v>
      </c>
      <c r="M1060" s="5" t="s">
        <v>465</v>
      </c>
    </row>
    <row r="1061" spans="1:13">
      <c r="A1061" s="21" t="str">
        <f>MID([1]!Addcert[[#This Row],[ref]],4,2)&amp;"-"&amp;RIGHT([1]!Addcert[[#This Row],[ref]],3)</f>
        <v>03-517</v>
      </c>
      <c r="B1061" s="21" t="str">
        <f>INDEX([1]champ04062019!$A$3:$Z$2000,MATCH([1]!Addcert[[#This Row],[ref]],[1]champ04062019!$B$3:$B$2000,0),3)</f>
        <v>บริษัท ฟูล ริช อินเตอร์เนชั่นแนล เทรดดิ้ง จำกัด</v>
      </c>
      <c r="C1061" s="21" t="str">
        <f>INDEX([1]champ04062019!$A$3:$Z$2000,MATCH([1]!Addcert[[#This Row],[ref]],[1]champ04062019!$B$3:$B$2000,0),4)</f>
        <v>ACFS90460400112</v>
      </c>
      <c r="D106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61" s="21" t="str">
        <f>INDEX([1]champ04062019!$A$3:$Z$2000,MATCH([1]!Addcert[[#This Row],[ref]],[1]champ04062019!$B$3:$B$2000,0),5)</f>
        <v>ออกใบอนุญาตแล้ว</v>
      </c>
      <c r="F1061" s="23">
        <f>--INDEX([1]champ04062019!$A$3:$Z$2000,MATCH([1]!Addcert[[#This Row],[ref]],[1]champ04062019!$B$3:$B$2000,0),18)</f>
        <v>44521</v>
      </c>
      <c r="G1061" s="25"/>
      <c r="H1061" s="26"/>
      <c r="I1061" s="32"/>
      <c r="J1061" s="35">
        <f>--INDEX([1]champ04062019!$A$3:$Z$2000,MATCH([1]!Addcert[[#This Row],[ref]],[1]champ04062019!$B$3:$B$2000,0),6)</f>
        <v>575558000622</v>
      </c>
      <c r="K1061" s="21" t="str">
        <f>VLOOKUP(VALUE(MID([1]!Addcert[[#This Row],[License]],5,4)),[1]มาตรฐาน!$A$1:$B$6,2,FALSE)</f>
        <v>มกษ. 9046-2560</v>
      </c>
      <c r="L1061" s="21" t="str">
        <f>INDEX([1]champ04062019!$A$3:$Z$2000,MATCH([1]!Addcert[[#This Row],[ref]],[1]champ04062019!$B$3:$B$2000,0),26)</f>
        <v>ปทุมธานี</v>
      </c>
      <c r="M1061" s="2" t="s">
        <v>466</v>
      </c>
    </row>
    <row r="1062" spans="1:13">
      <c r="A1062" s="22" t="str">
        <f>MID([1]!Addcert[[#This Row],[ref]],4,2)&amp;"-"&amp;RIGHT([1]!Addcert[[#This Row],[ref]],3)</f>
        <v>03-518</v>
      </c>
      <c r="B1062" s="22" t="str">
        <f>INDEX([1]champ04062019!$A$3:$Z$2000,MATCH([1]!Addcert[[#This Row],[ref]],[1]champ04062019!$B$3:$B$2000,0),3)</f>
        <v>บริษัท หมื่นลี้ โกลบอล เทรด จำกัด</v>
      </c>
      <c r="C1062" s="22" t="str">
        <f>INDEX([1]champ04062019!$A$3:$Z$2000,MATCH([1]!Addcert[[#This Row],[ref]],[1]champ04062019!$B$3:$B$2000,0),4)</f>
        <v>ACFS90460400113</v>
      </c>
      <c r="D106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62" s="22" t="str">
        <f>INDEX([1]champ04062019!$A$3:$Z$2000,MATCH([1]!Addcert[[#This Row],[ref]],[1]champ04062019!$B$3:$B$2000,0),5)</f>
        <v>ออกใบอนุญาตแล้ว</v>
      </c>
      <c r="F1062" s="24">
        <f>--INDEX([1]champ04062019!$A$3:$Z$2000,MATCH([1]!Addcert[[#This Row],[ref]],[1]champ04062019!$B$3:$B$2000,0),18)</f>
        <v>44521</v>
      </c>
      <c r="G1062" s="27"/>
      <c r="H1062" s="28"/>
      <c r="I1062" s="33"/>
      <c r="J1062" s="36">
        <f>--INDEX([1]champ04062019!$A$3:$Z$2000,MATCH([1]!Addcert[[#This Row],[ref]],[1]champ04062019!$B$3:$B$2000,0),6)</f>
        <v>115559014370</v>
      </c>
      <c r="K1062" s="22" t="str">
        <f>VLOOKUP(VALUE(MID([1]!Addcert[[#This Row],[License]],5,4)),[1]มาตรฐาน!$A$1:$B$6,2,FALSE)</f>
        <v>มกษ. 9046-2560</v>
      </c>
      <c r="L1062" s="22" t="str">
        <f>INDEX([1]champ04062019!$A$3:$Z$2000,MATCH([1]!Addcert[[#This Row],[ref]],[1]champ04062019!$B$3:$B$2000,0),26)</f>
        <v>ชุมพร</v>
      </c>
      <c r="M1062" s="5" t="s">
        <v>467</v>
      </c>
    </row>
    <row r="1063" spans="1:13">
      <c r="A1063" s="21" t="str">
        <f>MID([1]!Addcert[[#This Row],[ref]],4,2)&amp;"-"&amp;RIGHT([1]!Addcert[[#This Row],[ref]],3)</f>
        <v>03-522</v>
      </c>
      <c r="B1063" s="21" t="str">
        <f>INDEX([1]champ04062019!$A$3:$Z$2000,MATCH([1]!Addcert[[#This Row],[ref]],[1]champ04062019!$B$3:$B$2000,0),3)</f>
        <v>บริษัท โกลเด้น ฟรุ๊ตส์  อินเตอร์เทรด จำกัด</v>
      </c>
      <c r="C1063" s="21" t="str">
        <f>INDEX([1]champ04062019!$A$3:$Z$2000,MATCH([1]!Addcert[[#This Row],[ref]],[1]champ04062019!$B$3:$B$2000,0),4)</f>
        <v>ACFS10040400269</v>
      </c>
      <c r="D106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63" s="21" t="str">
        <f>INDEX([1]champ04062019!$A$3:$Z$2000,MATCH([1]!Addcert[[#This Row],[ref]],[1]champ04062019!$B$3:$B$2000,0),5)</f>
        <v>ออกใบอนุญาตแล้ว</v>
      </c>
      <c r="F1063" s="23">
        <f>--INDEX([1]champ04062019!$A$3:$Z$2000,MATCH([1]!Addcert[[#This Row],[ref]],[1]champ04062019!$B$3:$B$2000,0),18)</f>
        <v>44532</v>
      </c>
      <c r="G1063" s="25"/>
      <c r="H1063" s="26"/>
      <c r="I1063" s="32"/>
      <c r="J1063" s="35">
        <f>--INDEX([1]champ04062019!$A$3:$Z$2000,MATCH([1]!Addcert[[#This Row],[ref]],[1]champ04062019!$B$3:$B$2000,0),6)</f>
        <v>135557011373</v>
      </c>
      <c r="K1063" s="21" t="str">
        <f>VLOOKUP(VALUE(MID([1]!Addcert[[#This Row],[License]],5,4)),[1]มาตรฐาน!$A$1:$B$6,2,FALSE)</f>
        <v>มกษ. 1004-2557</v>
      </c>
      <c r="L1063" s="21" t="str">
        <f>INDEX([1]champ04062019!$A$3:$Z$2000,MATCH([1]!Addcert[[#This Row],[ref]],[1]champ04062019!$B$3:$B$2000,0),26)</f>
        <v>ลำพูน</v>
      </c>
      <c r="M1063" s="2" t="s">
        <v>469</v>
      </c>
    </row>
    <row r="1064" spans="1:13">
      <c r="A1064" s="22" t="str">
        <f>MID([1]!Addcert[[#This Row],[ref]],4,2)&amp;"-"&amp;RIGHT([1]!Addcert[[#This Row],[ref]],3)</f>
        <v>03-524</v>
      </c>
      <c r="B1064" s="22" t="str">
        <f>INDEX([1]champ04062019!$A$3:$Z$2000,MATCH([1]!Addcert[[#This Row],[ref]],[1]champ04062019!$B$3:$B$2000,0),3)</f>
        <v>บริษัท อิออน ท๊อปแวลู (ประเทศไทย) จำกัด</v>
      </c>
      <c r="C1064" s="22" t="str">
        <f>INDEX([1]champ04062019!$A$3:$Z$2000,MATCH([1]!Addcert[[#This Row],[ref]],[1]champ04062019!$B$3:$B$2000,0),4)</f>
        <v>ACFS90460400114</v>
      </c>
      <c r="D106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64" s="22" t="str">
        <f>INDEX([1]champ04062019!$A$3:$Z$2000,MATCH([1]!Addcert[[#This Row],[ref]],[1]champ04062019!$B$3:$B$2000,0),5)</f>
        <v>ออกใบอนุญาตแล้ว</v>
      </c>
      <c r="F1064" s="24">
        <f>--INDEX([1]champ04062019!$A$3:$Z$2000,MATCH([1]!Addcert[[#This Row],[ref]],[1]champ04062019!$B$3:$B$2000,0),18)</f>
        <v>44532</v>
      </c>
      <c r="G1064" s="27"/>
      <c r="H1064" s="28"/>
      <c r="I1064" s="33"/>
      <c r="J1064" s="36">
        <f>--INDEX([1]champ04062019!$A$3:$Z$2000,MATCH([1]!Addcert[[#This Row],[ref]],[1]champ04062019!$B$3:$B$2000,0),6)</f>
        <v>105556039177</v>
      </c>
      <c r="K1064" s="22" t="str">
        <f>VLOOKUP(VALUE(MID([1]!Addcert[[#This Row],[License]],5,4)),[1]มาตรฐาน!$A$1:$B$6,2,FALSE)</f>
        <v>มกษ. 9046-2560</v>
      </c>
      <c r="L1064" s="22" t="str">
        <f>INDEX([1]champ04062019!$A$3:$Z$2000,MATCH([1]!Addcert[[#This Row],[ref]],[1]champ04062019!$B$3:$B$2000,0),26)</f>
        <v>ปทุมธานี</v>
      </c>
      <c r="M1064" s="5" t="s">
        <v>465</v>
      </c>
    </row>
    <row r="1065" spans="1:13">
      <c r="A1065" s="21" t="str">
        <f>MID([1]!Addcert[[#This Row],[ref]],4,2)&amp;"-"&amp;RIGHT([1]!Addcert[[#This Row],[ref]],3)</f>
        <v>03-526</v>
      </c>
      <c r="B1065" s="21" t="str">
        <f>INDEX([1]champ04062019!$A$3:$Z$2000,MATCH([1]!Addcert[[#This Row],[ref]],[1]champ04062019!$B$3:$B$2000,0),3)</f>
        <v>บริษัท ไทย รอยัล กรุ๊ป จำกัด</v>
      </c>
      <c r="C1065" s="21" t="str">
        <f>INDEX([1]champ04062019!$A$3:$Z$2000,MATCH([1]!Addcert[[#This Row],[ref]],[1]champ04062019!$B$3:$B$2000,0),4)</f>
        <v>ACFS90460400115</v>
      </c>
      <c r="D106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65" s="21" t="str">
        <f>INDEX([1]champ04062019!$A$3:$Z$2000,MATCH([1]!Addcert[[#This Row],[ref]],[1]champ04062019!$B$3:$B$2000,0),5)</f>
        <v>ออกใบอนุญาตแล้ว</v>
      </c>
      <c r="F1065" s="23">
        <f>--INDEX([1]champ04062019!$A$3:$Z$2000,MATCH([1]!Addcert[[#This Row],[ref]],[1]champ04062019!$B$3:$B$2000,0),18)</f>
        <v>44562</v>
      </c>
      <c r="G1065" s="25"/>
      <c r="H1065" s="26"/>
      <c r="I1065" s="32"/>
      <c r="J1065" s="35">
        <f>--INDEX([1]champ04062019!$A$3:$Z$2000,MATCH([1]!Addcert[[#This Row],[ref]],[1]champ04062019!$B$3:$B$2000,0),6)</f>
        <v>115556025320</v>
      </c>
      <c r="K1065" s="21" t="str">
        <f>VLOOKUP(VALUE(MID([1]!Addcert[[#This Row],[License]],5,4)),[1]มาตรฐาน!$A$1:$B$6,2,FALSE)</f>
        <v>มกษ. 9046-2560</v>
      </c>
      <c r="L1065" s="21" t="str">
        <f>INDEX([1]champ04062019!$A$3:$Z$2000,MATCH([1]!Addcert[[#This Row],[ref]],[1]champ04062019!$B$3:$B$2000,0),26)</f>
        <v>จันทบุรี</v>
      </c>
      <c r="M1065" s="2" t="s">
        <v>467</v>
      </c>
    </row>
    <row r="1066" spans="1:13">
      <c r="A1066" s="22" t="str">
        <f>MID([1]!Addcert[[#This Row],[ref]],4,2)&amp;"-"&amp;RIGHT([1]!Addcert[[#This Row],[ref]],3)</f>
        <v>03-555</v>
      </c>
      <c r="B1066" s="22" t="str">
        <f>INDEX([1]champ04062019!$A$3:$Z$2000,MATCH([1]!Addcert[[#This Row],[ref]],[1]champ04062019!$B$3:$B$2000,0),3)</f>
        <v>บริษัท คอมไบน์ไทยฟูดส์ จำกัด</v>
      </c>
      <c r="C1066" s="22" t="str">
        <f>INDEX([1]champ04062019!$A$3:$Z$2000,MATCH([1]!Addcert[[#This Row],[ref]],[1]champ04062019!$B$3:$B$2000,0),4)</f>
        <v>ACFS90460400124</v>
      </c>
      <c r="D106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66" s="22" t="str">
        <f>INDEX([1]champ04062019!$A$3:$Z$2000,MATCH([1]!Addcert[[#This Row],[ref]],[1]champ04062019!$B$3:$B$2000,0),5)</f>
        <v>ออกใบอนุญาตแล้ว</v>
      </c>
      <c r="F1066" s="24">
        <f>--INDEX([1]champ04062019!$A$3:$Z$2000,MATCH([1]!Addcert[[#This Row],[ref]],[1]champ04062019!$B$3:$B$2000,0),18)</f>
        <v>44592</v>
      </c>
      <c r="G1066" s="27"/>
      <c r="H1066" s="28"/>
      <c r="I1066" s="33"/>
      <c r="J1066" s="36">
        <f>--INDEX([1]champ04062019!$A$3:$Z$2000,MATCH([1]!Addcert[[#This Row],[ref]],[1]champ04062019!$B$3:$B$2000,0),6)</f>
        <v>105534093314</v>
      </c>
      <c r="K1066" s="22" t="str">
        <f>VLOOKUP(VALUE(MID([1]!Addcert[[#This Row],[License]],5,4)),[1]มาตรฐาน!$A$1:$B$6,2,FALSE)</f>
        <v>มกษ. 9046-2560</v>
      </c>
      <c r="L1066" s="22" t="str">
        <f>INDEX([1]champ04062019!$A$3:$Z$2000,MATCH([1]!Addcert[[#This Row],[ref]],[1]champ04062019!$B$3:$B$2000,0),26)</f>
        <v>สมุทรปราการ</v>
      </c>
      <c r="M1066" s="5" t="s">
        <v>466</v>
      </c>
    </row>
    <row r="1067" spans="1:13">
      <c r="A1067" s="21" t="str">
        <f>MID([1]!Addcert[[#This Row],[ref]],4,2)&amp;"-"&amp;RIGHT([1]!Addcert[[#This Row],[ref]],3)</f>
        <v>03-556</v>
      </c>
      <c r="B1067" s="21" t="str">
        <f>INDEX([1]champ04062019!$A$3:$Z$2000,MATCH([1]!Addcert[[#This Row],[ref]],[1]champ04062019!$B$3:$B$2000,0),3)</f>
        <v>บริษัท เพอร์เฟ็ค ฟู๊ดส์ (ไทยเเลนด์) จำกัด</v>
      </c>
      <c r="C1067" s="21" t="str">
        <f>INDEX([1]champ04062019!$A$3:$Z$2000,MATCH([1]!Addcert[[#This Row],[ref]],[1]champ04062019!$B$3:$B$2000,0),4)</f>
        <v>ACFS90460400126</v>
      </c>
      <c r="D106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67" s="21" t="str">
        <f>INDEX([1]champ04062019!$A$3:$Z$2000,MATCH([1]!Addcert[[#This Row],[ref]],[1]champ04062019!$B$3:$B$2000,0),5)</f>
        <v>ออกใบอนุญาตแล้ว</v>
      </c>
      <c r="F1067" s="23">
        <f>--INDEX([1]champ04062019!$A$3:$Z$2000,MATCH([1]!Addcert[[#This Row],[ref]],[1]champ04062019!$B$3:$B$2000,0),18)</f>
        <v>44620</v>
      </c>
      <c r="G1067" s="25"/>
      <c r="H1067" s="26"/>
      <c r="I1067" s="32"/>
      <c r="J1067" s="35">
        <f>--INDEX([1]champ04062019!$A$3:$Z$2000,MATCH([1]!Addcert[[#This Row],[ref]],[1]champ04062019!$B$3:$B$2000,0),6)</f>
        <v>125560018332</v>
      </c>
      <c r="K1067" s="21" t="str">
        <f>VLOOKUP(VALUE(MID([1]!Addcert[[#This Row],[License]],5,4)),[1]มาตรฐาน!$A$1:$B$6,2,FALSE)</f>
        <v>มกษ. 9046-2560</v>
      </c>
      <c r="L1067" s="21" t="str">
        <f>INDEX([1]champ04062019!$A$3:$Z$2000,MATCH([1]!Addcert[[#This Row],[ref]],[1]champ04062019!$B$3:$B$2000,0),26)</f>
        <v>สมุทรสาคร</v>
      </c>
      <c r="M1067" s="2" t="s">
        <v>467</v>
      </c>
    </row>
    <row r="1068" spans="1:13">
      <c r="A1068" s="22" t="str">
        <f>MID([1]!Addcert[[#This Row],[ref]],4,2)&amp;"-"&amp;RIGHT([1]!Addcert[[#This Row],[ref]],3)</f>
        <v>03-557</v>
      </c>
      <c r="B1068" s="22" t="str">
        <f>INDEX([1]champ04062019!$A$3:$Z$2000,MATCH([1]!Addcert[[#This Row],[ref]],[1]champ04062019!$B$3:$B$2000,0),3)</f>
        <v>บริษัท โส่ว หยาง จำกัด</v>
      </c>
      <c r="C1068" s="22" t="str">
        <f>INDEX([1]champ04062019!$A$3:$Z$2000,MATCH([1]!Addcert[[#This Row],[ref]],[1]champ04062019!$B$3:$B$2000,0),4)</f>
        <v>ACFS10040400278</v>
      </c>
      <c r="D106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68" s="22" t="str">
        <f>INDEX([1]champ04062019!$A$3:$Z$2000,MATCH([1]!Addcert[[#This Row],[ref]],[1]champ04062019!$B$3:$B$2000,0),5)</f>
        <v>ออกใบอนุญาตแล้ว</v>
      </c>
      <c r="F1068" s="24">
        <f>--INDEX([1]champ04062019!$A$3:$Z$2000,MATCH([1]!Addcert[[#This Row],[ref]],[1]champ04062019!$B$3:$B$2000,0),18)</f>
        <v>44627</v>
      </c>
      <c r="G1068" s="27"/>
      <c r="H1068" s="28"/>
      <c r="I1068" s="33"/>
      <c r="J1068" s="36">
        <f>--INDEX([1]champ04062019!$A$3:$Z$2000,MATCH([1]!Addcert[[#This Row],[ref]],[1]champ04062019!$B$3:$B$2000,0),6)</f>
        <v>225560000491</v>
      </c>
      <c r="K1068" s="22" t="str">
        <f>VLOOKUP(VALUE(MID([1]!Addcert[[#This Row],[License]],5,4)),[1]มาตรฐาน!$A$1:$B$6,2,FALSE)</f>
        <v>มกษ. 1004-2557</v>
      </c>
      <c r="L1068" s="22" t="str">
        <f>INDEX([1]champ04062019!$A$3:$Z$2000,MATCH([1]!Addcert[[#This Row],[ref]],[1]champ04062019!$B$3:$B$2000,0),26)</f>
        <v>จันทบุรี</v>
      </c>
      <c r="M1068" s="5" t="s">
        <v>467</v>
      </c>
    </row>
    <row r="1069" spans="1:13">
      <c r="A1069" s="21" t="str">
        <f>MID([1]!Addcert[[#This Row],[ref]],4,2)&amp;"-"&amp;RIGHT([1]!Addcert[[#This Row],[ref]],3)</f>
        <v>03-562</v>
      </c>
      <c r="B1069" s="21" t="str">
        <f>INDEX([1]champ04062019!$A$3:$Z$2000,MATCH([1]!Addcert[[#This Row],[ref]],[1]champ04062019!$B$3:$B$2000,0),3)</f>
        <v>ห้างหุ้นส่วนจำกัด เคเอสดี ชิปปิ้ง</v>
      </c>
      <c r="C1069" s="21" t="str">
        <f>INDEX([1]champ04062019!$A$3:$Z$2000,MATCH([1]!Addcert[[#This Row],[ref]],[1]champ04062019!$B$3:$B$2000,0),4)</f>
        <v>ACFS10040400279</v>
      </c>
      <c r="D106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69" s="21" t="str">
        <f>INDEX([1]champ04062019!$A$3:$Z$2000,MATCH([1]!Addcert[[#This Row],[ref]],[1]champ04062019!$B$3:$B$2000,0),5)</f>
        <v>ออกใบอนุญาตแล้ว</v>
      </c>
      <c r="F1069" s="23">
        <f>--INDEX([1]champ04062019!$A$3:$Z$2000,MATCH([1]!Addcert[[#This Row],[ref]],[1]champ04062019!$B$3:$B$2000,0),18)</f>
        <v>44630</v>
      </c>
      <c r="G1069" s="25"/>
      <c r="H1069" s="26"/>
      <c r="I1069" s="32"/>
      <c r="J1069" s="35">
        <f>--INDEX([1]champ04062019!$A$3:$Z$2000,MATCH([1]!Addcert[[#This Row],[ref]],[1]champ04062019!$B$3:$B$2000,0),6)</f>
        <v>483555000817</v>
      </c>
      <c r="K1069" s="21" t="str">
        <f>VLOOKUP(VALUE(MID([1]!Addcert[[#This Row],[License]],5,4)),[1]มาตรฐาน!$A$1:$B$6,2,FALSE)</f>
        <v>มกษ. 1004-2557</v>
      </c>
      <c r="L1069" s="21" t="str">
        <f>INDEX([1]champ04062019!$A$3:$Z$2000,MATCH([1]!Addcert[[#This Row],[ref]],[1]champ04062019!$B$3:$B$2000,0),26)</f>
        <v>จันทบุรี</v>
      </c>
      <c r="M1069" s="2" t="s">
        <v>466</v>
      </c>
    </row>
    <row r="1070" spans="1:13">
      <c r="A1070" s="22" t="str">
        <f>MID([1]!Addcert[[#This Row],[ref]],4,2)&amp;"-"&amp;RIGHT([1]!Addcert[[#This Row],[ref]],3)</f>
        <v>03-563</v>
      </c>
      <c r="B1070" s="22" t="str">
        <f>INDEX([1]champ04062019!$A$3:$Z$2000,MATCH([1]!Addcert[[#This Row],[ref]],[1]champ04062019!$B$3:$B$2000,0),3)</f>
        <v>ห้างหุ้นส่วนจำกัด เคเอสดี ชิปปิ้ง</v>
      </c>
      <c r="C1070" s="22" t="str">
        <f>INDEX([1]champ04062019!$A$3:$Z$2000,MATCH([1]!Addcert[[#This Row],[ref]],[1]champ04062019!$B$3:$B$2000,0),4)</f>
        <v>ACFS90460400127</v>
      </c>
      <c r="D107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70" s="22" t="str">
        <f>INDEX([1]champ04062019!$A$3:$Z$2000,MATCH([1]!Addcert[[#This Row],[ref]],[1]champ04062019!$B$3:$B$2000,0),5)</f>
        <v>ออกใบอนุญาตแล้ว</v>
      </c>
      <c r="F1070" s="24">
        <f>--INDEX([1]champ04062019!$A$3:$Z$2000,MATCH([1]!Addcert[[#This Row],[ref]],[1]champ04062019!$B$3:$B$2000,0),18)</f>
        <v>44630</v>
      </c>
      <c r="G1070" s="27"/>
      <c r="H1070" s="28"/>
      <c r="I1070" s="33"/>
      <c r="J1070" s="36">
        <f>--INDEX([1]champ04062019!$A$3:$Z$2000,MATCH([1]!Addcert[[#This Row],[ref]],[1]champ04062019!$B$3:$B$2000,0),6)</f>
        <v>483555000817</v>
      </c>
      <c r="K1070" s="22" t="str">
        <f>VLOOKUP(VALUE(MID([1]!Addcert[[#This Row],[License]],5,4)),[1]มาตรฐาน!$A$1:$B$6,2,FALSE)</f>
        <v>มกษ. 9046-2560</v>
      </c>
      <c r="L1070" s="22" t="str">
        <f>INDEX([1]champ04062019!$A$3:$Z$2000,MATCH([1]!Addcert[[#This Row],[ref]],[1]champ04062019!$B$3:$B$2000,0),26)</f>
        <v>ชุมพร</v>
      </c>
      <c r="M1070" s="5" t="s">
        <v>466</v>
      </c>
    </row>
    <row r="1071" spans="1:13">
      <c r="A1071" s="21" t="str">
        <f>MID([1]!Addcert[[#This Row],[ref]],4,2)&amp;"-"&amp;RIGHT([1]!Addcert[[#This Row],[ref]],3)</f>
        <v>03-564</v>
      </c>
      <c r="B1071" s="21" t="str">
        <f>INDEX([1]champ04062019!$A$3:$Z$2000,MATCH([1]!Addcert[[#This Row],[ref]],[1]champ04062019!$B$3:$B$2000,0),3)</f>
        <v>บริษัท เจนเนอร์รัล ฟรุ๊ต จำกัด</v>
      </c>
      <c r="C1071" s="21" t="str">
        <f>INDEX([1]champ04062019!$A$3:$Z$2000,MATCH([1]!Addcert[[#This Row],[ref]],[1]champ04062019!$B$3:$B$2000,0),4)</f>
        <v>ACFS90460400129</v>
      </c>
      <c r="D107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71" s="21" t="str">
        <f>INDEX([1]champ04062019!$A$3:$Z$2000,MATCH([1]!Addcert[[#This Row],[ref]],[1]champ04062019!$B$3:$B$2000,0),5)</f>
        <v>ออกใบอนุญาตแล้ว</v>
      </c>
      <c r="F1071" s="23">
        <f>--INDEX([1]champ04062019!$A$3:$Z$2000,MATCH([1]!Addcert[[#This Row],[ref]],[1]champ04062019!$B$3:$B$2000,0),18)</f>
        <v>44633</v>
      </c>
      <c r="G1071" s="25"/>
      <c r="H1071" s="26"/>
      <c r="I1071" s="32"/>
      <c r="J1071" s="35">
        <f>--INDEX([1]champ04062019!$A$3:$Z$2000,MATCH([1]!Addcert[[#This Row],[ref]],[1]champ04062019!$B$3:$B$2000,0),6)</f>
        <v>125559020451</v>
      </c>
      <c r="K1071" s="21" t="str">
        <f>VLOOKUP(VALUE(MID([1]!Addcert[[#This Row],[License]],5,4)),[1]มาตรฐาน!$A$1:$B$6,2,FALSE)</f>
        <v>มกษ. 9046-2560</v>
      </c>
      <c r="L1071" s="21" t="str">
        <f>INDEX([1]champ04062019!$A$3:$Z$2000,MATCH([1]!Addcert[[#This Row],[ref]],[1]champ04062019!$B$3:$B$2000,0),26)</f>
        <v>ปทุมธานี</v>
      </c>
      <c r="M1071" s="2" t="s">
        <v>469</v>
      </c>
    </row>
    <row r="1072" spans="1:13">
      <c r="A1072" s="22" t="str">
        <f>MID([1]!Addcert[[#This Row],[ref]],4,2)&amp;"-"&amp;RIGHT([1]!Addcert[[#This Row],[ref]],3)</f>
        <v>03-565</v>
      </c>
      <c r="B1072" s="22" t="str">
        <f>INDEX([1]champ04062019!$A$3:$Z$2000,MATCH([1]!Addcert[[#This Row],[ref]],[1]champ04062019!$B$3:$B$2000,0),3)</f>
        <v>บริษัท ทรอปิคอล ฟรุต เอ็กซ์ปอร์ต จำกัด</v>
      </c>
      <c r="C1072" s="22" t="str">
        <f>INDEX([1]champ04062019!$A$3:$Z$2000,MATCH([1]!Addcert[[#This Row],[ref]],[1]champ04062019!$B$3:$B$2000,0),4)</f>
        <v>ACFS90460400128</v>
      </c>
      <c r="D107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72" s="22" t="str">
        <f>INDEX([1]champ04062019!$A$3:$Z$2000,MATCH([1]!Addcert[[#This Row],[ref]],[1]champ04062019!$B$3:$B$2000,0),5)</f>
        <v>ออกใบอนุญาตแล้ว</v>
      </c>
      <c r="F1072" s="24">
        <f>--INDEX([1]champ04062019!$A$3:$Z$2000,MATCH([1]!Addcert[[#This Row],[ref]],[1]champ04062019!$B$3:$B$2000,0),18)</f>
        <v>44632</v>
      </c>
      <c r="G1072" s="27"/>
      <c r="H1072" s="28"/>
      <c r="I1072" s="33"/>
      <c r="J1072" s="36">
        <f>--INDEX([1]champ04062019!$A$3:$Z$2000,MATCH([1]!Addcert[[#This Row],[ref]],[1]champ04062019!$B$3:$B$2000,0),6)</f>
        <v>105559083835</v>
      </c>
      <c r="K1072" s="22" t="str">
        <f>VLOOKUP(VALUE(MID([1]!Addcert[[#This Row],[License]],5,4)),[1]มาตรฐาน!$A$1:$B$6,2,FALSE)</f>
        <v>มกษ. 9046-2560</v>
      </c>
      <c r="L1072" s="22" t="str">
        <f>INDEX([1]champ04062019!$A$3:$Z$2000,MATCH([1]!Addcert[[#This Row],[ref]],[1]champ04062019!$B$3:$B$2000,0),26)</f>
        <v>ปทุมธานี</v>
      </c>
      <c r="M1072" s="5" t="s">
        <v>467</v>
      </c>
    </row>
    <row r="1073" spans="1:13">
      <c r="A1073" s="21" t="str">
        <f>MID([1]!Addcert[[#This Row],[ref]],4,2)&amp;"-"&amp;RIGHT([1]!Addcert[[#This Row],[ref]],3)</f>
        <v>03-566</v>
      </c>
      <c r="B1073" s="21" t="str">
        <f>INDEX([1]champ04062019!$A$3:$Z$2000,MATCH([1]!Addcert[[#This Row],[ref]],[1]champ04062019!$B$3:$B$2000,0),3)</f>
        <v>บริษัท เฉียน เจียง จำกัด</v>
      </c>
      <c r="C1073" s="21" t="str">
        <f>INDEX([1]champ04062019!$A$3:$Z$2000,MATCH([1]!Addcert[[#This Row],[ref]],[1]champ04062019!$B$3:$B$2000,0),4)</f>
        <v>ACFS90460400130</v>
      </c>
      <c r="D107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73" s="21" t="str">
        <f>INDEX([1]champ04062019!$A$3:$Z$2000,MATCH([1]!Addcert[[#This Row],[ref]],[1]champ04062019!$B$3:$B$2000,0),5)</f>
        <v>ออกใบอนุญาตแล้ว</v>
      </c>
      <c r="F1073" s="23">
        <f>--INDEX([1]champ04062019!$A$3:$Z$2000,MATCH([1]!Addcert[[#This Row],[ref]],[1]champ04062019!$B$3:$B$2000,0),18)</f>
        <v>44638</v>
      </c>
      <c r="G1073" s="25"/>
      <c r="H1073" s="26"/>
      <c r="I1073" s="32"/>
      <c r="J1073" s="35">
        <f>--INDEX([1]champ04062019!$A$3:$Z$2000,MATCH([1]!Addcert[[#This Row],[ref]],[1]champ04062019!$B$3:$B$2000,0),6)</f>
        <v>105547044872</v>
      </c>
      <c r="K1073" s="21" t="str">
        <f>VLOOKUP(VALUE(MID([1]!Addcert[[#This Row],[License]],5,4)),[1]มาตรฐาน!$A$1:$B$6,2,FALSE)</f>
        <v>มกษ. 9046-2560</v>
      </c>
      <c r="L1073" s="21" t="str">
        <f>INDEX([1]champ04062019!$A$3:$Z$2000,MATCH([1]!Addcert[[#This Row],[ref]],[1]champ04062019!$B$3:$B$2000,0),26)</f>
        <v>ปทุมธานี</v>
      </c>
      <c r="M1073" s="2" t="s">
        <v>467</v>
      </c>
    </row>
    <row r="1074" spans="1:13">
      <c r="A1074" s="22" t="str">
        <f>MID([1]!Addcert[[#This Row],[ref]],4,2)&amp;"-"&amp;RIGHT([1]!Addcert[[#This Row],[ref]],3)</f>
        <v>03-567</v>
      </c>
      <c r="B1074" s="22" t="str">
        <f>INDEX([1]champ04062019!$A$3:$Z$2000,MATCH([1]!Addcert[[#This Row],[ref]],[1]champ04062019!$B$3:$B$2000,0),3)</f>
        <v>บริษัท ชอบไทย จำกัด</v>
      </c>
      <c r="C1074" s="22" t="str">
        <f>INDEX([1]champ04062019!$A$3:$Z$2000,MATCH([1]!Addcert[[#This Row],[ref]],[1]champ04062019!$B$3:$B$2000,0),4)</f>
        <v>ACFS90460400131</v>
      </c>
      <c r="D107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074" s="22" t="str">
        <f>INDEX([1]champ04062019!$A$3:$Z$2000,MATCH([1]!Addcert[[#This Row],[ref]],[1]champ04062019!$B$3:$B$2000,0),5)</f>
        <v>ออกใบอนุญาตแล้ว</v>
      </c>
      <c r="F1074" s="24">
        <f>--INDEX([1]champ04062019!$A$3:$Z$2000,MATCH([1]!Addcert[[#This Row],[ref]],[1]champ04062019!$B$3:$B$2000,0),18)</f>
        <v>44648</v>
      </c>
      <c r="G1074" s="27"/>
      <c r="H1074" s="28"/>
      <c r="I1074" s="33"/>
      <c r="J1074" s="36">
        <f>--INDEX([1]champ04062019!$A$3:$Z$2000,MATCH([1]!Addcert[[#This Row],[ref]],[1]champ04062019!$B$3:$B$2000,0),6)</f>
        <v>105561217339</v>
      </c>
      <c r="K1074" s="22" t="str">
        <f>VLOOKUP(VALUE(MID([1]!Addcert[[#This Row],[License]],5,4)),[1]มาตรฐาน!$A$1:$B$6,2,FALSE)</f>
        <v>มกษ. 9046-2560</v>
      </c>
      <c r="L1074" s="22" t="str">
        <f>INDEX([1]champ04062019!$A$3:$Z$2000,MATCH([1]!Addcert[[#This Row],[ref]],[1]champ04062019!$B$3:$B$2000,0),26)</f>
        <v>กรุงเทพมหานคร</v>
      </c>
      <c r="M1074" s="5" t="s">
        <v>467</v>
      </c>
    </row>
    <row r="1075" spans="1:13">
      <c r="A1075" s="21" t="str">
        <f>MID([1]!Addcert[[#This Row],[ref]],4,2)&amp;"-"&amp;RIGHT([1]!Addcert[[#This Row],[ref]],3)</f>
        <v>05-006</v>
      </c>
      <c r="B1075" s="21" t="str">
        <f>INDEX([1]champ04062019!$A$3:$Z$2000,MATCH([1]!Addcert[[#This Row],[ref]],[1]champ04062019!$B$3:$B$2000,0),3)</f>
        <v>บริษัท ไทยชิลลี่พีนัท เทรดเดอร์ จำกัด</v>
      </c>
      <c r="C1075" s="21" t="str">
        <f>INDEX([1]champ04062019!$A$3:$Z$2000,MATCH([1]!Addcert[[#This Row],[ref]],[1]champ04062019!$B$3:$B$2000,0),4)</f>
        <v>ACFS47020600007</v>
      </c>
      <c r="D107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075" s="21" t="str">
        <f>INDEX([1]champ04062019!$A$3:$Z$2000,MATCH([1]!Addcert[[#This Row],[ref]],[1]champ04062019!$B$3:$B$2000,0),5)</f>
        <v>ออกใบอนุญาตแล้ว</v>
      </c>
      <c r="F1075" s="23">
        <f>--INDEX([1]champ04062019!$A$3:$Z$2000,MATCH([1]!Addcert[[#This Row],[ref]],[1]champ04062019!$B$3:$B$2000,0),18)</f>
        <v>43835</v>
      </c>
      <c r="G1075" s="25"/>
      <c r="H1075" s="26"/>
      <c r="I1075" s="32"/>
      <c r="J1075" s="35">
        <f>--INDEX([1]champ04062019!$A$3:$Z$2000,MATCH([1]!Addcert[[#This Row],[ref]],[1]champ04062019!$B$3:$B$2000,0),6)</f>
        <v>105552133225</v>
      </c>
      <c r="K1075" s="21" t="str">
        <f>VLOOKUP(VALUE(MID([1]!Addcert[[#This Row],[License]],5,4)),[1]มาตรฐาน!$A$1:$B$6,2,FALSE)</f>
        <v>มกษ. 4702-2557</v>
      </c>
      <c r="L1075" s="21" t="str">
        <f>INDEX([1]champ04062019!$A$3:$Z$2000,MATCH([1]!Addcert[[#This Row],[ref]],[1]champ04062019!$B$3:$B$2000,0),26)</f>
        <v>ปทุมธานี</v>
      </c>
      <c r="M1075" s="2" t="s">
        <v>467</v>
      </c>
    </row>
    <row r="1076" spans="1:13">
      <c r="A1076" s="22" t="str">
        <f>MID([1]!Addcert[[#This Row],[ref]],4,2)&amp;"-"&amp;RIGHT([1]!Addcert[[#This Row],[ref]],3)</f>
        <v>05-007</v>
      </c>
      <c r="B1076" s="22" t="str">
        <f>INDEX([1]champ04062019!$A$3:$Z$2000,MATCH([1]!Addcert[[#This Row],[ref]],[1]champ04062019!$B$3:$B$2000,0),3)</f>
        <v>บริษัท ทรัพย์แสงไท จำกัด</v>
      </c>
      <c r="C1076" s="22" t="str">
        <f>INDEX([1]champ04062019!$A$3:$Z$2000,MATCH([1]!Addcert[[#This Row],[ref]],[1]champ04062019!$B$3:$B$2000,0),4)</f>
        <v>ACFS47020600031</v>
      </c>
      <c r="D107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076" s="22" t="str">
        <f>INDEX([1]champ04062019!$A$3:$Z$2000,MATCH([1]!Addcert[[#This Row],[ref]],[1]champ04062019!$B$3:$B$2000,0),5)</f>
        <v>ออกใบอนุญาตแล้ว</v>
      </c>
      <c r="F1076" s="24">
        <f>--INDEX([1]champ04062019!$A$3:$Z$2000,MATCH([1]!Addcert[[#This Row],[ref]],[1]champ04062019!$B$3:$B$2000,0),18)</f>
        <v>43835</v>
      </c>
      <c r="G1076" s="27"/>
      <c r="H1076" s="28"/>
      <c r="I1076" s="33"/>
      <c r="J1076" s="36">
        <f>--INDEX([1]champ04062019!$A$3:$Z$2000,MATCH([1]!Addcert[[#This Row],[ref]],[1]champ04062019!$B$3:$B$2000,0),6)</f>
        <v>635556000594</v>
      </c>
      <c r="K1076" s="22" t="str">
        <f>VLOOKUP(VALUE(MID([1]!Addcert[[#This Row],[License]],5,4)),[1]มาตรฐาน!$A$1:$B$6,2,FALSE)</f>
        <v>มกษ. 4702-2557</v>
      </c>
      <c r="L1076" s="22" t="str">
        <f>INDEX([1]champ04062019!$A$3:$Z$2000,MATCH([1]!Addcert[[#This Row],[ref]],[1]champ04062019!$B$3:$B$2000,0),26)</f>
        <v>ตาก</v>
      </c>
      <c r="M1076" s="5" t="s">
        <v>467</v>
      </c>
    </row>
    <row r="1077" spans="1:13">
      <c r="A1077" s="21" t="str">
        <f>MID([1]!Addcert[[#This Row],[ref]],4,2)&amp;"-"&amp;RIGHT([1]!Addcert[[#This Row],[ref]],3)</f>
        <v>05-008</v>
      </c>
      <c r="B1077" s="21" t="str">
        <f>INDEX([1]champ04062019!$A$3:$Z$2000,MATCH([1]!Addcert[[#This Row],[ref]],[1]champ04062019!$B$3:$B$2000,0),3)</f>
        <v>บริษัท โรงงานแม่รวย จำกัด</v>
      </c>
      <c r="C1077" s="21" t="str">
        <f>INDEX([1]champ04062019!$A$3:$Z$2000,MATCH([1]!Addcert[[#This Row],[ref]],[1]champ04062019!$B$3:$B$2000,0),4)</f>
        <v>ACFS47020600022</v>
      </c>
      <c r="D107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077" s="21" t="str">
        <f>INDEX([1]champ04062019!$A$3:$Z$2000,MATCH([1]!Addcert[[#This Row],[ref]],[1]champ04062019!$B$3:$B$2000,0),5)</f>
        <v>ออกใบอนุญาตแล้ว</v>
      </c>
      <c r="F1077" s="23">
        <f>--INDEX([1]champ04062019!$A$3:$Z$2000,MATCH([1]!Addcert[[#This Row],[ref]],[1]champ04062019!$B$3:$B$2000,0),18)</f>
        <v>43835</v>
      </c>
      <c r="G1077" s="25"/>
      <c r="H1077" s="26"/>
      <c r="I1077" s="32"/>
      <c r="J1077" s="35">
        <f>--INDEX([1]champ04062019!$A$3:$Z$2000,MATCH([1]!Addcert[[#This Row],[ref]],[1]champ04062019!$B$3:$B$2000,0),6)</f>
        <v>105530003787</v>
      </c>
      <c r="K1077" s="21" t="str">
        <f>VLOOKUP(VALUE(MID([1]!Addcert[[#This Row],[License]],5,4)),[1]มาตรฐาน!$A$1:$B$6,2,FALSE)</f>
        <v>มกษ. 4702-2557</v>
      </c>
      <c r="L1077" s="21" t="str">
        <f>INDEX([1]champ04062019!$A$3:$Z$2000,MATCH([1]!Addcert[[#This Row],[ref]],[1]champ04062019!$B$3:$B$2000,0),26)</f>
        <v>กรุงเทพมหานคร</v>
      </c>
      <c r="M1077" s="2" t="s">
        <v>464</v>
      </c>
    </row>
    <row r="1078" spans="1:13">
      <c r="A1078" s="22" t="str">
        <f>MID([1]!Addcert[[#This Row],[ref]],4,2)&amp;"-"&amp;RIGHT([1]!Addcert[[#This Row],[ref]],3)</f>
        <v>05-009</v>
      </c>
      <c r="B1078" s="22" t="str">
        <f>INDEX([1]champ04062019!$A$3:$Z$2000,MATCH([1]!Addcert[[#This Row],[ref]],[1]champ04062019!$B$3:$B$2000,0),3)</f>
        <v>บริษัท เฮอริเทจ สแน็ค แอนด์ ฟู้ด จำกัด</v>
      </c>
      <c r="C1078" s="22" t="str">
        <f>INDEX([1]champ04062019!$A$3:$Z$2000,MATCH([1]!Addcert[[#This Row],[ref]],[1]champ04062019!$B$3:$B$2000,0),4)</f>
        <v>ACFS47020600028</v>
      </c>
      <c r="D107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078" s="22" t="str">
        <f>INDEX([1]champ04062019!$A$3:$Z$2000,MATCH([1]!Addcert[[#This Row],[ref]],[1]champ04062019!$B$3:$B$2000,0),5)</f>
        <v>ออกใบอนุญาตแล้ว</v>
      </c>
      <c r="F1078" s="24">
        <f>--INDEX([1]champ04062019!$A$3:$Z$2000,MATCH([1]!Addcert[[#This Row],[ref]],[1]champ04062019!$B$3:$B$2000,0),18)</f>
        <v>43835</v>
      </c>
      <c r="G1078" s="27"/>
      <c r="H1078" s="28"/>
      <c r="I1078" s="33"/>
      <c r="J1078" s="36">
        <f>--INDEX([1]champ04062019!$A$3:$Z$2000,MATCH([1]!Addcert[[#This Row],[ref]],[1]champ04062019!$B$3:$B$2000,0),6)</f>
        <v>735549001008</v>
      </c>
      <c r="K1078" s="22" t="str">
        <f>VLOOKUP(VALUE(MID([1]!Addcert[[#This Row],[License]],5,4)),[1]มาตรฐาน!$A$1:$B$6,2,FALSE)</f>
        <v>มกษ. 4702-2557</v>
      </c>
      <c r="L1078" s="22" t="str">
        <f>INDEX([1]champ04062019!$A$3:$Z$2000,MATCH([1]!Addcert[[#This Row],[ref]],[1]champ04062019!$B$3:$B$2000,0),26)</f>
        <v>นครปฐม</v>
      </c>
      <c r="M1078" s="5" t="s">
        <v>467</v>
      </c>
    </row>
    <row r="1079" spans="1:13">
      <c r="A1079" s="21" t="str">
        <f>MID([1]!Addcert[[#This Row],[ref]],4,2)&amp;"-"&amp;RIGHT([1]!Addcert[[#This Row],[ref]],3)</f>
        <v>05-010</v>
      </c>
      <c r="B1079" s="21" t="str">
        <f>INDEX([1]champ04062019!$A$3:$Z$2000,MATCH([1]!Addcert[[#This Row],[ref]],[1]champ04062019!$B$3:$B$2000,0),3)</f>
        <v>บริษัท ภคินธุรกิจ จำกัด</v>
      </c>
      <c r="C1079" s="21" t="str">
        <f>INDEX([1]champ04062019!$A$3:$Z$2000,MATCH([1]!Addcert[[#This Row],[ref]],[1]champ04062019!$B$3:$B$2000,0),4)</f>
        <v>ACFS47020600029</v>
      </c>
      <c r="D107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079" s="21" t="str">
        <f>INDEX([1]champ04062019!$A$3:$Z$2000,MATCH([1]!Addcert[[#This Row],[ref]],[1]champ04062019!$B$3:$B$2000,0),5)</f>
        <v>ออกใบอนุญาตแล้ว</v>
      </c>
      <c r="F1079" s="23">
        <f>--INDEX([1]champ04062019!$A$3:$Z$2000,MATCH([1]!Addcert[[#This Row],[ref]],[1]champ04062019!$B$3:$B$2000,0),18)</f>
        <v>43835</v>
      </c>
      <c r="G1079" s="25"/>
      <c r="H1079" s="26"/>
      <c r="I1079" s="32"/>
      <c r="J1079" s="35">
        <f>--INDEX([1]champ04062019!$A$3:$Z$2000,MATCH([1]!Addcert[[#This Row],[ref]],[1]champ04062019!$B$3:$B$2000,0),6)</f>
        <v>105556087741</v>
      </c>
      <c r="K1079" s="21" t="str">
        <f>VLOOKUP(VALUE(MID([1]!Addcert[[#This Row],[License]],5,4)),[1]มาตรฐาน!$A$1:$B$6,2,FALSE)</f>
        <v>มกษ. 4702-2557</v>
      </c>
      <c r="L1079" s="21" t="str">
        <f>INDEX([1]champ04062019!$A$3:$Z$2000,MATCH([1]!Addcert[[#This Row],[ref]],[1]champ04062019!$B$3:$B$2000,0),26)</f>
        <v>ตาก</v>
      </c>
      <c r="M1079" s="2" t="s">
        <v>467</v>
      </c>
    </row>
    <row r="1080" spans="1:13">
      <c r="A1080" s="22" t="str">
        <f>MID([1]!Addcert[[#This Row],[ref]],4,2)&amp;"-"&amp;RIGHT([1]!Addcert[[#This Row],[ref]],3)</f>
        <v>05-011</v>
      </c>
      <c r="B1080" s="22" t="str">
        <f>INDEX([1]champ04062019!$A$3:$Z$2000,MATCH([1]!Addcert[[#This Row],[ref]],[1]champ04062019!$B$3:$B$2000,0),3)</f>
        <v>ห้างหุ้นส่วนจำกัด โจโจซาซา</v>
      </c>
      <c r="C1080" s="22" t="str">
        <f>INDEX([1]champ04062019!$A$3:$Z$2000,MATCH([1]!Addcert[[#This Row],[ref]],[1]champ04062019!$B$3:$B$2000,0),4)</f>
        <v>ACFS47020600024</v>
      </c>
      <c r="D108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080" s="22" t="str">
        <f>INDEX([1]champ04062019!$A$3:$Z$2000,MATCH([1]!Addcert[[#This Row],[ref]],[1]champ04062019!$B$3:$B$2000,0),5)</f>
        <v>ออกใบอนุญาตแล้ว</v>
      </c>
      <c r="F1080" s="24">
        <f>--INDEX([1]champ04062019!$A$3:$Z$2000,MATCH([1]!Addcert[[#This Row],[ref]],[1]champ04062019!$B$3:$B$2000,0),18)</f>
        <v>43835</v>
      </c>
      <c r="G1080" s="27"/>
      <c r="H1080" s="28" t="s">
        <v>395</v>
      </c>
      <c r="I1080" s="33"/>
      <c r="J1080" s="36">
        <f>--INDEX([1]champ04062019!$A$3:$Z$2000,MATCH([1]!Addcert[[#This Row],[ref]],[1]champ04062019!$B$3:$B$2000,0),6)</f>
        <v>633557000553</v>
      </c>
      <c r="K1080" s="22" t="str">
        <f>VLOOKUP(VALUE(MID([1]!Addcert[[#This Row],[License]],5,4)),[1]มาตรฐาน!$A$1:$B$6,2,FALSE)</f>
        <v>มกษ. 4702-2557</v>
      </c>
      <c r="L1080" s="22" t="str">
        <f>INDEX([1]champ04062019!$A$3:$Z$2000,MATCH([1]!Addcert[[#This Row],[ref]],[1]champ04062019!$B$3:$B$2000,0),26)</f>
        <v>ตาก</v>
      </c>
      <c r="M1080" s="9" t="s">
        <v>464</v>
      </c>
    </row>
    <row r="1081" spans="1:13">
      <c r="A1081" s="21" t="str">
        <f>MID([1]!Addcert[[#This Row],[ref]],4,2)&amp;"-"&amp;RIGHT([1]!Addcert[[#This Row],[ref]],3)</f>
        <v>05-012</v>
      </c>
      <c r="B1081" s="21" t="str">
        <f>INDEX([1]champ04062019!$A$3:$Z$2000,MATCH([1]!Addcert[[#This Row],[ref]],[1]champ04062019!$B$3:$B$2000,0),3)</f>
        <v>บริษัท ชัยศิริ คอมมอดิทิ จำกัด</v>
      </c>
      <c r="C1081" s="21" t="str">
        <f>INDEX([1]champ04062019!$A$3:$Z$2000,MATCH([1]!Addcert[[#This Row],[ref]],[1]champ04062019!$B$3:$B$2000,0),4)</f>
        <v>ACFS47020600023</v>
      </c>
      <c r="D108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081" s="21" t="str">
        <f>INDEX([1]champ04062019!$A$3:$Z$2000,MATCH([1]!Addcert[[#This Row],[ref]],[1]champ04062019!$B$3:$B$2000,0),5)</f>
        <v>ออกใบอนุญาตแล้ว</v>
      </c>
      <c r="F1081" s="23">
        <f>--INDEX([1]champ04062019!$A$3:$Z$2000,MATCH([1]!Addcert[[#This Row],[ref]],[1]champ04062019!$B$3:$B$2000,0),18)</f>
        <v>43835</v>
      </c>
      <c r="G1081" s="25"/>
      <c r="H1081" s="26"/>
      <c r="I1081" s="32"/>
      <c r="J1081" s="35">
        <f>--INDEX([1]champ04062019!$A$3:$Z$2000,MATCH([1]!Addcert[[#This Row],[ref]],[1]champ04062019!$B$3:$B$2000,0),6)</f>
        <v>635547000226</v>
      </c>
      <c r="K1081" s="21" t="str">
        <f>VLOOKUP(VALUE(MID([1]!Addcert[[#This Row],[License]],5,4)),[1]มาตรฐาน!$A$1:$B$6,2,FALSE)</f>
        <v>มกษ. 4702-2557</v>
      </c>
      <c r="L1081" s="21" t="str">
        <f>INDEX([1]champ04062019!$A$3:$Z$2000,MATCH([1]!Addcert[[#This Row],[ref]],[1]champ04062019!$B$3:$B$2000,0),26)</f>
        <v>ตาก</v>
      </c>
      <c r="M1081" s="2" t="s">
        <v>464</v>
      </c>
    </row>
    <row r="1082" spans="1:13">
      <c r="A1082" s="22" t="str">
        <f>MID([1]!Addcert[[#This Row],[ref]],4,2)&amp;"-"&amp;RIGHT([1]!Addcert[[#This Row],[ref]],3)</f>
        <v>05-013</v>
      </c>
      <c r="B1082" s="22" t="str">
        <f>INDEX([1]champ04062019!$A$3:$Z$2000,MATCH([1]!Addcert[[#This Row],[ref]],[1]champ04062019!$B$3:$B$2000,0),3)</f>
        <v>ห้างหุ้นส่วนจำกัดแสงทิพย์เจริญ</v>
      </c>
      <c r="C1082" s="22" t="str">
        <f>INDEX([1]champ04062019!$A$3:$Z$2000,MATCH([1]!Addcert[[#This Row],[ref]],[1]champ04062019!$B$3:$B$2000,0),4)</f>
        <v>ACFS47020600035</v>
      </c>
      <c r="D108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082" s="22" t="str">
        <f>INDEX([1]champ04062019!$A$3:$Z$2000,MATCH([1]!Addcert[[#This Row],[ref]],[1]champ04062019!$B$3:$B$2000,0),5)</f>
        <v>ยกเลิกใบอนุญาตแบบถาวร</v>
      </c>
      <c r="F1082" s="24">
        <f>--INDEX([1]champ04062019!$A$3:$Z$2000,MATCH([1]!Addcert[[#This Row],[ref]],[1]champ04062019!$B$3:$B$2000,0),18)</f>
        <v>43835</v>
      </c>
      <c r="G1082" s="27"/>
      <c r="H1082" s="28"/>
      <c r="I1082" s="33"/>
      <c r="J1082" s="36">
        <f>--INDEX([1]champ04062019!$A$3:$Z$2000,MATCH([1]!Addcert[[#This Row],[ref]],[1]champ04062019!$B$3:$B$2000,0),6)</f>
        <v>633545000502</v>
      </c>
      <c r="K1082" s="22" t="str">
        <f>VLOOKUP(VALUE(MID([1]!Addcert[[#This Row],[License]],5,4)),[1]มาตรฐาน!$A$1:$B$6,2,FALSE)</f>
        <v>มกษ. 4702-2557</v>
      </c>
      <c r="L1082" s="22" t="str">
        <f>INDEX([1]champ04062019!$A$3:$Z$2000,MATCH([1]!Addcert[[#This Row],[ref]],[1]champ04062019!$B$3:$B$2000,0),26)</f>
        <v>ตาก</v>
      </c>
      <c r="M1082" s="5" t="s">
        <v>464</v>
      </c>
    </row>
    <row r="1083" spans="1:13">
      <c r="A1083" s="21" t="str">
        <f>MID([1]!Addcert[[#This Row],[ref]],4,2)&amp;"-"&amp;RIGHT([1]!Addcert[[#This Row],[ref]],3)</f>
        <v>05-014</v>
      </c>
      <c r="B1083" s="21" t="str">
        <f>INDEX([1]champ04062019!$A$3:$Z$2000,MATCH([1]!Addcert[[#This Row],[ref]],[1]champ04062019!$B$3:$B$2000,0),3)</f>
        <v>บริษัท เอเชีย เกท เทรดดิ้ง จำกัด</v>
      </c>
      <c r="C1083" s="21" t="str">
        <f>INDEX([1]champ04062019!$A$3:$Z$2000,MATCH([1]!Addcert[[#This Row],[ref]],[1]champ04062019!$B$3:$B$2000,0),4)</f>
        <v>ACFS47020600036</v>
      </c>
      <c r="D108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083" s="21" t="str">
        <f>INDEX([1]champ04062019!$A$3:$Z$2000,MATCH([1]!Addcert[[#This Row],[ref]],[1]champ04062019!$B$3:$B$2000,0),5)</f>
        <v>ออกใบอนุญาตแล้ว</v>
      </c>
      <c r="F1083" s="23">
        <f>--INDEX([1]champ04062019!$A$3:$Z$2000,MATCH([1]!Addcert[[#This Row],[ref]],[1]champ04062019!$B$3:$B$2000,0),18)</f>
        <v>43835</v>
      </c>
      <c r="G1083" s="25"/>
      <c r="H1083" s="26"/>
      <c r="I1083" s="32"/>
      <c r="J1083" s="35">
        <f>--INDEX([1]champ04062019!$A$3:$Z$2000,MATCH([1]!Addcert[[#This Row],[ref]],[1]champ04062019!$B$3:$B$2000,0),6)</f>
        <v>635557000482</v>
      </c>
      <c r="K1083" s="21" t="str">
        <f>VLOOKUP(VALUE(MID([1]!Addcert[[#This Row],[License]],5,4)),[1]มาตรฐาน!$A$1:$B$6,2,FALSE)</f>
        <v>มกษ. 4702-2557</v>
      </c>
      <c r="L1083" s="21" t="str">
        <f>INDEX([1]champ04062019!$A$3:$Z$2000,MATCH([1]!Addcert[[#This Row],[ref]],[1]champ04062019!$B$3:$B$2000,0),26)</f>
        <v>ตาก</v>
      </c>
      <c r="M1083" s="2" t="s">
        <v>464</v>
      </c>
    </row>
    <row r="1084" spans="1:13">
      <c r="A1084" s="22" t="str">
        <f>MID([1]!Addcert[[#This Row],[ref]],4,2)&amp;"-"&amp;RIGHT([1]!Addcert[[#This Row],[ref]],3)</f>
        <v>05-016</v>
      </c>
      <c r="B1084" s="22" t="str">
        <f>INDEX([1]champ04062019!$A$3:$Z$2000,MATCH([1]!Addcert[[#This Row],[ref]],[1]champ04062019!$B$3:$B$2000,0),3)</f>
        <v>บริษัท ผลพูนสิน จำกัด</v>
      </c>
      <c r="C1084" s="22" t="str">
        <f>INDEX([1]champ04062019!$A$3:$Z$2000,MATCH([1]!Addcert[[#This Row],[ref]],[1]champ04062019!$B$3:$B$2000,0),4)</f>
        <v>ACFS47020600033</v>
      </c>
      <c r="D108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084" s="22" t="str">
        <f>INDEX([1]champ04062019!$A$3:$Z$2000,MATCH([1]!Addcert[[#This Row],[ref]],[1]champ04062019!$B$3:$B$2000,0),5)</f>
        <v>ออกใบอนุญาตแล้ว</v>
      </c>
      <c r="F1084" s="24">
        <f>--INDEX([1]champ04062019!$A$3:$Z$2000,MATCH([1]!Addcert[[#This Row],[ref]],[1]champ04062019!$B$3:$B$2000,0),18)</f>
        <v>43835</v>
      </c>
      <c r="G1084" s="27"/>
      <c r="H1084" s="28"/>
      <c r="I1084" s="33"/>
      <c r="J1084" s="36">
        <f>--INDEX([1]champ04062019!$A$3:$Z$2000,MATCH([1]!Addcert[[#This Row],[ref]],[1]champ04062019!$B$3:$B$2000,0),6)</f>
        <v>635552000174</v>
      </c>
      <c r="K1084" s="22" t="str">
        <f>VLOOKUP(VALUE(MID([1]!Addcert[[#This Row],[License]],5,4)),[1]มาตรฐาน!$A$1:$B$6,2,FALSE)</f>
        <v>มกษ. 4702-2557</v>
      </c>
      <c r="L1084" s="22" t="str">
        <f>INDEX([1]champ04062019!$A$3:$Z$2000,MATCH([1]!Addcert[[#This Row],[ref]],[1]champ04062019!$B$3:$B$2000,0),26)</f>
        <v>ตาก</v>
      </c>
      <c r="M1084" s="5" t="s">
        <v>464</v>
      </c>
    </row>
    <row r="1085" spans="1:13">
      <c r="A1085" s="21" t="str">
        <f>MID([1]!Addcert[[#This Row],[ref]],4,2)&amp;"-"&amp;RIGHT([1]!Addcert[[#This Row],[ref]],3)</f>
        <v>05-018</v>
      </c>
      <c r="B1085" s="21" t="str">
        <f>INDEX([1]champ04062019!$A$3:$Z$2000,MATCH([1]!Addcert[[#This Row],[ref]],[1]champ04062019!$B$3:$B$2000,0),3)</f>
        <v>บริษัท ขนมสากล จำกัด</v>
      </c>
      <c r="C1085" s="21" t="str">
        <f>INDEX([1]champ04062019!$A$3:$Z$2000,MATCH([1]!Addcert[[#This Row],[ref]],[1]champ04062019!$B$3:$B$2000,0),4)</f>
        <v>ACFS47020600021</v>
      </c>
      <c r="D108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085" s="21" t="str">
        <f>INDEX([1]champ04062019!$A$3:$Z$2000,MATCH([1]!Addcert[[#This Row],[ref]],[1]champ04062019!$B$3:$B$2000,0),5)</f>
        <v>ออกใบอนุญาตแล้ว</v>
      </c>
      <c r="F1085" s="23">
        <f>--INDEX([1]champ04062019!$A$3:$Z$2000,MATCH([1]!Addcert[[#This Row],[ref]],[1]champ04062019!$B$3:$B$2000,0),18)</f>
        <v>43835</v>
      </c>
      <c r="G1085" s="25"/>
      <c r="H1085" s="26"/>
      <c r="I1085" s="32"/>
      <c r="J1085" s="35">
        <f>--INDEX([1]champ04062019!$A$3:$Z$2000,MATCH([1]!Addcert[[#This Row],[ref]],[1]champ04062019!$B$3:$B$2000,0),6)</f>
        <v>105518008766</v>
      </c>
      <c r="K1085" s="21" t="str">
        <f>VLOOKUP(VALUE(MID([1]!Addcert[[#This Row],[License]],5,4)),[1]มาตรฐาน!$A$1:$B$6,2,FALSE)</f>
        <v>มกษ. 4702-2557</v>
      </c>
      <c r="L1085" s="21" t="str">
        <f>INDEX([1]champ04062019!$A$3:$Z$2000,MATCH([1]!Addcert[[#This Row],[ref]],[1]champ04062019!$B$3:$B$2000,0),26)</f>
        <v>พระนครศรีอยุธยา</v>
      </c>
      <c r="M1085" s="2" t="s">
        <v>464</v>
      </c>
    </row>
    <row r="1086" spans="1:13">
      <c r="A1086" s="22" t="str">
        <f>MID([1]!Addcert[[#This Row],[ref]],4,2)&amp;"-"&amp;RIGHT([1]!Addcert[[#This Row],[ref]],3)</f>
        <v>05-019</v>
      </c>
      <c r="B1086" s="22" t="str">
        <f>INDEX([1]champ04062019!$A$3:$Z$2000,MATCH([1]!Addcert[[#This Row],[ref]],[1]champ04062019!$B$3:$B$2000,0),3)</f>
        <v>นายชาลี ชาคะริเวช</v>
      </c>
      <c r="C1086" s="22" t="str">
        <f>INDEX([1]champ04062019!$A$3:$Z$2000,MATCH([1]!Addcert[[#This Row],[ref]],[1]champ04062019!$B$3:$B$2000,0),4)</f>
        <v>ACFS47020600032</v>
      </c>
      <c r="D108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086" s="22" t="str">
        <f>INDEX([1]champ04062019!$A$3:$Z$2000,MATCH([1]!Addcert[[#This Row],[ref]],[1]champ04062019!$B$3:$B$2000,0),5)</f>
        <v>ออกใบอนุญาตแล้ว</v>
      </c>
      <c r="F1086" s="24">
        <f>--INDEX([1]champ04062019!$A$3:$Z$2000,MATCH([1]!Addcert[[#This Row],[ref]],[1]champ04062019!$B$3:$B$2000,0),18)</f>
        <v>43835</v>
      </c>
      <c r="G1086" s="27"/>
      <c r="H1086" s="28"/>
      <c r="I1086" s="33"/>
      <c r="J1086" s="36">
        <f>--INDEX([1]champ04062019!$A$3:$Z$2000,MATCH([1]!Addcert[[#This Row],[ref]],[1]champ04062019!$B$3:$B$2000,0),6)</f>
        <v>3341901504800</v>
      </c>
      <c r="K1086" s="22" t="str">
        <f>VLOOKUP(VALUE(MID([1]!Addcert[[#This Row],[License]],5,4)),[1]มาตรฐาน!$A$1:$B$6,2,FALSE)</f>
        <v>มกษ. 4702-2557</v>
      </c>
      <c r="L1086" s="22" t="str">
        <f>INDEX([1]champ04062019!$A$3:$Z$2000,MATCH([1]!Addcert[[#This Row],[ref]],[1]champ04062019!$B$3:$B$2000,0),26)</f>
        <v>อุบลราชธานี</v>
      </c>
      <c r="M1086" s="5" t="s">
        <v>467</v>
      </c>
    </row>
    <row r="1087" spans="1:13">
      <c r="A1087" s="21" t="str">
        <f>MID([1]!Addcert[[#This Row],[ref]],4,2)&amp;"-"&amp;RIGHT([1]!Addcert[[#This Row],[ref]],3)</f>
        <v>05-020</v>
      </c>
      <c r="B1087" s="21" t="str">
        <f>INDEX([1]champ04062019!$A$3:$Z$2000,MATCH([1]!Addcert[[#This Row],[ref]],[1]champ04062019!$B$3:$B$2000,0),3)</f>
        <v>นางสาววรรณภา โกศัลวัฒน์</v>
      </c>
      <c r="C1087" s="21" t="str">
        <f>INDEX([1]champ04062019!$A$3:$Z$2000,MATCH([1]!Addcert[[#This Row],[ref]],[1]champ04062019!$B$3:$B$2000,0),4)</f>
        <v>ACFS47020600030</v>
      </c>
      <c r="D108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087" s="21" t="str">
        <f>INDEX([1]champ04062019!$A$3:$Z$2000,MATCH([1]!Addcert[[#This Row],[ref]],[1]champ04062019!$B$3:$B$2000,0),5)</f>
        <v>ออกใบอนุญาตแล้ว</v>
      </c>
      <c r="F1087" s="23">
        <f>--INDEX([1]champ04062019!$A$3:$Z$2000,MATCH([1]!Addcert[[#This Row],[ref]],[1]champ04062019!$B$3:$B$2000,0),18)</f>
        <v>43835</v>
      </c>
      <c r="G1087" s="25"/>
      <c r="H1087" s="26"/>
      <c r="I1087" s="32"/>
      <c r="J1087" s="35">
        <f>--INDEX([1]champ04062019!$A$3:$Z$2000,MATCH([1]!Addcert[[#This Row],[ref]],[1]champ04062019!$B$3:$B$2000,0),6)</f>
        <v>3341900245797</v>
      </c>
      <c r="K1087" s="21" t="str">
        <f>VLOOKUP(VALUE(MID([1]!Addcert[[#This Row],[License]],5,4)),[1]มาตรฐาน!$A$1:$B$6,2,FALSE)</f>
        <v>มกษ. 4702-2557</v>
      </c>
      <c r="L1087" s="21" t="str">
        <f>INDEX([1]champ04062019!$A$3:$Z$2000,MATCH([1]!Addcert[[#This Row],[ref]],[1]champ04062019!$B$3:$B$2000,0),26)</f>
        <v>อุบลราชธานี</v>
      </c>
      <c r="M1087" s="2" t="s">
        <v>468</v>
      </c>
    </row>
    <row r="1088" spans="1:13">
      <c r="A1088" s="22" t="str">
        <f>MID([1]!Addcert[[#This Row],[ref]],4,2)&amp;"-"&amp;RIGHT([1]!Addcert[[#This Row],[ref]],3)</f>
        <v>05-022</v>
      </c>
      <c r="B1088" s="22" t="str">
        <f>INDEX([1]champ04062019!$A$3:$Z$2000,MATCH([1]!Addcert[[#This Row],[ref]],[1]champ04062019!$B$3:$B$2000,0),3)</f>
        <v>นายคมกริช สิงศิลา</v>
      </c>
      <c r="C1088" s="22" t="str">
        <f>INDEX([1]champ04062019!$A$3:$Z$2000,MATCH([1]!Addcert[[#This Row],[ref]],[1]champ04062019!$B$3:$B$2000,0),4)</f>
        <v>ACFS47020600020</v>
      </c>
      <c r="D108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088" s="22" t="str">
        <f>INDEX([1]champ04062019!$A$3:$Z$2000,MATCH([1]!Addcert[[#This Row],[ref]],[1]champ04062019!$B$3:$B$2000,0),5)</f>
        <v>ออกใบอนุญาตแล้ว</v>
      </c>
      <c r="F1088" s="24">
        <f>--INDEX([1]champ04062019!$A$3:$Z$2000,MATCH([1]!Addcert[[#This Row],[ref]],[1]champ04062019!$B$3:$B$2000,0),18)</f>
        <v>43835</v>
      </c>
      <c r="G1088" s="27"/>
      <c r="H1088" s="28"/>
      <c r="I1088" s="33"/>
      <c r="J1088" s="36">
        <f>--INDEX([1]champ04062019!$A$3:$Z$2000,MATCH([1]!Addcert[[#This Row],[ref]],[1]champ04062019!$B$3:$B$2000,0),6)</f>
        <v>1349700060409</v>
      </c>
      <c r="K1088" s="22" t="str">
        <f>VLOOKUP(VALUE(MID([1]!Addcert[[#This Row],[License]],5,4)),[1]มาตรฐาน!$A$1:$B$6,2,FALSE)</f>
        <v>มกษ. 4702-2557</v>
      </c>
      <c r="L1088" s="22" t="str">
        <f>INDEX([1]champ04062019!$A$3:$Z$2000,MATCH([1]!Addcert[[#This Row],[ref]],[1]champ04062019!$B$3:$B$2000,0),26)</f>
        <v>อุบลราชธานี</v>
      </c>
      <c r="M1088" s="5" t="s">
        <v>468</v>
      </c>
    </row>
    <row r="1089" spans="1:13">
      <c r="A1089" s="21" t="str">
        <f>MID([1]!Addcert[[#This Row],[ref]],4,2)&amp;"-"&amp;RIGHT([1]!Addcert[[#This Row],[ref]],3)</f>
        <v>05-023</v>
      </c>
      <c r="B1089" s="21" t="str">
        <f>INDEX([1]champ04062019!$A$3:$Z$2000,MATCH([1]!Addcert[[#This Row],[ref]],[1]champ04062019!$B$3:$B$2000,0),3)</f>
        <v>นายสุริยัน นาคำ</v>
      </c>
      <c r="C1089" s="21" t="str">
        <f>INDEX([1]champ04062019!$A$3:$Z$2000,MATCH([1]!Addcert[[#This Row],[ref]],[1]champ04062019!$B$3:$B$2000,0),4)</f>
        <v>ACFS47020600019</v>
      </c>
      <c r="D108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089" s="21" t="str">
        <f>INDEX([1]champ04062019!$A$3:$Z$2000,MATCH([1]!Addcert[[#This Row],[ref]],[1]champ04062019!$B$3:$B$2000,0),5)</f>
        <v>ออกใบอนุญาตแล้ว</v>
      </c>
      <c r="F1089" s="23">
        <f>--INDEX([1]champ04062019!$A$3:$Z$2000,MATCH([1]!Addcert[[#This Row],[ref]],[1]champ04062019!$B$3:$B$2000,0),18)</f>
        <v>43835</v>
      </c>
      <c r="G1089" s="25"/>
      <c r="H1089" s="26"/>
      <c r="I1089" s="32"/>
      <c r="J1089" s="35">
        <f>--INDEX([1]champ04062019!$A$3:$Z$2000,MATCH([1]!Addcert[[#This Row],[ref]],[1]champ04062019!$B$3:$B$2000,0),6)</f>
        <v>3340300101718</v>
      </c>
      <c r="K1089" s="21" t="str">
        <f>VLOOKUP(VALUE(MID([1]!Addcert[[#This Row],[License]],5,4)),[1]มาตรฐาน!$A$1:$B$6,2,FALSE)</f>
        <v>มกษ. 4702-2557</v>
      </c>
      <c r="L1089" s="21" t="str">
        <f>INDEX([1]champ04062019!$A$3:$Z$2000,MATCH([1]!Addcert[[#This Row],[ref]],[1]champ04062019!$B$3:$B$2000,0),26)</f>
        <v>อุบลราชธานี</v>
      </c>
      <c r="M1089" s="2" t="s">
        <v>468</v>
      </c>
    </row>
    <row r="1090" spans="1:13">
      <c r="A1090" s="22" t="str">
        <f>MID([1]!Addcert[[#This Row],[ref]],4,2)&amp;"-"&amp;RIGHT([1]!Addcert[[#This Row],[ref]],3)</f>
        <v>05-024</v>
      </c>
      <c r="B1090" s="22" t="str">
        <f>INDEX([1]champ04062019!$A$3:$Z$2000,MATCH([1]!Addcert[[#This Row],[ref]],[1]champ04062019!$B$3:$B$2000,0),3)</f>
        <v>นางสาวอุไรวรรณ จันทร์ผ่อง</v>
      </c>
      <c r="C1090" s="22" t="str">
        <f>INDEX([1]champ04062019!$A$3:$Z$2000,MATCH([1]!Addcert[[#This Row],[ref]],[1]champ04062019!$B$3:$B$2000,0),4)</f>
        <v>ACFS47020600009</v>
      </c>
      <c r="D109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090" s="22" t="str">
        <f>INDEX([1]champ04062019!$A$3:$Z$2000,MATCH([1]!Addcert[[#This Row],[ref]],[1]champ04062019!$B$3:$B$2000,0),5)</f>
        <v>ออกใบอนุญาตแล้ว</v>
      </c>
      <c r="F1090" s="24">
        <f>--INDEX([1]champ04062019!$A$3:$Z$2000,MATCH([1]!Addcert[[#This Row],[ref]],[1]champ04062019!$B$3:$B$2000,0),18)</f>
        <v>43835</v>
      </c>
      <c r="G1090" s="27"/>
      <c r="H1090" s="28"/>
      <c r="I1090" s="33"/>
      <c r="J1090" s="36">
        <f>--INDEX([1]champ04062019!$A$3:$Z$2000,MATCH([1]!Addcert[[#This Row],[ref]],[1]champ04062019!$B$3:$B$2000,0),6)</f>
        <v>1341900002341</v>
      </c>
      <c r="K1090" s="22" t="str">
        <f>VLOOKUP(VALUE(MID([1]!Addcert[[#This Row],[License]],5,4)),[1]มาตรฐาน!$A$1:$B$6,2,FALSE)</f>
        <v>มกษ. 4702-2557</v>
      </c>
      <c r="L1090" s="22" t="str">
        <f>INDEX([1]champ04062019!$A$3:$Z$2000,MATCH([1]!Addcert[[#This Row],[ref]],[1]champ04062019!$B$3:$B$2000,0),26)</f>
        <v>อุบลราชธานี</v>
      </c>
      <c r="M1090" s="5" t="s">
        <v>468</v>
      </c>
    </row>
    <row r="1091" spans="1:13">
      <c r="A1091" s="21" t="str">
        <f>MID([1]!Addcert[[#This Row],[ref]],4,2)&amp;"-"&amp;RIGHT([1]!Addcert[[#This Row],[ref]],3)</f>
        <v>05-030</v>
      </c>
      <c r="B1091" s="21" t="str">
        <f>INDEX([1]champ04062019!$A$3:$Z$2000,MATCH([1]!Addcert[[#This Row],[ref]],[1]champ04062019!$B$3:$B$2000,0),3)</f>
        <v>บริษัท เศรษฐี มิตรชาวไร่ จำกัด</v>
      </c>
      <c r="C1091" s="21" t="str">
        <f>INDEX([1]champ04062019!$A$3:$Z$2000,MATCH([1]!Addcert[[#This Row],[ref]],[1]champ04062019!$B$3:$B$2000,0),4)</f>
        <v>ACFS47020600018</v>
      </c>
      <c r="D109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091" s="21" t="str">
        <f>INDEX([1]champ04062019!$A$3:$Z$2000,MATCH([1]!Addcert[[#This Row],[ref]],[1]champ04062019!$B$3:$B$2000,0),5)</f>
        <v>ออกใบอนุญาตแล้ว</v>
      </c>
      <c r="F1091" s="23">
        <f>--INDEX([1]champ04062019!$A$3:$Z$2000,MATCH([1]!Addcert[[#This Row],[ref]],[1]champ04062019!$B$3:$B$2000,0),18)</f>
        <v>43835</v>
      </c>
      <c r="G1091" s="25"/>
      <c r="H1091" s="26"/>
      <c r="I1091" s="32"/>
      <c r="J1091" s="35">
        <f>--INDEX([1]champ04062019!$A$3:$Z$2000,MATCH([1]!Addcert[[#This Row],[ref]],[1]champ04062019!$B$3:$B$2000,0),6)</f>
        <v>605545000440</v>
      </c>
      <c r="K1091" s="21" t="str">
        <f>VLOOKUP(VALUE(MID([1]!Addcert[[#This Row],[License]],5,4)),[1]มาตรฐาน!$A$1:$B$6,2,FALSE)</f>
        <v>มกษ. 4702-2557</v>
      </c>
      <c r="L1091" s="21" t="str">
        <f>INDEX([1]champ04062019!$A$3:$Z$2000,MATCH([1]!Addcert[[#This Row],[ref]],[1]champ04062019!$B$3:$B$2000,0),26)</f>
        <v>นครสวรรค์</v>
      </c>
      <c r="M1091" s="2" t="s">
        <v>468</v>
      </c>
    </row>
    <row r="1092" spans="1:13">
      <c r="A1092" s="22" t="str">
        <f>MID([1]!Addcert[[#This Row],[ref]],4,2)&amp;"-"&amp;RIGHT([1]!Addcert[[#This Row],[ref]],3)</f>
        <v>05-031</v>
      </c>
      <c r="B1092" s="22" t="str">
        <f>INDEX([1]champ04062019!$A$3:$Z$2000,MATCH([1]!Addcert[[#This Row],[ref]],[1]champ04062019!$B$3:$B$2000,0),3)</f>
        <v>บริษัท ซิกย้งฮง ค้าพืช จำกัด</v>
      </c>
      <c r="C1092" s="22" t="str">
        <f>INDEX([1]champ04062019!$A$3:$Z$2000,MATCH([1]!Addcert[[#This Row],[ref]],[1]champ04062019!$B$3:$B$2000,0),4)</f>
        <v>ACFS47020600017</v>
      </c>
      <c r="D109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092" s="22" t="str">
        <f>INDEX([1]champ04062019!$A$3:$Z$2000,MATCH([1]!Addcert[[#This Row],[ref]],[1]champ04062019!$B$3:$B$2000,0),5)</f>
        <v>ออกใบอนุญาตแล้ว</v>
      </c>
      <c r="F1092" s="24">
        <f>--INDEX([1]champ04062019!$A$3:$Z$2000,MATCH([1]!Addcert[[#This Row],[ref]],[1]champ04062019!$B$3:$B$2000,0),18)</f>
        <v>43835</v>
      </c>
      <c r="G1092" s="27"/>
      <c r="H1092" s="28"/>
      <c r="I1092" s="33"/>
      <c r="J1092" s="36">
        <f>--INDEX([1]champ04062019!$A$3:$Z$2000,MATCH([1]!Addcert[[#This Row],[ref]],[1]champ04062019!$B$3:$B$2000,0),6)</f>
        <v>105538054780</v>
      </c>
      <c r="K1092" s="22" t="str">
        <f>VLOOKUP(VALUE(MID([1]!Addcert[[#This Row],[License]],5,4)),[1]มาตรฐาน!$A$1:$B$6,2,FALSE)</f>
        <v>มกษ. 4702-2557</v>
      </c>
      <c r="L1092" s="22" t="str">
        <f>INDEX([1]champ04062019!$A$3:$Z$2000,MATCH([1]!Addcert[[#This Row],[ref]],[1]champ04062019!$B$3:$B$2000,0),26)</f>
        <v>กรุงเทพมหานคร</v>
      </c>
      <c r="M1092" s="5" t="s">
        <v>467</v>
      </c>
    </row>
    <row r="1093" spans="1:13">
      <c r="A1093" s="21" t="str">
        <f>MID([1]!Addcert[[#This Row],[ref]],4,2)&amp;"-"&amp;RIGHT([1]!Addcert[[#This Row],[ref]],3)</f>
        <v>05-032</v>
      </c>
      <c r="B1093" s="21" t="str">
        <f>INDEX([1]champ04062019!$A$3:$Z$2000,MATCH([1]!Addcert[[#This Row],[ref]],[1]champ04062019!$B$3:$B$2000,0),3)</f>
        <v>บริษัท  เกียงไทย-ไชน่า  จำกัด</v>
      </c>
      <c r="C1093" s="21" t="str">
        <f>INDEX([1]champ04062019!$A$3:$Z$2000,MATCH([1]!Addcert[[#This Row],[ref]],[1]champ04062019!$B$3:$B$2000,0),4)</f>
        <v>ACFS47020600008</v>
      </c>
      <c r="D109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093" s="21" t="str">
        <f>INDEX([1]champ04062019!$A$3:$Z$2000,MATCH([1]!Addcert[[#This Row],[ref]],[1]champ04062019!$B$3:$B$2000,0),5)</f>
        <v>ออกใบอนุญาตแล้ว</v>
      </c>
      <c r="F1093" s="23">
        <f>--INDEX([1]champ04062019!$A$3:$Z$2000,MATCH([1]!Addcert[[#This Row],[ref]],[1]champ04062019!$B$3:$B$2000,0),18)</f>
        <v>43835</v>
      </c>
      <c r="G1093" s="25"/>
      <c r="H1093" s="26"/>
      <c r="I1093" s="32"/>
      <c r="J1093" s="35">
        <f>--INDEX([1]champ04062019!$A$3:$Z$2000,MATCH([1]!Addcert[[#This Row],[ref]],[1]champ04062019!$B$3:$B$2000,0),6)</f>
        <v>105548050299</v>
      </c>
      <c r="K1093" s="21" t="str">
        <f>VLOOKUP(VALUE(MID([1]!Addcert[[#This Row],[License]],5,4)),[1]มาตรฐาน!$A$1:$B$6,2,FALSE)</f>
        <v>มกษ. 4702-2557</v>
      </c>
      <c r="L1093" s="21" t="str">
        <f>INDEX([1]champ04062019!$A$3:$Z$2000,MATCH([1]!Addcert[[#This Row],[ref]],[1]champ04062019!$B$3:$B$2000,0),26)</f>
        <v>กรุงเทพมหานคร</v>
      </c>
      <c r="M1093" s="2" t="s">
        <v>467</v>
      </c>
    </row>
    <row r="1094" spans="1:13">
      <c r="A1094" s="22" t="str">
        <f>MID([1]!Addcert[[#This Row],[ref]],4,2)&amp;"-"&amp;RIGHT([1]!Addcert[[#This Row],[ref]],3)</f>
        <v>05-033</v>
      </c>
      <c r="B1094" s="22" t="str">
        <f>INDEX([1]champ04062019!$A$3:$Z$2000,MATCH([1]!Addcert[[#This Row],[ref]],[1]champ04062019!$B$3:$B$2000,0),3)</f>
        <v>ห้างหุ้นส่วนจำกัด ทิตา เอ็กซ์เพรส</v>
      </c>
      <c r="C1094" s="22" t="str">
        <f>INDEX([1]champ04062019!$A$3:$Z$2000,MATCH([1]!Addcert[[#This Row],[ref]],[1]champ04062019!$B$3:$B$2000,0),4)</f>
        <v>ACFS47020600016</v>
      </c>
      <c r="D109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094" s="22" t="str">
        <f>INDEX([1]champ04062019!$A$3:$Z$2000,MATCH([1]!Addcert[[#This Row],[ref]],[1]champ04062019!$B$3:$B$2000,0),5)</f>
        <v>ออกใบอนุญาตแล้ว</v>
      </c>
      <c r="F1094" s="24">
        <f>--INDEX([1]champ04062019!$A$3:$Z$2000,MATCH([1]!Addcert[[#This Row],[ref]],[1]champ04062019!$B$3:$B$2000,0),18)</f>
        <v>43835</v>
      </c>
      <c r="G1094" s="27"/>
      <c r="H1094" s="28"/>
      <c r="I1094" s="33"/>
      <c r="J1094" s="36">
        <f>--INDEX([1]champ04062019!$A$3:$Z$2000,MATCH([1]!Addcert[[#This Row],[ref]],[1]champ04062019!$B$3:$B$2000,0),6)</f>
        <v>203557005583</v>
      </c>
      <c r="K1094" s="22" t="str">
        <f>VLOOKUP(VALUE(MID([1]!Addcert[[#This Row],[License]],5,4)),[1]มาตรฐาน!$A$1:$B$6,2,FALSE)</f>
        <v>มกษ. 4702-2557</v>
      </c>
      <c r="L1094" s="22" t="str">
        <f>INDEX([1]champ04062019!$A$3:$Z$2000,MATCH([1]!Addcert[[#This Row],[ref]],[1]champ04062019!$B$3:$B$2000,0),26)</f>
        <v>ชลบุรี</v>
      </c>
      <c r="M1094" s="5" t="s">
        <v>467</v>
      </c>
    </row>
    <row r="1095" spans="1:13">
      <c r="A1095" s="21" t="str">
        <f>MID([1]!Addcert[[#This Row],[ref]],4,2)&amp;"-"&amp;RIGHT([1]!Addcert[[#This Row],[ref]],3)</f>
        <v>05-034</v>
      </c>
      <c r="B1095" s="21" t="str">
        <f>INDEX([1]champ04062019!$A$3:$Z$2000,MATCH([1]!Addcert[[#This Row],[ref]],[1]champ04062019!$B$3:$B$2000,0),3)</f>
        <v>บริษัท เจริญวัฒนา จำกัด</v>
      </c>
      <c r="C1095" s="21" t="str">
        <f>INDEX([1]champ04062019!$A$3:$Z$2000,MATCH([1]!Addcert[[#This Row],[ref]],[1]champ04062019!$B$3:$B$2000,0),4)</f>
        <v>ACFS47020600027</v>
      </c>
      <c r="D109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095" s="21" t="str">
        <f>INDEX([1]champ04062019!$A$3:$Z$2000,MATCH([1]!Addcert[[#This Row],[ref]],[1]champ04062019!$B$3:$B$2000,0),5)</f>
        <v>ออกใบอนุญาตแล้ว</v>
      </c>
      <c r="F1095" s="23">
        <f>--INDEX([1]champ04062019!$A$3:$Z$2000,MATCH([1]!Addcert[[#This Row],[ref]],[1]champ04062019!$B$3:$B$2000,0),18)</f>
        <v>43835</v>
      </c>
      <c r="G1095" s="25"/>
      <c r="H1095" s="26"/>
      <c r="I1095" s="32"/>
      <c r="J1095" s="35">
        <f>--INDEX([1]champ04062019!$A$3:$Z$2000,MATCH([1]!Addcert[[#This Row],[ref]],[1]champ04062019!$B$3:$B$2000,0),6)</f>
        <v>105494000230</v>
      </c>
      <c r="K1095" s="21" t="str">
        <f>VLOOKUP(VALUE(MID([1]!Addcert[[#This Row],[License]],5,4)),[1]มาตรฐาน!$A$1:$B$6,2,FALSE)</f>
        <v>มกษ. 4702-2557</v>
      </c>
      <c r="L1095" s="21" t="str">
        <f>INDEX([1]champ04062019!$A$3:$Z$2000,MATCH([1]!Addcert[[#This Row],[ref]],[1]champ04062019!$B$3:$B$2000,0),26)</f>
        <v>กรุงเทพมหานคร</v>
      </c>
      <c r="M1095" s="2" t="s">
        <v>466</v>
      </c>
    </row>
    <row r="1096" spans="1:13">
      <c r="A1096" s="22" t="str">
        <f>MID([1]!Addcert[[#This Row],[ref]],4,2)&amp;"-"&amp;RIGHT([1]!Addcert[[#This Row],[ref]],3)</f>
        <v>05-035</v>
      </c>
      <c r="B1096" s="22" t="str">
        <f>INDEX([1]champ04062019!$A$3:$Z$2000,MATCH([1]!Addcert[[#This Row],[ref]],[1]champ04062019!$B$3:$B$2000,0),3)</f>
        <v>บริษัท ฟีนิกซ์ ฟู๊ด อิมปอร์ต เอ็กซ์ปอร์ต จำกัด</v>
      </c>
      <c r="C1096" s="22" t="str">
        <f>INDEX([1]champ04062019!$A$3:$Z$2000,MATCH([1]!Addcert[[#This Row],[ref]],[1]champ04062019!$B$3:$B$2000,0),4)</f>
        <v>ACFS47020600004</v>
      </c>
      <c r="D109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096" s="22" t="str">
        <f>INDEX([1]champ04062019!$A$3:$Z$2000,MATCH([1]!Addcert[[#This Row],[ref]],[1]champ04062019!$B$3:$B$2000,0),5)</f>
        <v>ออกใบอนุญาตแล้ว</v>
      </c>
      <c r="F1096" s="24">
        <f>--INDEX([1]champ04062019!$A$3:$Z$2000,MATCH([1]!Addcert[[#This Row],[ref]],[1]champ04062019!$B$3:$B$2000,0),18)</f>
        <v>43835</v>
      </c>
      <c r="G1096" s="27"/>
      <c r="H1096" s="28"/>
      <c r="I1096" s="33"/>
      <c r="J1096" s="36">
        <f>--INDEX([1]champ04062019!$A$3:$Z$2000,MATCH([1]!Addcert[[#This Row],[ref]],[1]champ04062019!$B$3:$B$2000,0),6)</f>
        <v>745554004923</v>
      </c>
      <c r="K1096" s="22" t="str">
        <f>VLOOKUP(VALUE(MID([1]!Addcert[[#This Row],[License]],5,4)),[1]มาตรฐาน!$A$1:$B$6,2,FALSE)</f>
        <v>มกษ. 4702-2557</v>
      </c>
      <c r="L1096" s="22" t="str">
        <f>INDEX([1]champ04062019!$A$3:$Z$2000,MATCH([1]!Addcert[[#This Row],[ref]],[1]champ04062019!$B$3:$B$2000,0),26)</f>
        <v>สมุทรสาคร</v>
      </c>
      <c r="M1096" s="5" t="s">
        <v>467</v>
      </c>
    </row>
    <row r="1097" spans="1:13">
      <c r="A1097" s="21" t="str">
        <f>MID([1]!Addcert[[#This Row],[ref]],4,2)&amp;"-"&amp;RIGHT([1]!Addcert[[#This Row],[ref]],3)</f>
        <v>05-036</v>
      </c>
      <c r="B1097" s="21" t="str">
        <f>INDEX([1]champ04062019!$A$3:$Z$2000,MATCH([1]!Addcert[[#This Row],[ref]],[1]champ04062019!$B$3:$B$2000,0),3)</f>
        <v>บริษัท เจเอส กรุ๊ป (ไทยแลนด์) จำกัด</v>
      </c>
      <c r="C1097" s="21" t="str">
        <f>INDEX([1]champ04062019!$A$3:$Z$2000,MATCH([1]!Addcert[[#This Row],[ref]],[1]champ04062019!$B$3:$B$2000,0),4)</f>
        <v>ACFS47020600005</v>
      </c>
      <c r="D109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097" s="21" t="str">
        <f>INDEX([1]champ04062019!$A$3:$Z$2000,MATCH([1]!Addcert[[#This Row],[ref]],[1]champ04062019!$B$3:$B$2000,0),5)</f>
        <v>ออกใบอนุญาตแล้ว</v>
      </c>
      <c r="F1097" s="23">
        <f>--INDEX([1]champ04062019!$A$3:$Z$2000,MATCH([1]!Addcert[[#This Row],[ref]],[1]champ04062019!$B$3:$B$2000,0),18)</f>
        <v>43835</v>
      </c>
      <c r="G1097" s="25"/>
      <c r="H1097" s="26"/>
      <c r="I1097" s="32"/>
      <c r="J1097" s="35">
        <f>--INDEX([1]champ04062019!$A$3:$Z$2000,MATCH([1]!Addcert[[#This Row],[ref]],[1]champ04062019!$B$3:$B$2000,0),6)</f>
        <v>105557180736</v>
      </c>
      <c r="K1097" s="21" t="str">
        <f>VLOOKUP(VALUE(MID([1]!Addcert[[#This Row],[License]],5,4)),[1]มาตรฐาน!$A$1:$B$6,2,FALSE)</f>
        <v>มกษ. 4702-2557</v>
      </c>
      <c r="L1097" s="21" t="str">
        <f>INDEX([1]champ04062019!$A$3:$Z$2000,MATCH([1]!Addcert[[#This Row],[ref]],[1]champ04062019!$B$3:$B$2000,0),26)</f>
        <v>สมุทรสาคร</v>
      </c>
      <c r="M1097" s="2" t="s">
        <v>467</v>
      </c>
    </row>
    <row r="1098" spans="1:13">
      <c r="A1098" s="22" t="str">
        <f>MID([1]!Addcert[[#This Row],[ref]],4,2)&amp;"-"&amp;RIGHT([1]!Addcert[[#This Row],[ref]],3)</f>
        <v>05-038</v>
      </c>
      <c r="B1098" s="22" t="str">
        <f>INDEX([1]champ04062019!$A$3:$Z$2000,MATCH([1]!Addcert[[#This Row],[ref]],[1]champ04062019!$B$3:$B$2000,0),3)</f>
        <v>ห้างหุ้นส่วนจำกัด อยู่ยง</v>
      </c>
      <c r="C1098" s="22" t="str">
        <f>INDEX([1]champ04062019!$A$3:$Z$2000,MATCH([1]!Addcert[[#This Row],[ref]],[1]champ04062019!$B$3:$B$2000,0),4)</f>
        <v>ACFS47020600015</v>
      </c>
      <c r="D109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098" s="22" t="str">
        <f>INDEX([1]champ04062019!$A$3:$Z$2000,MATCH([1]!Addcert[[#This Row],[ref]],[1]champ04062019!$B$3:$B$2000,0),5)</f>
        <v>ออกใบอนุญาตแล้ว</v>
      </c>
      <c r="F1098" s="24">
        <f>--INDEX([1]champ04062019!$A$3:$Z$2000,MATCH([1]!Addcert[[#This Row],[ref]],[1]champ04062019!$B$3:$B$2000,0),18)</f>
        <v>43835</v>
      </c>
      <c r="G1098" s="27"/>
      <c r="H1098" s="28"/>
      <c r="I1098" s="33"/>
      <c r="J1098" s="36">
        <f>--INDEX([1]champ04062019!$A$3:$Z$2000,MATCH([1]!Addcert[[#This Row],[ref]],[1]champ04062019!$B$3:$B$2000,0),6)</f>
        <v>103502000131</v>
      </c>
      <c r="K1098" s="22" t="str">
        <f>VLOOKUP(VALUE(MID([1]!Addcert[[#This Row],[License]],5,4)),[1]มาตรฐาน!$A$1:$B$6,2,FALSE)</f>
        <v>มกษ. 4702-2557</v>
      </c>
      <c r="L1098" s="22" t="str">
        <f>INDEX([1]champ04062019!$A$3:$Z$2000,MATCH([1]!Addcert[[#This Row],[ref]],[1]champ04062019!$B$3:$B$2000,0),26)</f>
        <v>กรุงเทพมหานคร</v>
      </c>
      <c r="M1098" s="5" t="s">
        <v>467</v>
      </c>
    </row>
    <row r="1099" spans="1:13">
      <c r="A1099" s="21" t="str">
        <f>MID([1]!Addcert[[#This Row],[ref]],4,2)&amp;"-"&amp;RIGHT([1]!Addcert[[#This Row],[ref]],3)</f>
        <v>05-039</v>
      </c>
      <c r="B1099" s="21" t="str">
        <f>INDEX([1]champ04062019!$A$3:$Z$2000,MATCH([1]!Addcert[[#This Row],[ref]],[1]champ04062019!$B$3:$B$2000,0),3)</f>
        <v>ห้างหุ้นส่วนจำกัด โอเรียนทอลฟู้ดส์</v>
      </c>
      <c r="C1099" s="21" t="str">
        <f>INDEX([1]champ04062019!$A$3:$Z$2000,MATCH([1]!Addcert[[#This Row],[ref]],[1]champ04062019!$B$3:$B$2000,0),4)</f>
        <v>ACFS47020600026</v>
      </c>
      <c r="D109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099" s="21" t="str">
        <f>INDEX([1]champ04062019!$A$3:$Z$2000,MATCH([1]!Addcert[[#This Row],[ref]],[1]champ04062019!$B$3:$B$2000,0),5)</f>
        <v>ออกใบอนุญาตแล้ว</v>
      </c>
      <c r="F1099" s="23">
        <f>--INDEX([1]champ04062019!$A$3:$Z$2000,MATCH([1]!Addcert[[#This Row],[ref]],[1]champ04062019!$B$3:$B$2000,0),18)</f>
        <v>43835</v>
      </c>
      <c r="G1099" s="25"/>
      <c r="H1099" s="26"/>
      <c r="I1099" s="32"/>
      <c r="J1099" s="35">
        <f>--INDEX([1]champ04062019!$A$3:$Z$2000,MATCH([1]!Addcert[[#This Row],[ref]],[1]champ04062019!$B$3:$B$2000,0),6)</f>
        <v>103556060433</v>
      </c>
      <c r="K1099" s="21" t="str">
        <f>VLOOKUP(VALUE(MID([1]!Addcert[[#This Row],[License]],5,4)),[1]มาตรฐาน!$A$1:$B$6,2,FALSE)</f>
        <v>มกษ. 4702-2557</v>
      </c>
      <c r="L1099" s="21" t="str">
        <f>INDEX([1]champ04062019!$A$3:$Z$2000,MATCH([1]!Addcert[[#This Row],[ref]],[1]champ04062019!$B$3:$B$2000,0),26)</f>
        <v>กรุงเทพมหานคร</v>
      </c>
      <c r="M1099" s="2" t="s">
        <v>467</v>
      </c>
    </row>
    <row r="1100" spans="1:13">
      <c r="A1100" s="22" t="str">
        <f>MID([1]!Addcert[[#This Row],[ref]],4,2)&amp;"-"&amp;RIGHT([1]!Addcert[[#This Row],[ref]],3)</f>
        <v>05-040</v>
      </c>
      <c r="B1100" s="22" t="str">
        <f>INDEX([1]champ04062019!$A$3:$Z$2000,MATCH([1]!Addcert[[#This Row],[ref]],[1]champ04062019!$B$3:$B$2000,0),3)</f>
        <v>ห้างหุ้นส่วนจำกัด แปซิฟิก กูร์เมต์</v>
      </c>
      <c r="C1100" s="22" t="str">
        <f>INDEX([1]champ04062019!$A$3:$Z$2000,MATCH([1]!Addcert[[#This Row],[ref]],[1]champ04062019!$B$3:$B$2000,0),4)</f>
        <v>ACFS47020600025</v>
      </c>
      <c r="D110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00" s="22" t="str">
        <f>INDEX([1]champ04062019!$A$3:$Z$2000,MATCH([1]!Addcert[[#This Row],[ref]],[1]champ04062019!$B$3:$B$2000,0),5)</f>
        <v>ออกใบอนุญาตแล้ว</v>
      </c>
      <c r="F1100" s="24">
        <f>--INDEX([1]champ04062019!$A$3:$Z$2000,MATCH([1]!Addcert[[#This Row],[ref]],[1]champ04062019!$B$3:$B$2000,0),18)</f>
        <v>43835</v>
      </c>
      <c r="G1100" s="27"/>
      <c r="H1100" s="28"/>
      <c r="I1100" s="33"/>
      <c r="J1100" s="36">
        <f>--INDEX([1]champ04062019!$A$3:$Z$2000,MATCH([1]!Addcert[[#This Row],[ref]],[1]champ04062019!$B$3:$B$2000,0),6)</f>
        <v>103558014862</v>
      </c>
      <c r="K1100" s="22" t="str">
        <f>VLOOKUP(VALUE(MID([1]!Addcert[[#This Row],[License]],5,4)),[1]มาตรฐาน!$A$1:$B$6,2,FALSE)</f>
        <v>มกษ. 4702-2557</v>
      </c>
      <c r="L1100" s="22" t="str">
        <f>INDEX([1]champ04062019!$A$3:$Z$2000,MATCH([1]!Addcert[[#This Row],[ref]],[1]champ04062019!$B$3:$B$2000,0),26)</f>
        <v>กรุงเทพมหานคร</v>
      </c>
      <c r="M1100" s="5" t="s">
        <v>467</v>
      </c>
    </row>
    <row r="1101" spans="1:13">
      <c r="A1101" s="21" t="str">
        <f>MID([1]!Addcert[[#This Row],[ref]],4,2)&amp;"-"&amp;RIGHT([1]!Addcert[[#This Row],[ref]],3)</f>
        <v>05-041</v>
      </c>
      <c r="B1101" s="21" t="str">
        <f>INDEX([1]champ04062019!$A$3:$Z$2000,MATCH([1]!Addcert[[#This Row],[ref]],[1]champ04062019!$B$3:$B$2000,0),3)</f>
        <v>บริษัท ชลิตวงศ์ อิมปอร์ต เอ็กซ์ปอร์ต จำกัด</v>
      </c>
      <c r="C1101" s="21" t="str">
        <f>INDEX([1]champ04062019!$A$3:$Z$2000,MATCH([1]!Addcert[[#This Row],[ref]],[1]champ04062019!$B$3:$B$2000,0),4)</f>
        <v>ACFS47020600014</v>
      </c>
      <c r="D110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01" s="21" t="str">
        <f>INDEX([1]champ04062019!$A$3:$Z$2000,MATCH([1]!Addcert[[#This Row],[ref]],[1]champ04062019!$B$3:$B$2000,0),5)</f>
        <v>ออกใบอนุญาตแล้ว</v>
      </c>
      <c r="F1101" s="23">
        <f>--INDEX([1]champ04062019!$A$3:$Z$2000,MATCH([1]!Addcert[[#This Row],[ref]],[1]champ04062019!$B$3:$B$2000,0),18)</f>
        <v>43835</v>
      </c>
      <c r="G1101" s="25"/>
      <c r="H1101" s="26"/>
      <c r="I1101" s="32"/>
      <c r="J1101" s="35">
        <f>--INDEX([1]champ04062019!$A$3:$Z$2000,MATCH([1]!Addcert[[#This Row],[ref]],[1]champ04062019!$B$3:$B$2000,0),6)</f>
        <v>105558092903</v>
      </c>
      <c r="K1101" s="21" t="str">
        <f>VLOOKUP(VALUE(MID([1]!Addcert[[#This Row],[License]],5,4)),[1]มาตรฐาน!$A$1:$B$6,2,FALSE)</f>
        <v>มกษ. 4702-2557</v>
      </c>
      <c r="L1101" s="21" t="str">
        <f>INDEX([1]champ04062019!$A$3:$Z$2000,MATCH([1]!Addcert[[#This Row],[ref]],[1]champ04062019!$B$3:$B$2000,0),26)</f>
        <v>สมุทรปราการ</v>
      </c>
      <c r="M1101" s="2" t="s">
        <v>467</v>
      </c>
    </row>
    <row r="1102" spans="1:13">
      <c r="A1102" s="22" t="str">
        <f>MID([1]!Addcert[[#This Row],[ref]],4,2)&amp;"-"&amp;RIGHT([1]!Addcert[[#This Row],[ref]],3)</f>
        <v>05-042</v>
      </c>
      <c r="B1102" s="22" t="str">
        <f>INDEX([1]champ04062019!$A$3:$Z$2000,MATCH([1]!Addcert[[#This Row],[ref]],[1]champ04062019!$B$3:$B$2000,0),3)</f>
        <v>ห้างหุ้นส่วนจำกัด อรุณทิพย์ อิม-เอ็กซ์ปอร์ต</v>
      </c>
      <c r="C1102" s="22" t="str">
        <f>INDEX([1]champ04062019!$A$3:$Z$2000,MATCH([1]!Addcert[[#This Row],[ref]],[1]champ04062019!$B$3:$B$2000,0),4)</f>
        <v>ACFS47020600013</v>
      </c>
      <c r="D110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02" s="22" t="str">
        <f>INDEX([1]champ04062019!$A$3:$Z$2000,MATCH([1]!Addcert[[#This Row],[ref]],[1]champ04062019!$B$3:$B$2000,0),5)</f>
        <v>ออกใบอนุญาตแล้ว</v>
      </c>
      <c r="F1102" s="24">
        <f>--INDEX([1]champ04062019!$A$3:$Z$2000,MATCH([1]!Addcert[[#This Row],[ref]],[1]champ04062019!$B$3:$B$2000,0),18)</f>
        <v>43835</v>
      </c>
      <c r="G1102" s="27"/>
      <c r="H1102" s="28"/>
      <c r="I1102" s="33"/>
      <c r="J1102" s="36">
        <f>--INDEX([1]champ04062019!$A$3:$Z$2000,MATCH([1]!Addcert[[#This Row],[ref]],[1]champ04062019!$B$3:$B$2000,0),6)</f>
        <v>103529007071</v>
      </c>
      <c r="K1102" s="22" t="str">
        <f>VLOOKUP(VALUE(MID([1]!Addcert[[#This Row],[License]],5,4)),[1]มาตรฐาน!$A$1:$B$6,2,FALSE)</f>
        <v>มกษ. 4702-2557</v>
      </c>
      <c r="L1102" s="22" t="str">
        <f>INDEX([1]champ04062019!$A$3:$Z$2000,MATCH([1]!Addcert[[#This Row],[ref]],[1]champ04062019!$B$3:$B$2000,0),26)</f>
        <v>กรุงเทพมหานคร</v>
      </c>
      <c r="M1102" s="5" t="s">
        <v>467</v>
      </c>
    </row>
    <row r="1103" spans="1:13">
      <c r="A1103" s="21" t="str">
        <f>MID([1]!Addcert[[#This Row],[ref]],4,2)&amp;"-"&amp;RIGHT([1]!Addcert[[#This Row],[ref]],3)</f>
        <v>05-043</v>
      </c>
      <c r="B1103" s="21" t="str">
        <f>INDEX([1]champ04062019!$A$3:$Z$2000,MATCH([1]!Addcert[[#This Row],[ref]],[1]champ04062019!$B$3:$B$2000,0),3)</f>
        <v>บริษัท เอ็ม.อาร์.เจ.ฟู้ดส์ จำกัด</v>
      </c>
      <c r="C1103" s="21" t="str">
        <f>INDEX([1]champ04062019!$A$3:$Z$2000,MATCH([1]!Addcert[[#This Row],[ref]],[1]champ04062019!$B$3:$B$2000,0),4)</f>
        <v>ACFS47020600012</v>
      </c>
      <c r="D110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03" s="21" t="str">
        <f>INDEX([1]champ04062019!$A$3:$Z$2000,MATCH([1]!Addcert[[#This Row],[ref]],[1]champ04062019!$B$3:$B$2000,0),5)</f>
        <v>ออกใบอนุญาตแล้ว</v>
      </c>
      <c r="F1103" s="23">
        <f>--INDEX([1]champ04062019!$A$3:$Z$2000,MATCH([1]!Addcert[[#This Row],[ref]],[1]champ04062019!$B$3:$B$2000,0),18)</f>
        <v>43835</v>
      </c>
      <c r="G1103" s="25"/>
      <c r="H1103" s="26"/>
      <c r="I1103" s="32"/>
      <c r="J1103" s="35">
        <f>--INDEX([1]champ04062019!$A$3:$Z$2000,MATCH([1]!Addcert[[#This Row],[ref]],[1]champ04062019!$B$3:$B$2000,0),6)</f>
        <v>745548003490</v>
      </c>
      <c r="K1103" s="21" t="str">
        <f>VLOOKUP(VALUE(MID([1]!Addcert[[#This Row],[License]],5,4)),[1]มาตรฐาน!$A$1:$B$6,2,FALSE)</f>
        <v>มกษ. 4702-2557</v>
      </c>
      <c r="L1103" s="21" t="str">
        <f>INDEX([1]champ04062019!$A$3:$Z$2000,MATCH([1]!Addcert[[#This Row],[ref]],[1]champ04062019!$B$3:$B$2000,0),26)</f>
        <v>สมุทรสาคร</v>
      </c>
      <c r="M1103" s="2" t="s">
        <v>467</v>
      </c>
    </row>
    <row r="1104" spans="1:13">
      <c r="A1104" s="22" t="str">
        <f>MID([1]!Addcert[[#This Row],[ref]],4,2)&amp;"-"&amp;RIGHT([1]!Addcert[[#This Row],[ref]],3)</f>
        <v>05-044</v>
      </c>
      <c r="B1104" s="22" t="str">
        <f>INDEX([1]champ04062019!$A$3:$Z$2000,MATCH([1]!Addcert[[#This Row],[ref]],[1]champ04062019!$B$3:$B$2000,0),3)</f>
        <v>บริษัท ส.ร่วมไทย  จำกัด</v>
      </c>
      <c r="C1104" s="22" t="str">
        <f>INDEX([1]champ04062019!$A$3:$Z$2000,MATCH([1]!Addcert[[#This Row],[ref]],[1]champ04062019!$B$3:$B$2000,0),4)</f>
        <v>ACFS47020600011</v>
      </c>
      <c r="D110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04" s="22" t="str">
        <f>INDEX([1]champ04062019!$A$3:$Z$2000,MATCH([1]!Addcert[[#This Row],[ref]],[1]champ04062019!$B$3:$B$2000,0),5)</f>
        <v>ออกใบอนุญาตแล้ว</v>
      </c>
      <c r="F1104" s="24">
        <f>--INDEX([1]champ04062019!$A$3:$Z$2000,MATCH([1]!Addcert[[#This Row],[ref]],[1]champ04062019!$B$3:$B$2000,0),18)</f>
        <v>43835</v>
      </c>
      <c r="G1104" s="27"/>
      <c r="H1104" s="28"/>
      <c r="I1104" s="33"/>
      <c r="J1104" s="36">
        <f>--INDEX([1]champ04062019!$A$3:$Z$2000,MATCH([1]!Addcert[[#This Row],[ref]],[1]champ04062019!$B$3:$B$2000,0),6)</f>
        <v>105539121456</v>
      </c>
      <c r="K1104" s="22" t="str">
        <f>VLOOKUP(VALUE(MID([1]!Addcert[[#This Row],[License]],5,4)),[1]มาตรฐาน!$A$1:$B$6,2,FALSE)</f>
        <v>มกษ. 4702-2557</v>
      </c>
      <c r="L1104" s="22" t="str">
        <f>INDEX([1]champ04062019!$A$3:$Z$2000,MATCH([1]!Addcert[[#This Row],[ref]],[1]champ04062019!$B$3:$B$2000,0),26)</f>
        <v>สมุทรสาคร</v>
      </c>
      <c r="M1104" s="5" t="s">
        <v>467</v>
      </c>
    </row>
    <row r="1105" spans="1:13">
      <c r="A1105" s="21" t="str">
        <f>MID([1]!Addcert[[#This Row],[ref]],4,2)&amp;"-"&amp;RIGHT([1]!Addcert[[#This Row],[ref]],3)</f>
        <v>05-045</v>
      </c>
      <c r="B1105" s="21" t="str">
        <f>INDEX([1]champ04062019!$A$3:$Z$2000,MATCH([1]!Addcert[[#This Row],[ref]],[1]champ04062019!$B$3:$B$2000,0),3)</f>
        <v>บริษัท ธนารักษ์ อินเตอร์ฟู้ดส์ จำกัด</v>
      </c>
      <c r="C1105" s="21" t="str">
        <f>INDEX([1]champ04062019!$A$3:$Z$2000,MATCH([1]!Addcert[[#This Row],[ref]],[1]champ04062019!$B$3:$B$2000,0),4)</f>
        <v>ACFS47020600010</v>
      </c>
      <c r="D110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05" s="21" t="str">
        <f>INDEX([1]champ04062019!$A$3:$Z$2000,MATCH([1]!Addcert[[#This Row],[ref]],[1]champ04062019!$B$3:$B$2000,0),5)</f>
        <v>ออกใบอนุญาตแล้ว</v>
      </c>
      <c r="F1105" s="23">
        <f>--INDEX([1]champ04062019!$A$3:$Z$2000,MATCH([1]!Addcert[[#This Row],[ref]],[1]champ04062019!$B$3:$B$2000,0),18)</f>
        <v>43835</v>
      </c>
      <c r="G1105" s="25"/>
      <c r="H1105" s="26"/>
      <c r="I1105" s="32"/>
      <c r="J1105" s="35">
        <f>--INDEX([1]champ04062019!$A$3:$Z$2000,MATCH([1]!Addcert[[#This Row],[ref]],[1]champ04062019!$B$3:$B$2000,0),6)</f>
        <v>745551002661</v>
      </c>
      <c r="K1105" s="21" t="str">
        <f>VLOOKUP(VALUE(MID([1]!Addcert[[#This Row],[License]],5,4)),[1]มาตรฐาน!$A$1:$B$6,2,FALSE)</f>
        <v>มกษ. 4702-2557</v>
      </c>
      <c r="L1105" s="21" t="str">
        <f>INDEX([1]champ04062019!$A$3:$Z$2000,MATCH([1]!Addcert[[#This Row],[ref]],[1]champ04062019!$B$3:$B$2000,0),26)</f>
        <v>สมุทรสาคร</v>
      </c>
      <c r="M1105" s="2" t="s">
        <v>467</v>
      </c>
    </row>
    <row r="1106" spans="1:13">
      <c r="A1106" s="22" t="str">
        <f>MID([1]!Addcert[[#This Row],[ref]],4,2)&amp;"-"&amp;RIGHT([1]!Addcert[[#This Row],[ref]],3)</f>
        <v>05-046</v>
      </c>
      <c r="B1106" s="22" t="str">
        <f>INDEX([1]champ04062019!$A$3:$Z$2000,MATCH([1]!Addcert[[#This Row],[ref]],[1]champ04062019!$B$3:$B$2000,0),3)</f>
        <v>บริษัท ลิลลี่ โทเบก้า จำกัด</v>
      </c>
      <c r="C1106" s="22" t="str">
        <f>INDEX([1]champ04062019!$A$3:$Z$2000,MATCH([1]!Addcert[[#This Row],[ref]],[1]champ04062019!$B$3:$B$2000,0),4)</f>
        <v>ACFS47020600034</v>
      </c>
      <c r="D110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06" s="22" t="str">
        <f>INDEX([1]champ04062019!$A$3:$Z$2000,MATCH([1]!Addcert[[#This Row],[ref]],[1]champ04062019!$B$3:$B$2000,0),5)</f>
        <v>ออกใบอนุญาตแล้ว</v>
      </c>
      <c r="F1106" s="24">
        <f>--INDEX([1]champ04062019!$A$3:$Z$2000,MATCH([1]!Addcert[[#This Row],[ref]],[1]champ04062019!$B$3:$B$2000,0),18)</f>
        <v>43835</v>
      </c>
      <c r="G1106" s="27"/>
      <c r="H1106" s="28"/>
      <c r="I1106" s="33"/>
      <c r="J1106" s="36">
        <f>--INDEX([1]champ04062019!$A$3:$Z$2000,MATCH([1]!Addcert[[#This Row],[ref]],[1]champ04062019!$B$3:$B$2000,0),6)</f>
        <v>105549126183</v>
      </c>
      <c r="K1106" s="22" t="str">
        <f>VLOOKUP(VALUE(MID([1]!Addcert[[#This Row],[License]],5,4)),[1]มาตรฐาน!$A$1:$B$6,2,FALSE)</f>
        <v>มกษ. 4702-2557</v>
      </c>
      <c r="L1106" s="22" t="str">
        <f>INDEX([1]champ04062019!$A$3:$Z$2000,MATCH([1]!Addcert[[#This Row],[ref]],[1]champ04062019!$B$3:$B$2000,0),26)</f>
        <v>ชลบุรี</v>
      </c>
      <c r="M1106" s="5" t="s">
        <v>467</v>
      </c>
    </row>
    <row r="1107" spans="1:13">
      <c r="A1107" s="21" t="str">
        <f>MID([1]!Addcert[[#This Row],[ref]],4,2)&amp;"-"&amp;RIGHT([1]!Addcert[[#This Row],[ref]],3)</f>
        <v>05-047</v>
      </c>
      <c r="B1107" s="21" t="str">
        <f>INDEX([1]champ04062019!$A$3:$Z$2000,MATCH([1]!Addcert[[#This Row],[ref]],[1]champ04062019!$B$3:$B$2000,0),3)</f>
        <v xml:space="preserve">ห้างหุ้นส่วนจำกัด ธัญทิพย์ อิมปอร์ต เอ็กซ์ปอร์ต </v>
      </c>
      <c r="C1107" s="21" t="str">
        <f>INDEX([1]champ04062019!$A$3:$Z$2000,MATCH([1]!Addcert[[#This Row],[ref]],[1]champ04062019!$B$3:$B$2000,0),4)</f>
        <v>ACFS47020600051</v>
      </c>
      <c r="D110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07" s="21" t="str">
        <f>INDEX([1]champ04062019!$A$3:$Z$2000,MATCH([1]!Addcert[[#This Row],[ref]],[1]champ04062019!$B$3:$B$2000,0),5)</f>
        <v>ออกใบอนุญาตแล้ว</v>
      </c>
      <c r="F1107" s="23">
        <f>--INDEX([1]champ04062019!$A$3:$Z$2000,MATCH([1]!Addcert[[#This Row],[ref]],[1]champ04062019!$B$3:$B$2000,0),18)</f>
        <v>43983</v>
      </c>
      <c r="G1107" s="25"/>
      <c r="H1107" s="26"/>
      <c r="I1107" s="32"/>
      <c r="J1107" s="35">
        <f>--INDEX([1]champ04062019!$A$3:$Z$2000,MATCH([1]!Addcert[[#This Row],[ref]],[1]champ04062019!$B$3:$B$2000,0),6)</f>
        <v>103550028325</v>
      </c>
      <c r="K1107" s="21" t="str">
        <f>VLOOKUP(VALUE(MID([1]!Addcert[[#This Row],[License]],5,4)),[1]มาตรฐาน!$A$1:$B$6,2,FALSE)</f>
        <v>มกษ. 4702-2557</v>
      </c>
      <c r="L1107" s="21" t="str">
        <f>INDEX([1]champ04062019!$A$3:$Z$2000,MATCH([1]!Addcert[[#This Row],[ref]],[1]champ04062019!$B$3:$B$2000,0),26)</f>
        <v>กรุงเทพมหานคร</v>
      </c>
      <c r="M1107" s="2" t="s">
        <v>466</v>
      </c>
    </row>
    <row r="1108" spans="1:13">
      <c r="A1108" s="22" t="str">
        <f>MID([1]!Addcert[[#This Row],[ref]],4,2)&amp;"-"&amp;RIGHT([1]!Addcert[[#This Row],[ref]],3)</f>
        <v>05-048</v>
      </c>
      <c r="B1108" s="22" t="str">
        <f>INDEX([1]champ04062019!$A$3:$Z$2000,MATCH([1]!Addcert[[#This Row],[ref]],[1]champ04062019!$B$3:$B$2000,0),3)</f>
        <v>บริษัท พีเอเอ็น เทรดเดอร์ จำกัด</v>
      </c>
      <c r="C1108" s="22" t="str">
        <f>INDEX([1]champ04062019!$A$3:$Z$2000,MATCH([1]!Addcert[[#This Row],[ref]],[1]champ04062019!$B$3:$B$2000,0),4)</f>
        <v>ACFS47020600006</v>
      </c>
      <c r="D110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08" s="22" t="str">
        <f>INDEX([1]champ04062019!$A$3:$Z$2000,MATCH([1]!Addcert[[#This Row],[ref]],[1]champ04062019!$B$3:$B$2000,0),5)</f>
        <v>ออกใบอนุญาตแล้ว</v>
      </c>
      <c r="F1108" s="24">
        <f>--INDEX([1]champ04062019!$A$3:$Z$2000,MATCH([1]!Addcert[[#This Row],[ref]],[1]champ04062019!$B$3:$B$2000,0),18)</f>
        <v>43835</v>
      </c>
      <c r="G1108" s="27"/>
      <c r="H1108" s="28"/>
      <c r="I1108" s="33"/>
      <c r="J1108" s="36">
        <f>--INDEX([1]champ04062019!$A$3:$Z$2000,MATCH([1]!Addcert[[#This Row],[ref]],[1]champ04062019!$B$3:$B$2000,0),6)</f>
        <v>135558012489</v>
      </c>
      <c r="K1108" s="22" t="str">
        <f>VLOOKUP(VALUE(MID([1]!Addcert[[#This Row],[License]],5,4)),[1]มาตรฐาน!$A$1:$B$6,2,FALSE)</f>
        <v>มกษ. 4702-2557</v>
      </c>
      <c r="L1108" s="22" t="str">
        <f>INDEX([1]champ04062019!$A$3:$Z$2000,MATCH([1]!Addcert[[#This Row],[ref]],[1]champ04062019!$B$3:$B$2000,0),26)</f>
        <v>ปทุมธานี</v>
      </c>
      <c r="M1108" s="5" t="s">
        <v>467</v>
      </c>
    </row>
    <row r="1109" spans="1:13">
      <c r="A1109" s="21" t="str">
        <f>MID([1]!Addcert[[#This Row],[ref]],4,2)&amp;"-"&amp;RIGHT([1]!Addcert[[#This Row],[ref]],3)</f>
        <v>05-049</v>
      </c>
      <c r="B1109" s="21" t="str">
        <f>INDEX([1]champ04062019!$A$3:$Z$2000,MATCH([1]!Addcert[[#This Row],[ref]],[1]champ04062019!$B$3:$B$2000,0),3)</f>
        <v>บริษัท แพคริม รีสอร์ต จำกัด</v>
      </c>
      <c r="C1109" s="21" t="str">
        <f>INDEX([1]champ04062019!$A$3:$Z$2000,MATCH([1]!Addcert[[#This Row],[ref]],[1]champ04062019!$B$3:$B$2000,0),4)</f>
        <v>ACFS47020600041</v>
      </c>
      <c r="D110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09" s="21" t="str">
        <f>INDEX([1]champ04062019!$A$3:$Z$2000,MATCH([1]!Addcert[[#This Row],[ref]],[1]champ04062019!$B$3:$B$2000,0),5)</f>
        <v>ออกใบอนุญาตแล้ว</v>
      </c>
      <c r="F1109" s="23">
        <f>--INDEX([1]champ04062019!$A$3:$Z$2000,MATCH([1]!Addcert[[#This Row],[ref]],[1]champ04062019!$B$3:$B$2000,0),18)</f>
        <v>43835</v>
      </c>
      <c r="G1109" s="25"/>
      <c r="H1109" s="26"/>
      <c r="I1109" s="32"/>
      <c r="J1109" s="35">
        <f>--INDEX([1]champ04062019!$A$3:$Z$2000,MATCH([1]!Addcert[[#This Row],[ref]],[1]champ04062019!$B$3:$B$2000,0),6)</f>
        <v>105535046123</v>
      </c>
      <c r="K1109" s="21" t="str">
        <f>VLOOKUP(VALUE(MID([1]!Addcert[[#This Row],[License]],5,4)),[1]มาตรฐาน!$A$1:$B$6,2,FALSE)</f>
        <v>มกษ. 4702-2557</v>
      </c>
      <c r="L1109" s="21" t="str">
        <f>INDEX([1]champ04062019!$A$3:$Z$2000,MATCH([1]!Addcert[[#This Row],[ref]],[1]champ04062019!$B$3:$B$2000,0),26)</f>
        <v>กรุงเทพมหานคร</v>
      </c>
      <c r="M1109" s="10" t="s">
        <v>467</v>
      </c>
    </row>
    <row r="1110" spans="1:13">
      <c r="A1110" s="22" t="str">
        <f>MID([1]!Addcert[[#This Row],[ref]],4,2)&amp;"-"&amp;RIGHT([1]!Addcert[[#This Row],[ref]],3)</f>
        <v>05-050</v>
      </c>
      <c r="B1110" s="22" t="str">
        <f>INDEX([1]champ04062019!$A$3:$Z$2000,MATCH([1]!Addcert[[#This Row],[ref]],[1]champ04062019!$B$3:$B$2000,0),3)</f>
        <v>บริษัท นานาพรรณเกษตรอุตสาหกรรม จำกัด</v>
      </c>
      <c r="C1110" s="22" t="str">
        <f>INDEX([1]champ04062019!$A$3:$Z$2000,MATCH([1]!Addcert[[#This Row],[ref]],[1]champ04062019!$B$3:$B$2000,0),4)</f>
        <v>ACFS47020600039</v>
      </c>
      <c r="D111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10" s="22" t="str">
        <f>INDEX([1]champ04062019!$A$3:$Z$2000,MATCH([1]!Addcert[[#This Row],[ref]],[1]champ04062019!$B$3:$B$2000,0),5)</f>
        <v>ออกใบอนุญาตแล้ว</v>
      </c>
      <c r="F1110" s="24">
        <f>--INDEX([1]champ04062019!$A$3:$Z$2000,MATCH([1]!Addcert[[#This Row],[ref]],[1]champ04062019!$B$3:$B$2000,0),18)</f>
        <v>43840</v>
      </c>
      <c r="G1110" s="27"/>
      <c r="H1110" s="28"/>
      <c r="I1110" s="33"/>
      <c r="J1110" s="36">
        <f>--INDEX([1]champ04062019!$A$3:$Z$2000,MATCH([1]!Addcert[[#This Row],[ref]],[1]champ04062019!$B$3:$B$2000,0),6)</f>
        <v>105546054459</v>
      </c>
      <c r="K1110" s="22" t="str">
        <f>VLOOKUP(VALUE(MID([1]!Addcert[[#This Row],[License]],5,4)),[1]มาตรฐาน!$A$1:$B$6,2,FALSE)</f>
        <v>มกษ. 4702-2557</v>
      </c>
      <c r="L1110" s="22" t="str">
        <f>INDEX([1]champ04062019!$A$3:$Z$2000,MATCH([1]!Addcert[[#This Row],[ref]],[1]champ04062019!$B$3:$B$2000,0),26)</f>
        <v>กรุงเทพมหานคร</v>
      </c>
      <c r="M1110" s="5" t="s">
        <v>467</v>
      </c>
    </row>
    <row r="1111" spans="1:13">
      <c r="A1111" s="21" t="str">
        <f>MID([1]!Addcert[[#This Row],[ref]],4,2)&amp;"-"&amp;RIGHT([1]!Addcert[[#This Row],[ref]],3)</f>
        <v>05-051</v>
      </c>
      <c r="B1111" s="21" t="str">
        <f>INDEX([1]champ04062019!$A$3:$Z$2000,MATCH([1]!Addcert[[#This Row],[ref]],[1]champ04062019!$B$3:$B$2000,0),3)</f>
        <v>บริษัท ทองการ์เด้น จำกัด</v>
      </c>
      <c r="C1111" s="21" t="str">
        <f>INDEX([1]champ04062019!$A$3:$Z$2000,MATCH([1]!Addcert[[#This Row],[ref]],[1]champ04062019!$B$3:$B$2000,0),4)</f>
        <v>ACFS47020600037</v>
      </c>
      <c r="D111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11" s="21" t="str">
        <f>INDEX([1]champ04062019!$A$3:$Z$2000,MATCH([1]!Addcert[[#This Row],[ref]],[1]champ04062019!$B$3:$B$2000,0),5)</f>
        <v>ออกใบอนุญาตแล้ว</v>
      </c>
      <c r="F1111" s="23">
        <f>--INDEX([1]champ04062019!$A$3:$Z$2000,MATCH([1]!Addcert[[#This Row],[ref]],[1]champ04062019!$B$3:$B$2000,0),18)</f>
        <v>43838</v>
      </c>
      <c r="G1111" s="25"/>
      <c r="H1111" s="26"/>
      <c r="I1111" s="32"/>
      <c r="J1111" s="35">
        <f>--INDEX([1]champ04062019!$A$3:$Z$2000,MATCH([1]!Addcert[[#This Row],[ref]],[1]champ04062019!$B$3:$B$2000,0),6)</f>
        <v>105532111269</v>
      </c>
      <c r="K1111" s="21" t="str">
        <f>VLOOKUP(VALUE(MID([1]!Addcert[[#This Row],[License]],5,4)),[1]มาตรฐาน!$A$1:$B$6,2,FALSE)</f>
        <v>มกษ. 4702-2557</v>
      </c>
      <c r="L1111" s="21" t="str">
        <f>INDEX([1]champ04062019!$A$3:$Z$2000,MATCH([1]!Addcert[[#This Row],[ref]],[1]champ04062019!$B$3:$B$2000,0),26)</f>
        <v>ปทุมธานี</v>
      </c>
      <c r="M1111" s="2" t="s">
        <v>467</v>
      </c>
    </row>
    <row r="1112" spans="1:13">
      <c r="A1112" s="22" t="str">
        <f>MID([1]!Addcert[[#This Row],[ref]],4,2)&amp;"-"&amp;RIGHT([1]!Addcert[[#This Row],[ref]],3)</f>
        <v>05-052</v>
      </c>
      <c r="B1112" s="22" t="str">
        <f>INDEX([1]champ04062019!$A$3:$Z$2000,MATCH([1]!Addcert[[#This Row],[ref]],[1]champ04062019!$B$3:$B$2000,0),3)</f>
        <v>บริษัท กวงเม้ง จำกัด</v>
      </c>
      <c r="C1112" s="22" t="str">
        <f>INDEX([1]champ04062019!$A$3:$Z$2000,MATCH([1]!Addcert[[#This Row],[ref]],[1]champ04062019!$B$3:$B$2000,0),4)</f>
        <v>ACFS47020600045</v>
      </c>
      <c r="D111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12" s="22" t="str">
        <f>INDEX([1]champ04062019!$A$3:$Z$2000,MATCH([1]!Addcert[[#This Row],[ref]],[1]champ04062019!$B$3:$B$2000,0),5)</f>
        <v>ออกใบอนุญาตแล้ว</v>
      </c>
      <c r="F1112" s="24">
        <f>--INDEX([1]champ04062019!$A$3:$Z$2000,MATCH([1]!Addcert[[#This Row],[ref]],[1]champ04062019!$B$3:$B$2000,0),18)</f>
        <v>43897</v>
      </c>
      <c r="G1112" s="27"/>
      <c r="H1112" s="28"/>
      <c r="I1112" s="33"/>
      <c r="J1112" s="36">
        <f>--INDEX([1]champ04062019!$A$3:$Z$2000,MATCH([1]!Addcert[[#This Row],[ref]],[1]champ04062019!$B$3:$B$2000,0),6)</f>
        <v>105541008033</v>
      </c>
      <c r="K1112" s="22" t="str">
        <f>VLOOKUP(VALUE(MID([1]!Addcert[[#This Row],[License]],5,4)),[1]มาตรฐาน!$A$1:$B$6,2,FALSE)</f>
        <v>มกษ. 4702-2557</v>
      </c>
      <c r="L1112" s="22" t="str">
        <f>INDEX([1]champ04062019!$A$3:$Z$2000,MATCH([1]!Addcert[[#This Row],[ref]],[1]champ04062019!$B$3:$B$2000,0),26)</f>
        <v>กรุงเทพมหานคร</v>
      </c>
      <c r="M1112" s="5" t="s">
        <v>467</v>
      </c>
    </row>
    <row r="1113" spans="1:13">
      <c r="A1113" s="21" t="str">
        <f>MID([1]!Addcert[[#This Row],[ref]],4,2)&amp;"-"&amp;RIGHT([1]!Addcert[[#This Row],[ref]],3)</f>
        <v>05-053</v>
      </c>
      <c r="B1113" s="21" t="str">
        <f>INDEX([1]champ04062019!$A$3:$Z$2000,MATCH([1]!Addcert[[#This Row],[ref]],[1]champ04062019!$B$3:$B$2000,0),3)</f>
        <v>บริษัท แอล.เค.อิมปอร์ตเอ็กซ์ปอร์ต จำกัด</v>
      </c>
      <c r="C1113" s="21" t="str">
        <f>INDEX([1]champ04062019!$A$3:$Z$2000,MATCH([1]!Addcert[[#This Row],[ref]],[1]champ04062019!$B$3:$B$2000,0),4)</f>
        <v>ACFS47020600056</v>
      </c>
      <c r="D111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13" s="21" t="str">
        <f>INDEX([1]champ04062019!$A$3:$Z$2000,MATCH([1]!Addcert[[#This Row],[ref]],[1]champ04062019!$B$3:$B$2000,0),5)</f>
        <v>ออกใบอนุญาตแล้ว</v>
      </c>
      <c r="F1113" s="23">
        <f>--INDEX([1]champ04062019!$A$3:$Z$2000,MATCH([1]!Addcert[[#This Row],[ref]],[1]champ04062019!$B$3:$B$2000,0),18)</f>
        <v>44030</v>
      </c>
      <c r="G1113" s="25"/>
      <c r="H1113" s="26"/>
      <c r="I1113" s="32"/>
      <c r="J1113" s="35">
        <f>--INDEX([1]champ04062019!$A$3:$Z$2000,MATCH([1]!Addcert[[#This Row],[ref]],[1]champ04062019!$B$3:$B$2000,0),6)</f>
        <v>105540086219</v>
      </c>
      <c r="K1113" s="21" t="str">
        <f>VLOOKUP(VALUE(MID([1]!Addcert[[#This Row],[License]],5,4)),[1]มาตรฐาน!$A$1:$B$6,2,FALSE)</f>
        <v>มกษ. 4702-2557</v>
      </c>
      <c r="L1113" s="21" t="str">
        <f>INDEX([1]champ04062019!$A$3:$Z$2000,MATCH([1]!Addcert[[#This Row],[ref]],[1]champ04062019!$B$3:$B$2000,0),26)</f>
        <v>กรุงเทพมหานคร</v>
      </c>
      <c r="M1113" s="2" t="s">
        <v>467</v>
      </c>
    </row>
    <row r="1114" spans="1:13">
      <c r="A1114" s="22" t="str">
        <f>MID([1]!Addcert[[#This Row],[ref]],4,2)&amp;"-"&amp;RIGHT([1]!Addcert[[#This Row],[ref]],3)</f>
        <v>05-054</v>
      </c>
      <c r="B1114" s="22" t="str">
        <f>INDEX([1]champ04062019!$A$3:$Z$2000,MATCH([1]!Addcert[[#This Row],[ref]],[1]champ04062019!$B$3:$B$2000,0),3)</f>
        <v>บริษัท แอคทีฟ อินกรีเดียนส์ ดิสทริบิวชั่น จำกัด</v>
      </c>
      <c r="C1114" s="22" t="str">
        <f>INDEX([1]champ04062019!$A$3:$Z$2000,MATCH([1]!Addcert[[#This Row],[ref]],[1]champ04062019!$B$3:$B$2000,0),4)</f>
        <v>ACFS47020600040</v>
      </c>
      <c r="D111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14" s="22" t="str">
        <f>INDEX([1]champ04062019!$A$3:$Z$2000,MATCH([1]!Addcert[[#This Row],[ref]],[1]champ04062019!$B$3:$B$2000,0),5)</f>
        <v>ออกใบอนุญาตแล้ว</v>
      </c>
      <c r="F1114" s="24">
        <f>--INDEX([1]champ04062019!$A$3:$Z$2000,MATCH([1]!Addcert[[#This Row],[ref]],[1]champ04062019!$B$3:$B$2000,0),18)</f>
        <v>43849</v>
      </c>
      <c r="G1114" s="27"/>
      <c r="H1114" s="28"/>
      <c r="I1114" s="33"/>
      <c r="J1114" s="36">
        <f>--INDEX([1]champ04062019!$A$3:$Z$2000,MATCH([1]!Addcert[[#This Row],[ref]],[1]champ04062019!$B$3:$B$2000,0),6)</f>
        <v>135559023701</v>
      </c>
      <c r="K1114" s="22" t="str">
        <f>VLOOKUP(VALUE(MID([1]!Addcert[[#This Row],[License]],5,4)),[1]มาตรฐาน!$A$1:$B$6,2,FALSE)</f>
        <v>มกษ. 4702-2557</v>
      </c>
      <c r="L1114" s="22" t="str">
        <f>INDEX([1]champ04062019!$A$3:$Z$2000,MATCH([1]!Addcert[[#This Row],[ref]],[1]champ04062019!$B$3:$B$2000,0),26)</f>
        <v>ปทุมธานี</v>
      </c>
      <c r="M1114" s="5" t="s">
        <v>467</v>
      </c>
    </row>
    <row r="1115" spans="1:13">
      <c r="A1115" s="21" t="str">
        <f>MID([1]!Addcert[[#This Row],[ref]],4,2)&amp;"-"&amp;RIGHT([1]!Addcert[[#This Row],[ref]],3)</f>
        <v>05-055</v>
      </c>
      <c r="B1115" s="21" t="str">
        <f>INDEX([1]champ04062019!$A$3:$Z$2000,MATCH([1]!Addcert[[#This Row],[ref]],[1]champ04062019!$B$3:$B$2000,0),3)</f>
        <v>บริษัท กู๊ดริช ไลน์ จำกัด</v>
      </c>
      <c r="C1115" s="21" t="str">
        <f>INDEX([1]champ04062019!$A$3:$Z$2000,MATCH([1]!Addcert[[#This Row],[ref]],[1]champ04062019!$B$3:$B$2000,0),4)</f>
        <v>ACFS47020600038</v>
      </c>
      <c r="D111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15" s="21" t="str">
        <f>INDEX([1]champ04062019!$A$3:$Z$2000,MATCH([1]!Addcert[[#This Row],[ref]],[1]champ04062019!$B$3:$B$2000,0),5)</f>
        <v>ออกใบอนุญาตแล้ว</v>
      </c>
      <c r="F1115" s="23">
        <f>--INDEX([1]champ04062019!$A$3:$Z$2000,MATCH([1]!Addcert[[#This Row],[ref]],[1]champ04062019!$B$3:$B$2000,0),18)</f>
        <v>43840</v>
      </c>
      <c r="G1115" s="25"/>
      <c r="H1115" s="26"/>
      <c r="I1115" s="32"/>
      <c r="J1115" s="35">
        <f>--INDEX([1]champ04062019!$A$3:$Z$2000,MATCH([1]!Addcert[[#This Row],[ref]],[1]champ04062019!$B$3:$B$2000,0),6)</f>
        <v>105552104268</v>
      </c>
      <c r="K1115" s="21" t="str">
        <f>VLOOKUP(VALUE(MID([1]!Addcert[[#This Row],[License]],5,4)),[1]มาตรฐาน!$A$1:$B$6,2,FALSE)</f>
        <v>มกษ. 4702-2557</v>
      </c>
      <c r="L1115" s="21" t="str">
        <f>INDEX([1]champ04062019!$A$3:$Z$2000,MATCH([1]!Addcert[[#This Row],[ref]],[1]champ04062019!$B$3:$B$2000,0),26)</f>
        <v>กรุงเทพมหานคร</v>
      </c>
      <c r="M1115" s="2" t="s">
        <v>467</v>
      </c>
    </row>
    <row r="1116" spans="1:13">
      <c r="A1116" s="22" t="str">
        <f>MID([1]!Addcert[[#This Row],[ref]],4,2)&amp;"-"&amp;RIGHT([1]!Addcert[[#This Row],[ref]],3)</f>
        <v>05-057</v>
      </c>
      <c r="B1116" s="22" t="str">
        <f>INDEX([1]champ04062019!$A$3:$Z$2000,MATCH([1]!Addcert[[#This Row],[ref]],[1]champ04062019!$B$3:$B$2000,0),3)</f>
        <v>บริษัท เทียนวัฒนา จำกัด</v>
      </c>
      <c r="C1116" s="22" t="str">
        <f>INDEX([1]champ04062019!$A$3:$Z$2000,MATCH([1]!Addcert[[#This Row],[ref]],[1]champ04062019!$B$3:$B$2000,0),4)</f>
        <v>ACFS47020600042</v>
      </c>
      <c r="D111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16" s="22" t="str">
        <f>INDEX([1]champ04062019!$A$3:$Z$2000,MATCH([1]!Addcert[[#This Row],[ref]],[1]champ04062019!$B$3:$B$2000,0),5)</f>
        <v>ออกใบอนุญาตแล้ว</v>
      </c>
      <c r="F1116" s="24">
        <f>--INDEX([1]champ04062019!$A$3:$Z$2000,MATCH([1]!Addcert[[#This Row],[ref]],[1]champ04062019!$B$3:$B$2000,0),18)</f>
        <v>43862</v>
      </c>
      <c r="G1116" s="27"/>
      <c r="H1116" s="28"/>
      <c r="I1116" s="33"/>
      <c r="J1116" s="36">
        <f>--INDEX([1]champ04062019!$A$3:$Z$2000,MATCH([1]!Addcert[[#This Row],[ref]],[1]champ04062019!$B$3:$B$2000,0),6)</f>
        <v>105523011966</v>
      </c>
      <c r="K1116" s="22" t="str">
        <f>VLOOKUP(VALUE(MID([1]!Addcert[[#This Row],[License]],5,4)),[1]มาตรฐาน!$A$1:$B$6,2,FALSE)</f>
        <v>มกษ. 4702-2557</v>
      </c>
      <c r="L1116" s="22" t="str">
        <f>INDEX([1]champ04062019!$A$3:$Z$2000,MATCH([1]!Addcert[[#This Row],[ref]],[1]champ04062019!$B$3:$B$2000,0),26)</f>
        <v>กรุงเทพมหานคร</v>
      </c>
      <c r="M1116" s="9" t="s">
        <v>467</v>
      </c>
    </row>
    <row r="1117" spans="1:13">
      <c r="A1117" s="21" t="str">
        <f>MID([1]!Addcert[[#This Row],[ref]],4,2)&amp;"-"&amp;RIGHT([1]!Addcert[[#This Row],[ref]],3)</f>
        <v>05-058</v>
      </c>
      <c r="B1117" s="21" t="str">
        <f>INDEX([1]champ04062019!$A$3:$Z$2000,MATCH([1]!Addcert[[#This Row],[ref]],[1]champ04062019!$B$3:$B$2000,0),3)</f>
        <v>ห้างหุ้นส่วนจำกัด สหธาราเมย</v>
      </c>
      <c r="C1117" s="21" t="str">
        <f>INDEX([1]champ04062019!$A$3:$Z$2000,MATCH([1]!Addcert[[#This Row],[ref]],[1]champ04062019!$B$3:$B$2000,0),4)</f>
        <v>ACFS47020600043</v>
      </c>
      <c r="D111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17" s="21" t="str">
        <f>INDEX([1]champ04062019!$A$3:$Z$2000,MATCH([1]!Addcert[[#This Row],[ref]],[1]champ04062019!$B$3:$B$2000,0),5)</f>
        <v>ออกใบอนุญาตแล้ว</v>
      </c>
      <c r="F1117" s="23">
        <f>--INDEX([1]champ04062019!$A$3:$Z$2000,MATCH([1]!Addcert[[#This Row],[ref]],[1]champ04062019!$B$3:$B$2000,0),18)</f>
        <v>43880</v>
      </c>
      <c r="G1117" s="25"/>
      <c r="H1117" s="26"/>
      <c r="I1117" s="32"/>
      <c r="J1117" s="35">
        <f>--INDEX([1]champ04062019!$A$3:$Z$2000,MATCH([1]!Addcert[[#This Row],[ref]],[1]champ04062019!$B$3:$B$2000,0),6)</f>
        <v>633544000282</v>
      </c>
      <c r="K1117" s="21" t="str">
        <f>VLOOKUP(VALUE(MID([1]!Addcert[[#This Row],[License]],5,4)),[1]มาตรฐาน!$A$1:$B$6,2,FALSE)</f>
        <v>มกษ. 4702-2557</v>
      </c>
      <c r="L1117" s="21" t="str">
        <f>INDEX([1]champ04062019!$A$3:$Z$2000,MATCH([1]!Addcert[[#This Row],[ref]],[1]champ04062019!$B$3:$B$2000,0),26)</f>
        <v>กรุงเทพมหานคร</v>
      </c>
      <c r="M1117" s="10" t="s">
        <v>467</v>
      </c>
    </row>
    <row r="1118" spans="1:13">
      <c r="A1118" s="22" t="str">
        <f>MID([1]!Addcert[[#This Row],[ref]],4,2)&amp;"-"&amp;RIGHT([1]!Addcert[[#This Row],[ref]],3)</f>
        <v>05-059</v>
      </c>
      <c r="B1118" s="22" t="str">
        <f>INDEX([1]champ04062019!$A$3:$Z$2000,MATCH([1]!Addcert[[#This Row],[ref]],[1]champ04062019!$B$3:$B$2000,0),3)</f>
        <v>ห้างหุ้นส่วนจำกัด ไสวเทรดดิ้ง</v>
      </c>
      <c r="C1118" s="22" t="str">
        <f>INDEX([1]champ04062019!$A$3:$Z$2000,MATCH([1]!Addcert[[#This Row],[ref]],[1]champ04062019!$B$3:$B$2000,0),4)</f>
        <v>ACFS47020600044</v>
      </c>
      <c r="D111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18" s="22" t="str">
        <f>INDEX([1]champ04062019!$A$3:$Z$2000,MATCH([1]!Addcert[[#This Row],[ref]],[1]champ04062019!$B$3:$B$2000,0),5)</f>
        <v>ออกใบอนุญาตแล้ว</v>
      </c>
      <c r="F1118" s="24">
        <f>--INDEX([1]champ04062019!$A$3:$Z$2000,MATCH([1]!Addcert[[#This Row],[ref]],[1]champ04062019!$B$3:$B$2000,0),18)</f>
        <v>43897</v>
      </c>
      <c r="G1118" s="27"/>
      <c r="H1118" s="28"/>
      <c r="I1118" s="33"/>
      <c r="J1118" s="36">
        <f>--INDEX([1]champ04062019!$A$3:$Z$2000,MATCH([1]!Addcert[[#This Row],[ref]],[1]champ04062019!$B$3:$B$2000,0),6)</f>
        <v>103531024310</v>
      </c>
      <c r="K1118" s="22" t="str">
        <f>VLOOKUP(VALUE(MID([1]!Addcert[[#This Row],[License]],5,4)),[1]มาตรฐาน!$A$1:$B$6,2,FALSE)</f>
        <v>มกษ. 4702-2557</v>
      </c>
      <c r="L1118" s="22" t="str">
        <f>INDEX([1]champ04062019!$A$3:$Z$2000,MATCH([1]!Addcert[[#This Row],[ref]],[1]champ04062019!$B$3:$B$2000,0),26)</f>
        <v>กรุงเทพมหานคร</v>
      </c>
      <c r="M1118" s="9" t="s">
        <v>467</v>
      </c>
    </row>
    <row r="1119" spans="1:13">
      <c r="A1119" s="21" t="str">
        <f>MID([1]!Addcert[[#This Row],[ref]],4,2)&amp;"-"&amp;RIGHT([1]!Addcert[[#This Row],[ref]],3)</f>
        <v>05-060</v>
      </c>
      <c r="B1119" s="21" t="str">
        <f>INDEX([1]champ04062019!$A$3:$Z$2000,MATCH([1]!Addcert[[#This Row],[ref]],[1]champ04062019!$B$3:$B$2000,0),3)</f>
        <v>ห้างหุ้นส่วนจำกัด เอ็ม พี เอส เอนเตอร์ไพรส์</v>
      </c>
      <c r="C1119" s="21" t="str">
        <f>INDEX([1]champ04062019!$A$3:$Z$2000,MATCH([1]!Addcert[[#This Row],[ref]],[1]champ04062019!$B$3:$B$2000,0),4)</f>
        <v>ACFS47020600046</v>
      </c>
      <c r="D111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19" s="21" t="str">
        <f>INDEX([1]champ04062019!$A$3:$Z$2000,MATCH([1]!Addcert[[#This Row],[ref]],[1]champ04062019!$B$3:$B$2000,0),5)</f>
        <v>ออกใบอนุญาตแล้ว</v>
      </c>
      <c r="F1119" s="23">
        <f>--INDEX([1]champ04062019!$A$3:$Z$2000,MATCH([1]!Addcert[[#This Row],[ref]],[1]champ04062019!$B$3:$B$2000,0),18)</f>
        <v>43903</v>
      </c>
      <c r="G1119" s="25"/>
      <c r="H1119" s="26"/>
      <c r="I1119" s="32"/>
      <c r="J1119" s="35">
        <f>--INDEX([1]champ04062019!$A$3:$Z$2000,MATCH([1]!Addcert[[#This Row],[ref]],[1]champ04062019!$B$3:$B$2000,0),6)</f>
        <v>103525031008</v>
      </c>
      <c r="K1119" s="21" t="str">
        <f>VLOOKUP(VALUE(MID([1]!Addcert[[#This Row],[License]],5,4)),[1]มาตรฐาน!$A$1:$B$6,2,FALSE)</f>
        <v>มกษ. 4702-2557</v>
      </c>
      <c r="L1119" s="21" t="str">
        <f>INDEX([1]champ04062019!$A$3:$Z$2000,MATCH([1]!Addcert[[#This Row],[ref]],[1]champ04062019!$B$3:$B$2000,0),26)</f>
        <v>ปราจีนบุรี</v>
      </c>
      <c r="M1119" s="2" t="s">
        <v>467</v>
      </c>
    </row>
    <row r="1120" spans="1:13">
      <c r="A1120" s="22" t="str">
        <f>MID([1]!Addcert[[#This Row],[ref]],4,2)&amp;"-"&amp;RIGHT([1]!Addcert[[#This Row],[ref]],3)</f>
        <v>05-061</v>
      </c>
      <c r="B1120" s="22" t="str">
        <f>INDEX([1]champ04062019!$A$3:$Z$2000,MATCH([1]!Addcert[[#This Row],[ref]],[1]champ04062019!$B$3:$B$2000,0),3)</f>
        <v>ห้างหุ้นส่วนจำกัด จุฑาธิป อิมปอร์ต เอ็กซ์ปอร์ต</v>
      </c>
      <c r="C1120" s="22" t="str">
        <f>INDEX([1]champ04062019!$A$3:$Z$2000,MATCH([1]!Addcert[[#This Row],[ref]],[1]champ04062019!$B$3:$B$2000,0),4)</f>
        <v>ACFS47020600047</v>
      </c>
      <c r="D112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20" s="22" t="str">
        <f>INDEX([1]champ04062019!$A$3:$Z$2000,MATCH([1]!Addcert[[#This Row],[ref]],[1]champ04062019!$B$3:$B$2000,0),5)</f>
        <v>ยกเลิกใบอนุญาตแบบถาวร</v>
      </c>
      <c r="F1120" s="24">
        <f>--INDEX([1]champ04062019!$A$3:$Z$2000,MATCH([1]!Addcert[[#This Row],[ref]],[1]champ04062019!$B$3:$B$2000,0),18)</f>
        <v>43917</v>
      </c>
      <c r="G1120" s="27"/>
      <c r="H1120" s="28"/>
      <c r="I1120" s="33"/>
      <c r="J1120" s="36">
        <f>--INDEX([1]champ04062019!$A$3:$Z$2000,MATCH([1]!Addcert[[#This Row],[ref]],[1]champ04062019!$B$3:$B$2000,0),6)</f>
        <v>633552000083</v>
      </c>
      <c r="K1120" s="22" t="str">
        <f>VLOOKUP(VALUE(MID([1]!Addcert[[#This Row],[License]],5,4)),[1]มาตรฐาน!$A$1:$B$6,2,FALSE)</f>
        <v>มกษ. 4702-2557</v>
      </c>
      <c r="L1120" s="22" t="str">
        <f>INDEX([1]champ04062019!$A$3:$Z$2000,MATCH([1]!Addcert[[#This Row],[ref]],[1]champ04062019!$B$3:$B$2000,0),26)</f>
        <v>ตาก</v>
      </c>
      <c r="M1120" s="5" t="s">
        <v>466</v>
      </c>
    </row>
    <row r="1121" spans="1:13">
      <c r="A1121" s="21" t="str">
        <f>MID([1]!Addcert[[#This Row],[ref]],4,2)&amp;"-"&amp;RIGHT([1]!Addcert[[#This Row],[ref]],3)</f>
        <v>05-062</v>
      </c>
      <c r="B1121" s="21" t="str">
        <f>INDEX([1]champ04062019!$A$3:$Z$2000,MATCH([1]!Addcert[[#This Row],[ref]],[1]champ04062019!$B$3:$B$2000,0),3)</f>
        <v>บริษัท เจ พี ซัคเซซ โลจิสติกส์จำกัด</v>
      </c>
      <c r="C1121" s="21" t="str">
        <f>INDEX([1]champ04062019!$A$3:$Z$2000,MATCH([1]!Addcert[[#This Row],[ref]],[1]champ04062019!$B$3:$B$2000,0),4)</f>
        <v>ACFS47020600048</v>
      </c>
      <c r="D112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21" s="21" t="str">
        <f>INDEX([1]champ04062019!$A$3:$Z$2000,MATCH([1]!Addcert[[#This Row],[ref]],[1]champ04062019!$B$3:$B$2000,0),5)</f>
        <v>ออกใบอนุญาตแล้ว</v>
      </c>
      <c r="F1121" s="23">
        <f>--INDEX([1]champ04062019!$A$3:$Z$2000,MATCH([1]!Addcert[[#This Row],[ref]],[1]champ04062019!$B$3:$B$2000,0),18)</f>
        <v>43919</v>
      </c>
      <c r="G1121" s="25"/>
      <c r="H1121" s="26"/>
      <c r="I1121" s="32"/>
      <c r="J1121" s="35">
        <f>--INDEX([1]champ04062019!$A$3:$Z$2000,MATCH([1]!Addcert[[#This Row],[ref]],[1]champ04062019!$B$3:$B$2000,0),6)</f>
        <v>205557018474</v>
      </c>
      <c r="K1121" s="21" t="str">
        <f>VLOOKUP(VALUE(MID([1]!Addcert[[#This Row],[License]],5,4)),[1]มาตรฐาน!$A$1:$B$6,2,FALSE)</f>
        <v>มกษ. 4702-2557</v>
      </c>
      <c r="L1121" s="21" t="str">
        <f>INDEX([1]champ04062019!$A$3:$Z$2000,MATCH([1]!Addcert[[#This Row],[ref]],[1]champ04062019!$B$3:$B$2000,0),26)</f>
        <v>นนทบุรี</v>
      </c>
      <c r="M1121" s="2" t="s">
        <v>464</v>
      </c>
    </row>
    <row r="1122" spans="1:13">
      <c r="A1122" s="22" t="str">
        <f>MID([1]!Addcert[[#This Row],[ref]],4,2)&amp;"-"&amp;RIGHT([1]!Addcert[[#This Row],[ref]],3)</f>
        <v>05-063</v>
      </c>
      <c r="B1122" s="22" t="str">
        <f>INDEX([1]champ04062019!$A$3:$Z$2000,MATCH([1]!Addcert[[#This Row],[ref]],[1]champ04062019!$B$3:$B$2000,0),3)</f>
        <v>ห้างหุ้นส่วนจำกัด ปาดีมัส</v>
      </c>
      <c r="C1122" s="22" t="str">
        <f>INDEX([1]champ04062019!$A$3:$Z$2000,MATCH([1]!Addcert[[#This Row],[ref]],[1]champ04062019!$B$3:$B$2000,0),4)</f>
        <v>ACFS47020600049</v>
      </c>
      <c r="D112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22" s="22" t="str">
        <f>INDEX([1]champ04062019!$A$3:$Z$2000,MATCH([1]!Addcert[[#This Row],[ref]],[1]champ04062019!$B$3:$B$2000,0),5)</f>
        <v>ออกใบอนุญาตแล้ว</v>
      </c>
      <c r="F1122" s="24">
        <f>--INDEX([1]champ04062019!$A$3:$Z$2000,MATCH([1]!Addcert[[#This Row],[ref]],[1]champ04062019!$B$3:$B$2000,0),18)</f>
        <v>43925</v>
      </c>
      <c r="G1122" s="27"/>
      <c r="H1122" s="28"/>
      <c r="I1122" s="33"/>
      <c r="J1122" s="36">
        <f>--INDEX([1]champ04062019!$A$3:$Z$2000,MATCH([1]!Addcert[[#This Row],[ref]],[1]champ04062019!$B$3:$B$2000,0),6)</f>
        <v>943557000381</v>
      </c>
      <c r="K1122" s="22" t="str">
        <f>VLOOKUP(VALUE(MID([1]!Addcert[[#This Row],[License]],5,4)),[1]มาตรฐาน!$A$1:$B$6,2,FALSE)</f>
        <v>มกษ. 4702-2557</v>
      </c>
      <c r="L1122" s="22" t="str">
        <f>INDEX([1]champ04062019!$A$3:$Z$2000,MATCH([1]!Addcert[[#This Row],[ref]],[1]champ04062019!$B$3:$B$2000,0),26)</f>
        <v>ปัตตานี</v>
      </c>
      <c r="M1122" s="8" t="s">
        <v>467</v>
      </c>
    </row>
    <row r="1123" spans="1:13">
      <c r="A1123" s="21" t="str">
        <f>MID([1]!Addcert[[#This Row],[ref]],4,2)&amp;"-"&amp;RIGHT([1]!Addcert[[#This Row],[ref]],3)</f>
        <v>05-065</v>
      </c>
      <c r="B1123" s="21" t="str">
        <f>INDEX([1]champ04062019!$A$3:$Z$2000,MATCH([1]!Addcert[[#This Row],[ref]],[1]champ04062019!$B$3:$B$2000,0),3)</f>
        <v>บริษัท เจ พี ซัคเซซ โลจิสติกส์จำกัด</v>
      </c>
      <c r="C1123" s="21" t="str">
        <f>INDEX([1]champ04062019!$A$3:$Z$2000,MATCH([1]!Addcert[[#This Row],[ref]],[1]champ04062019!$B$3:$B$2000,0),4)</f>
        <v>ACFS47020600050</v>
      </c>
      <c r="D112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23" s="21" t="str">
        <f>INDEX([1]champ04062019!$A$3:$Z$2000,MATCH([1]!Addcert[[#This Row],[ref]],[1]champ04062019!$B$3:$B$2000,0),5)</f>
        <v>ออกใบอนุญาตแล้ว</v>
      </c>
      <c r="F1123" s="23">
        <f>--INDEX([1]champ04062019!$A$3:$Z$2000,MATCH([1]!Addcert[[#This Row],[ref]],[1]champ04062019!$B$3:$B$2000,0),18)</f>
        <v>43948</v>
      </c>
      <c r="G1123" s="25"/>
      <c r="H1123" s="26"/>
      <c r="I1123" s="32"/>
      <c r="J1123" s="35">
        <f>--INDEX([1]champ04062019!$A$3:$Z$2000,MATCH([1]!Addcert[[#This Row],[ref]],[1]champ04062019!$B$3:$B$2000,0),6)</f>
        <v>205557018474</v>
      </c>
      <c r="K1123" s="21" t="str">
        <f>VLOOKUP(VALUE(MID([1]!Addcert[[#This Row],[License]],5,4)),[1]มาตรฐาน!$A$1:$B$6,2,FALSE)</f>
        <v>มกษ. 4702-2557</v>
      </c>
      <c r="L1123" s="21" t="str">
        <f>INDEX([1]champ04062019!$A$3:$Z$2000,MATCH([1]!Addcert[[#This Row],[ref]],[1]champ04062019!$B$3:$B$2000,0),26)</f>
        <v>นนทบุรี</v>
      </c>
      <c r="M1123" s="10" t="s">
        <v>469</v>
      </c>
    </row>
    <row r="1124" spans="1:13">
      <c r="A1124" s="22" t="str">
        <f>MID([1]!Addcert[[#This Row],[ref]],4,2)&amp;"-"&amp;RIGHT([1]!Addcert[[#This Row],[ref]],3)</f>
        <v>05-068</v>
      </c>
      <c r="B1124" s="22" t="str">
        <f>INDEX([1]champ04062019!$A$3:$Z$2000,MATCH([1]!Addcert[[#This Row],[ref]],[1]champ04062019!$B$3:$B$2000,0),3)</f>
        <v>บริษัท อมฤต ฟู้ดส์ จำกัด</v>
      </c>
      <c r="C1124" s="22" t="str">
        <f>INDEX([1]champ04062019!$A$3:$Z$2000,MATCH([1]!Addcert[[#This Row],[ref]],[1]champ04062019!$B$3:$B$2000,0),4)</f>
        <v>ACFS47020600052</v>
      </c>
      <c r="D112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24" s="22" t="str">
        <f>INDEX([1]champ04062019!$A$3:$Z$2000,MATCH([1]!Addcert[[#This Row],[ref]],[1]champ04062019!$B$3:$B$2000,0),5)</f>
        <v>ออกใบอนุญาตแล้ว</v>
      </c>
      <c r="F1124" s="24">
        <f>--INDEX([1]champ04062019!$A$3:$Z$2000,MATCH([1]!Addcert[[#This Row],[ref]],[1]champ04062019!$B$3:$B$2000,0),18)</f>
        <v>43996</v>
      </c>
      <c r="G1124" s="27"/>
      <c r="H1124" s="28"/>
      <c r="I1124" s="33"/>
      <c r="J1124" s="36">
        <f>--INDEX([1]champ04062019!$A$3:$Z$2000,MATCH([1]!Addcert[[#This Row],[ref]],[1]champ04062019!$B$3:$B$2000,0),6)</f>
        <v>105550012234</v>
      </c>
      <c r="K1124" s="22" t="str">
        <f>VLOOKUP(VALUE(MID([1]!Addcert[[#This Row],[License]],5,4)),[1]มาตรฐาน!$A$1:$B$6,2,FALSE)</f>
        <v>มกษ. 4702-2557</v>
      </c>
      <c r="L1124" s="22" t="str">
        <f>INDEX([1]champ04062019!$A$3:$Z$2000,MATCH([1]!Addcert[[#This Row],[ref]],[1]champ04062019!$B$3:$B$2000,0),26)</f>
        <v>ปทุมธานี</v>
      </c>
      <c r="M1124" s="8" t="s">
        <v>467</v>
      </c>
    </row>
    <row r="1125" spans="1:13">
      <c r="A1125" s="21" t="str">
        <f>MID([1]!Addcert[[#This Row],[ref]],4,2)&amp;"-"&amp;RIGHT([1]!Addcert[[#This Row],[ref]],3)</f>
        <v>05-069</v>
      </c>
      <c r="B1125" s="21" t="str">
        <f>INDEX([1]champ04062019!$A$3:$Z$2000,MATCH([1]!Addcert[[#This Row],[ref]],[1]champ04062019!$B$3:$B$2000,0),3)</f>
        <v>บริษัท เอสเอเอส เทรดดิ้ง (เมียนม่า) จำกัด</v>
      </c>
      <c r="C1125" s="21" t="str">
        <f>INDEX([1]champ04062019!$A$3:$Z$2000,MATCH([1]!Addcert[[#This Row],[ref]],[1]champ04062019!$B$3:$B$2000,0),4)</f>
        <v>ACFS47020600053</v>
      </c>
      <c r="D112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25" s="21" t="str">
        <f>INDEX([1]champ04062019!$A$3:$Z$2000,MATCH([1]!Addcert[[#This Row],[ref]],[1]champ04062019!$B$3:$B$2000,0),5)</f>
        <v>ออกใบอนุญาตแล้ว</v>
      </c>
      <c r="F1125" s="23">
        <f>--INDEX([1]champ04062019!$A$3:$Z$2000,MATCH([1]!Addcert[[#This Row],[ref]],[1]champ04062019!$B$3:$B$2000,0),18)</f>
        <v>44000</v>
      </c>
      <c r="G1125" s="25"/>
      <c r="H1125" s="26"/>
      <c r="I1125" s="32"/>
      <c r="J1125" s="35">
        <f>--INDEX([1]champ04062019!$A$3:$Z$2000,MATCH([1]!Addcert[[#This Row],[ref]],[1]champ04062019!$B$3:$B$2000,0),6)</f>
        <v>105555154584</v>
      </c>
      <c r="K1125" s="21" t="str">
        <f>VLOOKUP(VALUE(MID([1]!Addcert[[#This Row],[License]],5,4)),[1]มาตรฐาน!$A$1:$B$6,2,FALSE)</f>
        <v>มกษ. 4702-2557</v>
      </c>
      <c r="L1125" s="21" t="str">
        <f>INDEX([1]champ04062019!$A$3:$Z$2000,MATCH([1]!Addcert[[#This Row],[ref]],[1]champ04062019!$B$3:$B$2000,0),26)</f>
        <v>กรุงเทพมหานคร</v>
      </c>
      <c r="M1125" s="2" t="s">
        <v>467</v>
      </c>
    </row>
    <row r="1126" spans="1:13">
      <c r="A1126" s="22" t="str">
        <f>MID([1]!Addcert[[#This Row],[ref]],4,2)&amp;"-"&amp;RIGHT([1]!Addcert[[#This Row],[ref]],3)</f>
        <v>05-071</v>
      </c>
      <c r="B1126" s="22" t="str">
        <f>INDEX([1]champ04062019!$A$3:$Z$2000,MATCH([1]!Addcert[[#This Row],[ref]],[1]champ04062019!$B$3:$B$2000,0),3)</f>
        <v>บริษัท อุตสาหกรรมอาหารไทย (1964) จำกัด</v>
      </c>
      <c r="C1126" s="22" t="str">
        <f>INDEX([1]champ04062019!$A$3:$Z$2000,MATCH([1]!Addcert[[#This Row],[ref]],[1]champ04062019!$B$3:$B$2000,0),4)</f>
        <v>ACFS47020600054</v>
      </c>
      <c r="D112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26" s="22" t="str">
        <f>INDEX([1]champ04062019!$A$3:$Z$2000,MATCH([1]!Addcert[[#This Row],[ref]],[1]champ04062019!$B$3:$B$2000,0),5)</f>
        <v>ออกใบอนุญาตแล้ว</v>
      </c>
      <c r="F1126" s="24">
        <f>--INDEX([1]champ04062019!$A$3:$Z$2000,MATCH([1]!Addcert[[#This Row],[ref]],[1]champ04062019!$B$3:$B$2000,0),18)</f>
        <v>44017</v>
      </c>
      <c r="G1126" s="27"/>
      <c r="H1126" s="28"/>
      <c r="I1126" s="33"/>
      <c r="J1126" s="36">
        <f>--INDEX([1]champ04062019!$A$3:$Z$2000,MATCH([1]!Addcert[[#This Row],[ref]],[1]champ04062019!$B$3:$B$2000,0),6)</f>
        <v>105549110112</v>
      </c>
      <c r="K1126" s="22" t="str">
        <f>VLOOKUP(VALUE(MID([1]!Addcert[[#This Row],[License]],5,4)),[1]มาตรฐาน!$A$1:$B$6,2,FALSE)</f>
        <v>มกษ. 4702-2557</v>
      </c>
      <c r="L1126" s="22" t="str">
        <f>INDEX([1]champ04062019!$A$3:$Z$2000,MATCH([1]!Addcert[[#This Row],[ref]],[1]champ04062019!$B$3:$B$2000,0),26)</f>
        <v>กรุงเทพมหานคร</v>
      </c>
      <c r="M1126" s="5" t="s">
        <v>467</v>
      </c>
    </row>
    <row r="1127" spans="1:13">
      <c r="A1127" s="21" t="str">
        <f>MID([1]!Addcert[[#This Row],[ref]],4,2)&amp;"-"&amp;RIGHT([1]!Addcert[[#This Row],[ref]],3)</f>
        <v>05-072</v>
      </c>
      <c r="B1127" s="21" t="str">
        <f>INDEX([1]champ04062019!$A$3:$Z$2000,MATCH([1]!Addcert[[#This Row],[ref]],[1]champ04062019!$B$3:$B$2000,0),3)</f>
        <v>บริษัท นิวไลฟ์ (ประเทศไทย) จำกัด</v>
      </c>
      <c r="C1127" s="21" t="str">
        <f>INDEX([1]champ04062019!$A$3:$Z$2000,MATCH([1]!Addcert[[#This Row],[ref]],[1]champ04062019!$B$3:$B$2000,0),4)</f>
        <v>ACFS47020600055</v>
      </c>
      <c r="D112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27" s="21" t="str">
        <f>INDEX([1]champ04062019!$A$3:$Z$2000,MATCH([1]!Addcert[[#This Row],[ref]],[1]champ04062019!$B$3:$B$2000,0),5)</f>
        <v>ออกใบอนุญาตแล้ว</v>
      </c>
      <c r="F1127" s="23">
        <f>--INDEX([1]champ04062019!$A$3:$Z$2000,MATCH([1]!Addcert[[#This Row],[ref]],[1]champ04062019!$B$3:$B$2000,0),18)</f>
        <v>44024</v>
      </c>
      <c r="G1127" s="25"/>
      <c r="H1127" s="26"/>
      <c r="I1127" s="32"/>
      <c r="J1127" s="35">
        <f>--INDEX([1]champ04062019!$A$3:$Z$2000,MATCH([1]!Addcert[[#This Row],[ref]],[1]champ04062019!$B$3:$B$2000,0),6)</f>
        <v>105558132280</v>
      </c>
      <c r="K1127" s="21" t="str">
        <f>VLOOKUP(VALUE(MID([1]!Addcert[[#This Row],[License]],5,4)),[1]มาตรฐาน!$A$1:$B$6,2,FALSE)</f>
        <v>มกษ. 4702-2557</v>
      </c>
      <c r="L1127" s="21" t="str">
        <f>INDEX([1]champ04062019!$A$3:$Z$2000,MATCH([1]!Addcert[[#This Row],[ref]],[1]champ04062019!$B$3:$B$2000,0),26)</f>
        <v>กรุงเทพมหานคร</v>
      </c>
      <c r="M1127" s="2" t="s">
        <v>467</v>
      </c>
    </row>
    <row r="1128" spans="1:13">
      <c r="A1128" s="22" t="str">
        <f>MID([1]!Addcert[[#This Row],[ref]],4,2)&amp;"-"&amp;RIGHT([1]!Addcert[[#This Row],[ref]],3)</f>
        <v>05-073</v>
      </c>
      <c r="B1128" s="22" t="str">
        <f>INDEX([1]champ04062019!$A$3:$Z$2000,MATCH([1]!Addcert[[#This Row],[ref]],[1]champ04062019!$B$3:$B$2000,0),3)</f>
        <v>นายทักษิณ  ชื่นชม</v>
      </c>
      <c r="C1128" s="22" t="str">
        <f>INDEX([1]champ04062019!$A$3:$Z$2000,MATCH([1]!Addcert[[#This Row],[ref]],[1]champ04062019!$B$3:$B$2000,0),4)</f>
        <v>ACFS74320600001</v>
      </c>
      <c r="D112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28" s="22" t="str">
        <f>INDEX([1]champ04062019!$A$3:$Z$2000,MATCH([1]!Addcert[[#This Row],[ref]],[1]champ04062019!$B$3:$B$2000,0),5)</f>
        <v>ออกใบอนุญาตแล้ว</v>
      </c>
      <c r="F1128" s="24">
        <f>--INDEX([1]champ04062019!$A$3:$Z$2000,MATCH([1]!Addcert[[#This Row],[ref]],[1]champ04062019!$B$3:$B$2000,0),18)</f>
        <v>44031</v>
      </c>
      <c r="G1128" s="27"/>
      <c r="H1128" s="28"/>
      <c r="I1128" s="33"/>
      <c r="J1128" s="36">
        <f>--INDEX([1]champ04062019!$A$3:$Z$2000,MATCH([1]!Addcert[[#This Row],[ref]],[1]champ04062019!$B$3:$B$2000,0),6)</f>
        <v>3859900006302</v>
      </c>
      <c r="K1128" s="22" t="str">
        <f>VLOOKUP(VALUE(MID([1]!Addcert[[#This Row],[License]],5,4)),[1]มาตรฐาน!$A$1:$B$6,2,FALSE)</f>
        <v>มกษ. 7432-2558</v>
      </c>
      <c r="L1128" s="22" t="str">
        <f>INDEX([1]champ04062019!$A$3:$Z$2000,MATCH([1]!Addcert[[#This Row],[ref]],[1]champ04062019!$B$3:$B$2000,0),26)</f>
        <v>พังงา</v>
      </c>
      <c r="M1128" s="8" t="s">
        <v>467</v>
      </c>
    </row>
    <row r="1129" spans="1:13">
      <c r="A1129" s="21" t="str">
        <f>MID([1]!Addcert[[#This Row],[ref]],4,2)&amp;"-"&amp;RIGHT([1]!Addcert[[#This Row],[ref]],3)</f>
        <v>05-075</v>
      </c>
      <c r="B1129" s="21" t="str">
        <f>INDEX([1]champ04062019!$A$3:$Z$2000,MATCH([1]!Addcert[[#This Row],[ref]],[1]champ04062019!$B$3:$B$2000,0),3)</f>
        <v>บริษัท 984 พอดี จำกัด</v>
      </c>
      <c r="C1129" s="21" t="str">
        <f>INDEX([1]champ04062019!$A$3:$Z$2000,MATCH([1]!Addcert[[#This Row],[ref]],[1]champ04062019!$B$3:$B$2000,0),4)</f>
        <v>ACFS47020600057</v>
      </c>
      <c r="D112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29" s="21" t="str">
        <f>INDEX([1]champ04062019!$A$3:$Z$2000,MATCH([1]!Addcert[[#This Row],[ref]],[1]champ04062019!$B$3:$B$2000,0),5)</f>
        <v>ออกใบอนุญาตแล้ว</v>
      </c>
      <c r="F1129" s="23">
        <f>--INDEX([1]champ04062019!$A$3:$Z$2000,MATCH([1]!Addcert[[#This Row],[ref]],[1]champ04062019!$B$3:$B$2000,0),18)</f>
        <v>44037</v>
      </c>
      <c r="G1129" s="25"/>
      <c r="H1129" s="26"/>
      <c r="I1129" s="32"/>
      <c r="J1129" s="35">
        <f>--INDEX([1]champ04062019!$A$3:$Z$2000,MATCH([1]!Addcert[[#This Row],[ref]],[1]champ04062019!$B$3:$B$2000,0),6)</f>
        <v>105549137932</v>
      </c>
      <c r="K1129" s="21" t="str">
        <f>VLOOKUP(VALUE(MID([1]!Addcert[[#This Row],[License]],5,4)),[1]มาตรฐาน!$A$1:$B$6,2,FALSE)</f>
        <v>มกษ. 4702-2557</v>
      </c>
      <c r="L1129" s="21" t="str">
        <f>INDEX([1]champ04062019!$A$3:$Z$2000,MATCH([1]!Addcert[[#This Row],[ref]],[1]champ04062019!$B$3:$B$2000,0),26)</f>
        <v>กรุงเทพมหานคร</v>
      </c>
      <c r="M1129" s="2" t="s">
        <v>469</v>
      </c>
    </row>
    <row r="1130" spans="1:13" s="7" customFormat="1">
      <c r="A1130" s="22" t="str">
        <f>MID([1]!Addcert[[#This Row],[ref]],4,2)&amp;"-"&amp;RIGHT([1]!Addcert[[#This Row],[ref]],3)</f>
        <v>05-076</v>
      </c>
      <c r="B1130" s="22" t="str">
        <f>INDEX([1]champ04062019!$A$3:$Z$2000,MATCH([1]!Addcert[[#This Row],[ref]],[1]champ04062019!$B$3:$B$2000,0),3)</f>
        <v>นายอมรเชษฐ์  เพชรรักษ์</v>
      </c>
      <c r="C1130" s="22" t="str">
        <f>INDEX([1]champ04062019!$A$3:$Z$2000,MATCH([1]!Addcert[[#This Row],[ref]],[1]champ04062019!$B$3:$B$2000,0),4)</f>
        <v>ACFS74320600002</v>
      </c>
      <c r="D113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30" s="22" t="str">
        <f>INDEX([1]champ04062019!$A$3:$Z$2000,MATCH([1]!Addcert[[#This Row],[ref]],[1]champ04062019!$B$3:$B$2000,0),5)</f>
        <v>ออกใบอนุญาตแล้ว</v>
      </c>
      <c r="F1130" s="24">
        <f>--INDEX([1]champ04062019!$A$3:$Z$2000,MATCH([1]!Addcert[[#This Row],[ref]],[1]champ04062019!$B$3:$B$2000,0),18)</f>
        <v>44092</v>
      </c>
      <c r="G1130" s="27"/>
      <c r="H1130" s="28"/>
      <c r="I1130" s="33"/>
      <c r="J1130" s="36">
        <f>--INDEX([1]champ04062019!$A$3:$Z$2000,MATCH([1]!Addcert[[#This Row],[ref]],[1]champ04062019!$B$3:$B$2000,0),6)</f>
        <v>3801500174600</v>
      </c>
      <c r="K1130" s="22" t="str">
        <f>VLOOKUP(VALUE(MID([1]!Addcert[[#This Row],[License]],5,4)),[1]มาตรฐาน!$A$1:$B$6,2,FALSE)</f>
        <v>มกษ. 7432-2558</v>
      </c>
      <c r="L1130" s="22" t="str">
        <f>INDEX([1]champ04062019!$A$3:$Z$2000,MATCH([1]!Addcert[[#This Row],[ref]],[1]champ04062019!$B$3:$B$2000,0),26)</f>
        <v>นครศรีธรรมราช</v>
      </c>
      <c r="M1130" s="6" t="s">
        <v>467</v>
      </c>
    </row>
    <row r="1131" spans="1:13">
      <c r="A1131" s="21" t="str">
        <f>MID([1]!Addcert[[#This Row],[ref]],4,2)&amp;"-"&amp;RIGHT([1]!Addcert[[#This Row],[ref]],3)</f>
        <v>05-077</v>
      </c>
      <c r="B1131" s="21" t="str">
        <f>INDEX([1]champ04062019!$A$3:$Z$2000,MATCH([1]!Addcert[[#This Row],[ref]],[1]champ04062019!$B$3:$B$2000,0),3)</f>
        <v>บริษัท อีสท์เอเซียโปรดักส์ จำกัด</v>
      </c>
      <c r="C1131" s="21" t="str">
        <f>INDEX([1]champ04062019!$A$3:$Z$2000,MATCH([1]!Addcert[[#This Row],[ref]],[1]champ04062019!$B$3:$B$2000,0),4)</f>
        <v>ACFS47020600058</v>
      </c>
      <c r="D113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31" s="21" t="str">
        <f>INDEX([1]champ04062019!$A$3:$Z$2000,MATCH([1]!Addcert[[#This Row],[ref]],[1]champ04062019!$B$3:$B$2000,0),5)</f>
        <v>ออกใบอนุญาตแล้ว</v>
      </c>
      <c r="F1131" s="23">
        <f>--INDEX([1]champ04062019!$A$3:$Z$2000,MATCH([1]!Addcert[[#This Row],[ref]],[1]champ04062019!$B$3:$B$2000,0),18)</f>
        <v>44112</v>
      </c>
      <c r="G1131" s="25"/>
      <c r="H1131" s="26"/>
      <c r="I1131" s="32"/>
      <c r="J1131" s="35">
        <f>--INDEX([1]champ04062019!$A$3:$Z$2000,MATCH([1]!Addcert[[#This Row],[ref]],[1]champ04062019!$B$3:$B$2000,0),6)</f>
        <v>735557006285</v>
      </c>
      <c r="K1131" s="21" t="str">
        <f>VLOOKUP(VALUE(MID([1]!Addcert[[#This Row],[License]],5,4)),[1]มาตรฐาน!$A$1:$B$6,2,FALSE)</f>
        <v>มกษ. 4702-2557</v>
      </c>
      <c r="L1131" s="21" t="str">
        <f>INDEX([1]champ04062019!$A$3:$Z$2000,MATCH([1]!Addcert[[#This Row],[ref]],[1]champ04062019!$B$3:$B$2000,0),26)</f>
        <v>นครปฐม</v>
      </c>
      <c r="M1131" s="3" t="s">
        <v>469</v>
      </c>
    </row>
    <row r="1132" spans="1:13" s="7" customFormat="1">
      <c r="A1132" s="22" t="str">
        <f>MID([1]!Addcert[[#This Row],[ref]],4,2)&amp;"-"&amp;RIGHT([1]!Addcert[[#This Row],[ref]],3)</f>
        <v>05-078</v>
      </c>
      <c r="B1132" s="22" t="str">
        <f>INDEX([1]champ04062019!$A$3:$Z$2000,MATCH([1]!Addcert[[#This Row],[ref]],[1]champ04062019!$B$3:$B$2000,0),3)</f>
        <v>บริษัท หลิน ฟู้ด อินดัสเตรียล (ไทยแลนด์) จำกัด</v>
      </c>
      <c r="C1132" s="22" t="str">
        <f>INDEX([1]champ04062019!$A$3:$Z$2000,MATCH([1]!Addcert[[#This Row],[ref]],[1]champ04062019!$B$3:$B$2000,0),4)</f>
        <v>ACFS47020600059</v>
      </c>
      <c r="D113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32" s="22" t="str">
        <f>INDEX([1]champ04062019!$A$3:$Z$2000,MATCH([1]!Addcert[[#This Row],[ref]],[1]champ04062019!$B$3:$B$2000,0),5)</f>
        <v>ออกใบอนุญาตแล้ว</v>
      </c>
      <c r="F1132" s="24">
        <f>--INDEX([1]champ04062019!$A$3:$Z$2000,MATCH([1]!Addcert[[#This Row],[ref]],[1]champ04062019!$B$3:$B$2000,0),18)</f>
        <v>44119</v>
      </c>
      <c r="G1132" s="27"/>
      <c r="H1132" s="28"/>
      <c r="I1132" s="33"/>
      <c r="J1132" s="36">
        <f>--INDEX([1]champ04062019!$A$3:$Z$2000,MATCH([1]!Addcert[[#This Row],[ref]],[1]champ04062019!$B$3:$B$2000,0),6)</f>
        <v>105559175756</v>
      </c>
      <c r="K1132" s="22" t="str">
        <f>VLOOKUP(VALUE(MID([1]!Addcert[[#This Row],[License]],5,4)),[1]มาตรฐาน!$A$1:$B$6,2,FALSE)</f>
        <v>มกษ. 4702-2557</v>
      </c>
      <c r="L1132" s="22" t="str">
        <f>INDEX([1]champ04062019!$A$3:$Z$2000,MATCH([1]!Addcert[[#This Row],[ref]],[1]champ04062019!$B$3:$B$2000,0),26)</f>
        <v>กรุงเทพมหานคร</v>
      </c>
      <c r="M1132" s="6" t="s">
        <v>467</v>
      </c>
    </row>
    <row r="1133" spans="1:13">
      <c r="A1133" s="21" t="str">
        <f>MID([1]!Addcert[[#This Row],[ref]],4,2)&amp;"-"&amp;RIGHT([1]!Addcert[[#This Row],[ref]],3)</f>
        <v>05-079</v>
      </c>
      <c r="B1133" s="21" t="str">
        <f>INDEX([1]champ04062019!$A$3:$Z$2000,MATCH([1]!Addcert[[#This Row],[ref]],[1]champ04062019!$B$3:$B$2000,0),3)</f>
        <v>บริษัท พีพี โฟรเซ่น โปรดักส์ จำกัด</v>
      </c>
      <c r="C1133" s="21" t="str">
        <f>INDEX([1]champ04062019!$A$3:$Z$2000,MATCH([1]!Addcert[[#This Row],[ref]],[1]champ04062019!$B$3:$B$2000,0),4)</f>
        <v>ACFS47020600060</v>
      </c>
      <c r="D113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33" s="21" t="str">
        <f>INDEX([1]champ04062019!$A$3:$Z$2000,MATCH([1]!Addcert[[#This Row],[ref]],[1]champ04062019!$B$3:$B$2000,0),5)</f>
        <v>ออกใบอนุญาตแล้ว</v>
      </c>
      <c r="F1133" s="23">
        <f>--INDEX([1]champ04062019!$A$3:$Z$2000,MATCH([1]!Addcert[[#This Row],[ref]],[1]champ04062019!$B$3:$B$2000,0),18)</f>
        <v>44127</v>
      </c>
      <c r="G1133" s="25"/>
      <c r="H1133" s="26"/>
      <c r="I1133" s="32"/>
      <c r="J1133" s="35">
        <f>--INDEX([1]champ04062019!$A$3:$Z$2000,MATCH([1]!Addcert[[#This Row],[ref]],[1]champ04062019!$B$3:$B$2000,0),6)</f>
        <v>105560082600</v>
      </c>
      <c r="K1133" s="21" t="str">
        <f>VLOOKUP(VALUE(MID([1]!Addcert[[#This Row],[License]],5,4)),[1]มาตรฐาน!$A$1:$B$6,2,FALSE)</f>
        <v>มกษ. 4702-2557</v>
      </c>
      <c r="L1133" s="21" t="str">
        <f>INDEX([1]champ04062019!$A$3:$Z$2000,MATCH([1]!Addcert[[#This Row],[ref]],[1]champ04062019!$B$3:$B$2000,0),26)</f>
        <v>กรุงเทพมหานคร</v>
      </c>
      <c r="M1133" s="3" t="s">
        <v>467</v>
      </c>
    </row>
    <row r="1134" spans="1:13" s="7" customFormat="1">
      <c r="A1134" s="22" t="str">
        <f>MID([1]!Addcert[[#This Row],[ref]],4,2)&amp;"-"&amp;RIGHT([1]!Addcert[[#This Row],[ref]],3)</f>
        <v>05-080</v>
      </c>
      <c r="B1134" s="22" t="str">
        <f>INDEX([1]champ04062019!$A$3:$Z$2000,MATCH([1]!Addcert[[#This Row],[ref]],[1]champ04062019!$B$3:$B$2000,0),3)</f>
        <v>บริษัท มิ่งวิไล อะโกร อิมพอร์ต เอ็กพอร์ต จำกัด</v>
      </c>
      <c r="C1134" s="22" t="str">
        <f>INDEX([1]champ04062019!$A$3:$Z$2000,MATCH([1]!Addcert[[#This Row],[ref]],[1]champ04062019!$B$3:$B$2000,0),4)</f>
        <v>ACFS47020600061</v>
      </c>
      <c r="D113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34" s="22" t="str">
        <f>INDEX([1]champ04062019!$A$3:$Z$2000,MATCH([1]!Addcert[[#This Row],[ref]],[1]champ04062019!$B$3:$B$2000,0),5)</f>
        <v>ออกใบอนุญาตแล้ว</v>
      </c>
      <c r="F1134" s="24">
        <f>--INDEX([1]champ04062019!$A$3:$Z$2000,MATCH([1]!Addcert[[#This Row],[ref]],[1]champ04062019!$B$3:$B$2000,0),18)</f>
        <v>44144</v>
      </c>
      <c r="G1134" s="27"/>
      <c r="H1134" s="28"/>
      <c r="I1134" s="33"/>
      <c r="J1134" s="36">
        <f>--INDEX([1]champ04062019!$A$3:$Z$2000,MATCH([1]!Addcert[[#This Row],[ref]],[1]champ04062019!$B$3:$B$2000,0),6)</f>
        <v>575559001002</v>
      </c>
      <c r="K1134" s="22" t="str">
        <f>VLOOKUP(VALUE(MID([1]!Addcert[[#This Row],[License]],5,4)),[1]มาตรฐาน!$A$1:$B$6,2,FALSE)</f>
        <v>มกษ. 4702-2557</v>
      </c>
      <c r="L1134" s="22" t="str">
        <f>INDEX([1]champ04062019!$A$3:$Z$2000,MATCH([1]!Addcert[[#This Row],[ref]],[1]champ04062019!$B$3:$B$2000,0),26)</f>
        <v>เชียงราย</v>
      </c>
      <c r="M1134" s="6" t="s">
        <v>467</v>
      </c>
    </row>
    <row r="1135" spans="1:13">
      <c r="A1135" s="21" t="str">
        <f>MID([1]!Addcert[[#This Row],[ref]],4,2)&amp;"-"&amp;RIGHT([1]!Addcert[[#This Row],[ref]],3)</f>
        <v>05-081</v>
      </c>
      <c r="B1135" s="21" t="str">
        <f>INDEX([1]champ04062019!$A$3:$Z$2000,MATCH([1]!Addcert[[#This Row],[ref]],[1]champ04062019!$B$3:$B$2000,0),3)</f>
        <v>ห้างหุ้นส่วนจำกัด ที.เค.อินเตอร์ โปรดักส์</v>
      </c>
      <c r="C1135" s="21" t="str">
        <f>INDEX([1]champ04062019!$A$3:$Z$2000,MATCH([1]!Addcert[[#This Row],[ref]],[1]champ04062019!$B$3:$B$2000,0),4)</f>
        <v>ACFS47020600062</v>
      </c>
      <c r="D113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35" s="21" t="str">
        <f>INDEX([1]champ04062019!$A$3:$Z$2000,MATCH([1]!Addcert[[#This Row],[ref]],[1]champ04062019!$B$3:$B$2000,0),5)</f>
        <v>ออกใบอนุญาตแล้ว</v>
      </c>
      <c r="F1135" s="23">
        <f>--INDEX([1]champ04062019!$A$3:$Z$2000,MATCH([1]!Addcert[[#This Row],[ref]],[1]champ04062019!$B$3:$B$2000,0),18)</f>
        <v>44176</v>
      </c>
      <c r="G1135" s="25"/>
      <c r="H1135" s="26"/>
      <c r="I1135" s="32"/>
      <c r="J1135" s="35">
        <f>--INDEX([1]champ04062019!$A$3:$Z$2000,MATCH([1]!Addcert[[#This Row],[ref]],[1]champ04062019!$B$3:$B$2000,0),6)</f>
        <v>633555001455</v>
      </c>
      <c r="K1135" s="21" t="str">
        <f>VLOOKUP(VALUE(MID([1]!Addcert[[#This Row],[License]],5,4)),[1]มาตรฐาน!$A$1:$B$6,2,FALSE)</f>
        <v>มกษ. 4702-2557</v>
      </c>
      <c r="L1135" s="21" t="str">
        <f>INDEX([1]champ04062019!$A$3:$Z$2000,MATCH([1]!Addcert[[#This Row],[ref]],[1]champ04062019!$B$3:$B$2000,0),26)</f>
        <v>ตาก</v>
      </c>
      <c r="M1135" s="3" t="s">
        <v>465</v>
      </c>
    </row>
    <row r="1136" spans="1:13" ht="15" customHeight="1">
      <c r="A1136" s="22" t="str">
        <f>MID([1]!Addcert[[#This Row],[ref]],4,2)&amp;"-"&amp;RIGHT([1]!Addcert[[#This Row],[ref]],3)</f>
        <v>05-082</v>
      </c>
      <c r="B1136" s="22" t="str">
        <f>INDEX([1]champ04062019!$A$3:$Z$2000,MATCH([1]!Addcert[[#This Row],[ref]],[1]champ04062019!$B$3:$B$2000,0),3)</f>
        <v>บริษัท ไทย อะกริ ซัพพลาย จำกัด</v>
      </c>
      <c r="C1136" s="22" t="str">
        <f>INDEX([1]champ04062019!$A$3:$Z$2000,MATCH([1]!Addcert[[#This Row],[ref]],[1]champ04062019!$B$3:$B$2000,0),4)</f>
        <v>ACFS47020600064</v>
      </c>
      <c r="D113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36" s="22" t="str">
        <f>INDEX([1]champ04062019!$A$3:$Z$2000,MATCH([1]!Addcert[[#This Row],[ref]],[1]champ04062019!$B$3:$B$2000,0),5)</f>
        <v>ออกใบอนุญาตแล้ว</v>
      </c>
      <c r="F1136" s="24">
        <f>--INDEX([1]champ04062019!$A$3:$Z$2000,MATCH([1]!Addcert[[#This Row],[ref]],[1]champ04062019!$B$3:$B$2000,0),18)</f>
        <v>44213</v>
      </c>
      <c r="G1136" s="27"/>
      <c r="H1136" s="28"/>
      <c r="I1136" s="33"/>
      <c r="J1136" s="36">
        <f>--INDEX([1]champ04062019!$A$3:$Z$2000,MATCH([1]!Addcert[[#This Row],[ref]],[1]champ04062019!$B$3:$B$2000,0),6)</f>
        <v>105560020973</v>
      </c>
      <c r="K1136" s="22" t="str">
        <f>VLOOKUP(VALUE(MID([1]!Addcert[[#This Row],[License]],5,4)),[1]มาตรฐาน!$A$1:$B$6,2,FALSE)</f>
        <v>มกษ. 4702-2557</v>
      </c>
      <c r="L1136" s="22" t="str">
        <f>INDEX([1]champ04062019!$A$3:$Z$2000,MATCH([1]!Addcert[[#This Row],[ref]],[1]champ04062019!$B$3:$B$2000,0),26)</f>
        <v>สมุทรปราการ</v>
      </c>
      <c r="M1136" s="4" t="s">
        <v>464</v>
      </c>
    </row>
    <row r="1137" spans="1:13" ht="15" customHeight="1">
      <c r="A1137" s="21" t="str">
        <f>MID([1]!Addcert[[#This Row],[ref]],4,2)&amp;"-"&amp;RIGHT([1]!Addcert[[#This Row],[ref]],3)</f>
        <v>05-083</v>
      </c>
      <c r="B1137" s="21" t="str">
        <f>INDEX([1]champ04062019!$A$3:$Z$2000,MATCH([1]!Addcert[[#This Row],[ref]],[1]champ04062019!$B$3:$B$2000,0),3)</f>
        <v>บริษัท ไทย-นิจิ อินดัสทรี จำกัด</v>
      </c>
      <c r="C1137" s="21" t="str">
        <f>INDEX([1]champ04062019!$A$3:$Z$2000,MATCH([1]!Addcert[[#This Row],[ref]],[1]champ04062019!$B$3:$B$2000,0),4)</f>
        <v>ACFS47020600063</v>
      </c>
      <c r="D113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37" s="21" t="str">
        <f>INDEX([1]champ04062019!$A$3:$Z$2000,MATCH([1]!Addcert[[#This Row],[ref]],[1]champ04062019!$B$3:$B$2000,0),5)</f>
        <v>ออกใบอนุญาตแล้ว</v>
      </c>
      <c r="F1137" s="23">
        <f>--INDEX([1]champ04062019!$A$3:$Z$2000,MATCH([1]!Addcert[[#This Row],[ref]],[1]champ04062019!$B$3:$B$2000,0),18)</f>
        <v>44211</v>
      </c>
      <c r="G1137" s="25"/>
      <c r="H1137" s="26"/>
      <c r="I1137" s="32"/>
      <c r="J1137" s="35">
        <f>--INDEX([1]champ04062019!$A$3:$Z$2000,MATCH([1]!Addcert[[#This Row],[ref]],[1]champ04062019!$B$3:$B$2000,0),6)</f>
        <v>505532001559</v>
      </c>
      <c r="K1137" s="21" t="str">
        <f>VLOOKUP(VALUE(MID([1]!Addcert[[#This Row],[License]],5,4)),[1]มาตรฐาน!$A$1:$B$6,2,FALSE)</f>
        <v>มกษ. 4702-2557</v>
      </c>
      <c r="L1137" s="21" t="str">
        <f>INDEX([1]champ04062019!$A$3:$Z$2000,MATCH([1]!Addcert[[#This Row],[ref]],[1]champ04062019!$B$3:$B$2000,0),26)</f>
        <v>ลำพูน</v>
      </c>
      <c r="M1137" s="4" t="s">
        <v>467</v>
      </c>
    </row>
    <row r="1138" spans="1:13" ht="15" customHeight="1">
      <c r="A1138" s="22" t="str">
        <f>MID([1]!Addcert[[#This Row],[ref]],4,2)&amp;"-"&amp;RIGHT([1]!Addcert[[#This Row],[ref]],3)</f>
        <v>05-085</v>
      </c>
      <c r="B1138" s="22" t="str">
        <f>INDEX([1]champ04062019!$A$3:$Z$2000,MATCH([1]!Addcert[[#This Row],[ref]],[1]champ04062019!$B$3:$B$2000,0),3)</f>
        <v>บริษัท อินเตอร์เนชั่นแนล อากรี เทรดดิ้ง จำกัด</v>
      </c>
      <c r="C1138" s="22" t="str">
        <f>INDEX([1]champ04062019!$A$3:$Z$2000,MATCH([1]!Addcert[[#This Row],[ref]],[1]champ04062019!$B$3:$B$2000,0),4)</f>
        <v>ACFS47020600065</v>
      </c>
      <c r="D113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38" s="22" t="str">
        <f>INDEX([1]champ04062019!$A$3:$Z$2000,MATCH([1]!Addcert[[#This Row],[ref]],[1]champ04062019!$B$3:$B$2000,0),5)</f>
        <v>ออกใบอนุญาตแล้ว</v>
      </c>
      <c r="F1138" s="24">
        <f>--INDEX([1]champ04062019!$A$3:$Z$2000,MATCH([1]!Addcert[[#This Row],[ref]],[1]champ04062019!$B$3:$B$2000,0),18)</f>
        <v>44253</v>
      </c>
      <c r="G1138" s="27"/>
      <c r="H1138" s="28"/>
      <c r="I1138" s="33"/>
      <c r="J1138" s="36">
        <f>--INDEX([1]champ04062019!$A$3:$Z$2000,MATCH([1]!Addcert[[#This Row],[ref]],[1]champ04062019!$B$3:$B$2000,0),6)</f>
        <v>125560027218</v>
      </c>
      <c r="K1138" s="22" t="str">
        <f>VLOOKUP(VALUE(MID([1]!Addcert[[#This Row],[License]],5,4)),[1]มาตรฐาน!$A$1:$B$6,2,FALSE)</f>
        <v>มกษ. 4702-2557</v>
      </c>
      <c r="L1138" s="22" t="str">
        <f>INDEX([1]champ04062019!$A$3:$Z$2000,MATCH([1]!Addcert[[#This Row],[ref]],[1]champ04062019!$B$3:$B$2000,0),26)</f>
        <v>สมุทรปราการ</v>
      </c>
      <c r="M1138" s="4" t="s">
        <v>465</v>
      </c>
    </row>
    <row r="1139" spans="1:13" ht="15" customHeight="1">
      <c r="A1139" s="21" t="str">
        <f>MID([1]!Addcert[[#This Row],[ref]],4,2)&amp;"-"&amp;RIGHT([1]!Addcert[[#This Row],[ref]],3)</f>
        <v>05-086</v>
      </c>
      <c r="B1139" s="21" t="str">
        <f>INDEX([1]champ04062019!$A$3:$Z$2000,MATCH([1]!Addcert[[#This Row],[ref]],[1]champ04062019!$B$3:$B$2000,0),3)</f>
        <v>บริษัท แอล.เค.อิมปอร์ตเอ็กซ์ปอร์ต จำกัด</v>
      </c>
      <c r="C1139" s="21" t="str">
        <f>INDEX([1]champ04062019!$A$3:$Z$2000,MATCH([1]!Addcert[[#This Row],[ref]],[1]champ04062019!$B$3:$B$2000,0),4)</f>
        <v>ACFS47020600066</v>
      </c>
      <c r="D113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39" s="21" t="str">
        <f>INDEX([1]champ04062019!$A$3:$Z$2000,MATCH([1]!Addcert[[#This Row],[ref]],[1]champ04062019!$B$3:$B$2000,0),5)</f>
        <v>ออกใบอนุญาตแล้ว</v>
      </c>
      <c r="F1139" s="23">
        <f>--INDEX([1]champ04062019!$A$3:$Z$2000,MATCH([1]!Addcert[[#This Row],[ref]],[1]champ04062019!$B$3:$B$2000,0),18)</f>
        <v>44282</v>
      </c>
      <c r="G1139" s="25"/>
      <c r="H1139" s="26"/>
      <c r="I1139" s="32"/>
      <c r="J1139" s="35">
        <f>--INDEX([1]champ04062019!$A$3:$Z$2000,MATCH([1]!Addcert[[#This Row],[ref]],[1]champ04062019!$B$3:$B$2000,0),6)</f>
        <v>105540086219</v>
      </c>
      <c r="K1139" s="21" t="str">
        <f>VLOOKUP(VALUE(MID([1]!Addcert[[#This Row],[License]],5,4)),[1]มาตรฐาน!$A$1:$B$6,2,FALSE)</f>
        <v>มกษ. 4702-2557</v>
      </c>
      <c r="L1139" s="21" t="str">
        <f>INDEX([1]champ04062019!$A$3:$Z$2000,MATCH([1]!Addcert[[#This Row],[ref]],[1]champ04062019!$B$3:$B$2000,0),26)</f>
        <v>กรุงเทพมหานคร</v>
      </c>
      <c r="M1139" s="4" t="s">
        <v>467</v>
      </c>
    </row>
    <row r="1140" spans="1:13" ht="15" customHeight="1">
      <c r="A1140" s="22" t="str">
        <f>MID([1]!Addcert[[#This Row],[ref]],4,2)&amp;"-"&amp;RIGHT([1]!Addcert[[#This Row],[ref]],3)</f>
        <v>05-087</v>
      </c>
      <c r="B1140" s="22" t="str">
        <f>INDEX([1]champ04062019!$A$3:$Z$2000,MATCH([1]!Addcert[[#This Row],[ref]],[1]champ04062019!$B$3:$B$2000,0),3)</f>
        <v>บริษัท ฟูจิไทย อินเตอร์เนชั่นแนล จำกัด</v>
      </c>
      <c r="C1140" s="22" t="str">
        <f>INDEX([1]champ04062019!$A$3:$Z$2000,MATCH([1]!Addcert[[#This Row],[ref]],[1]champ04062019!$B$3:$B$2000,0),4)</f>
        <v>ACFS47020600067</v>
      </c>
      <c r="D114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40" s="22" t="str">
        <f>INDEX([1]champ04062019!$A$3:$Z$2000,MATCH([1]!Addcert[[#This Row],[ref]],[1]champ04062019!$B$3:$B$2000,0),5)</f>
        <v>ออกใบอนุญาตแล้ว</v>
      </c>
      <c r="F1140" s="24">
        <f>--INDEX([1]champ04062019!$A$3:$Z$2000,MATCH([1]!Addcert[[#This Row],[ref]],[1]champ04062019!$B$3:$B$2000,0),18)</f>
        <v>44322</v>
      </c>
      <c r="G1140" s="27"/>
      <c r="H1140" s="28"/>
      <c r="I1140" s="33"/>
      <c r="J1140" s="36">
        <f>--INDEX([1]champ04062019!$A$3:$Z$2000,MATCH([1]!Addcert[[#This Row],[ref]],[1]champ04062019!$B$3:$B$2000,0),6)</f>
        <v>105558091214</v>
      </c>
      <c r="K1140" s="22" t="str">
        <f>VLOOKUP(VALUE(MID([1]!Addcert[[#This Row],[License]],5,4)),[1]มาตรฐาน!$A$1:$B$6,2,FALSE)</f>
        <v>มกษ. 4702-2557</v>
      </c>
      <c r="L1140" s="22" t="str">
        <f>INDEX([1]champ04062019!$A$3:$Z$2000,MATCH([1]!Addcert[[#This Row],[ref]],[1]champ04062019!$B$3:$B$2000,0),26)</f>
        <v>ปทุมธานี</v>
      </c>
      <c r="M1140" s="4" t="s">
        <v>467</v>
      </c>
    </row>
    <row r="1141" spans="1:13" ht="15" customHeight="1">
      <c r="A1141" s="21" t="str">
        <f>MID([1]!Addcert[[#This Row],[ref]],4,2)&amp;"-"&amp;RIGHT([1]!Addcert[[#This Row],[ref]],3)</f>
        <v>05-088</v>
      </c>
      <c r="B1141" s="21" t="str">
        <f>INDEX([1]champ04062019!$A$3:$Z$2000,MATCH([1]!Addcert[[#This Row],[ref]],[1]champ04062019!$B$3:$B$2000,0),3)</f>
        <v>บริษัท ไทยไอยรา อิมพอร์ต เอ็กซ์พอร์ต จำกัด</v>
      </c>
      <c r="C1141" s="21" t="str">
        <f>INDEX([1]champ04062019!$A$3:$Z$2000,MATCH([1]!Addcert[[#This Row],[ref]],[1]champ04062019!$B$3:$B$2000,0),4)</f>
        <v>ACFS47020600069</v>
      </c>
      <c r="D114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41" s="21" t="str">
        <f>INDEX([1]champ04062019!$A$3:$Z$2000,MATCH([1]!Addcert[[#This Row],[ref]],[1]champ04062019!$B$3:$B$2000,0),5)</f>
        <v>ออกใบอนุญาตแล้ว</v>
      </c>
      <c r="F1141" s="23">
        <f>--INDEX([1]champ04062019!$A$3:$Z$2000,MATCH([1]!Addcert[[#This Row],[ref]],[1]champ04062019!$B$3:$B$2000,0),18)</f>
        <v>44380</v>
      </c>
      <c r="G1141" s="25"/>
      <c r="H1141" s="26"/>
      <c r="I1141" s="32"/>
      <c r="J1141" s="35">
        <f>--INDEX([1]champ04062019!$A$3:$Z$2000,MATCH([1]!Addcert[[#This Row],[ref]],[1]champ04062019!$B$3:$B$2000,0),6)</f>
        <v>135558005661</v>
      </c>
      <c r="K1141" s="21" t="str">
        <f>VLOOKUP(VALUE(MID([1]!Addcert[[#This Row],[License]],5,4)),[1]มาตรฐาน!$A$1:$B$6,2,FALSE)</f>
        <v>มกษ. 4702-2557</v>
      </c>
      <c r="L1141" s="21" t="str">
        <f>INDEX([1]champ04062019!$A$3:$Z$2000,MATCH([1]!Addcert[[#This Row],[ref]],[1]champ04062019!$B$3:$B$2000,0),26)</f>
        <v>ปทุมธานี</v>
      </c>
      <c r="M1141" s="4" t="s">
        <v>467</v>
      </c>
    </row>
    <row r="1142" spans="1:13" ht="15" customHeight="1">
      <c r="A1142" s="22" t="str">
        <f>MID([1]!Addcert[[#This Row],[ref]],4,2)&amp;"-"&amp;RIGHT([1]!Addcert[[#This Row],[ref]],3)</f>
        <v>05-089</v>
      </c>
      <c r="B1142" s="22" t="str">
        <f>INDEX([1]champ04062019!$A$3:$Z$2000,MATCH([1]!Addcert[[#This Row],[ref]],[1]champ04062019!$B$3:$B$2000,0),3)</f>
        <v>บริษัท สกาย ซัคเซซ โลจิสติกส์ จำกัด</v>
      </c>
      <c r="C1142" s="22" t="str">
        <f>INDEX([1]champ04062019!$A$3:$Z$2000,MATCH([1]!Addcert[[#This Row],[ref]],[1]champ04062019!$B$3:$B$2000,0),4)</f>
        <v>ACFS47020600068</v>
      </c>
      <c r="D114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42" s="22" t="str">
        <f>INDEX([1]champ04062019!$A$3:$Z$2000,MATCH([1]!Addcert[[#This Row],[ref]],[1]champ04062019!$B$3:$B$2000,0),5)</f>
        <v>ออกใบอนุญาตแล้ว</v>
      </c>
      <c r="F1142" s="24">
        <f>--INDEX([1]champ04062019!$A$3:$Z$2000,MATCH([1]!Addcert[[#This Row],[ref]],[1]champ04062019!$B$3:$B$2000,0),18)</f>
        <v>44380</v>
      </c>
      <c r="G1142" s="27"/>
      <c r="H1142" s="28"/>
      <c r="I1142" s="33"/>
      <c r="J1142" s="36">
        <f>--INDEX([1]champ04062019!$A$3:$Z$2000,MATCH([1]!Addcert[[#This Row],[ref]],[1]champ04062019!$B$3:$B$2000,0),6)</f>
        <v>205559019958</v>
      </c>
      <c r="K1142" s="22" t="str">
        <f>VLOOKUP(VALUE(MID([1]!Addcert[[#This Row],[License]],5,4)),[1]มาตรฐาน!$A$1:$B$6,2,FALSE)</f>
        <v>มกษ. 4702-2557</v>
      </c>
      <c r="L1142" s="22" t="str">
        <f>INDEX([1]champ04062019!$A$3:$Z$2000,MATCH([1]!Addcert[[#This Row],[ref]],[1]champ04062019!$B$3:$B$2000,0),26)</f>
        <v>นนทบุรี</v>
      </c>
      <c r="M1142" s="4" t="s">
        <v>467</v>
      </c>
    </row>
    <row r="1143" spans="1:13" ht="15" customHeight="1">
      <c r="A1143" s="21" t="str">
        <f>MID([1]!Addcert[[#This Row],[ref]],4,2)&amp;"-"&amp;RIGHT([1]!Addcert[[#This Row],[ref]],3)</f>
        <v>05-092</v>
      </c>
      <c r="B1143" s="21" t="str">
        <f>INDEX([1]champ04062019!$A$3:$Z$2000,MATCH([1]!Addcert[[#This Row],[ref]],[1]champ04062019!$B$3:$B$2000,0),3)</f>
        <v>บริษัท ดับเบิ้ล พี อิมพอร์ต แอนด์ เอ็กพอร์ต จำกัด</v>
      </c>
      <c r="C1143" s="21" t="str">
        <f>INDEX([1]champ04062019!$A$3:$Z$2000,MATCH([1]!Addcert[[#This Row],[ref]],[1]champ04062019!$B$3:$B$2000,0),4)</f>
        <v>ACFS47020600072</v>
      </c>
      <c r="D114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43" s="21" t="str">
        <f>INDEX([1]champ04062019!$A$3:$Z$2000,MATCH([1]!Addcert[[#This Row],[ref]],[1]champ04062019!$B$3:$B$2000,0),5)</f>
        <v>ออกใบอนุญาตแล้ว</v>
      </c>
      <c r="F1143" s="23">
        <f>--INDEX([1]champ04062019!$A$3:$Z$2000,MATCH([1]!Addcert[[#This Row],[ref]],[1]champ04062019!$B$3:$B$2000,0),18)</f>
        <v>44437</v>
      </c>
      <c r="G1143" s="25"/>
      <c r="H1143" s="26"/>
      <c r="I1143" s="32"/>
      <c r="J1143" s="35">
        <f>--INDEX([1]champ04062019!$A$3:$Z$2000,MATCH([1]!Addcert[[#This Row],[ref]],[1]champ04062019!$B$3:$B$2000,0),6)</f>
        <v>105561109153</v>
      </c>
      <c r="K1143" s="21" t="str">
        <f>VLOOKUP(VALUE(MID([1]!Addcert[[#This Row],[License]],5,4)),[1]มาตรฐาน!$A$1:$B$6,2,FALSE)</f>
        <v>มกษ. 4702-2557</v>
      </c>
      <c r="L1143" s="21" t="str">
        <f>INDEX([1]champ04062019!$A$3:$Z$2000,MATCH([1]!Addcert[[#This Row],[ref]],[1]champ04062019!$B$3:$B$2000,0),26)</f>
        <v>นนทบุรี</v>
      </c>
      <c r="M1143" s="4" t="s">
        <v>467</v>
      </c>
    </row>
    <row r="1144" spans="1:13" ht="15" customHeight="1">
      <c r="A1144" s="22" t="str">
        <f>MID([1]!Addcert[[#This Row],[ref]],4,2)&amp;"-"&amp;RIGHT([1]!Addcert[[#This Row],[ref]],3)</f>
        <v>05-093</v>
      </c>
      <c r="B1144" s="22" t="str">
        <f>INDEX([1]champ04062019!$A$3:$Z$2000,MATCH([1]!Addcert[[#This Row],[ref]],[1]champ04062019!$B$3:$B$2000,0),3)</f>
        <v>ห้างหุ้นส่วนจำกัด คิงเพาเวอไทย-ไชน่า</v>
      </c>
      <c r="C1144" s="22" t="str">
        <f>INDEX([1]champ04062019!$A$3:$Z$2000,MATCH([1]!Addcert[[#This Row],[ref]],[1]champ04062019!$B$3:$B$2000,0),4)</f>
        <v>ACFS47020600071</v>
      </c>
      <c r="D114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44" s="22" t="str">
        <f>INDEX([1]champ04062019!$A$3:$Z$2000,MATCH([1]!Addcert[[#This Row],[ref]],[1]champ04062019!$B$3:$B$2000,0),5)</f>
        <v>ออกใบอนุญาตแล้ว</v>
      </c>
      <c r="F1144" s="24">
        <f>--INDEX([1]champ04062019!$A$3:$Z$2000,MATCH([1]!Addcert[[#This Row],[ref]],[1]champ04062019!$B$3:$B$2000,0),18)</f>
        <v>44436</v>
      </c>
      <c r="G1144" s="27"/>
      <c r="H1144" s="28"/>
      <c r="I1144" s="33"/>
      <c r="J1144" s="36">
        <f>--INDEX([1]champ04062019!$A$3:$Z$2000,MATCH([1]!Addcert[[#This Row],[ref]],[1]champ04062019!$B$3:$B$2000,0),6)</f>
        <v>103549008511</v>
      </c>
      <c r="K1144" s="22" t="str">
        <f>VLOOKUP(VALUE(MID([1]!Addcert[[#This Row],[License]],5,4)),[1]มาตรฐาน!$A$1:$B$6,2,FALSE)</f>
        <v>มกษ. 4702-2557</v>
      </c>
      <c r="L1144" s="22" t="str">
        <f>INDEX([1]champ04062019!$A$3:$Z$2000,MATCH([1]!Addcert[[#This Row],[ref]],[1]champ04062019!$B$3:$B$2000,0),26)</f>
        <v>กรุงเทพมหานคร</v>
      </c>
      <c r="M1144" s="4" t="s">
        <v>467</v>
      </c>
    </row>
    <row r="1145" spans="1:13" ht="15" customHeight="1">
      <c r="A1145" s="21" t="str">
        <f>MID([1]!Addcert[[#This Row],[ref]],4,2)&amp;"-"&amp;RIGHT([1]!Addcert[[#This Row],[ref]],3)</f>
        <v>05-094</v>
      </c>
      <c r="B1145" s="21" t="str">
        <f>INDEX([1]champ04062019!$A$3:$Z$2000,MATCH([1]!Addcert[[#This Row],[ref]],[1]champ04062019!$B$3:$B$2000,0),3)</f>
        <v>บริษัท สกาย ชิปปิ้ง จำกัด</v>
      </c>
      <c r="C1145" s="21" t="str">
        <f>INDEX([1]champ04062019!$A$3:$Z$2000,MATCH([1]!Addcert[[#This Row],[ref]],[1]champ04062019!$B$3:$B$2000,0),4)</f>
        <v>ACFS47020600070</v>
      </c>
      <c r="D114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45" s="21" t="str">
        <f>INDEX([1]champ04062019!$A$3:$Z$2000,MATCH([1]!Addcert[[#This Row],[ref]],[1]champ04062019!$B$3:$B$2000,0),5)</f>
        <v>ออกใบอนุญาตแล้ว</v>
      </c>
      <c r="F1145" s="23">
        <f>--INDEX([1]champ04062019!$A$3:$Z$2000,MATCH([1]!Addcert[[#This Row],[ref]],[1]champ04062019!$B$3:$B$2000,0),18)</f>
        <v>44437</v>
      </c>
      <c r="G1145" s="25"/>
      <c r="H1145" s="26"/>
      <c r="I1145" s="32"/>
      <c r="J1145" s="35">
        <f>--INDEX([1]champ04062019!$A$3:$Z$2000,MATCH([1]!Addcert[[#This Row],[ref]],[1]champ04062019!$B$3:$B$2000,0),6)</f>
        <v>105561069283</v>
      </c>
      <c r="K1145" s="21" t="str">
        <f>VLOOKUP(VALUE(MID([1]!Addcert[[#This Row],[License]],5,4)),[1]มาตรฐาน!$A$1:$B$6,2,FALSE)</f>
        <v>มกษ. 4702-2557</v>
      </c>
      <c r="L1145" s="21" t="str">
        <f>INDEX([1]champ04062019!$A$3:$Z$2000,MATCH([1]!Addcert[[#This Row],[ref]],[1]champ04062019!$B$3:$B$2000,0),26)</f>
        <v>กรุงเทพมหานคร</v>
      </c>
      <c r="M1145" s="4" t="s">
        <v>467</v>
      </c>
    </row>
    <row r="1146" spans="1:13" ht="15" customHeight="1">
      <c r="A1146" s="22" t="str">
        <f>MID([1]!Addcert[[#This Row],[ref]],4,2)&amp;"-"&amp;RIGHT([1]!Addcert[[#This Row],[ref]],3)</f>
        <v>05-095</v>
      </c>
      <c r="B1146" s="22" t="str">
        <f>INDEX([1]champ04062019!$A$3:$Z$2000,MATCH([1]!Addcert[[#This Row],[ref]],[1]champ04062019!$B$3:$B$2000,0),3)</f>
        <v>บริษัท 338 อินเตอร์เทรด จำกัด</v>
      </c>
      <c r="C1146" s="22" t="str">
        <f>INDEX([1]champ04062019!$A$3:$Z$2000,MATCH([1]!Addcert[[#This Row],[ref]],[1]champ04062019!$B$3:$B$2000,0),4)</f>
        <v>ACFS10040600001</v>
      </c>
      <c r="D114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46" s="22" t="str">
        <f>INDEX([1]champ04062019!$A$3:$Z$2000,MATCH([1]!Addcert[[#This Row],[ref]],[1]champ04062019!$B$3:$B$2000,0),5)</f>
        <v>ออกใบอนุญาตแล้ว</v>
      </c>
      <c r="F1146" s="24">
        <f>--INDEX([1]champ04062019!$A$3:$Z$2000,MATCH([1]!Addcert[[#This Row],[ref]],[1]champ04062019!$B$3:$B$2000,0),18)</f>
        <v>44501</v>
      </c>
      <c r="G1146" s="27"/>
      <c r="H1146" s="28"/>
      <c r="I1146" s="33"/>
      <c r="J1146" s="36">
        <f>--INDEX([1]champ04062019!$A$3:$Z$2000,MATCH([1]!Addcert[[#This Row],[ref]],[1]champ04062019!$B$3:$B$2000,0),6)</f>
        <v>135554012492</v>
      </c>
      <c r="K1146" s="22" t="str">
        <f>VLOOKUP(VALUE(MID([1]!Addcert[[#This Row],[License]],5,4)),[1]มาตรฐาน!$A$1:$B$6,2,FALSE)</f>
        <v>มกษ. 1004-2557</v>
      </c>
      <c r="L1146" s="22" t="str">
        <f>INDEX([1]champ04062019!$A$3:$Z$2000,MATCH([1]!Addcert[[#This Row],[ref]],[1]champ04062019!$B$3:$B$2000,0),26)</f>
        <v>ปทุมธานี</v>
      </c>
      <c r="M1146" s="4" t="s">
        <v>467</v>
      </c>
    </row>
    <row r="1147" spans="1:13" ht="15" customHeight="1">
      <c r="A1147" s="21" t="str">
        <f>MID([1]!Addcert[[#This Row],[ref]],4,2)&amp;"-"&amp;RIGHT([1]!Addcert[[#This Row],[ref]],3)</f>
        <v>05-098</v>
      </c>
      <c r="B1147" s="21" t="str">
        <f>INDEX([1]champ04062019!$A$3:$Z$2000,MATCH([1]!Addcert[[#This Row],[ref]],[1]champ04062019!$B$3:$B$2000,0),3)</f>
        <v>บริษัท อะโกรครอปส์ ไทย จำกัด</v>
      </c>
      <c r="C1147" s="21" t="str">
        <f>INDEX([1]champ04062019!$A$3:$Z$2000,MATCH([1]!Addcert[[#This Row],[ref]],[1]champ04062019!$B$3:$B$2000,0),4)</f>
        <v>ACFS47020600073</v>
      </c>
      <c r="D114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47" s="21" t="str">
        <f>INDEX([1]champ04062019!$A$3:$Z$2000,MATCH([1]!Addcert[[#This Row],[ref]],[1]champ04062019!$B$3:$B$2000,0),5)</f>
        <v>ออกใบอนุญาตแล้ว</v>
      </c>
      <c r="F1147" s="23">
        <f>--INDEX([1]champ04062019!$A$3:$Z$2000,MATCH([1]!Addcert[[#This Row],[ref]],[1]champ04062019!$B$3:$B$2000,0),18)</f>
        <v>44521</v>
      </c>
      <c r="G1147" s="25"/>
      <c r="H1147" s="26"/>
      <c r="I1147" s="32"/>
      <c r="J1147" s="35">
        <f>--INDEX([1]champ04062019!$A$3:$Z$2000,MATCH([1]!Addcert[[#This Row],[ref]],[1]champ04062019!$B$3:$B$2000,0),6)</f>
        <v>105559104271</v>
      </c>
      <c r="K1147" s="21" t="str">
        <f>VLOOKUP(VALUE(MID([1]!Addcert[[#This Row],[License]],5,4)),[1]มาตรฐาน!$A$1:$B$6,2,FALSE)</f>
        <v>มกษ. 4702-2557</v>
      </c>
      <c r="L1147" s="21" t="str">
        <f>INDEX([1]champ04062019!$A$3:$Z$2000,MATCH([1]!Addcert[[#This Row],[ref]],[1]champ04062019!$B$3:$B$2000,0),26)</f>
        <v>ชลบุรี</v>
      </c>
      <c r="M1147" s="4" t="s">
        <v>467</v>
      </c>
    </row>
    <row r="1148" spans="1:13" ht="15" customHeight="1">
      <c r="A1148" s="22" t="str">
        <f>MID([1]!Addcert[[#This Row],[ref]],4,2)&amp;"-"&amp;RIGHT([1]!Addcert[[#This Row],[ref]],3)</f>
        <v>05-099</v>
      </c>
      <c r="B1148" s="22" t="str">
        <f>INDEX([1]champ04062019!$A$3:$Z$2000,MATCH([1]!Addcert[[#This Row],[ref]],[1]champ04062019!$B$3:$B$2000,0),3)</f>
        <v>บริษัท ว่านไท่ อินเตอร์เนชั่นแนล เทรดดิ้ง จำกัด</v>
      </c>
      <c r="C1148" s="22" t="str">
        <f>INDEX([1]champ04062019!$A$3:$Z$2000,MATCH([1]!Addcert[[#This Row],[ref]],[1]champ04062019!$B$3:$B$2000,0),4)</f>
        <v>ACFS47020600074</v>
      </c>
      <c r="D114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48" s="22" t="str">
        <f>INDEX([1]champ04062019!$A$3:$Z$2000,MATCH([1]!Addcert[[#This Row],[ref]],[1]champ04062019!$B$3:$B$2000,0),5)</f>
        <v>ออกใบอนุญาตแล้ว</v>
      </c>
      <c r="F1148" s="24">
        <f>--INDEX([1]champ04062019!$A$3:$Z$2000,MATCH([1]!Addcert[[#This Row],[ref]],[1]champ04062019!$B$3:$B$2000,0),18)</f>
        <v>44540</v>
      </c>
      <c r="G1148" s="27"/>
      <c r="H1148" s="28"/>
      <c r="I1148" s="33"/>
      <c r="J1148" s="36">
        <f>--INDEX([1]champ04062019!$A$3:$Z$2000,MATCH([1]!Addcert[[#This Row],[ref]],[1]champ04062019!$B$3:$B$2000,0),6)</f>
        <v>735559001809</v>
      </c>
      <c r="K1148" s="22" t="str">
        <f>VLOOKUP(VALUE(MID([1]!Addcert[[#This Row],[License]],5,4)),[1]มาตรฐาน!$A$1:$B$6,2,FALSE)</f>
        <v>มกษ. 4702-2557</v>
      </c>
      <c r="L1148" s="22" t="str">
        <f>INDEX([1]champ04062019!$A$3:$Z$2000,MATCH([1]!Addcert[[#This Row],[ref]],[1]champ04062019!$B$3:$B$2000,0),26)</f>
        <v>นครปฐม</v>
      </c>
      <c r="M1148" s="4" t="s">
        <v>466</v>
      </c>
    </row>
    <row r="1149" spans="1:13" ht="15" customHeight="1">
      <c r="A1149" s="21" t="str">
        <f>MID([1]!Addcert[[#This Row],[ref]],4,2)&amp;"-"&amp;RIGHT([1]!Addcert[[#This Row],[ref]],3)</f>
        <v>05-100</v>
      </c>
      <c r="B1149" s="21" t="str">
        <f>INDEX([1]champ04062019!$A$3:$Z$2000,MATCH([1]!Addcert[[#This Row],[ref]],[1]champ04062019!$B$3:$B$2000,0),3)</f>
        <v>บริษัท วิมาตา ซุปเปอร์สโตร์ จำกัด</v>
      </c>
      <c r="C1149" s="21" t="str">
        <f>INDEX([1]champ04062019!$A$3:$Z$2000,MATCH([1]!Addcert[[#This Row],[ref]],[1]champ04062019!$B$3:$B$2000,0),4)</f>
        <v>ACFS47020600075</v>
      </c>
      <c r="D114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49" s="21" t="str">
        <f>INDEX([1]champ04062019!$A$3:$Z$2000,MATCH([1]!Addcert[[#This Row],[ref]],[1]champ04062019!$B$3:$B$2000,0),5)</f>
        <v>ออกใบอนุญาตแล้ว</v>
      </c>
      <c r="F1149" s="23">
        <f>--INDEX([1]champ04062019!$A$3:$Z$2000,MATCH([1]!Addcert[[#This Row],[ref]],[1]champ04062019!$B$3:$B$2000,0),18)</f>
        <v>44541</v>
      </c>
      <c r="G1149" s="25"/>
      <c r="H1149" s="26"/>
      <c r="I1149" s="32"/>
      <c r="J1149" s="35">
        <f>--INDEX([1]champ04062019!$A$3:$Z$2000,MATCH([1]!Addcert[[#This Row],[ref]],[1]champ04062019!$B$3:$B$2000,0),6)</f>
        <v>635560000919</v>
      </c>
      <c r="K1149" s="21" t="str">
        <f>VLOOKUP(VALUE(MID([1]!Addcert[[#This Row],[License]],5,4)),[1]มาตรฐาน!$A$1:$B$6,2,FALSE)</f>
        <v>มกษ. 4702-2557</v>
      </c>
      <c r="L1149" s="21" t="str">
        <f>INDEX([1]champ04062019!$A$3:$Z$2000,MATCH([1]!Addcert[[#This Row],[ref]],[1]champ04062019!$B$3:$B$2000,0),26)</f>
        <v>ตาก</v>
      </c>
      <c r="M1149" s="4" t="s">
        <v>467</v>
      </c>
    </row>
    <row r="1150" spans="1:13" ht="15" customHeight="1">
      <c r="A1150" s="22" t="str">
        <f>MID([1]!Addcert[[#This Row],[ref]],4,2)&amp;"-"&amp;RIGHT([1]!Addcert[[#This Row],[ref]],3)</f>
        <v>05-102</v>
      </c>
      <c r="B1150" s="22" t="str">
        <f>INDEX([1]champ04062019!$A$3:$Z$2000,MATCH([1]!Addcert[[#This Row],[ref]],[1]champ04062019!$B$3:$B$2000,0),3)</f>
        <v>บริษัท นิวส์ เวิลด์ โลจิสติกส์ จำกัด</v>
      </c>
      <c r="C1150" s="22" t="str">
        <f>INDEX([1]champ04062019!$A$3:$Z$2000,MATCH([1]!Addcert[[#This Row],[ref]],[1]champ04062019!$B$3:$B$2000,0),4)</f>
        <v>ACFS47020600076</v>
      </c>
      <c r="D115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50" s="22" t="str">
        <f>INDEX([1]champ04062019!$A$3:$Z$2000,MATCH([1]!Addcert[[#This Row],[ref]],[1]champ04062019!$B$3:$B$2000,0),5)</f>
        <v>ออกใบอนุญาตแล้ว</v>
      </c>
      <c r="F1150" s="24">
        <f>--INDEX([1]champ04062019!$A$3:$Z$2000,MATCH([1]!Addcert[[#This Row],[ref]],[1]champ04062019!$B$3:$B$2000,0),18)</f>
        <v>44564</v>
      </c>
      <c r="G1150" s="27"/>
      <c r="H1150" s="28"/>
      <c r="I1150" s="33"/>
      <c r="J1150" s="36">
        <f>--INDEX([1]champ04062019!$A$3:$Z$2000,MATCH([1]!Addcert[[#This Row],[ref]],[1]champ04062019!$B$3:$B$2000,0),6)</f>
        <v>205552004025</v>
      </c>
      <c r="K1150" s="22" t="str">
        <f>VLOOKUP(VALUE(MID([1]!Addcert[[#This Row],[License]],5,4)),[1]มาตรฐาน!$A$1:$B$6,2,FALSE)</f>
        <v>มกษ. 4702-2557</v>
      </c>
      <c r="L1150" s="22" t="str">
        <f>INDEX([1]champ04062019!$A$3:$Z$2000,MATCH([1]!Addcert[[#This Row],[ref]],[1]champ04062019!$B$3:$B$2000,0),26)</f>
        <v>ชลบุรี</v>
      </c>
      <c r="M1150" s="4" t="s">
        <v>464</v>
      </c>
    </row>
    <row r="1151" spans="1:13" ht="15" customHeight="1">
      <c r="A1151" s="21" t="str">
        <f>MID([1]!Addcert[[#This Row],[ref]],4,2)&amp;"-"&amp;RIGHT([1]!Addcert[[#This Row],[ref]],3)</f>
        <v>05-104</v>
      </c>
      <c r="B1151" s="21" t="str">
        <f>INDEX([1]champ04062019!$A$3:$Z$2000,MATCH([1]!Addcert[[#This Row],[ref]],[1]champ04062019!$B$3:$B$2000,0),3)</f>
        <v>บริษัท แสงทิพย์เจริญ จำกัด</v>
      </c>
      <c r="C1151" s="21" t="str">
        <f>INDEX([1]champ04062019!$A$3:$Z$2000,MATCH([1]!Addcert[[#This Row],[ref]],[1]champ04062019!$B$3:$B$2000,0),4)</f>
        <v>ACFS47020600079</v>
      </c>
      <c r="D115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51" s="21" t="str">
        <f>INDEX([1]champ04062019!$A$3:$Z$2000,MATCH([1]!Addcert[[#This Row],[ref]],[1]champ04062019!$B$3:$B$2000,0),5)</f>
        <v>ออกใบอนุญาตแล้ว</v>
      </c>
      <c r="F1151" s="23">
        <f>--INDEX([1]champ04062019!$A$3:$Z$2000,MATCH([1]!Addcert[[#This Row],[ref]],[1]champ04062019!$B$3:$B$2000,0),18)</f>
        <v>44602</v>
      </c>
      <c r="G1151" s="25"/>
      <c r="H1151" s="26"/>
      <c r="I1151" s="32"/>
      <c r="J1151" s="35">
        <f>--INDEX([1]champ04062019!$A$3:$Z$2000,MATCH([1]!Addcert[[#This Row],[ref]],[1]champ04062019!$B$3:$B$2000,0),6)</f>
        <v>635562000029</v>
      </c>
      <c r="K1151" s="21" t="str">
        <f>VLOOKUP(VALUE(MID([1]!Addcert[[#This Row],[License]],5,4)),[1]มาตรฐาน!$A$1:$B$6,2,FALSE)</f>
        <v>มกษ. 4702-2557</v>
      </c>
      <c r="L1151" s="21" t="str">
        <f>INDEX([1]champ04062019!$A$3:$Z$2000,MATCH([1]!Addcert[[#This Row],[ref]],[1]champ04062019!$B$3:$B$2000,0),26)</f>
        <v>ตาก</v>
      </c>
      <c r="M1151" s="4" t="s">
        <v>466</v>
      </c>
    </row>
    <row r="1152" spans="1:13" ht="15" customHeight="1">
      <c r="A1152" s="22" t="str">
        <f>MID([1]!Addcert[[#This Row],[ref]],4,2)&amp;"-"&amp;RIGHT([1]!Addcert[[#This Row],[ref]],3)</f>
        <v>05-101</v>
      </c>
      <c r="B1152" s="22" t="str">
        <f>INDEX([1]champ04062019!$A$3:$Z$2000,MATCH([1]!Addcert[[#This Row],[ref]],[1]champ04062019!$B$3:$B$2000,0),3)</f>
        <v>ห้างหุ้นส่วนจำกัด เสรีบราเดอร์ส</v>
      </c>
      <c r="C1152" s="22" t="str">
        <f>INDEX([1]champ04062019!$A$3:$Z$2000,MATCH([1]!Addcert[[#This Row],[ref]],[1]champ04062019!$B$3:$B$2000,0),4)</f>
        <v>ACFS47020600077</v>
      </c>
      <c r="D115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52" s="22" t="str">
        <f>INDEX([1]champ04062019!$A$3:$Z$2000,MATCH([1]!Addcert[[#This Row],[ref]],[1]champ04062019!$B$3:$B$2000,0),5)</f>
        <v>ออกใบอนุญาตแล้ว</v>
      </c>
      <c r="F1152" s="24">
        <f>--INDEX([1]champ04062019!$A$3:$Z$2000,MATCH([1]!Addcert[[#This Row],[ref]],[1]champ04062019!$B$3:$B$2000,0),18)</f>
        <v>44564</v>
      </c>
      <c r="G1152" s="27"/>
      <c r="H1152" s="28"/>
      <c r="I1152" s="33"/>
      <c r="J1152" s="36">
        <f>--INDEX([1]champ04062019!$A$3:$Z$2000,MATCH([1]!Addcert[[#This Row],[ref]],[1]champ04062019!$B$3:$B$2000,0),6)</f>
        <v>103503000258</v>
      </c>
      <c r="K1152" s="22" t="str">
        <f>VLOOKUP(VALUE(MID([1]!Addcert[[#This Row],[License]],5,4)),[1]มาตรฐาน!$A$1:$B$6,2,FALSE)</f>
        <v>มกษ. 4702-2557</v>
      </c>
      <c r="L1152" s="22" t="str">
        <f>INDEX([1]champ04062019!$A$3:$Z$2000,MATCH([1]!Addcert[[#This Row],[ref]],[1]champ04062019!$B$3:$B$2000,0),26)</f>
        <v>นครปฐม</v>
      </c>
      <c r="M1152" s="4" t="s">
        <v>464</v>
      </c>
    </row>
    <row r="1153" spans="1:13" ht="15" customHeight="1">
      <c r="A1153" s="21" t="str">
        <f>MID([1]!Addcert[[#This Row],[ref]],4,2)&amp;"-"&amp;RIGHT([1]!Addcert[[#This Row],[ref]],3)</f>
        <v>05-103</v>
      </c>
      <c r="B1153" s="21" t="str">
        <f>INDEX([1]champ04062019!$A$3:$Z$2000,MATCH([1]!Addcert[[#This Row],[ref]],[1]champ04062019!$B$3:$B$2000,0),3)</f>
        <v>บริษัท ไทยกู๊ดลัค อินเตอร์เทรด จำกัด</v>
      </c>
      <c r="C1153" s="21" t="str">
        <f>INDEX([1]champ04062019!$A$3:$Z$2000,MATCH([1]!Addcert[[#This Row],[ref]],[1]champ04062019!$B$3:$B$2000,0),4)</f>
        <v>ACFS47020600078</v>
      </c>
      <c r="D115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53" s="21" t="str">
        <f>INDEX([1]champ04062019!$A$3:$Z$2000,MATCH([1]!Addcert[[#This Row],[ref]],[1]champ04062019!$B$3:$B$2000,0),5)</f>
        <v>ออกใบอนุญาตแล้ว</v>
      </c>
      <c r="F1153" s="23">
        <f>--INDEX([1]champ04062019!$A$3:$Z$2000,MATCH([1]!Addcert[[#This Row],[ref]],[1]champ04062019!$B$3:$B$2000,0),18)</f>
        <v>44592</v>
      </c>
      <c r="G1153" s="25"/>
      <c r="H1153" s="26"/>
      <c r="I1153" s="32"/>
      <c r="J1153" s="35">
        <f>--INDEX([1]champ04062019!$A$3:$Z$2000,MATCH([1]!Addcert[[#This Row],[ref]],[1]champ04062019!$B$3:$B$2000,0),6)</f>
        <v>575550000216</v>
      </c>
      <c r="K1153" s="21" t="str">
        <f>VLOOKUP(VALUE(MID([1]!Addcert[[#This Row],[License]],5,4)),[1]มาตรฐาน!$A$1:$B$6,2,FALSE)</f>
        <v>มกษ. 4702-2557</v>
      </c>
      <c r="L1153" s="21" t="str">
        <f>INDEX([1]champ04062019!$A$3:$Z$2000,MATCH([1]!Addcert[[#This Row],[ref]],[1]champ04062019!$B$3:$B$2000,0),26)</f>
        <v>เชียงราย</v>
      </c>
      <c r="M1153" s="4" t="s">
        <v>467</v>
      </c>
    </row>
    <row r="1154" spans="1:13" ht="15" customHeight="1">
      <c r="A1154" s="22" t="str">
        <f>MID([1]!Addcert[[#This Row],[ref]],4,2)&amp;"-"&amp;RIGHT([1]!Addcert[[#This Row],[ref]],3)</f>
        <v>05-105</v>
      </c>
      <c r="B1154" s="22" t="str">
        <f>INDEX([1]champ04062019!$A$3:$Z$2000,MATCH([1]!Addcert[[#This Row],[ref]],[1]champ04062019!$B$3:$B$2000,0),3)</f>
        <v>ห้างหุ้นส่วนจำกัด อาร์ แอนด์ ดี ปาทาน การค้า</v>
      </c>
      <c r="C1154" s="22" t="str">
        <f>INDEX([1]champ04062019!$A$3:$Z$2000,MATCH([1]!Addcert[[#This Row],[ref]],[1]champ04062019!$B$3:$B$2000,0),4)</f>
        <v>ACFS47020600080</v>
      </c>
      <c r="D115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54" s="22" t="str">
        <f>INDEX([1]champ04062019!$A$3:$Z$2000,MATCH([1]!Addcert[[#This Row],[ref]],[1]champ04062019!$B$3:$B$2000,0),5)</f>
        <v>ออกใบอนุญาตแล้ว</v>
      </c>
      <c r="F1154" s="24">
        <f>--INDEX([1]champ04062019!$A$3:$Z$2000,MATCH([1]!Addcert[[#This Row],[ref]],[1]champ04062019!$B$3:$B$2000,0),18)</f>
        <v>44675</v>
      </c>
      <c r="G1154" s="27"/>
      <c r="H1154" s="28"/>
      <c r="I1154" s="33"/>
      <c r="J1154" s="36">
        <f>--INDEX([1]champ04062019!$A$3:$Z$2000,MATCH([1]!Addcert[[#This Row],[ref]],[1]champ04062019!$B$3:$B$2000,0),6)</f>
        <v>823559000061</v>
      </c>
      <c r="K1154" s="22" t="str">
        <f>VLOOKUP(VALUE(MID([1]!Addcert[[#This Row],[License]],5,4)),[1]มาตรฐาน!$A$1:$B$6,2,FALSE)</f>
        <v>มกษ. 4702-2557</v>
      </c>
      <c r="L1154" s="22" t="str">
        <f>INDEX([1]champ04062019!$A$3:$Z$2000,MATCH([1]!Addcert[[#This Row],[ref]],[1]champ04062019!$B$3:$B$2000,0),26)</f>
        <v>พังงา</v>
      </c>
      <c r="M1154" s="4" t="s">
        <v>465</v>
      </c>
    </row>
    <row r="1155" spans="1:13" ht="15" customHeight="1">
      <c r="A1155" s="21" t="str">
        <f>MID([1]!Addcert[[#This Row],[ref]],4,2)&amp;"-"&amp;RIGHT([1]!Addcert[[#This Row],[ref]],3)</f>
        <v>01-904</v>
      </c>
      <c r="B1155" s="21" t="str">
        <f>INDEX([1]champ04062019!$A$3:$Z$2000,MATCH([1]!Addcert[[#This Row],[ref]],[1]champ04062019!$B$3:$B$2000,0),3)</f>
        <v>นางวิลาวรรณ์ รุ่งเรืองพัชรกุล</v>
      </c>
      <c r="C1155" s="21" t="str">
        <f>INDEX([1]champ04062019!$A$3:$Z$2000,MATCH([1]!Addcert[[#This Row],[ref]],[1]champ04062019!$B$3:$B$2000,0),4)</f>
        <v>ACFS10040200217</v>
      </c>
      <c r="D115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55" s="21" t="str">
        <f>INDEX([1]champ04062019!$A$3:$Z$2000,MATCH([1]!Addcert[[#This Row],[ref]],[1]champ04062019!$B$3:$B$2000,0),5)</f>
        <v>ออกใบอนุญาตแล้ว</v>
      </c>
      <c r="F1155" s="23">
        <f>--INDEX([1]champ04062019!$A$3:$Z$2000,MATCH([1]!Addcert[[#This Row],[ref]],[1]champ04062019!$B$3:$B$2000,0),18)</f>
        <v>44781</v>
      </c>
      <c r="G1155" s="25"/>
      <c r="H1155" s="26"/>
      <c r="I1155" s="32"/>
      <c r="J1155" s="35">
        <f>--INDEX([1]champ04062019!$A$3:$Z$2000,MATCH([1]!Addcert[[#This Row],[ref]],[1]champ04062019!$B$3:$B$2000,0),6)</f>
        <v>3630100651614</v>
      </c>
      <c r="K1155" s="21" t="str">
        <f>VLOOKUP(VALUE(MID([1]!Addcert[[#This Row],[License]],5,4)),[1]มาตรฐาน!$A$1:$B$6,2,FALSE)</f>
        <v>มกษ. 1004-2557</v>
      </c>
      <c r="L1155" s="21">
        <f>INDEX([1]champ04062019!$A$3:$Z$2000,MATCH([1]!Addcert[[#This Row],[ref]],[1]champ04062019!$B$3:$B$2000,0),26)</f>
        <v>0</v>
      </c>
      <c r="M1155" s="4" t="s">
        <v>469</v>
      </c>
    </row>
    <row r="1156" spans="1:13" ht="15" customHeight="1">
      <c r="A1156" s="22" t="str">
        <f>MID([1]!Addcert[[#This Row],[ref]],4,2)&amp;"-"&amp;RIGHT([1]!Addcert[[#This Row],[ref]],3)</f>
        <v>01-902</v>
      </c>
      <c r="B1156" s="22" t="str">
        <f>INDEX([1]champ04062019!$A$3:$Z$2000,MATCH([1]!Addcert[[#This Row],[ref]],[1]champ04062019!$B$3:$B$2000,0),3)</f>
        <v>นายปิยะพันธ์ สุรินทร์</v>
      </c>
      <c r="C1156" s="22" t="str">
        <f>INDEX([1]champ04062019!$A$3:$Z$2000,MATCH([1]!Addcert[[#This Row],[ref]],[1]champ04062019!$B$3:$B$2000,0),4)</f>
        <v>ACFS10040200214</v>
      </c>
      <c r="D115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56" s="22" t="str">
        <f>INDEX([1]champ04062019!$A$3:$Z$2000,MATCH([1]!Addcert[[#This Row],[ref]],[1]champ04062019!$B$3:$B$2000,0),5)</f>
        <v>ออกใบอนุญาตแล้ว</v>
      </c>
      <c r="F1156" s="24">
        <f>--INDEX([1]champ04062019!$A$3:$Z$2000,MATCH([1]!Addcert[[#This Row],[ref]],[1]champ04062019!$B$3:$B$2000,0),18)</f>
        <v>44780</v>
      </c>
      <c r="G1156" s="27"/>
      <c r="H1156" s="28"/>
      <c r="I1156" s="33"/>
      <c r="J1156" s="36">
        <f>--INDEX([1]champ04062019!$A$3:$Z$2000,MATCH([1]!Addcert[[#This Row],[ref]],[1]champ04062019!$B$3:$B$2000,0),6)</f>
        <v>1509900386551</v>
      </c>
      <c r="K1156" s="22" t="str">
        <f>VLOOKUP(VALUE(MID([1]!Addcert[[#This Row],[License]],5,4)),[1]มาตรฐาน!$A$1:$B$6,2,FALSE)</f>
        <v>มกษ. 1004-2557</v>
      </c>
      <c r="L1156" s="22">
        <f>INDEX([1]champ04062019!$A$3:$Z$2000,MATCH([1]!Addcert[[#This Row],[ref]],[1]champ04062019!$B$3:$B$2000,0),26)</f>
        <v>0</v>
      </c>
      <c r="M1156" s="4" t="e">
        <v>#N/A</v>
      </c>
    </row>
    <row r="1157" spans="1:13" ht="15" customHeight="1">
      <c r="A1157" s="21" t="str">
        <f>MID([1]!Addcert[[#This Row],[ref]],4,2)&amp;"-"&amp;RIGHT([1]!Addcert[[#This Row],[ref]],3)</f>
        <v>01-901</v>
      </c>
      <c r="B1157" s="21" t="str">
        <f>INDEX([1]champ04062019!$A$3:$Z$2000,MATCH([1]!Addcert[[#This Row],[ref]],[1]champ04062019!$B$3:$B$2000,0),3)</f>
        <v>นายไพรรัตน์ สุรินทร์</v>
      </c>
      <c r="C1157" s="21" t="str">
        <f>INDEX([1]champ04062019!$A$3:$Z$2000,MATCH([1]!Addcert[[#This Row],[ref]],[1]champ04062019!$B$3:$B$2000,0),4)</f>
        <v>ACFS10040200216</v>
      </c>
      <c r="D115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57" s="21" t="str">
        <f>INDEX([1]champ04062019!$A$3:$Z$2000,MATCH([1]!Addcert[[#This Row],[ref]],[1]champ04062019!$B$3:$B$2000,0),5)</f>
        <v>ออกใบอนุญาตแล้ว</v>
      </c>
      <c r="F1157" s="23">
        <f>--INDEX([1]champ04062019!$A$3:$Z$2000,MATCH([1]!Addcert[[#This Row],[ref]],[1]champ04062019!$B$3:$B$2000,0),18)</f>
        <v>44781</v>
      </c>
      <c r="G1157" s="25"/>
      <c r="H1157" s="26"/>
      <c r="I1157" s="32"/>
      <c r="J1157" s="35">
        <f>--INDEX([1]champ04062019!$A$3:$Z$2000,MATCH([1]!Addcert[[#This Row],[ref]],[1]champ04062019!$B$3:$B$2000,0),6)</f>
        <v>3510600036219</v>
      </c>
      <c r="K1157" s="21" t="str">
        <f>VLOOKUP(VALUE(MID([1]!Addcert[[#This Row],[License]],5,4)),[1]มาตรฐาน!$A$1:$B$6,2,FALSE)</f>
        <v>มกษ. 1004-2557</v>
      </c>
      <c r="L1157" s="21">
        <f>INDEX([1]champ04062019!$A$3:$Z$2000,MATCH([1]!Addcert[[#This Row],[ref]],[1]champ04062019!$B$3:$B$2000,0),26)</f>
        <v>0</v>
      </c>
      <c r="M1157" s="4" t="e">
        <v>#N/A</v>
      </c>
    </row>
    <row r="1158" spans="1:13" ht="15" customHeight="1">
      <c r="A1158" s="22" t="str">
        <f>MID([1]!Addcert[[#This Row],[ref]],4,2)&amp;"-"&amp;RIGHT([1]!Addcert[[#This Row],[ref]],3)</f>
        <v>01-900</v>
      </c>
      <c r="B1158" s="22" t="str">
        <f>INDEX([1]champ04062019!$A$3:$Z$2000,MATCH([1]!Addcert[[#This Row],[ref]],[1]champ04062019!$B$3:$B$2000,0),3)</f>
        <v>นางสุนิสา ขาวอ่อน</v>
      </c>
      <c r="C1158" s="22" t="str">
        <f>INDEX([1]champ04062019!$A$3:$Z$2000,MATCH([1]!Addcert[[#This Row],[ref]],[1]champ04062019!$B$3:$B$2000,0),4)</f>
        <v>ACFS10040200213</v>
      </c>
      <c r="D115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58" s="22" t="str">
        <f>INDEX([1]champ04062019!$A$3:$Z$2000,MATCH([1]!Addcert[[#This Row],[ref]],[1]champ04062019!$B$3:$B$2000,0),5)</f>
        <v>ออกใบอนุญาตแล้ว</v>
      </c>
      <c r="F1158" s="24">
        <f>--INDEX([1]champ04062019!$A$3:$Z$2000,MATCH([1]!Addcert[[#This Row],[ref]],[1]champ04062019!$B$3:$B$2000,0),18)</f>
        <v>44780</v>
      </c>
      <c r="G1158" s="27"/>
      <c r="H1158" s="28"/>
      <c r="I1158" s="33"/>
      <c r="J1158" s="36">
        <f>--INDEX([1]champ04062019!$A$3:$Z$2000,MATCH([1]!Addcert[[#This Row],[ref]],[1]champ04062019!$B$3:$B$2000,0),6)</f>
        <v>3510600036502</v>
      </c>
      <c r="K1158" s="22" t="str">
        <f>VLOOKUP(VALUE(MID([1]!Addcert[[#This Row],[License]],5,4)),[1]มาตรฐาน!$A$1:$B$6,2,FALSE)</f>
        <v>มกษ. 1004-2557</v>
      </c>
      <c r="L1158" s="22">
        <f>INDEX([1]champ04062019!$A$3:$Z$2000,MATCH([1]!Addcert[[#This Row],[ref]],[1]champ04062019!$B$3:$B$2000,0),26)</f>
        <v>0</v>
      </c>
      <c r="M1158" s="4" t="e">
        <v>#N/A</v>
      </c>
    </row>
    <row r="1159" spans="1:13" ht="15" customHeight="1">
      <c r="A1159" s="21" t="str">
        <f>MID([1]!Addcert[[#This Row],[ref]],4,2)&amp;"-"&amp;RIGHT([1]!Addcert[[#This Row],[ref]],3)</f>
        <v>01-899</v>
      </c>
      <c r="B1159" s="21" t="str">
        <f>INDEX([1]champ04062019!$A$3:$Z$2000,MATCH([1]!Addcert[[#This Row],[ref]],[1]champ04062019!$B$3:$B$2000,0),3)</f>
        <v>นายสุวิชา จินาวงค์</v>
      </c>
      <c r="C1159" s="21" t="str">
        <f>INDEX([1]champ04062019!$A$3:$Z$2000,MATCH([1]!Addcert[[#This Row],[ref]],[1]champ04062019!$B$3:$B$2000,0),4)</f>
        <v>ACFS10040200215</v>
      </c>
      <c r="D115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59" s="21" t="str">
        <f>INDEX([1]champ04062019!$A$3:$Z$2000,MATCH([1]!Addcert[[#This Row],[ref]],[1]champ04062019!$B$3:$B$2000,0),5)</f>
        <v>ออกใบอนุญาตแล้ว</v>
      </c>
      <c r="F1159" s="23">
        <f>--INDEX([1]champ04062019!$A$3:$Z$2000,MATCH([1]!Addcert[[#This Row],[ref]],[1]champ04062019!$B$3:$B$2000,0),18)</f>
        <v>44779</v>
      </c>
      <c r="G1159" s="25"/>
      <c r="H1159" s="26"/>
      <c r="I1159" s="32"/>
      <c r="J1159" s="35">
        <f>--INDEX([1]champ04062019!$A$3:$Z$2000,MATCH([1]!Addcert[[#This Row],[ref]],[1]champ04062019!$B$3:$B$2000,0),6)</f>
        <v>3500200119435</v>
      </c>
      <c r="K1159" s="21" t="str">
        <f>VLOOKUP(VALUE(MID([1]!Addcert[[#This Row],[License]],5,4)),[1]มาตรฐาน!$A$1:$B$6,2,FALSE)</f>
        <v>มกษ. 1004-2557</v>
      </c>
      <c r="L1159" s="21">
        <f>INDEX([1]champ04062019!$A$3:$Z$2000,MATCH([1]!Addcert[[#This Row],[ref]],[1]champ04062019!$B$3:$B$2000,0),26)</f>
        <v>0</v>
      </c>
      <c r="M1159" s="4" t="e">
        <v>#N/A</v>
      </c>
    </row>
    <row r="1160" spans="1:13" ht="15" customHeight="1">
      <c r="A1160" s="22" t="str">
        <f>MID([1]!Addcert[[#This Row],[ref]],4,2)&amp;"-"&amp;RIGHT([1]!Addcert[[#This Row],[ref]],3)</f>
        <v>01-898</v>
      </c>
      <c r="B1160" s="22" t="str">
        <f>INDEX([1]champ04062019!$A$3:$Z$2000,MATCH([1]!Addcert[[#This Row],[ref]],[1]champ04062019!$B$3:$B$2000,0),3)</f>
        <v>นายประวิทย์ วิริยา</v>
      </c>
      <c r="C1160" s="22" t="str">
        <f>INDEX([1]champ04062019!$A$3:$Z$2000,MATCH([1]!Addcert[[#This Row],[ref]],[1]champ04062019!$B$3:$B$2000,0),4)</f>
        <v>ACFS10040200211</v>
      </c>
      <c r="D116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60" s="22" t="str">
        <f>INDEX([1]champ04062019!$A$3:$Z$2000,MATCH([1]!Addcert[[#This Row],[ref]],[1]champ04062019!$B$3:$B$2000,0),5)</f>
        <v>ออกใบอนุญาตแล้ว</v>
      </c>
      <c r="F1160" s="24">
        <f>--INDEX([1]champ04062019!$A$3:$Z$2000,MATCH([1]!Addcert[[#This Row],[ref]],[1]champ04062019!$B$3:$B$2000,0),18)</f>
        <v>44779</v>
      </c>
      <c r="G1160" s="27"/>
      <c r="H1160" s="28"/>
      <c r="I1160" s="33"/>
      <c r="J1160" s="36">
        <f>--INDEX([1]champ04062019!$A$3:$Z$2000,MATCH([1]!Addcert[[#This Row],[ref]],[1]champ04062019!$B$3:$B$2000,0),6)</f>
        <v>3500200383931</v>
      </c>
      <c r="K1160" s="22" t="str">
        <f>VLOOKUP(VALUE(MID([1]!Addcert[[#This Row],[License]],5,4)),[1]มาตรฐาน!$A$1:$B$6,2,FALSE)</f>
        <v>มกษ. 1004-2557</v>
      </c>
      <c r="L1160" s="22">
        <f>INDEX([1]champ04062019!$A$3:$Z$2000,MATCH([1]!Addcert[[#This Row],[ref]],[1]champ04062019!$B$3:$B$2000,0),26)</f>
        <v>0</v>
      </c>
      <c r="M1160" s="4" t="e">
        <v>#N/A</v>
      </c>
    </row>
    <row r="1161" spans="1:13" ht="15" customHeight="1">
      <c r="A1161" s="21" t="str">
        <f>MID([1]!Addcert[[#This Row],[ref]],4,2)&amp;"-"&amp;RIGHT([1]!Addcert[[#This Row],[ref]],3)</f>
        <v>01-895</v>
      </c>
      <c r="B1161" s="21" t="str">
        <f>INDEX([1]champ04062019!$A$3:$Z$2000,MATCH([1]!Addcert[[#This Row],[ref]],[1]champ04062019!$B$3:$B$2000,0),3)</f>
        <v>บริษัท อิ๋งไท้ เทรดดิ้ง จำกัด</v>
      </c>
      <c r="C1161" s="21" t="str">
        <f>INDEX([1]champ04062019!$A$3:$Z$2000,MATCH([1]!Addcert[[#This Row],[ref]],[1]champ04062019!$B$3:$B$2000,0),4)</f>
        <v>ACFS10040200212</v>
      </c>
      <c r="D116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61" s="21" t="str">
        <f>INDEX([1]champ04062019!$A$3:$Z$2000,MATCH([1]!Addcert[[#This Row],[ref]],[1]champ04062019!$B$3:$B$2000,0),5)</f>
        <v>ออกใบอนุญาตแล้ว</v>
      </c>
      <c r="F1161" s="23">
        <f>--INDEX([1]champ04062019!$A$3:$Z$2000,MATCH([1]!Addcert[[#This Row],[ref]],[1]champ04062019!$B$3:$B$2000,0),18)</f>
        <v>44777</v>
      </c>
      <c r="G1161" s="25"/>
      <c r="H1161" s="26"/>
      <c r="I1161" s="32"/>
      <c r="J1161" s="35">
        <f>--INDEX([1]champ04062019!$A$3:$Z$2000,MATCH([1]!Addcert[[#This Row],[ref]],[1]champ04062019!$B$3:$B$2000,0),6)</f>
        <v>225557000397</v>
      </c>
      <c r="K1161" s="21" t="str">
        <f>VLOOKUP(VALUE(MID([1]!Addcert[[#This Row],[License]],5,4)),[1]มาตรฐาน!$A$1:$B$6,2,FALSE)</f>
        <v>มกษ. 1004-2557</v>
      </c>
      <c r="L1161" s="21">
        <f>INDEX([1]champ04062019!$A$3:$Z$2000,MATCH([1]!Addcert[[#This Row],[ref]],[1]champ04062019!$B$3:$B$2000,0),26)</f>
        <v>0</v>
      </c>
      <c r="M1161" s="4" t="e">
        <v>#N/A</v>
      </c>
    </row>
    <row r="1162" spans="1:13" ht="15" customHeight="1">
      <c r="A1162" s="22" t="str">
        <f>MID([1]!Addcert[[#This Row],[ref]],4,2)&amp;"-"&amp;RIGHT([1]!Addcert[[#This Row],[ref]],3)</f>
        <v>01-892</v>
      </c>
      <c r="B1162" s="22" t="str">
        <f>INDEX([1]champ04062019!$A$3:$Z$2000,MATCH([1]!Addcert[[#This Row],[ref]],[1]champ04062019!$B$3:$B$2000,0),3)</f>
        <v>บริษัท แมรี่ แอน แดรี่ โปรดักส์ จำกัด</v>
      </c>
      <c r="C1162" s="22" t="str">
        <f>INDEX([1]champ04062019!$A$3:$Z$2000,MATCH([1]!Addcert[[#This Row],[ref]],[1]champ04062019!$B$3:$B$2000,0),4)</f>
        <v>ACFS64010200195</v>
      </c>
      <c r="D116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62" s="22" t="str">
        <f>INDEX([1]champ04062019!$A$3:$Z$2000,MATCH([1]!Addcert[[#This Row],[ref]],[1]champ04062019!$B$3:$B$2000,0),5)</f>
        <v>ออกใบอนุญาตแล้ว</v>
      </c>
      <c r="F1162" s="24">
        <f>--INDEX([1]champ04062019!$A$3:$Z$2000,MATCH([1]!Addcert[[#This Row],[ref]],[1]champ04062019!$B$3:$B$2000,0),18)</f>
        <v>44778</v>
      </c>
      <c r="G1162" s="27"/>
      <c r="H1162" s="28"/>
      <c r="I1162" s="33"/>
      <c r="J1162" s="36">
        <f>--INDEX([1]champ04062019!$A$3:$Z$2000,MATCH([1]!Addcert[[#This Row],[ref]],[1]champ04062019!$B$3:$B$2000,0),6)</f>
        <v>105542091554</v>
      </c>
      <c r="K1162" s="22" t="str">
        <f>VLOOKUP(VALUE(MID([1]!Addcert[[#This Row],[License]],5,4)),[1]มาตรฐาน!$A$1:$B$6,2,FALSE)</f>
        <v>มกษ. 6401-2558</v>
      </c>
      <c r="L1162" s="22">
        <f>INDEX([1]champ04062019!$A$3:$Z$2000,MATCH([1]!Addcert[[#This Row],[ref]],[1]champ04062019!$B$3:$B$2000,0),26)</f>
        <v>0</v>
      </c>
      <c r="M1162" s="4" t="e">
        <v>#N/A</v>
      </c>
    </row>
    <row r="1163" spans="1:13" ht="15" customHeight="1">
      <c r="A1163" s="21" t="str">
        <f>MID([1]!Addcert[[#This Row],[ref]],4,2)&amp;"-"&amp;RIGHT([1]!Addcert[[#This Row],[ref]],3)</f>
        <v>01-889</v>
      </c>
      <c r="B1163" s="21" t="str">
        <f>INDEX([1]champ04062019!$A$3:$Z$2000,MATCH([1]!Addcert[[#This Row],[ref]],[1]champ04062019!$B$3:$B$2000,0),3)</f>
        <v>ห้างหุ้นส่วนจำกัด เอส.เค.ฟรุ๊ต</v>
      </c>
      <c r="C1163" s="21" t="str">
        <f>INDEX([1]champ04062019!$A$3:$Z$2000,MATCH([1]!Addcert[[#This Row],[ref]],[1]champ04062019!$B$3:$B$2000,0),4)</f>
        <v>ACFS10040200209</v>
      </c>
      <c r="D116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63" s="21" t="str">
        <f>INDEX([1]champ04062019!$A$3:$Z$2000,MATCH([1]!Addcert[[#This Row],[ref]],[1]champ04062019!$B$3:$B$2000,0),5)</f>
        <v>ออกใบอนุญาตแล้ว</v>
      </c>
      <c r="F1163" s="23">
        <f>--INDEX([1]champ04062019!$A$3:$Z$2000,MATCH([1]!Addcert[[#This Row],[ref]],[1]champ04062019!$B$3:$B$2000,0),18)</f>
        <v>44763</v>
      </c>
      <c r="G1163" s="25"/>
      <c r="H1163" s="26"/>
      <c r="I1163" s="32"/>
      <c r="J1163" s="35">
        <f>--INDEX([1]champ04062019!$A$3:$Z$2000,MATCH([1]!Addcert[[#This Row],[ref]],[1]champ04062019!$B$3:$B$2000,0),6)</f>
        <v>223561000795</v>
      </c>
      <c r="K1163" s="21" t="str">
        <f>VLOOKUP(VALUE(MID([1]!Addcert[[#This Row],[License]],5,4)),[1]มาตรฐาน!$A$1:$B$6,2,FALSE)</f>
        <v>มกษ. 1004-2557</v>
      </c>
      <c r="L1163" s="21">
        <f>INDEX([1]champ04062019!$A$3:$Z$2000,MATCH([1]!Addcert[[#This Row],[ref]],[1]champ04062019!$B$3:$B$2000,0),26)</f>
        <v>0</v>
      </c>
      <c r="M1163" s="4" t="e">
        <v>#N/A</v>
      </c>
    </row>
    <row r="1164" spans="1:13" ht="15" customHeight="1">
      <c r="A1164" s="22" t="str">
        <f>MID([1]!Addcert[[#This Row],[ref]],4,2)&amp;"-"&amp;RIGHT([1]!Addcert[[#This Row],[ref]],3)</f>
        <v>01-884</v>
      </c>
      <c r="B1164" s="22" t="str">
        <f>INDEX([1]champ04062019!$A$3:$Z$2000,MATCH([1]!Addcert[[#This Row],[ref]],[1]champ04062019!$B$3:$B$2000,0),3)</f>
        <v>นายสันติภาพ ปูแดง</v>
      </c>
      <c r="C1164" s="22" t="str">
        <f>INDEX([1]champ04062019!$A$3:$Z$2000,MATCH([1]!Addcert[[#This Row],[ref]],[1]champ04062019!$B$3:$B$2000,0),4)</f>
        <v>ACFS10040200208</v>
      </c>
      <c r="D116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64" s="22" t="str">
        <f>INDEX([1]champ04062019!$A$3:$Z$2000,MATCH([1]!Addcert[[#This Row],[ref]],[1]champ04062019!$B$3:$B$2000,0),5)</f>
        <v>ออกใบอนุญาตแล้ว</v>
      </c>
      <c r="F1164" s="24">
        <f>--INDEX([1]champ04062019!$A$3:$Z$2000,MATCH([1]!Addcert[[#This Row],[ref]],[1]champ04062019!$B$3:$B$2000,0),18)</f>
        <v>44763</v>
      </c>
      <c r="G1164" s="27"/>
      <c r="H1164" s="28"/>
      <c r="I1164" s="33"/>
      <c r="J1164" s="36">
        <f>--INDEX([1]champ04062019!$A$3:$Z$2000,MATCH([1]!Addcert[[#This Row],[ref]],[1]champ04062019!$B$3:$B$2000,0),6)</f>
        <v>1509900710502</v>
      </c>
      <c r="K1164" s="22" t="str">
        <f>VLOOKUP(VALUE(MID([1]!Addcert[[#This Row],[License]],5,4)),[1]มาตรฐาน!$A$1:$B$6,2,FALSE)</f>
        <v>มกษ. 1004-2557</v>
      </c>
      <c r="L1164" s="22">
        <f>INDEX([1]champ04062019!$A$3:$Z$2000,MATCH([1]!Addcert[[#This Row],[ref]],[1]champ04062019!$B$3:$B$2000,0),26)</f>
        <v>0</v>
      </c>
      <c r="M1164" s="4" t="e">
        <v>#N/A</v>
      </c>
    </row>
    <row r="1165" spans="1:13" ht="15" customHeight="1">
      <c r="A1165" s="21" t="str">
        <f>MID([1]!Addcert[[#This Row],[ref]],4,2)&amp;"-"&amp;RIGHT([1]!Addcert[[#This Row],[ref]],3)</f>
        <v>01-883</v>
      </c>
      <c r="B1165" s="21" t="str">
        <f>INDEX([1]champ04062019!$A$3:$Z$2000,MATCH([1]!Addcert[[#This Row],[ref]],[1]champ04062019!$B$3:$B$2000,0),3)</f>
        <v>ห้างหุ้นส่วนจำกัด พีพี ฟรุ๊ต อิมพอร์ต แอนด์ เอ็กซ์พอร์ต</v>
      </c>
      <c r="C1165" s="21" t="str">
        <f>INDEX([1]champ04062019!$A$3:$Z$2000,MATCH([1]!Addcert[[#This Row],[ref]],[1]champ04062019!$B$3:$B$2000,0),4)</f>
        <v>ACFS10040200210</v>
      </c>
      <c r="D116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65" s="21" t="str">
        <f>INDEX([1]champ04062019!$A$3:$Z$2000,MATCH([1]!Addcert[[#This Row],[ref]],[1]champ04062019!$B$3:$B$2000,0),5)</f>
        <v>ออกใบอนุญาตแล้ว</v>
      </c>
      <c r="F1165" s="23">
        <f>--INDEX([1]champ04062019!$A$3:$Z$2000,MATCH([1]!Addcert[[#This Row],[ref]],[1]champ04062019!$B$3:$B$2000,0),18)</f>
        <v>44766</v>
      </c>
      <c r="G1165" s="25"/>
      <c r="H1165" s="26"/>
      <c r="I1165" s="32"/>
      <c r="J1165" s="35">
        <f>--INDEX([1]champ04062019!$A$3:$Z$2000,MATCH([1]!Addcert[[#This Row],[ref]],[1]champ04062019!$B$3:$B$2000,0),6)</f>
        <v>103554070130</v>
      </c>
      <c r="K1165" s="21" t="str">
        <f>VLOOKUP(VALUE(MID([1]!Addcert[[#This Row],[License]],5,4)),[1]มาตรฐาน!$A$1:$B$6,2,FALSE)</f>
        <v>มกษ. 1004-2557</v>
      </c>
      <c r="L1165" s="21">
        <f>INDEX([1]champ04062019!$A$3:$Z$2000,MATCH([1]!Addcert[[#This Row],[ref]],[1]champ04062019!$B$3:$B$2000,0),26)</f>
        <v>0</v>
      </c>
      <c r="M1165" s="4" t="e">
        <v>#N/A</v>
      </c>
    </row>
    <row r="1166" spans="1:13" ht="15" customHeight="1">
      <c r="A1166" s="22" t="str">
        <f>MID([1]!Addcert[[#This Row],[ref]],4,2)&amp;"-"&amp;RIGHT([1]!Addcert[[#This Row],[ref]],3)</f>
        <v>01-882</v>
      </c>
      <c r="B1166" s="22" t="str">
        <f>INDEX([1]champ04062019!$A$3:$Z$2000,MATCH([1]!Addcert[[#This Row],[ref]],[1]champ04062019!$B$3:$B$2000,0),3)</f>
        <v>นางสาวกรกช ศิริชัยยงบุญ</v>
      </c>
      <c r="C1166" s="22" t="str">
        <f>INDEX([1]champ04062019!$A$3:$Z$2000,MATCH([1]!Addcert[[#This Row],[ref]],[1]champ04062019!$B$3:$B$2000,0),4)</f>
        <v>ACFS10040200207</v>
      </c>
      <c r="D116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66" s="22" t="str">
        <f>INDEX([1]champ04062019!$A$3:$Z$2000,MATCH([1]!Addcert[[#This Row],[ref]],[1]champ04062019!$B$3:$B$2000,0),5)</f>
        <v>ออกใบอนุญาตแล้ว</v>
      </c>
      <c r="F1166" s="24">
        <f>--INDEX([1]champ04062019!$A$3:$Z$2000,MATCH([1]!Addcert[[#This Row],[ref]],[1]champ04062019!$B$3:$B$2000,0),18)</f>
        <v>44759</v>
      </c>
      <c r="G1166" s="27"/>
      <c r="H1166" s="28"/>
      <c r="I1166" s="33"/>
      <c r="J1166" s="36">
        <f>--INDEX([1]champ04062019!$A$3:$Z$2000,MATCH([1]!Addcert[[#This Row],[ref]],[1]champ04062019!$B$3:$B$2000,0),6)</f>
        <v>3101300069779</v>
      </c>
      <c r="K1166" s="22" t="str">
        <f>VLOOKUP(VALUE(MID([1]!Addcert[[#This Row],[License]],5,4)),[1]มาตรฐาน!$A$1:$B$6,2,FALSE)</f>
        <v>มกษ. 1004-2557</v>
      </c>
      <c r="L1166" s="22">
        <f>INDEX([1]champ04062019!$A$3:$Z$2000,MATCH([1]!Addcert[[#This Row],[ref]],[1]champ04062019!$B$3:$B$2000,0),26)</f>
        <v>0</v>
      </c>
      <c r="M1166" s="4" t="e">
        <v>#N/A</v>
      </c>
    </row>
    <row r="1167" spans="1:13" ht="15" customHeight="1">
      <c r="A1167" s="21" t="str">
        <f>MID([1]!Addcert[[#This Row],[ref]],4,2)&amp;"-"&amp;RIGHT([1]!Addcert[[#This Row],[ref]],3)</f>
        <v>01-881</v>
      </c>
      <c r="B1167" s="21" t="str">
        <f>INDEX([1]champ04062019!$A$3:$Z$2000,MATCH([1]!Addcert[[#This Row],[ref]],[1]champ04062019!$B$3:$B$2000,0),3)</f>
        <v>บริษัท คริสตัล ฮาร์เวสท์ จำกัด</v>
      </c>
      <c r="C1167" s="21" t="str">
        <f>INDEX([1]champ04062019!$A$3:$Z$2000,MATCH([1]!Addcert[[#This Row],[ref]],[1]champ04062019!$B$3:$B$2000,0),4)</f>
        <v>ACFS90460200088</v>
      </c>
      <c r="D116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67" s="21" t="str">
        <f>INDEX([1]champ04062019!$A$3:$Z$2000,MATCH([1]!Addcert[[#This Row],[ref]],[1]champ04062019!$B$3:$B$2000,0),5)</f>
        <v>ออกใบอนุญาตแล้ว</v>
      </c>
      <c r="F1167" s="23">
        <f>--INDEX([1]champ04062019!$A$3:$Z$2000,MATCH([1]!Addcert[[#This Row],[ref]],[1]champ04062019!$B$3:$B$2000,0),18)</f>
        <v>44752</v>
      </c>
      <c r="G1167" s="25"/>
      <c r="H1167" s="26"/>
      <c r="I1167" s="32"/>
      <c r="J1167" s="35">
        <f>--INDEX([1]champ04062019!$A$3:$Z$2000,MATCH([1]!Addcert[[#This Row],[ref]],[1]champ04062019!$B$3:$B$2000,0),6)</f>
        <v>135561001972</v>
      </c>
      <c r="K1167" s="21" t="str">
        <f>VLOOKUP(VALUE(MID([1]!Addcert[[#This Row],[License]],5,4)),[1]มาตรฐาน!$A$1:$B$6,2,FALSE)</f>
        <v>มกษ. 9046-2560</v>
      </c>
      <c r="L1167" s="21">
        <f>INDEX([1]champ04062019!$A$3:$Z$2000,MATCH([1]!Addcert[[#This Row],[ref]],[1]champ04062019!$B$3:$B$2000,0),26)</f>
        <v>0</v>
      </c>
      <c r="M1167" s="4" t="e">
        <v>#N/A</v>
      </c>
    </row>
    <row r="1168" spans="1:13" ht="15" customHeight="1">
      <c r="A1168" s="22" t="str">
        <f>MID([1]!Addcert[[#This Row],[ref]],4,2)&amp;"-"&amp;RIGHT([1]!Addcert[[#This Row],[ref]],3)</f>
        <v>01-880</v>
      </c>
      <c r="B1168" s="22" t="str">
        <f>INDEX([1]champ04062019!$A$3:$Z$2000,MATCH([1]!Addcert[[#This Row],[ref]],[1]champ04062019!$B$3:$B$2000,0),3)</f>
        <v>นางศรีทอง ปัญญะ</v>
      </c>
      <c r="C1168" s="22" t="str">
        <f>INDEX([1]champ04062019!$A$3:$Z$2000,MATCH([1]!Addcert[[#This Row],[ref]],[1]champ04062019!$B$3:$B$2000,0),4)</f>
        <v>ACFS10040200206</v>
      </c>
      <c r="D116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68" s="22" t="str">
        <f>INDEX([1]champ04062019!$A$3:$Z$2000,MATCH([1]!Addcert[[#This Row],[ref]],[1]champ04062019!$B$3:$B$2000,0),5)</f>
        <v>ออกใบอนุญาตแล้ว</v>
      </c>
      <c r="F1168" s="24">
        <f>--INDEX([1]champ04062019!$A$3:$Z$2000,MATCH([1]!Addcert[[#This Row],[ref]],[1]champ04062019!$B$3:$B$2000,0),18)</f>
        <v>0</v>
      </c>
      <c r="G1168" s="27"/>
      <c r="H1168" s="28"/>
      <c r="I1168" s="33"/>
      <c r="J1168" s="36">
        <f>--INDEX([1]champ04062019!$A$3:$Z$2000,MATCH([1]!Addcert[[#This Row],[ref]],[1]champ04062019!$B$3:$B$2000,0),6)</f>
        <v>3510600730301</v>
      </c>
      <c r="K1168" s="22" t="str">
        <f>VLOOKUP(VALUE(MID([1]!Addcert[[#This Row],[License]],5,4)),[1]มาตรฐาน!$A$1:$B$6,2,FALSE)</f>
        <v>มกษ. 1004-2557</v>
      </c>
      <c r="L1168" s="22">
        <f>INDEX([1]champ04062019!$A$3:$Z$2000,MATCH([1]!Addcert[[#This Row],[ref]],[1]champ04062019!$B$3:$B$2000,0),26)</f>
        <v>0</v>
      </c>
      <c r="M1168" s="4" t="e">
        <v>#N/A</v>
      </c>
    </row>
    <row r="1169" spans="1:13" ht="15" customHeight="1">
      <c r="A1169" s="21" t="str">
        <f>MID([1]!Addcert[[#This Row],[ref]],4,2)&amp;"-"&amp;RIGHT([1]!Addcert[[#This Row],[ref]],3)</f>
        <v>01-879</v>
      </c>
      <c r="B1169" s="21" t="str">
        <f>INDEX([1]champ04062019!$A$3:$Z$2000,MATCH([1]!Addcert[[#This Row],[ref]],[1]champ04062019!$B$3:$B$2000,0),3)</f>
        <v>นางฐิติชา ศรีคำฝั้น</v>
      </c>
      <c r="C1169" s="21" t="str">
        <f>INDEX([1]champ04062019!$A$3:$Z$2000,MATCH([1]!Addcert[[#This Row],[ref]],[1]champ04062019!$B$3:$B$2000,0),4)</f>
        <v>ACFS10040200205</v>
      </c>
      <c r="D116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69" s="21" t="str">
        <f>INDEX([1]champ04062019!$A$3:$Z$2000,MATCH([1]!Addcert[[#This Row],[ref]],[1]champ04062019!$B$3:$B$2000,0),5)</f>
        <v>ออกใบอนุญาตแล้ว</v>
      </c>
      <c r="F1169" s="23">
        <f>--INDEX([1]champ04062019!$A$3:$Z$2000,MATCH([1]!Addcert[[#This Row],[ref]],[1]champ04062019!$B$3:$B$2000,0),18)</f>
        <v>44750</v>
      </c>
      <c r="G1169" s="25"/>
      <c r="H1169" s="26"/>
      <c r="I1169" s="32"/>
      <c r="J1169" s="35">
        <f>--INDEX([1]champ04062019!$A$3:$Z$2000,MATCH([1]!Addcert[[#This Row],[ref]],[1]champ04062019!$B$3:$B$2000,0),6)</f>
        <v>3571100068953</v>
      </c>
      <c r="K1169" s="21" t="str">
        <f>VLOOKUP(VALUE(MID([1]!Addcert[[#This Row],[License]],5,4)),[1]มาตรฐาน!$A$1:$B$6,2,FALSE)</f>
        <v>มกษ. 1004-2557</v>
      </c>
      <c r="L1169" s="21">
        <f>INDEX([1]champ04062019!$A$3:$Z$2000,MATCH([1]!Addcert[[#This Row],[ref]],[1]champ04062019!$B$3:$B$2000,0),26)</f>
        <v>0</v>
      </c>
      <c r="M1169" s="4" t="e">
        <v>#N/A</v>
      </c>
    </row>
    <row r="1170" spans="1:13" ht="15" customHeight="1">
      <c r="A1170" s="22" t="str">
        <f>MID([1]!Addcert[[#This Row],[ref]],4,2)&amp;"-"&amp;RIGHT([1]!Addcert[[#This Row],[ref]],3)</f>
        <v>01-878</v>
      </c>
      <c r="B1170" s="22" t="str">
        <f>INDEX([1]champ04062019!$A$3:$Z$2000,MATCH([1]!Addcert[[#This Row],[ref]],[1]champ04062019!$B$3:$B$2000,0),3)</f>
        <v>บริษัท ท็อป อะควาคัลเจอร์ เทคโนโลยี จำกัด</v>
      </c>
      <c r="C1170" s="22" t="str">
        <f>INDEX([1]champ04062019!$A$3:$Z$2000,MATCH([1]!Addcert[[#This Row],[ref]],[1]champ04062019!$B$3:$B$2000,0),4)</f>
        <v>ACFS74320200072</v>
      </c>
      <c r="D117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70" s="22" t="str">
        <f>INDEX([1]champ04062019!$A$3:$Z$2000,MATCH([1]!Addcert[[#This Row],[ref]],[1]champ04062019!$B$3:$B$2000,0),5)</f>
        <v>ออกใบอนุญาตแล้ว</v>
      </c>
      <c r="F1170" s="24">
        <f>--INDEX([1]champ04062019!$A$3:$Z$2000,MATCH([1]!Addcert[[#This Row],[ref]],[1]champ04062019!$B$3:$B$2000,0),18)</f>
        <v>0</v>
      </c>
      <c r="G1170" s="27"/>
      <c r="H1170" s="28"/>
      <c r="I1170" s="33"/>
      <c r="J1170" s="36">
        <f>--INDEX([1]champ04062019!$A$3:$Z$2000,MATCH([1]!Addcert[[#This Row],[ref]],[1]champ04062019!$B$3:$B$2000,0),6)</f>
        <v>245559001820</v>
      </c>
      <c r="K1170" s="22" t="str">
        <f>VLOOKUP(VALUE(MID([1]!Addcert[[#This Row],[License]],5,4)),[1]มาตรฐาน!$A$1:$B$6,2,FALSE)</f>
        <v>มกษ. 7432-2558</v>
      </c>
      <c r="L1170" s="22">
        <f>INDEX([1]champ04062019!$A$3:$Z$2000,MATCH([1]!Addcert[[#This Row],[ref]],[1]champ04062019!$B$3:$B$2000,0),26)</f>
        <v>0</v>
      </c>
      <c r="M1170" s="4" t="e">
        <v>#N/A</v>
      </c>
    </row>
    <row r="1171" spans="1:13" ht="15" customHeight="1">
      <c r="A1171" s="21" t="str">
        <f>MID([1]!Addcert[[#This Row],[ref]],4,2)&amp;"-"&amp;RIGHT([1]!Addcert[[#This Row],[ref]],3)</f>
        <v>01-877</v>
      </c>
      <c r="B1171" s="21" t="str">
        <f>INDEX([1]champ04062019!$A$3:$Z$2000,MATCH([1]!Addcert[[#This Row],[ref]],[1]champ04062019!$B$3:$B$2000,0),3)</f>
        <v>นายนพพร สุภาเวียง</v>
      </c>
      <c r="C1171" s="21" t="str">
        <f>INDEX([1]champ04062019!$A$3:$Z$2000,MATCH([1]!Addcert[[#This Row],[ref]],[1]champ04062019!$B$3:$B$2000,0),4)</f>
        <v>ACFS10040200203</v>
      </c>
      <c r="D117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71" s="21" t="str">
        <f>INDEX([1]champ04062019!$A$3:$Z$2000,MATCH([1]!Addcert[[#This Row],[ref]],[1]champ04062019!$B$3:$B$2000,0),5)</f>
        <v>ออกใบอนุญาตแล้ว</v>
      </c>
      <c r="F1171" s="23">
        <f>--INDEX([1]champ04062019!$A$3:$Z$2000,MATCH([1]!Addcert[[#This Row],[ref]],[1]champ04062019!$B$3:$B$2000,0),18)</f>
        <v>44749</v>
      </c>
      <c r="G1171" s="25"/>
      <c r="H1171" s="26"/>
      <c r="I1171" s="32"/>
      <c r="J1171" s="35">
        <f>--INDEX([1]champ04062019!$A$3:$Z$2000,MATCH([1]!Addcert[[#This Row],[ref]],[1]champ04062019!$B$3:$B$2000,0),6)</f>
        <v>3501200764285</v>
      </c>
      <c r="K1171" s="21" t="str">
        <f>VLOOKUP(VALUE(MID([1]!Addcert[[#This Row],[License]],5,4)),[1]มาตรฐาน!$A$1:$B$6,2,FALSE)</f>
        <v>มกษ. 1004-2557</v>
      </c>
      <c r="L1171" s="21">
        <f>INDEX([1]champ04062019!$A$3:$Z$2000,MATCH([1]!Addcert[[#This Row],[ref]],[1]champ04062019!$B$3:$B$2000,0),26)</f>
        <v>0</v>
      </c>
      <c r="M1171" s="4" t="e">
        <v>#N/A</v>
      </c>
    </row>
    <row r="1172" spans="1:13" ht="15" customHeight="1">
      <c r="A1172" s="22" t="str">
        <f>MID([1]!Addcert[[#This Row],[ref]],4,2)&amp;"-"&amp;RIGHT([1]!Addcert[[#This Row],[ref]],3)</f>
        <v>01-875</v>
      </c>
      <c r="B1172" s="22" t="str">
        <f>INDEX([1]champ04062019!$A$3:$Z$2000,MATCH([1]!Addcert[[#This Row],[ref]],[1]champ04062019!$B$3:$B$2000,0),3)</f>
        <v>นายสมบัติ ผ่องจำปา</v>
      </c>
      <c r="C1172" s="22" t="str">
        <f>INDEX([1]champ04062019!$A$3:$Z$2000,MATCH([1]!Addcert[[#This Row],[ref]],[1]champ04062019!$B$3:$B$2000,0),4)</f>
        <v>ACFS10040200204</v>
      </c>
      <c r="D117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72" s="22" t="str">
        <f>INDEX([1]champ04062019!$A$3:$Z$2000,MATCH([1]!Addcert[[#This Row],[ref]],[1]champ04062019!$B$3:$B$2000,0),5)</f>
        <v>ออกใบอนุญาตแล้ว</v>
      </c>
      <c r="F1172" s="24">
        <f>--INDEX([1]champ04062019!$A$3:$Z$2000,MATCH([1]!Addcert[[#This Row],[ref]],[1]champ04062019!$B$3:$B$2000,0),18)</f>
        <v>44750</v>
      </c>
      <c r="G1172" s="27"/>
      <c r="H1172" s="28"/>
      <c r="I1172" s="33"/>
      <c r="J1172" s="36">
        <f>--INDEX([1]champ04062019!$A$3:$Z$2000,MATCH([1]!Addcert[[#This Row],[ref]],[1]champ04062019!$B$3:$B$2000,0),6)</f>
        <v>3730600393486</v>
      </c>
      <c r="K1172" s="22" t="str">
        <f>VLOOKUP(VALUE(MID([1]!Addcert[[#This Row],[License]],5,4)),[1]มาตรฐาน!$A$1:$B$6,2,FALSE)</f>
        <v>มกษ. 1004-2557</v>
      </c>
      <c r="L1172" s="22">
        <f>INDEX([1]champ04062019!$A$3:$Z$2000,MATCH([1]!Addcert[[#This Row],[ref]],[1]champ04062019!$B$3:$B$2000,0),26)</f>
        <v>0</v>
      </c>
      <c r="M1172" s="4" t="e">
        <v>#N/A</v>
      </c>
    </row>
    <row r="1173" spans="1:13" ht="15" customHeight="1">
      <c r="A1173" s="21" t="str">
        <f>MID([1]!Addcert[[#This Row],[ref]],4,2)&amp;"-"&amp;RIGHT([1]!Addcert[[#This Row],[ref]],3)</f>
        <v>01-874</v>
      </c>
      <c r="B1173" s="21" t="str">
        <f>INDEX([1]champ04062019!$A$3:$Z$2000,MATCH([1]!Addcert[[#This Row],[ref]],[1]champ04062019!$B$3:$B$2000,0),3)</f>
        <v>นายไพโรจน์ กันธรรม</v>
      </c>
      <c r="C1173" s="21" t="str">
        <f>INDEX([1]champ04062019!$A$3:$Z$2000,MATCH([1]!Addcert[[#This Row],[ref]],[1]champ04062019!$B$3:$B$2000,0),4)</f>
        <v>ACFS10040200202</v>
      </c>
      <c r="D117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73" s="21" t="str">
        <f>INDEX([1]champ04062019!$A$3:$Z$2000,MATCH([1]!Addcert[[#This Row],[ref]],[1]champ04062019!$B$3:$B$2000,0),5)</f>
        <v>ออกใบอนุญาตแล้ว</v>
      </c>
      <c r="F1173" s="23">
        <f>--INDEX([1]champ04062019!$A$3:$Z$2000,MATCH([1]!Addcert[[#This Row],[ref]],[1]champ04062019!$B$3:$B$2000,0),18)</f>
        <v>44749</v>
      </c>
      <c r="G1173" s="25"/>
      <c r="H1173" s="26"/>
      <c r="I1173" s="32"/>
      <c r="J1173" s="35">
        <f>--INDEX([1]champ04062019!$A$3:$Z$2000,MATCH([1]!Addcert[[#This Row],[ref]],[1]champ04062019!$B$3:$B$2000,0),6)</f>
        <v>3510600410889</v>
      </c>
      <c r="K1173" s="21" t="str">
        <f>VLOOKUP(VALUE(MID([1]!Addcert[[#This Row],[License]],5,4)),[1]มาตรฐาน!$A$1:$B$6,2,FALSE)</f>
        <v>มกษ. 1004-2557</v>
      </c>
      <c r="L1173" s="21">
        <f>INDEX([1]champ04062019!$A$3:$Z$2000,MATCH([1]!Addcert[[#This Row],[ref]],[1]champ04062019!$B$3:$B$2000,0),26)</f>
        <v>0</v>
      </c>
      <c r="M1173" s="4" t="e">
        <v>#N/A</v>
      </c>
    </row>
    <row r="1174" spans="1:13" ht="15" customHeight="1">
      <c r="A1174" s="22" t="str">
        <f>MID([1]!Addcert[[#This Row],[ref]],4,2)&amp;"-"&amp;RIGHT([1]!Addcert[[#This Row],[ref]],3)</f>
        <v>01-873</v>
      </c>
      <c r="B1174" s="22" t="str">
        <f>INDEX([1]champ04062019!$A$3:$Z$2000,MATCH([1]!Addcert[[#This Row],[ref]],[1]champ04062019!$B$3:$B$2000,0),3)</f>
        <v>บริษัท โอเค เฟรชฟรุ๊ตส์ (ประเทศไทย) จำกัด</v>
      </c>
      <c r="C1174" s="22" t="str">
        <f>INDEX([1]champ04062019!$A$3:$Z$2000,MATCH([1]!Addcert[[#This Row],[ref]],[1]champ04062019!$B$3:$B$2000,0),4)</f>
        <v>ACFS10040200201</v>
      </c>
      <c r="D117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74" s="22" t="str">
        <f>INDEX([1]champ04062019!$A$3:$Z$2000,MATCH([1]!Addcert[[#This Row],[ref]],[1]champ04062019!$B$3:$B$2000,0),5)</f>
        <v>ออกใบอนุญาตแล้ว</v>
      </c>
      <c r="F1174" s="24">
        <f>--INDEX([1]champ04062019!$A$3:$Z$2000,MATCH([1]!Addcert[[#This Row],[ref]],[1]champ04062019!$B$3:$B$2000,0),18)</f>
        <v>44732</v>
      </c>
      <c r="G1174" s="27"/>
      <c r="H1174" s="28"/>
      <c r="I1174" s="33"/>
      <c r="J1174" s="36">
        <f>--INDEX([1]champ04062019!$A$3:$Z$2000,MATCH([1]!Addcert[[#This Row],[ref]],[1]champ04062019!$B$3:$B$2000,0),6)</f>
        <v>505562000682</v>
      </c>
      <c r="K1174" s="22" t="str">
        <f>VLOOKUP(VALUE(MID([1]!Addcert[[#This Row],[License]],5,4)),[1]มาตรฐาน!$A$1:$B$6,2,FALSE)</f>
        <v>มกษ. 1004-2557</v>
      </c>
      <c r="L1174" s="22">
        <f>INDEX([1]champ04062019!$A$3:$Z$2000,MATCH([1]!Addcert[[#This Row],[ref]],[1]champ04062019!$B$3:$B$2000,0),26)</f>
        <v>0</v>
      </c>
      <c r="M1174" s="4" t="e">
        <v>#N/A</v>
      </c>
    </row>
    <row r="1175" spans="1:13" ht="15" customHeight="1">
      <c r="A1175" s="21" t="str">
        <f>MID([1]!Addcert[[#This Row],[ref]],4,2)&amp;"-"&amp;RIGHT([1]!Addcert[[#This Row],[ref]],3)</f>
        <v>01-871</v>
      </c>
      <c r="B1175" s="21" t="str">
        <f>INDEX([1]champ04062019!$A$3:$Z$2000,MATCH([1]!Addcert[[#This Row],[ref]],[1]champ04062019!$B$3:$B$2000,0),3)</f>
        <v>นายวิเชียร ชุมกาศ</v>
      </c>
      <c r="C1175" s="21" t="str">
        <f>INDEX([1]champ04062019!$A$3:$Z$2000,MATCH([1]!Addcert[[#This Row],[ref]],[1]champ04062019!$B$3:$B$2000,0),4)</f>
        <v>ACFS10040200200</v>
      </c>
      <c r="D117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75" s="21" t="str">
        <f>INDEX([1]champ04062019!$A$3:$Z$2000,MATCH([1]!Addcert[[#This Row],[ref]],[1]champ04062019!$B$3:$B$2000,0),5)</f>
        <v>ออกใบอนุญาตแล้ว</v>
      </c>
      <c r="F1175" s="23">
        <f>--INDEX([1]champ04062019!$A$3:$Z$2000,MATCH([1]!Addcert[[#This Row],[ref]],[1]champ04062019!$B$3:$B$2000,0),18)</f>
        <v>44728</v>
      </c>
      <c r="G1175" s="25"/>
      <c r="H1175" s="26"/>
      <c r="I1175" s="32"/>
      <c r="J1175" s="35">
        <f>--INDEX([1]champ04062019!$A$3:$Z$2000,MATCH([1]!Addcert[[#This Row],[ref]],[1]champ04062019!$B$3:$B$2000,0),6)</f>
        <v>3510300387237</v>
      </c>
      <c r="K1175" s="21" t="str">
        <f>VLOOKUP(VALUE(MID([1]!Addcert[[#This Row],[License]],5,4)),[1]มาตรฐาน!$A$1:$B$6,2,FALSE)</f>
        <v>มกษ. 1004-2557</v>
      </c>
      <c r="L1175" s="21">
        <f>INDEX([1]champ04062019!$A$3:$Z$2000,MATCH([1]!Addcert[[#This Row],[ref]],[1]champ04062019!$B$3:$B$2000,0),26)</f>
        <v>0</v>
      </c>
      <c r="M1175" s="4" t="e">
        <v>#N/A</v>
      </c>
    </row>
    <row r="1176" spans="1:13" ht="15" customHeight="1">
      <c r="A1176" s="22" t="str">
        <f>MID([1]!Addcert[[#This Row],[ref]],4,2)&amp;"-"&amp;RIGHT([1]!Addcert[[#This Row],[ref]],3)</f>
        <v>01-870</v>
      </c>
      <c r="B1176" s="22" t="str">
        <f>INDEX([1]champ04062019!$A$3:$Z$2000,MATCH([1]!Addcert[[#This Row],[ref]],[1]champ04062019!$B$3:$B$2000,0),3)</f>
        <v>บริษัท สุพรรณ ฟรุต จำกัด</v>
      </c>
      <c r="C1176" s="22" t="str">
        <f>INDEX([1]champ04062019!$A$3:$Z$2000,MATCH([1]!Addcert[[#This Row],[ref]],[1]champ04062019!$B$3:$B$2000,0),4)</f>
        <v>ACFS10040200199</v>
      </c>
      <c r="D117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76" s="22" t="str">
        <f>INDEX([1]champ04062019!$A$3:$Z$2000,MATCH([1]!Addcert[[#This Row],[ref]],[1]champ04062019!$B$3:$B$2000,0),5)</f>
        <v>ออกใบอนุญาตแล้ว</v>
      </c>
      <c r="F1176" s="24">
        <f>--INDEX([1]champ04062019!$A$3:$Z$2000,MATCH([1]!Addcert[[#This Row],[ref]],[1]champ04062019!$B$3:$B$2000,0),18)</f>
        <v>44724</v>
      </c>
      <c r="G1176" s="27"/>
      <c r="H1176" s="28"/>
      <c r="I1176" s="33"/>
      <c r="J1176" s="36">
        <f>--INDEX([1]champ04062019!$A$3:$Z$2000,MATCH([1]!Addcert[[#This Row],[ref]],[1]champ04062019!$B$3:$B$2000,0),6)</f>
        <v>515562000011</v>
      </c>
      <c r="K1176" s="22" t="str">
        <f>VLOOKUP(VALUE(MID([1]!Addcert[[#This Row],[License]],5,4)),[1]มาตรฐาน!$A$1:$B$6,2,FALSE)</f>
        <v>มกษ. 1004-2557</v>
      </c>
      <c r="L1176" s="22">
        <f>INDEX([1]champ04062019!$A$3:$Z$2000,MATCH([1]!Addcert[[#This Row],[ref]],[1]champ04062019!$B$3:$B$2000,0),26)</f>
        <v>0</v>
      </c>
      <c r="M1176" s="4" t="e">
        <v>#N/A</v>
      </c>
    </row>
    <row r="1177" spans="1:13" ht="15" customHeight="1">
      <c r="A1177" s="21" t="str">
        <f>MID([1]!Addcert[[#This Row],[ref]],4,2)&amp;"-"&amp;RIGHT([1]!Addcert[[#This Row],[ref]],3)</f>
        <v>01-869</v>
      </c>
      <c r="B1177" s="21" t="str">
        <f>INDEX([1]champ04062019!$A$3:$Z$2000,MATCH([1]!Addcert[[#This Row],[ref]],[1]champ04062019!$B$3:$B$2000,0),3)</f>
        <v>บริษัท ซันเทคไทย อินเตอร์เทรดดิ้ง จำกัด</v>
      </c>
      <c r="C1177" s="21" t="str">
        <f>INDEX([1]champ04062019!$A$3:$Z$2000,MATCH([1]!Addcert[[#This Row],[ref]],[1]champ04062019!$B$3:$B$2000,0),4)</f>
        <v>ACFS90460200087</v>
      </c>
      <c r="D117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77" s="21" t="str">
        <f>INDEX([1]champ04062019!$A$3:$Z$2000,MATCH([1]!Addcert[[#This Row],[ref]],[1]champ04062019!$B$3:$B$2000,0),5)</f>
        <v>ออกใบอนุญาตแล้ว</v>
      </c>
      <c r="F1177" s="23">
        <f>--INDEX([1]champ04062019!$A$3:$Z$2000,MATCH([1]!Addcert[[#This Row],[ref]],[1]champ04062019!$B$3:$B$2000,0),18)</f>
        <v>44730</v>
      </c>
      <c r="G1177" s="25" t="s">
        <v>459</v>
      </c>
      <c r="H1177" s="26" t="s">
        <v>209</v>
      </c>
      <c r="I1177" s="32">
        <v>44324</v>
      </c>
      <c r="J1177" s="35">
        <f>--INDEX([1]champ04062019!$A$3:$Z$2000,MATCH([1]!Addcert[[#This Row],[ref]],[1]champ04062019!$B$3:$B$2000,0),6)</f>
        <v>105543036689</v>
      </c>
      <c r="K1177" s="21" t="str">
        <f>VLOOKUP(VALUE(MID([1]!Addcert[[#This Row],[License]],5,4)),[1]มาตรฐาน!$A$1:$B$6,2,FALSE)</f>
        <v>มกษ. 9046-2560</v>
      </c>
      <c r="L1177" s="21">
        <f>INDEX([1]champ04062019!$A$3:$Z$2000,MATCH([1]!Addcert[[#This Row],[ref]],[1]champ04062019!$B$3:$B$2000,0),26)</f>
        <v>0</v>
      </c>
      <c r="M1177" s="4" t="e">
        <v>#N/A</v>
      </c>
    </row>
    <row r="1178" spans="1:13" ht="15" customHeight="1">
      <c r="A1178" s="22" t="str">
        <f>MID([1]!Addcert[[#This Row],[ref]],4,2)&amp;"-"&amp;RIGHT([1]!Addcert[[#This Row],[ref]],3)</f>
        <v>01-868</v>
      </c>
      <c r="B1178" s="22" t="str">
        <f>INDEX([1]champ04062019!$A$3:$Z$2000,MATCH([1]!Addcert[[#This Row],[ref]],[1]champ04062019!$B$3:$B$2000,0),3)</f>
        <v>นายณัฐวุฒิ จอมพันธ์</v>
      </c>
      <c r="C1178" s="22" t="str">
        <f>INDEX([1]champ04062019!$A$3:$Z$2000,MATCH([1]!Addcert[[#This Row],[ref]],[1]champ04062019!$B$3:$B$2000,0),4)</f>
        <v>ACFS10040200198</v>
      </c>
      <c r="D117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178" s="22" t="str">
        <f>INDEX([1]champ04062019!$A$3:$Z$2000,MATCH([1]!Addcert[[#This Row],[ref]],[1]champ04062019!$B$3:$B$2000,0),5)</f>
        <v>ออกใบอนุญาตแล้ว</v>
      </c>
      <c r="F1178" s="24">
        <f>--INDEX([1]champ04062019!$A$3:$Z$2000,MATCH([1]!Addcert[[#This Row],[ref]],[1]champ04062019!$B$3:$B$2000,0),18)</f>
        <v>44722</v>
      </c>
      <c r="G1178" s="27"/>
      <c r="H1178" s="28"/>
      <c r="I1178" s="33"/>
      <c r="J1178" s="36">
        <f>--INDEX([1]champ04062019!$A$3:$Z$2000,MATCH([1]!Addcert[[#This Row],[ref]],[1]champ04062019!$B$3:$B$2000,0),6)</f>
        <v>1510100209274</v>
      </c>
      <c r="K1178" s="22" t="str">
        <f>VLOOKUP(VALUE(MID([1]!Addcert[[#This Row],[License]],5,4)),[1]มาตรฐาน!$A$1:$B$6,2,FALSE)</f>
        <v>มกษ. 1004-2557</v>
      </c>
      <c r="L1178" s="22">
        <f>INDEX([1]champ04062019!$A$3:$Z$2000,MATCH([1]!Addcert[[#This Row],[ref]],[1]champ04062019!$B$3:$B$2000,0),26)</f>
        <v>0</v>
      </c>
      <c r="M1178" s="4" t="e">
        <v>#N/A</v>
      </c>
    </row>
    <row r="1179" spans="1:13" ht="15" customHeight="1">
      <c r="A1179" s="21" t="str">
        <f>MID([1]!Addcert[[#This Row],[ref]],4,2)&amp;"-"&amp;RIGHT([1]!Addcert[[#This Row],[ref]],3)</f>
        <v>03-645</v>
      </c>
      <c r="B1179" s="21" t="str">
        <f>INDEX([1]champ04062019!$A$3:$Z$2000,MATCH([1]!Addcert[[#This Row],[ref]],[1]champ04062019!$B$3:$B$2000,0),3)</f>
        <v>บริษัท นัจมุส จำกัด</v>
      </c>
      <c r="C1179" s="21" t="str">
        <f>INDEX([1]champ04062019!$A$3:$Z$2000,MATCH([1]!Addcert[[#This Row],[ref]],[1]champ04062019!$B$3:$B$2000,0),4)</f>
        <v>ACFS90460400145</v>
      </c>
      <c r="D117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179" s="21" t="str">
        <f>INDEX([1]champ04062019!$A$3:$Z$2000,MATCH([1]!Addcert[[#This Row],[ref]],[1]champ04062019!$B$3:$B$2000,0),5)</f>
        <v>ออกใบอนุญาตแล้ว</v>
      </c>
      <c r="F1179" s="23">
        <f>--INDEX([1]champ04062019!$A$3:$Z$2000,MATCH([1]!Addcert[[#This Row],[ref]],[1]champ04062019!$B$3:$B$2000,0),18)</f>
        <v>44785</v>
      </c>
      <c r="G1179" s="25"/>
      <c r="H1179" s="26"/>
      <c r="I1179" s="32"/>
      <c r="J1179" s="35">
        <f>--INDEX([1]champ04062019!$A$3:$Z$2000,MATCH([1]!Addcert[[#This Row],[ref]],[1]champ04062019!$B$3:$B$2000,0),6)</f>
        <v>505548003289</v>
      </c>
      <c r="K1179" s="21" t="str">
        <f>VLOOKUP(VALUE(MID([1]!Addcert[[#This Row],[License]],5,4)),[1]มาตรฐาน!$A$1:$B$6,2,FALSE)</f>
        <v>มกษ. 9046-2560</v>
      </c>
      <c r="L1179" s="21">
        <f>INDEX([1]champ04062019!$A$3:$Z$2000,MATCH([1]!Addcert[[#This Row],[ref]],[1]champ04062019!$B$3:$B$2000,0),26)</f>
        <v>0</v>
      </c>
      <c r="M1179" s="4" t="e">
        <v>#N/A</v>
      </c>
    </row>
    <row r="1180" spans="1:13" ht="15" customHeight="1">
      <c r="A1180" s="22" t="str">
        <f>MID([1]!Addcert[[#This Row],[ref]],4,2)&amp;"-"&amp;RIGHT([1]!Addcert[[#This Row],[ref]],3)</f>
        <v>05-108</v>
      </c>
      <c r="B1180" s="22" t="str">
        <f>INDEX([1]champ04062019!$A$3:$Z$2000,MATCH([1]!Addcert[[#This Row],[ref]],[1]champ04062019!$B$3:$B$2000,0),3)</f>
        <v>ห้างหุ้นส่วนจำกัด เซลล์ ออลล์ คอร์ปอเรชั่น</v>
      </c>
      <c r="C1180" s="22" t="str">
        <f>INDEX([1]champ04062019!$A$3:$Z$2000,MATCH([1]!Addcert[[#This Row],[ref]],[1]champ04062019!$B$3:$B$2000,0),4)</f>
        <v>ACFS47020600082</v>
      </c>
      <c r="D118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ผู้นำเข้า</v>
      </c>
      <c r="E1180" s="22" t="str">
        <f>INDEX([1]champ04062019!$A$3:$Z$2000,MATCH([1]!Addcert[[#This Row],[ref]],[1]champ04062019!$B$3:$B$2000,0),5)</f>
        <v>ออกใบอนุญาตแล้ว</v>
      </c>
      <c r="F1180" s="24">
        <f>--INDEX([1]champ04062019!$A$3:$Z$2000,MATCH([1]!Addcert[[#This Row],[ref]],[1]champ04062019!$B$3:$B$2000,0),18)</f>
        <v>0</v>
      </c>
      <c r="G1180" s="27"/>
      <c r="H1180" s="28"/>
      <c r="I1180" s="33"/>
      <c r="J1180" s="36">
        <f>--INDEX([1]champ04062019!$A$3:$Z$2000,MATCH([1]!Addcert[[#This Row],[ref]],[1]champ04062019!$B$3:$B$2000,0),6)</f>
        <v>673548000848</v>
      </c>
      <c r="K1180" s="22" t="str">
        <f>VLOOKUP(VALUE(MID([1]!Addcert[[#This Row],[License]],5,4)),[1]มาตรฐาน!$A$1:$B$6,2,FALSE)</f>
        <v>มกษ. 4702-2557</v>
      </c>
      <c r="L1180" s="22">
        <f>INDEX([1]champ04062019!$A$3:$Z$2000,MATCH([1]!Addcert[[#This Row],[ref]],[1]champ04062019!$B$3:$B$2000,0),26)</f>
        <v>0</v>
      </c>
      <c r="M1180" s="4" t="e">
        <v>#N/A</v>
      </c>
    </row>
    <row r="1181" spans="1:13" ht="15" customHeight="1">
      <c r="A1181" s="21" t="str">
        <f>MID([1]!Addcert[[#This Row],[ref]],4,2)&amp;"-"&amp;RIGHT([1]!Addcert[[#This Row],[ref]],3)</f>
        <v>03-643</v>
      </c>
      <c r="B1181" s="21" t="str">
        <f>INDEX([1]champ04062019!$A$3:$Z$2000,MATCH([1]!Addcert[[#This Row],[ref]],[1]champ04062019!$B$3:$B$2000,0),3)</f>
        <v>นางวิลาวรรณ์ รุ่งเรืองพัชรกุล</v>
      </c>
      <c r="C1181" s="21" t="str">
        <f>INDEX([1]champ04062019!$A$3:$Z$2000,MATCH([1]!Addcert[[#This Row],[ref]],[1]champ04062019!$B$3:$B$2000,0),4)</f>
        <v>ACFS10040400323</v>
      </c>
      <c r="D118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181" s="21" t="str">
        <f>INDEX([1]champ04062019!$A$3:$Z$2000,MATCH([1]!Addcert[[#This Row],[ref]],[1]champ04062019!$B$3:$B$2000,0),5)</f>
        <v>ออกใบอนุญาตแล้ว</v>
      </c>
      <c r="F1181" s="23">
        <f>--INDEX([1]champ04062019!$A$3:$Z$2000,MATCH([1]!Addcert[[#This Row],[ref]],[1]champ04062019!$B$3:$B$2000,0),18)</f>
        <v>44785</v>
      </c>
      <c r="G1181" s="25"/>
      <c r="H1181" s="26"/>
      <c r="I1181" s="32"/>
      <c r="J1181" s="35">
        <f>--INDEX([1]champ04062019!$A$3:$Z$2000,MATCH([1]!Addcert[[#This Row],[ref]],[1]champ04062019!$B$3:$B$2000,0),6)</f>
        <v>3630100651614</v>
      </c>
      <c r="K1181" s="21" t="str">
        <f>VLOOKUP(VALUE(MID([1]!Addcert[[#This Row],[License]],5,4)),[1]มาตรฐาน!$A$1:$B$6,2,FALSE)</f>
        <v>มกษ. 1004-2557</v>
      </c>
      <c r="L1181" s="21">
        <f>INDEX([1]champ04062019!$A$3:$Z$2000,MATCH([1]!Addcert[[#This Row],[ref]],[1]champ04062019!$B$3:$B$2000,0),26)</f>
        <v>0</v>
      </c>
      <c r="M1181" s="4" t="e">
        <v>#N/A</v>
      </c>
    </row>
    <row r="1182" spans="1:13" ht="15" customHeight="1">
      <c r="A1182" s="22" t="str">
        <f>MID([1]!Addcert[[#This Row],[ref]],4,2)&amp;"-"&amp;RIGHT([1]!Addcert[[#This Row],[ref]],3)</f>
        <v>03-639</v>
      </c>
      <c r="B1182" s="22" t="str">
        <f>INDEX([1]champ04062019!$A$3:$Z$2000,MATCH([1]!Addcert[[#This Row],[ref]],[1]champ04062019!$B$3:$B$2000,0),3)</f>
        <v>บริษัท หลิง ไท่ เฉียง จำกัด</v>
      </c>
      <c r="C1182" s="22" t="str">
        <f>INDEX([1]champ04062019!$A$3:$Z$2000,MATCH([1]!Addcert[[#This Row],[ref]],[1]champ04062019!$B$3:$B$2000,0),4)</f>
        <v>ACFS10040400322</v>
      </c>
      <c r="D118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182" s="22" t="str">
        <f>INDEX([1]champ04062019!$A$3:$Z$2000,MATCH([1]!Addcert[[#This Row],[ref]],[1]champ04062019!$B$3:$B$2000,0),5)</f>
        <v>ออกใบอนุญาตแล้ว</v>
      </c>
      <c r="F1182" s="24">
        <f>--INDEX([1]champ04062019!$A$3:$Z$2000,MATCH([1]!Addcert[[#This Row],[ref]],[1]champ04062019!$B$3:$B$2000,0),18)</f>
        <v>44774</v>
      </c>
      <c r="G1182" s="27"/>
      <c r="H1182" s="28"/>
      <c r="I1182" s="33"/>
      <c r="J1182" s="36">
        <f>--INDEX([1]champ04062019!$A$3:$Z$2000,MATCH([1]!Addcert[[#This Row],[ref]],[1]champ04062019!$B$3:$B$2000,0),6)</f>
        <v>505557011884</v>
      </c>
      <c r="K1182" s="22" t="str">
        <f>VLOOKUP(VALUE(MID([1]!Addcert[[#This Row],[License]],5,4)),[1]มาตรฐาน!$A$1:$B$6,2,FALSE)</f>
        <v>มกษ. 1004-2557</v>
      </c>
      <c r="L1182" s="22">
        <f>INDEX([1]champ04062019!$A$3:$Z$2000,MATCH([1]!Addcert[[#This Row],[ref]],[1]champ04062019!$B$3:$B$2000,0),26)</f>
        <v>0</v>
      </c>
      <c r="M1182" s="4" t="e">
        <v>#N/A</v>
      </c>
    </row>
    <row r="1183" spans="1:13" ht="15" customHeight="1">
      <c r="A1183" s="21" t="str">
        <f>MID([1]!Addcert[[#This Row],[ref]],4,2)&amp;"-"&amp;RIGHT([1]!Addcert[[#This Row],[ref]],3)</f>
        <v>03-638</v>
      </c>
      <c r="B1183" s="21" t="str">
        <f>INDEX([1]champ04062019!$A$3:$Z$2000,MATCH([1]!Addcert[[#This Row],[ref]],[1]champ04062019!$B$3:$B$2000,0),3)</f>
        <v>บริษัท หง ทง ไท จำกัด</v>
      </c>
      <c r="C1183" s="21" t="str">
        <f>INDEX([1]champ04062019!$A$3:$Z$2000,MATCH([1]!Addcert[[#This Row],[ref]],[1]champ04062019!$B$3:$B$2000,0),4)</f>
        <v>ACFS10040400324</v>
      </c>
      <c r="D118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183" s="21" t="str">
        <f>INDEX([1]champ04062019!$A$3:$Z$2000,MATCH([1]!Addcert[[#This Row],[ref]],[1]champ04062019!$B$3:$B$2000,0),5)</f>
        <v>ออกใบอนุญาตแล้ว</v>
      </c>
      <c r="F1183" s="23">
        <f>--INDEX([1]champ04062019!$A$3:$Z$2000,MATCH([1]!Addcert[[#This Row],[ref]],[1]champ04062019!$B$3:$B$2000,0),18)</f>
        <v>44785</v>
      </c>
      <c r="G1183" s="25"/>
      <c r="H1183" s="26"/>
      <c r="I1183" s="32"/>
      <c r="J1183" s="35">
        <f>--INDEX([1]champ04062019!$A$3:$Z$2000,MATCH([1]!Addcert[[#This Row],[ref]],[1]champ04062019!$B$3:$B$2000,0),6)</f>
        <v>105555110480</v>
      </c>
      <c r="K1183" s="21" t="str">
        <f>VLOOKUP(VALUE(MID([1]!Addcert[[#This Row],[License]],5,4)),[1]มาตรฐาน!$A$1:$B$6,2,FALSE)</f>
        <v>มกษ. 1004-2557</v>
      </c>
      <c r="L1183" s="21">
        <f>INDEX([1]champ04062019!$A$3:$Z$2000,MATCH([1]!Addcert[[#This Row],[ref]],[1]champ04062019!$B$3:$B$2000,0),26)</f>
        <v>0</v>
      </c>
      <c r="M1183" s="4" t="e">
        <v>#N/A</v>
      </c>
    </row>
    <row r="1184" spans="1:13" ht="15" customHeight="1">
      <c r="A1184" s="22" t="str">
        <f>MID([1]!Addcert[[#This Row],[ref]],4,2)&amp;"-"&amp;RIGHT([1]!Addcert[[#This Row],[ref]],3)</f>
        <v>03-637</v>
      </c>
      <c r="B1184" s="22" t="str">
        <f>INDEX([1]champ04062019!$A$3:$Z$2000,MATCH([1]!Addcert[[#This Row],[ref]],[1]champ04062019!$B$3:$B$2000,0),3)</f>
        <v>บริษัท กรีนโฮส จำกัด</v>
      </c>
      <c r="C1184" s="22" t="str">
        <f>INDEX([1]champ04062019!$A$3:$Z$2000,MATCH([1]!Addcert[[#This Row],[ref]],[1]champ04062019!$B$3:$B$2000,0),4)</f>
        <v>ACFS10040400321</v>
      </c>
      <c r="D118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184" s="22" t="str">
        <f>INDEX([1]champ04062019!$A$3:$Z$2000,MATCH([1]!Addcert[[#This Row],[ref]],[1]champ04062019!$B$3:$B$2000,0),5)</f>
        <v>ออกใบอนุญาตแล้ว</v>
      </c>
      <c r="F1184" s="24">
        <f>--INDEX([1]champ04062019!$A$3:$Z$2000,MATCH([1]!Addcert[[#This Row],[ref]],[1]champ04062019!$B$3:$B$2000,0),18)</f>
        <v>44774</v>
      </c>
      <c r="G1184" s="27"/>
      <c r="H1184" s="28"/>
      <c r="I1184" s="33"/>
      <c r="J1184" s="36">
        <f>--INDEX([1]champ04062019!$A$3:$Z$2000,MATCH([1]!Addcert[[#This Row],[ref]],[1]champ04062019!$B$3:$B$2000,0),6)</f>
        <v>515561001171</v>
      </c>
      <c r="K1184" s="22" t="str">
        <f>VLOOKUP(VALUE(MID([1]!Addcert[[#This Row],[License]],5,4)),[1]มาตรฐาน!$A$1:$B$6,2,FALSE)</f>
        <v>มกษ. 1004-2557</v>
      </c>
      <c r="L1184" s="22">
        <f>INDEX([1]champ04062019!$A$3:$Z$2000,MATCH([1]!Addcert[[#This Row],[ref]],[1]champ04062019!$B$3:$B$2000,0),26)</f>
        <v>0</v>
      </c>
      <c r="M1184" s="4" t="e">
        <v>#N/A</v>
      </c>
    </row>
    <row r="1185" spans="1:13" ht="15" customHeight="1">
      <c r="A1185" s="21" t="str">
        <f>MID([1]!Addcert[[#This Row],[ref]],4,2)&amp;"-"&amp;RIGHT([1]!Addcert[[#This Row],[ref]],3)</f>
        <v>03-636</v>
      </c>
      <c r="B1185" s="21" t="str">
        <f>INDEX([1]champ04062019!$A$3:$Z$2000,MATCH([1]!Addcert[[#This Row],[ref]],[1]champ04062019!$B$3:$B$2000,0),3)</f>
        <v>บริษัท เหอลี่ อินเตอร์เนชั่นแนล จำกัด</v>
      </c>
      <c r="C1185" s="21" t="str">
        <f>INDEX([1]champ04062019!$A$3:$Z$2000,MATCH([1]!Addcert[[#This Row],[ref]],[1]champ04062019!$B$3:$B$2000,0),4)</f>
        <v>ACFS90460400144</v>
      </c>
      <c r="D118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185" s="21" t="str">
        <f>INDEX([1]champ04062019!$A$3:$Z$2000,MATCH([1]!Addcert[[#This Row],[ref]],[1]champ04062019!$B$3:$B$2000,0),5)</f>
        <v>ออกใบอนุญาตแล้ว</v>
      </c>
      <c r="F1185" s="23">
        <f>--INDEX([1]champ04062019!$A$3:$Z$2000,MATCH([1]!Addcert[[#This Row],[ref]],[1]champ04062019!$B$3:$B$2000,0),18)</f>
        <v>44774</v>
      </c>
      <c r="G1185" s="25"/>
      <c r="H1185" s="26"/>
      <c r="I1185" s="32"/>
      <c r="J1185" s="35">
        <f>--INDEX([1]champ04062019!$A$3:$Z$2000,MATCH([1]!Addcert[[#This Row],[ref]],[1]champ04062019!$B$3:$B$2000,0),6)</f>
        <v>515552000418</v>
      </c>
      <c r="K1185" s="21" t="str">
        <f>VLOOKUP(VALUE(MID([1]!Addcert[[#This Row],[License]],5,4)),[1]มาตรฐาน!$A$1:$B$6,2,FALSE)</f>
        <v>มกษ. 9046-2560</v>
      </c>
      <c r="L1185" s="21">
        <f>INDEX([1]champ04062019!$A$3:$Z$2000,MATCH([1]!Addcert[[#This Row],[ref]],[1]champ04062019!$B$3:$B$2000,0),26)</f>
        <v>0</v>
      </c>
      <c r="M1185" s="4" t="e">
        <v>#N/A</v>
      </c>
    </row>
    <row r="1186" spans="1:13" ht="15" customHeight="1">
      <c r="A1186" s="22" t="str">
        <f>MID([1]!Addcert[[#This Row],[ref]],4,2)&amp;"-"&amp;RIGHT([1]!Addcert[[#This Row],[ref]],3)</f>
        <v>03-634</v>
      </c>
      <c r="B1186" s="22" t="str">
        <f>INDEX([1]champ04062019!$A$3:$Z$2000,MATCH([1]!Addcert[[#This Row],[ref]],[1]champ04062019!$B$3:$B$2000,0),3)</f>
        <v>บริษัท ดี เอส อินเตอร์เนชั่ลแนล โลจิสติกส์ จำกัด</v>
      </c>
      <c r="C1186" s="22" t="str">
        <f>INDEX([1]champ04062019!$A$3:$Z$2000,MATCH([1]!Addcert[[#This Row],[ref]],[1]champ04062019!$B$3:$B$2000,0),4)</f>
        <v>ACFS10040400320</v>
      </c>
      <c r="D118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186" s="22" t="str">
        <f>INDEX([1]champ04062019!$A$3:$Z$2000,MATCH([1]!Addcert[[#This Row],[ref]],[1]champ04062019!$B$3:$B$2000,0),5)</f>
        <v>ออกใบอนุญาตแล้ว</v>
      </c>
      <c r="F1186" s="24">
        <f>--INDEX([1]champ04062019!$A$3:$Z$2000,MATCH([1]!Addcert[[#This Row],[ref]],[1]champ04062019!$B$3:$B$2000,0),18)</f>
        <v>44771</v>
      </c>
      <c r="G1186" s="27"/>
      <c r="H1186" s="28"/>
      <c r="I1186" s="33"/>
      <c r="J1186" s="36">
        <f>--INDEX([1]champ04062019!$A$3:$Z$2000,MATCH([1]!Addcert[[#This Row],[ref]],[1]champ04062019!$B$3:$B$2000,0),6)</f>
        <v>135561007521</v>
      </c>
      <c r="K1186" s="22" t="str">
        <f>VLOOKUP(VALUE(MID([1]!Addcert[[#This Row],[License]],5,4)),[1]มาตรฐาน!$A$1:$B$6,2,FALSE)</f>
        <v>มกษ. 1004-2557</v>
      </c>
      <c r="L1186" s="22">
        <f>INDEX([1]champ04062019!$A$3:$Z$2000,MATCH([1]!Addcert[[#This Row],[ref]],[1]champ04062019!$B$3:$B$2000,0),26)</f>
        <v>0</v>
      </c>
      <c r="M1186" s="4" t="e">
        <v>#N/A</v>
      </c>
    </row>
    <row r="1187" spans="1:13" ht="15" customHeight="1">
      <c r="A1187" s="21" t="str">
        <f>MID([1]!Addcert[[#This Row],[ref]],4,2)&amp;"-"&amp;RIGHT([1]!Addcert[[#This Row],[ref]],3)</f>
        <v>03-633</v>
      </c>
      <c r="B1187" s="21" t="str">
        <f>INDEX([1]champ04062019!$A$3:$Z$2000,MATCH([1]!Addcert[[#This Row],[ref]],[1]champ04062019!$B$3:$B$2000,0),3)</f>
        <v>บริษัท จง หยวน ฟรุ๊ต จำกัด</v>
      </c>
      <c r="C1187" s="21" t="str">
        <f>INDEX([1]champ04062019!$A$3:$Z$2000,MATCH([1]!Addcert[[#This Row],[ref]],[1]champ04062019!$B$3:$B$2000,0),4)</f>
        <v>ACFS10040400319</v>
      </c>
      <c r="D118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187" s="21" t="str">
        <f>INDEX([1]champ04062019!$A$3:$Z$2000,MATCH([1]!Addcert[[#This Row],[ref]],[1]champ04062019!$B$3:$B$2000,0),5)</f>
        <v>ออกใบอนุญาตแล้ว</v>
      </c>
      <c r="F1187" s="23">
        <f>--INDEX([1]champ04062019!$A$3:$Z$2000,MATCH([1]!Addcert[[#This Row],[ref]],[1]champ04062019!$B$3:$B$2000,0),18)</f>
        <v>44768</v>
      </c>
      <c r="G1187" s="25"/>
      <c r="H1187" s="26"/>
      <c r="I1187" s="32"/>
      <c r="J1187" s="35">
        <f>--INDEX([1]champ04062019!$A$3:$Z$2000,MATCH([1]!Addcert[[#This Row],[ref]],[1]champ04062019!$B$3:$B$2000,0),6)</f>
        <v>105556093392</v>
      </c>
      <c r="K1187" s="21" t="str">
        <f>VLOOKUP(VALUE(MID([1]!Addcert[[#This Row],[License]],5,4)),[1]มาตรฐาน!$A$1:$B$6,2,FALSE)</f>
        <v>มกษ. 1004-2557</v>
      </c>
      <c r="L1187" s="21">
        <f>INDEX([1]champ04062019!$A$3:$Z$2000,MATCH([1]!Addcert[[#This Row],[ref]],[1]champ04062019!$B$3:$B$2000,0),26)</f>
        <v>0</v>
      </c>
      <c r="M1187" s="4" t="e">
        <v>#N/A</v>
      </c>
    </row>
    <row r="1188" spans="1:13" ht="15" customHeight="1">
      <c r="A1188" s="22" t="str">
        <f>MID([1]!Addcert[[#This Row],[ref]],4,2)&amp;"-"&amp;RIGHT([1]!Addcert[[#This Row],[ref]],3)</f>
        <v>03-631</v>
      </c>
      <c r="B1188" s="22" t="str">
        <f>INDEX([1]champ04062019!$A$3:$Z$2000,MATCH([1]!Addcert[[#This Row],[ref]],[1]champ04062019!$B$3:$B$2000,0),3)</f>
        <v>บริษัท 3 ดี ออร์คิด แอนด์ อีทีซี จำกัด</v>
      </c>
      <c r="C1188" s="22" t="str">
        <f>INDEX([1]champ04062019!$A$3:$Z$2000,MATCH([1]!Addcert[[#This Row],[ref]],[1]champ04062019!$B$3:$B$2000,0),4)</f>
        <v>ACFS10040400318</v>
      </c>
      <c r="D118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188" s="22" t="str">
        <f>INDEX([1]champ04062019!$A$3:$Z$2000,MATCH([1]!Addcert[[#This Row],[ref]],[1]champ04062019!$B$3:$B$2000,0),5)</f>
        <v>ออกใบอนุญาตแล้ว</v>
      </c>
      <c r="F1188" s="24">
        <f>--INDEX([1]champ04062019!$A$3:$Z$2000,MATCH([1]!Addcert[[#This Row],[ref]],[1]champ04062019!$B$3:$B$2000,0),18)</f>
        <v>44760</v>
      </c>
      <c r="G1188" s="27"/>
      <c r="H1188" s="28"/>
      <c r="I1188" s="33"/>
      <c r="J1188" s="36">
        <f>--INDEX([1]champ04062019!$A$3:$Z$2000,MATCH([1]!Addcert[[#This Row],[ref]],[1]champ04062019!$B$3:$B$2000,0),6)</f>
        <v>745537000982</v>
      </c>
      <c r="K1188" s="22" t="str">
        <f>VLOOKUP(VALUE(MID([1]!Addcert[[#This Row],[License]],5,4)),[1]มาตรฐาน!$A$1:$B$6,2,FALSE)</f>
        <v>มกษ. 1004-2557</v>
      </c>
      <c r="L1188" s="22">
        <f>INDEX([1]champ04062019!$A$3:$Z$2000,MATCH([1]!Addcert[[#This Row],[ref]],[1]champ04062019!$B$3:$B$2000,0),26)</f>
        <v>0</v>
      </c>
      <c r="M1188" s="4" t="e">
        <v>#N/A</v>
      </c>
    </row>
    <row r="1189" spans="1:13" ht="15" customHeight="1">
      <c r="A1189" s="21" t="str">
        <f>MID([1]!Addcert[[#This Row],[ref]],4,2)&amp;"-"&amp;RIGHT([1]!Addcert[[#This Row],[ref]],3)</f>
        <v>03-629</v>
      </c>
      <c r="B1189" s="21" t="str">
        <f>INDEX([1]champ04062019!$A$3:$Z$2000,MATCH([1]!Addcert[[#This Row],[ref]],[1]champ04062019!$B$3:$B$2000,0),3)</f>
        <v>บริษัท ไชน์โฟร์ท จำกัด</v>
      </c>
      <c r="C1189" s="21" t="str">
        <f>INDEX([1]champ04062019!$A$3:$Z$2000,MATCH([1]!Addcert[[#This Row],[ref]],[1]champ04062019!$B$3:$B$2000,0),4)</f>
        <v>ACFS10040400317</v>
      </c>
      <c r="D118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189" s="21" t="str">
        <f>INDEX([1]champ04062019!$A$3:$Z$2000,MATCH([1]!Addcert[[#This Row],[ref]],[1]champ04062019!$B$3:$B$2000,0),5)</f>
        <v>ออกใบอนุญาตแล้ว</v>
      </c>
      <c r="F1189" s="23">
        <f>--INDEX([1]champ04062019!$A$3:$Z$2000,MATCH([1]!Addcert[[#This Row],[ref]],[1]champ04062019!$B$3:$B$2000,0),18)</f>
        <v>44759</v>
      </c>
      <c r="G1189" s="25"/>
      <c r="H1189" s="26"/>
      <c r="I1189" s="32"/>
      <c r="J1189" s="35">
        <f>--INDEX([1]champ04062019!$A$3:$Z$2000,MATCH([1]!Addcert[[#This Row],[ref]],[1]champ04062019!$B$3:$B$2000,0),6)</f>
        <v>105533128114</v>
      </c>
      <c r="K1189" s="21" t="str">
        <f>VLOOKUP(VALUE(MID([1]!Addcert[[#This Row],[License]],5,4)),[1]มาตรฐาน!$A$1:$B$6,2,FALSE)</f>
        <v>มกษ. 1004-2557</v>
      </c>
      <c r="L1189" s="21">
        <f>INDEX([1]champ04062019!$A$3:$Z$2000,MATCH([1]!Addcert[[#This Row],[ref]],[1]champ04062019!$B$3:$B$2000,0),26)</f>
        <v>0</v>
      </c>
      <c r="M1189" s="4" t="e">
        <v>#N/A</v>
      </c>
    </row>
    <row r="1190" spans="1:13" ht="15" customHeight="1">
      <c r="A1190" s="22" t="str">
        <f>MID([1]!Addcert[[#This Row],[ref]],4,2)&amp;"-"&amp;RIGHT([1]!Addcert[[#This Row],[ref]],3)</f>
        <v>03-628</v>
      </c>
      <c r="B1190" s="22" t="str">
        <f>INDEX([1]champ04062019!$A$3:$Z$2000,MATCH([1]!Addcert[[#This Row],[ref]],[1]champ04062019!$B$3:$B$2000,0),3)</f>
        <v>ห้างหุ้นส่วนจำกัด เอ.เอ.เอ. บิสซิเนส เทรดดิ้ง กรุ๊ป</v>
      </c>
      <c r="C1190" s="22" t="str">
        <f>INDEX([1]champ04062019!$A$3:$Z$2000,MATCH([1]!Addcert[[#This Row],[ref]],[1]champ04062019!$B$3:$B$2000,0),4)</f>
        <v>ACFS10040400315</v>
      </c>
      <c r="D119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190" s="22" t="str">
        <f>INDEX([1]champ04062019!$A$3:$Z$2000,MATCH([1]!Addcert[[#This Row],[ref]],[1]champ04062019!$B$3:$B$2000,0),5)</f>
        <v>ออกใบอนุญาตแล้ว</v>
      </c>
      <c r="F1190" s="24">
        <f>--INDEX([1]champ04062019!$A$3:$Z$2000,MATCH([1]!Addcert[[#This Row],[ref]],[1]champ04062019!$B$3:$B$2000,0),18)</f>
        <v>44752</v>
      </c>
      <c r="G1190" s="27"/>
      <c r="H1190" s="28"/>
      <c r="I1190" s="33"/>
      <c r="J1190" s="36">
        <f>--INDEX([1]champ04062019!$A$3:$Z$2000,MATCH([1]!Addcert[[#This Row],[ref]],[1]champ04062019!$B$3:$B$2000,0),6)</f>
        <v>103558019767</v>
      </c>
      <c r="K1190" s="22" t="str">
        <f>VLOOKUP(VALUE(MID([1]!Addcert[[#This Row],[License]],5,4)),[1]มาตรฐาน!$A$1:$B$6,2,FALSE)</f>
        <v>มกษ. 1004-2557</v>
      </c>
      <c r="L1190" s="22">
        <f>INDEX([1]champ04062019!$A$3:$Z$2000,MATCH([1]!Addcert[[#This Row],[ref]],[1]champ04062019!$B$3:$B$2000,0),26)</f>
        <v>0</v>
      </c>
      <c r="M1190" s="4" t="e">
        <v>#N/A</v>
      </c>
    </row>
    <row r="1191" spans="1:13" ht="15" customHeight="1">
      <c r="A1191" s="21" t="str">
        <f>MID([1]!Addcert[[#This Row],[ref]],4,2)&amp;"-"&amp;RIGHT([1]!Addcert[[#This Row],[ref]],3)</f>
        <v>03-626</v>
      </c>
      <c r="B1191" s="21" t="str">
        <f>INDEX([1]champ04062019!$A$3:$Z$2000,MATCH([1]!Addcert[[#This Row],[ref]],[1]champ04062019!$B$3:$B$2000,0),3)</f>
        <v>นางฐิติชา ศรีคำฝั้น</v>
      </c>
      <c r="C1191" s="21" t="str">
        <f>INDEX([1]champ04062019!$A$3:$Z$2000,MATCH([1]!Addcert[[#This Row],[ref]],[1]champ04062019!$B$3:$B$2000,0),4)</f>
        <v>ACFS10040400314</v>
      </c>
      <c r="D119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191" s="21" t="str">
        <f>INDEX([1]champ04062019!$A$3:$Z$2000,MATCH([1]!Addcert[[#This Row],[ref]],[1]champ04062019!$B$3:$B$2000,0),5)</f>
        <v>ออกใบอนุญาตแล้ว</v>
      </c>
      <c r="F1191" s="23">
        <f>--INDEX([1]champ04062019!$A$3:$Z$2000,MATCH([1]!Addcert[[#This Row],[ref]],[1]champ04062019!$B$3:$B$2000,0),18)</f>
        <v>44752</v>
      </c>
      <c r="G1191" s="25"/>
      <c r="H1191" s="26"/>
      <c r="I1191" s="32"/>
      <c r="J1191" s="35">
        <f>--INDEX([1]champ04062019!$A$3:$Z$2000,MATCH([1]!Addcert[[#This Row],[ref]],[1]champ04062019!$B$3:$B$2000,0),6)</f>
        <v>3571100068953</v>
      </c>
      <c r="K1191" s="21" t="str">
        <f>VLOOKUP(VALUE(MID([1]!Addcert[[#This Row],[License]],5,4)),[1]มาตรฐาน!$A$1:$B$6,2,FALSE)</f>
        <v>มกษ. 1004-2557</v>
      </c>
      <c r="L1191" s="21">
        <f>INDEX([1]champ04062019!$A$3:$Z$2000,MATCH([1]!Addcert[[#This Row],[ref]],[1]champ04062019!$B$3:$B$2000,0),26)</f>
        <v>0</v>
      </c>
      <c r="M1191" s="4" t="e">
        <v>#N/A</v>
      </c>
    </row>
    <row r="1192" spans="1:13" ht="15" customHeight="1">
      <c r="A1192" s="22" t="str">
        <f>MID([1]!Addcert[[#This Row],[ref]],4,2)&amp;"-"&amp;RIGHT([1]!Addcert[[#This Row],[ref]],3)</f>
        <v>03-625</v>
      </c>
      <c r="B1192" s="22" t="str">
        <f>INDEX([1]champ04062019!$A$3:$Z$2000,MATCH([1]!Addcert[[#This Row],[ref]],[1]champ04062019!$B$3:$B$2000,0),3)</f>
        <v>บริษัท ท๊อปฟรุ๊ตอิมปอร์ตแอนด์เอ๊กซ์ปอร์ต จำกัด</v>
      </c>
      <c r="C1192" s="22" t="str">
        <f>INDEX([1]champ04062019!$A$3:$Z$2000,MATCH([1]!Addcert[[#This Row],[ref]],[1]champ04062019!$B$3:$B$2000,0),4)</f>
        <v>ACFS90460400143</v>
      </c>
      <c r="D119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192" s="22" t="str">
        <f>INDEX([1]champ04062019!$A$3:$Z$2000,MATCH([1]!Addcert[[#This Row],[ref]],[1]champ04062019!$B$3:$B$2000,0),5)</f>
        <v>ออกใบอนุญาตแล้ว</v>
      </c>
      <c r="F1192" s="24">
        <f>--INDEX([1]champ04062019!$A$3:$Z$2000,MATCH([1]!Addcert[[#This Row],[ref]],[1]champ04062019!$B$3:$B$2000,0),18)</f>
        <v>44749</v>
      </c>
      <c r="G1192" s="27"/>
      <c r="H1192" s="28"/>
      <c r="I1192" s="33"/>
      <c r="J1192" s="36">
        <f>--INDEX([1]champ04062019!$A$3:$Z$2000,MATCH([1]!Addcert[[#This Row],[ref]],[1]champ04062019!$B$3:$B$2000,0),6)</f>
        <v>105558194242</v>
      </c>
      <c r="K1192" s="22" t="str">
        <f>VLOOKUP(VALUE(MID([1]!Addcert[[#This Row],[License]],5,4)),[1]มาตรฐาน!$A$1:$B$6,2,FALSE)</f>
        <v>มกษ. 9046-2560</v>
      </c>
      <c r="L1192" s="22">
        <f>INDEX([1]champ04062019!$A$3:$Z$2000,MATCH([1]!Addcert[[#This Row],[ref]],[1]champ04062019!$B$3:$B$2000,0),26)</f>
        <v>0</v>
      </c>
      <c r="M1192" s="4" t="e">
        <v>#N/A</v>
      </c>
    </row>
    <row r="1193" spans="1:13" ht="15" customHeight="1">
      <c r="A1193" s="21" t="str">
        <f>MID([1]!Addcert[[#This Row],[ref]],4,2)&amp;"-"&amp;RIGHT([1]!Addcert[[#This Row],[ref]],3)</f>
        <v>03-624</v>
      </c>
      <c r="B1193" s="21" t="str">
        <f>INDEX([1]champ04062019!$A$3:$Z$2000,MATCH([1]!Addcert[[#This Row],[ref]],[1]champ04062019!$B$3:$B$2000,0),3)</f>
        <v>บริษัท ดีที เฟรชฟรุท เอ็กซ์พอร์ต จำกัด</v>
      </c>
      <c r="C1193" s="21" t="str">
        <f>INDEX([1]champ04062019!$A$3:$Z$2000,MATCH([1]!Addcert[[#This Row],[ref]],[1]champ04062019!$B$3:$B$2000,0),4)</f>
        <v>ACFS10040400312</v>
      </c>
      <c r="D119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193" s="21" t="str">
        <f>INDEX([1]champ04062019!$A$3:$Z$2000,MATCH([1]!Addcert[[#This Row],[ref]],[1]champ04062019!$B$3:$B$2000,0),5)</f>
        <v>ออกใบอนุญาตแล้ว</v>
      </c>
      <c r="F1193" s="23">
        <f>--INDEX([1]champ04062019!$A$3:$Z$2000,MATCH([1]!Addcert[[#This Row],[ref]],[1]champ04062019!$B$3:$B$2000,0),18)</f>
        <v>44749</v>
      </c>
      <c r="G1193" s="25"/>
      <c r="H1193" s="26"/>
      <c r="I1193" s="32"/>
      <c r="J1193" s="35">
        <f>--INDEX([1]champ04062019!$A$3:$Z$2000,MATCH([1]!Addcert[[#This Row],[ref]],[1]champ04062019!$B$3:$B$2000,0),6)</f>
        <v>105561032371</v>
      </c>
      <c r="K1193" s="21" t="str">
        <f>VLOOKUP(VALUE(MID([1]!Addcert[[#This Row],[License]],5,4)),[1]มาตรฐาน!$A$1:$B$6,2,FALSE)</f>
        <v>มกษ. 1004-2557</v>
      </c>
      <c r="L1193" s="21">
        <f>INDEX([1]champ04062019!$A$3:$Z$2000,MATCH([1]!Addcert[[#This Row],[ref]],[1]champ04062019!$B$3:$B$2000,0),26)</f>
        <v>0</v>
      </c>
      <c r="M1193" s="4" t="e">
        <v>#N/A</v>
      </c>
    </row>
    <row r="1194" spans="1:13" ht="15" customHeight="1">
      <c r="A1194" s="22" t="str">
        <f>MID([1]!Addcert[[#This Row],[ref]],4,2)&amp;"-"&amp;RIGHT([1]!Addcert[[#This Row],[ref]],3)</f>
        <v>03-623</v>
      </c>
      <c r="B1194" s="22" t="str">
        <f>INDEX([1]champ04062019!$A$3:$Z$2000,MATCH([1]!Addcert[[#This Row],[ref]],[1]champ04062019!$B$3:$B$2000,0),3)</f>
        <v>บริษัท แคนแมน กรุ๊ป จำกัด</v>
      </c>
      <c r="C1194" s="22" t="str">
        <f>INDEX([1]champ04062019!$A$3:$Z$2000,MATCH([1]!Addcert[[#This Row],[ref]],[1]champ04062019!$B$3:$B$2000,0),4)</f>
        <v>ACFS10040400313</v>
      </c>
      <c r="D119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194" s="22" t="str">
        <f>INDEX([1]champ04062019!$A$3:$Z$2000,MATCH([1]!Addcert[[#This Row],[ref]],[1]champ04062019!$B$3:$B$2000,0),5)</f>
        <v>ออกใบอนุญาตแล้ว</v>
      </c>
      <c r="F1194" s="24">
        <f>--INDEX([1]champ04062019!$A$3:$Z$2000,MATCH([1]!Addcert[[#This Row],[ref]],[1]champ04062019!$B$3:$B$2000,0),18)</f>
        <v>44749</v>
      </c>
      <c r="G1194" s="27"/>
      <c r="H1194" s="28"/>
      <c r="I1194" s="33"/>
      <c r="J1194" s="36">
        <f>--INDEX([1]champ04062019!$A$3:$Z$2000,MATCH([1]!Addcert[[#This Row],[ref]],[1]champ04062019!$B$3:$B$2000,0),6)</f>
        <v>105554006051</v>
      </c>
      <c r="K1194" s="22" t="str">
        <f>VLOOKUP(VALUE(MID([1]!Addcert[[#This Row],[License]],5,4)),[1]มาตรฐาน!$A$1:$B$6,2,FALSE)</f>
        <v>มกษ. 1004-2557</v>
      </c>
      <c r="L1194" s="22">
        <f>INDEX([1]champ04062019!$A$3:$Z$2000,MATCH([1]!Addcert[[#This Row],[ref]],[1]champ04062019!$B$3:$B$2000,0),26)</f>
        <v>0</v>
      </c>
      <c r="M1194" s="4" t="e">
        <v>#N/A</v>
      </c>
    </row>
    <row r="1195" spans="1:13" ht="15" customHeight="1">
      <c r="A1195" s="21" t="str">
        <f>MID([1]!Addcert[[#This Row],[ref]],4,2)&amp;"-"&amp;RIGHT([1]!Addcert[[#This Row],[ref]],3)</f>
        <v>03-622</v>
      </c>
      <c r="B1195" s="21" t="str">
        <f>INDEX([1]champ04062019!$A$3:$Z$2000,MATCH([1]!Addcert[[#This Row],[ref]],[1]champ04062019!$B$3:$B$2000,0),3)</f>
        <v>บริษัท นอติลุส อินเตอร์เทรด (2549) จำกัด</v>
      </c>
      <c r="C1195" s="21" t="str">
        <f>INDEX([1]champ04062019!$A$3:$Z$2000,MATCH([1]!Addcert[[#This Row],[ref]],[1]champ04062019!$B$3:$B$2000,0),4)</f>
        <v>ACFS10040400316</v>
      </c>
      <c r="D119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195" s="21" t="str">
        <f>INDEX([1]champ04062019!$A$3:$Z$2000,MATCH([1]!Addcert[[#This Row],[ref]],[1]champ04062019!$B$3:$B$2000,0),5)</f>
        <v>ออกใบอนุญาตแล้ว</v>
      </c>
      <c r="F1195" s="23">
        <f>--INDEX([1]champ04062019!$A$3:$Z$2000,MATCH([1]!Addcert[[#This Row],[ref]],[1]champ04062019!$B$3:$B$2000,0),18)</f>
        <v>44753</v>
      </c>
      <c r="G1195" s="25"/>
      <c r="H1195" s="26"/>
      <c r="I1195" s="32"/>
      <c r="J1195" s="35">
        <f>--INDEX([1]champ04062019!$A$3:$Z$2000,MATCH([1]!Addcert[[#This Row],[ref]],[1]champ04062019!$B$3:$B$2000,0),6)</f>
        <v>105556149860</v>
      </c>
      <c r="K1195" s="21" t="str">
        <f>VLOOKUP(VALUE(MID([1]!Addcert[[#This Row],[License]],5,4)),[1]มาตรฐาน!$A$1:$B$6,2,FALSE)</f>
        <v>มกษ. 1004-2557</v>
      </c>
      <c r="L1195" s="21">
        <f>INDEX([1]champ04062019!$A$3:$Z$2000,MATCH([1]!Addcert[[#This Row],[ref]],[1]champ04062019!$B$3:$B$2000,0),26)</f>
        <v>0</v>
      </c>
      <c r="M1195" s="4" t="e">
        <v>#N/A</v>
      </c>
    </row>
    <row r="1196" spans="1:13" ht="15" customHeight="1">
      <c r="A1196" s="22" t="str">
        <f>MID([1]!Addcert[[#This Row],[ref]],4,2)&amp;"-"&amp;RIGHT([1]!Addcert[[#This Row],[ref]],3)</f>
        <v>03-620</v>
      </c>
      <c r="B1196" s="22" t="str">
        <f>INDEX([1]champ04062019!$A$3:$Z$2000,MATCH([1]!Addcert[[#This Row],[ref]],[1]champ04062019!$B$3:$B$2000,0),3)</f>
        <v>บริษัท โอเค เฟรชฟรุ๊ตส์ (ประเทศไทย) จำกัด</v>
      </c>
      <c r="C1196" s="22" t="str">
        <f>INDEX([1]champ04062019!$A$3:$Z$2000,MATCH([1]!Addcert[[#This Row],[ref]],[1]champ04062019!$B$3:$B$2000,0),4)</f>
        <v>ACFS10040400310</v>
      </c>
      <c r="D119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196" s="22" t="str">
        <f>INDEX([1]champ04062019!$A$3:$Z$2000,MATCH([1]!Addcert[[#This Row],[ref]],[1]champ04062019!$B$3:$B$2000,0),5)</f>
        <v>ออกใบอนุญาตแล้ว</v>
      </c>
      <c r="F1196" s="24">
        <f>--INDEX([1]champ04062019!$A$3:$Z$2000,MATCH([1]!Addcert[[#This Row],[ref]],[1]champ04062019!$B$3:$B$2000,0),18)</f>
        <v>44732</v>
      </c>
      <c r="G1196" s="27"/>
      <c r="H1196" s="28"/>
      <c r="I1196" s="33"/>
      <c r="J1196" s="36">
        <f>--INDEX([1]champ04062019!$A$3:$Z$2000,MATCH([1]!Addcert[[#This Row],[ref]],[1]champ04062019!$B$3:$B$2000,0),6)</f>
        <v>505562000682</v>
      </c>
      <c r="K1196" s="22" t="str">
        <f>VLOOKUP(VALUE(MID([1]!Addcert[[#This Row],[License]],5,4)),[1]มาตรฐาน!$A$1:$B$6,2,FALSE)</f>
        <v>มกษ. 1004-2557</v>
      </c>
      <c r="L1196" s="22">
        <f>INDEX([1]champ04062019!$A$3:$Z$2000,MATCH([1]!Addcert[[#This Row],[ref]],[1]champ04062019!$B$3:$B$2000,0),26)</f>
        <v>0</v>
      </c>
      <c r="M1196" s="4" t="e">
        <v>#N/A</v>
      </c>
    </row>
    <row r="1197" spans="1:13" ht="15" customHeight="1">
      <c r="A1197" s="21" t="str">
        <f>MID([1]!Addcert[[#This Row],[ref]],4,2)&amp;"-"&amp;RIGHT([1]!Addcert[[#This Row],[ref]],3)</f>
        <v>03-618</v>
      </c>
      <c r="B1197" s="21" t="str">
        <f>INDEX([1]champ04062019!$A$3:$Z$2000,MATCH([1]!Addcert[[#This Row],[ref]],[1]champ04062019!$B$3:$B$2000,0),3)</f>
        <v>บริษัท รอยัล 88 จำกัด</v>
      </c>
      <c r="C1197" s="21" t="str">
        <f>INDEX([1]champ04062019!$A$3:$Z$2000,MATCH([1]!Addcert[[#This Row],[ref]],[1]champ04062019!$B$3:$B$2000,0),4)</f>
        <v>ACFS10040400311</v>
      </c>
      <c r="D119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197" s="21" t="str">
        <f>INDEX([1]champ04062019!$A$3:$Z$2000,MATCH([1]!Addcert[[#This Row],[ref]],[1]champ04062019!$B$3:$B$2000,0),5)</f>
        <v>ออกใบอนุญาตแล้ว</v>
      </c>
      <c r="F1197" s="23">
        <f>--INDEX([1]champ04062019!$A$3:$Z$2000,MATCH([1]!Addcert[[#This Row],[ref]],[1]champ04062019!$B$3:$B$2000,0),18)</f>
        <v>44744</v>
      </c>
      <c r="G1197" s="25"/>
      <c r="H1197" s="26"/>
      <c r="I1197" s="32"/>
      <c r="J1197" s="35">
        <f>--INDEX([1]champ04062019!$A$3:$Z$2000,MATCH([1]!Addcert[[#This Row],[ref]],[1]champ04062019!$B$3:$B$2000,0),6)</f>
        <v>505557005655</v>
      </c>
      <c r="K1197" s="21" t="str">
        <f>VLOOKUP(VALUE(MID([1]!Addcert[[#This Row],[License]],5,4)),[1]มาตรฐาน!$A$1:$B$6,2,FALSE)</f>
        <v>มกษ. 1004-2557</v>
      </c>
      <c r="L1197" s="21">
        <f>INDEX([1]champ04062019!$A$3:$Z$2000,MATCH([1]!Addcert[[#This Row],[ref]],[1]champ04062019!$B$3:$B$2000,0),26)</f>
        <v>0</v>
      </c>
      <c r="M1197" s="4" t="e">
        <v>#N/A</v>
      </c>
    </row>
    <row r="1198" spans="1:13" ht="15" customHeight="1">
      <c r="A1198" s="22" t="str">
        <f>MID([1]!Addcert[[#This Row],[ref]],4,2)&amp;"-"&amp;RIGHT([1]!Addcert[[#This Row],[ref]],3)</f>
        <v>03-617</v>
      </c>
      <c r="B1198" s="22" t="str">
        <f>INDEX([1]champ04062019!$A$3:$Z$2000,MATCH([1]!Addcert[[#This Row],[ref]],[1]champ04062019!$B$3:$B$2000,0),3)</f>
        <v>บริษัท วายวายเอส โลจิสติกส์ (ประเทศไทย) จำกัด</v>
      </c>
      <c r="C1198" s="22" t="str">
        <f>INDEX([1]champ04062019!$A$3:$Z$2000,MATCH([1]!Addcert[[#This Row],[ref]],[1]champ04062019!$B$3:$B$2000,0),4)</f>
        <v>ACFS10040400308</v>
      </c>
      <c r="D119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198" s="22" t="str">
        <f>INDEX([1]champ04062019!$A$3:$Z$2000,MATCH([1]!Addcert[[#This Row],[ref]],[1]champ04062019!$B$3:$B$2000,0),5)</f>
        <v>ออกใบอนุญาตแล้ว</v>
      </c>
      <c r="F1198" s="24">
        <f>--INDEX([1]champ04062019!$A$3:$Z$2000,MATCH([1]!Addcert[[#This Row],[ref]],[1]champ04062019!$B$3:$B$2000,0),18)</f>
        <v>44724</v>
      </c>
      <c r="G1198" s="27"/>
      <c r="H1198" s="28"/>
      <c r="I1198" s="33"/>
      <c r="J1198" s="36">
        <f>--INDEX([1]champ04062019!$A$3:$Z$2000,MATCH([1]!Addcert[[#This Row],[ref]],[1]champ04062019!$B$3:$B$2000,0),6)</f>
        <v>125557004873</v>
      </c>
      <c r="K1198" s="22" t="str">
        <f>VLOOKUP(VALUE(MID([1]!Addcert[[#This Row],[License]],5,4)),[1]มาตรฐาน!$A$1:$B$6,2,FALSE)</f>
        <v>มกษ. 1004-2557</v>
      </c>
      <c r="L1198" s="22">
        <f>INDEX([1]champ04062019!$A$3:$Z$2000,MATCH([1]!Addcert[[#This Row],[ref]],[1]champ04062019!$B$3:$B$2000,0),26)</f>
        <v>0</v>
      </c>
      <c r="M1198" s="4" t="e">
        <v>#N/A</v>
      </c>
    </row>
    <row r="1199" spans="1:13" ht="15" customHeight="1">
      <c r="A1199" s="21" t="str">
        <f>MID([1]!Addcert[[#This Row],[ref]],4,2)&amp;"-"&amp;RIGHT([1]!Addcert[[#This Row],[ref]],3)</f>
        <v>03-616</v>
      </c>
      <c r="B1199" s="21" t="str">
        <f>INDEX([1]champ04062019!$A$3:$Z$2000,MATCH([1]!Addcert[[#This Row],[ref]],[1]champ04062019!$B$3:$B$2000,0),3)</f>
        <v>บริษัท ม่านกู่หวาง ฟู๊ด จำกัด</v>
      </c>
      <c r="C1199" s="21" t="str">
        <f>INDEX([1]champ04062019!$A$3:$Z$2000,MATCH([1]!Addcert[[#This Row],[ref]],[1]champ04062019!$B$3:$B$2000,0),4)</f>
        <v>ACFS90460400142</v>
      </c>
      <c r="D119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199" s="21" t="str">
        <f>INDEX([1]champ04062019!$A$3:$Z$2000,MATCH([1]!Addcert[[#This Row],[ref]],[1]champ04062019!$B$3:$B$2000,0),5)</f>
        <v>ออกใบอนุญาตแล้ว</v>
      </c>
      <c r="F1199" s="23">
        <f>--INDEX([1]champ04062019!$A$3:$Z$2000,MATCH([1]!Addcert[[#This Row],[ref]],[1]champ04062019!$B$3:$B$2000,0),18)</f>
        <v>44729</v>
      </c>
      <c r="G1199" s="25"/>
      <c r="H1199" s="26"/>
      <c r="I1199" s="32"/>
      <c r="J1199" s="35">
        <f>--INDEX([1]champ04062019!$A$3:$Z$2000,MATCH([1]!Addcert[[#This Row],[ref]],[1]champ04062019!$B$3:$B$2000,0),6)</f>
        <v>905562000379</v>
      </c>
      <c r="K1199" s="21" t="str">
        <f>VLOOKUP(VALUE(MID([1]!Addcert[[#This Row],[License]],5,4)),[1]มาตรฐาน!$A$1:$B$6,2,FALSE)</f>
        <v>มกษ. 9046-2560</v>
      </c>
      <c r="L1199" s="21">
        <f>INDEX([1]champ04062019!$A$3:$Z$2000,MATCH([1]!Addcert[[#This Row],[ref]],[1]champ04062019!$B$3:$B$2000,0),26)</f>
        <v>0</v>
      </c>
      <c r="M1199" s="4" t="e">
        <v>#N/A</v>
      </c>
    </row>
    <row r="1200" spans="1:13" ht="15" customHeight="1">
      <c r="A1200" s="22" t="str">
        <f>MID([1]!Addcert[[#This Row],[ref]],4,2)&amp;"-"&amp;RIGHT([1]!Addcert[[#This Row],[ref]],3)</f>
        <v>03-615</v>
      </c>
      <c r="B1200" s="22" t="str">
        <f>INDEX([1]champ04062019!$A$3:$Z$2000,MATCH([1]!Addcert[[#This Row],[ref]],[1]champ04062019!$B$3:$B$2000,0),3)</f>
        <v>บริษัท ยิบาง อินเตอร์เทรด จำกัด</v>
      </c>
      <c r="C1200" s="22" t="str">
        <f>INDEX([1]champ04062019!$A$3:$Z$2000,MATCH([1]!Addcert[[#This Row],[ref]],[1]champ04062019!$B$3:$B$2000,0),4)</f>
        <v>ACFS10040400309</v>
      </c>
      <c r="D120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00" s="22" t="str">
        <f>INDEX([1]champ04062019!$A$3:$Z$2000,MATCH([1]!Addcert[[#This Row],[ref]],[1]champ04062019!$B$3:$B$2000,0),5)</f>
        <v>ออกใบอนุญาตแล้ว</v>
      </c>
      <c r="F1200" s="24">
        <f>--INDEX([1]champ04062019!$A$3:$Z$2000,MATCH([1]!Addcert[[#This Row],[ref]],[1]champ04062019!$B$3:$B$2000,0),18)</f>
        <v>44725</v>
      </c>
      <c r="G1200" s="27"/>
      <c r="H1200" s="28"/>
      <c r="I1200" s="33"/>
      <c r="J1200" s="36">
        <f>--INDEX([1]champ04062019!$A$3:$Z$2000,MATCH([1]!Addcert[[#This Row],[ref]],[1]champ04062019!$B$3:$B$2000,0),6)</f>
        <v>515562000062</v>
      </c>
      <c r="K1200" s="22" t="str">
        <f>VLOOKUP(VALUE(MID([1]!Addcert[[#This Row],[License]],5,4)),[1]มาตรฐาน!$A$1:$B$6,2,FALSE)</f>
        <v>มกษ. 1004-2557</v>
      </c>
      <c r="L1200" s="22">
        <f>INDEX([1]champ04062019!$A$3:$Z$2000,MATCH([1]!Addcert[[#This Row],[ref]],[1]champ04062019!$B$3:$B$2000,0),26)</f>
        <v>0</v>
      </c>
      <c r="M1200" s="4" t="e">
        <v>#N/A</v>
      </c>
    </row>
    <row r="1201" spans="1:13" ht="15" customHeight="1">
      <c r="A1201" s="21" t="str">
        <f>MID([1]!Addcert[[#This Row],[ref]],4,2)&amp;"-"&amp;RIGHT([1]!Addcert[[#This Row],[ref]],3)</f>
        <v>01-903</v>
      </c>
      <c r="B1201" s="21" t="str">
        <f>INDEX([1]champ04062019!$A$3:$Z$2000,MATCH([1]!Addcert[[#This Row],[ref]],[1]champ04062019!$B$3:$B$2000,0),3)</f>
        <v xml:space="preserve"> บริษัท ไท่หยวน ฟรุ๊ต จำกัด</v>
      </c>
      <c r="C1201" s="21" t="str">
        <f>INDEX([1]champ04062019!$A$3:$Z$2000,MATCH([1]!Addcert[[#This Row],[ref]],[1]champ04062019!$B$3:$B$2000,0),4)</f>
        <v>ACFS10040200219</v>
      </c>
      <c r="D120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01" s="21" t="str">
        <f>INDEX([1]champ04062019!$A$3:$Z$2000,MATCH([1]!Addcert[[#This Row],[ref]],[1]champ04062019!$B$3:$B$2000,0),5)</f>
        <v>ออกใบอนุญาตแล้ว</v>
      </c>
      <c r="F1201" s="23">
        <f>--INDEX([1]champ04062019!$A$3:$Z$2000,MATCH([1]!Addcert[[#This Row],[ref]],[1]champ04062019!$B$3:$B$2000,0),18)</f>
        <v>44785</v>
      </c>
      <c r="G1201" s="25"/>
      <c r="H1201" s="26"/>
      <c r="I1201" s="32"/>
      <c r="J1201" s="35">
        <f>--INDEX([1]champ04062019!$A$3:$Z$2000,MATCH([1]!Addcert[[#This Row],[ref]],[1]champ04062019!$B$3:$B$2000,0),6)</f>
        <v>225561001581</v>
      </c>
      <c r="K1201" s="21" t="str">
        <f>VLOOKUP(VALUE(MID([1]!Addcert[[#This Row],[License]],5,4)),[1]มาตรฐาน!$A$1:$B$6,2,FALSE)</f>
        <v>มกษ. 1004-2557</v>
      </c>
      <c r="L1201" s="21">
        <f>INDEX([1]champ04062019!$A$3:$Z$2000,MATCH([1]!Addcert[[#This Row],[ref]],[1]champ04062019!$B$3:$B$2000,0),26)</f>
        <v>0</v>
      </c>
      <c r="M1201" s="4" t="e">
        <v>#N/A</v>
      </c>
    </row>
    <row r="1202" spans="1:13" ht="15" customHeight="1">
      <c r="A1202" s="22" t="str">
        <f>MID([1]!Addcert[[#This Row],[ref]],4,2)&amp;"-"&amp;RIGHT([1]!Addcert[[#This Row],[ref]],3)</f>
        <v>01-894</v>
      </c>
      <c r="B1202" s="22" t="str">
        <f>INDEX([1]champ04062019!$A$3:$Z$2000,MATCH([1]!Addcert[[#This Row],[ref]],[1]champ04062019!$B$3:$B$2000,0),3)</f>
        <v>บริษัท หง ทง ไท จำกัด</v>
      </c>
      <c r="C1202" s="22" t="str">
        <f>INDEX([1]champ04062019!$A$3:$Z$2000,MATCH([1]!Addcert[[#This Row],[ref]],[1]champ04062019!$B$3:$B$2000,0),4)</f>
        <v>ACFS10040200218</v>
      </c>
      <c r="D120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02" s="22" t="str">
        <f>INDEX([1]champ04062019!$A$3:$Z$2000,MATCH([1]!Addcert[[#This Row],[ref]],[1]champ04062019!$B$3:$B$2000,0),5)</f>
        <v>ออกใบอนุญาตแล้ว</v>
      </c>
      <c r="F1202" s="24">
        <f>--INDEX([1]champ04062019!$A$3:$Z$2000,MATCH([1]!Addcert[[#This Row],[ref]],[1]champ04062019!$B$3:$B$2000,0),18)</f>
        <v>44785</v>
      </c>
      <c r="G1202" s="27"/>
      <c r="H1202" s="28"/>
      <c r="I1202" s="33"/>
      <c r="J1202" s="36">
        <f>--INDEX([1]champ04062019!$A$3:$Z$2000,MATCH([1]!Addcert[[#This Row],[ref]],[1]champ04062019!$B$3:$B$2000,0),6)</f>
        <v>105555110480</v>
      </c>
      <c r="K1202" s="22" t="str">
        <f>VLOOKUP(VALUE(MID([1]!Addcert[[#This Row],[License]],5,4)),[1]มาตรฐาน!$A$1:$B$6,2,FALSE)</f>
        <v>มกษ. 1004-2557</v>
      </c>
      <c r="L1202" s="22">
        <f>INDEX([1]champ04062019!$A$3:$Z$2000,MATCH([1]!Addcert[[#This Row],[ref]],[1]champ04062019!$B$3:$B$2000,0),26)</f>
        <v>0</v>
      </c>
      <c r="M1202" s="4" t="e">
        <v>#N/A</v>
      </c>
    </row>
    <row r="1203" spans="1:13" ht="15" customHeight="1">
      <c r="A1203" s="21" t="str">
        <f>MID([1]!Addcert[[#This Row],[ref]],4,2)&amp;"-"&amp;RIGHT([1]!Addcert[[#This Row],[ref]],3)</f>
        <v>03-644</v>
      </c>
      <c r="B1203" s="21" t="str">
        <f>INDEX([1]champ04062019!$A$3:$Z$2000,MATCH([1]!Addcert[[#This Row],[ref]],[1]champ04062019!$B$3:$B$2000,0),3)</f>
        <v xml:space="preserve"> บริษัท ไท่หยวน ฟรุ๊ต จำกัด</v>
      </c>
      <c r="C1203" s="21" t="str">
        <f>INDEX([1]champ04062019!$A$3:$Z$2000,MATCH([1]!Addcert[[#This Row],[ref]],[1]champ04062019!$B$3:$B$2000,0),4)</f>
        <v>ACFS10040400325</v>
      </c>
      <c r="D120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03" s="21" t="str">
        <f>INDEX([1]champ04062019!$A$3:$Z$2000,MATCH([1]!Addcert[[#This Row],[ref]],[1]champ04062019!$B$3:$B$2000,0),5)</f>
        <v>ออกใบอนุญาตแล้ว</v>
      </c>
      <c r="F1203" s="23">
        <f>--INDEX([1]champ04062019!$A$3:$Z$2000,MATCH([1]!Addcert[[#This Row],[ref]],[1]champ04062019!$B$3:$B$2000,0),18)</f>
        <v>44785</v>
      </c>
      <c r="G1203" s="25"/>
      <c r="H1203" s="26"/>
      <c r="I1203" s="32"/>
      <c r="J1203" s="35">
        <f>--INDEX([1]champ04062019!$A$3:$Z$2000,MATCH([1]!Addcert[[#This Row],[ref]],[1]champ04062019!$B$3:$B$2000,0),6)</f>
        <v>225561001581</v>
      </c>
      <c r="K1203" s="21" t="str">
        <f>VLOOKUP(VALUE(MID([1]!Addcert[[#This Row],[License]],5,4)),[1]มาตรฐาน!$A$1:$B$6,2,FALSE)</f>
        <v>มกษ. 1004-2557</v>
      </c>
      <c r="L1203" s="21">
        <f>INDEX([1]champ04062019!$A$3:$Z$2000,MATCH([1]!Addcert[[#This Row],[ref]],[1]champ04062019!$B$3:$B$2000,0),26)</f>
        <v>0</v>
      </c>
      <c r="M1203" s="4" t="e">
        <v>#N/A</v>
      </c>
    </row>
    <row r="1204" spans="1:13" ht="15" customHeight="1">
      <c r="A1204" s="22" t="str">
        <f>MID([1]!Addcert[[#This Row],[ref]],4,2)&amp;"-"&amp;RIGHT([1]!Addcert[[#This Row],[ref]],3)</f>
        <v>01-840</v>
      </c>
      <c r="B1204" s="22" t="str">
        <f>INDEX([1]champ04062019!$A$3:$Z$2000,MATCH([1]!Addcert[[#This Row],[ref]],[1]champ04062019!$B$3:$B$2000,0),3)</f>
        <v>บริษัท หมิงหยาง อินเตอร์เนชั่นแนล เทรดดิ้ง จำกัด</v>
      </c>
      <c r="C1204" s="22" t="str">
        <f>INDEX([1]champ04062019!$A$3:$Z$2000,MATCH([1]!Addcert[[#This Row],[ref]],[1]champ04062019!$B$3:$B$2000,0),4)</f>
        <v>ACFS90460200083</v>
      </c>
      <c r="D120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04" s="22" t="str">
        <f>INDEX([1]champ04062019!$A$3:$Z$2000,MATCH([1]!Addcert[[#This Row],[ref]],[1]champ04062019!$B$3:$B$2000,0),5)</f>
        <v>ออกใบอนุญาตแล้ว</v>
      </c>
      <c r="F1204" s="24">
        <f>--INDEX([1]champ04062019!$A$3:$Z$2000,MATCH([1]!Addcert[[#This Row],[ref]],[1]champ04062019!$B$3:$B$2000,0),18)</f>
        <v>44655</v>
      </c>
      <c r="G1204" s="27"/>
      <c r="H1204" s="28"/>
      <c r="I1204" s="33"/>
      <c r="J1204" s="36">
        <f>--INDEX([1]champ04062019!$A$3:$Z$2000,MATCH([1]!Addcert[[#This Row],[ref]],[1]champ04062019!$B$3:$B$2000,0),6)</f>
        <v>865560000763</v>
      </c>
      <c r="K1204" s="22" t="str">
        <f>VLOOKUP(VALUE(MID([1]!Addcert[[#This Row],[License]],5,4)),[1]มาตรฐาน!$A$1:$B$6,2,FALSE)</f>
        <v>มกษ. 9046-2560</v>
      </c>
      <c r="L1204" s="22" t="str">
        <f>INDEX([1]champ04062019!$A$3:$Z$2000,MATCH([1]!Addcert[[#This Row],[ref]],[1]champ04062019!$B$3:$B$2000,0),26)</f>
        <v>ชุมพร</v>
      </c>
      <c r="M1204" s="4" t="e">
        <v>#N/A</v>
      </c>
    </row>
    <row r="1205" spans="1:13" ht="15" customHeight="1">
      <c r="A1205" s="21" t="str">
        <f>MID([1]!Addcert[[#This Row],[ref]],4,2)&amp;"-"&amp;RIGHT([1]!Addcert[[#This Row],[ref]],3)</f>
        <v>01-174</v>
      </c>
      <c r="B1205" s="21" t="str">
        <f>INDEX([1]champ04062019!$A$3:$Z$1503,MATCH([1]!Addcert[[#This Row],[ref]],[1]champ04062019!$B$3:$B$2000,0),3)</f>
        <v>นายสมทอง ปิดเพ็ง</v>
      </c>
      <c r="C1205" s="21" t="str">
        <f>INDEX([1]champ04062019!$A$3:$Z$1503,MATCH([1]!Addcert[[#This Row],[ref]],[1]champ04062019!$B$3:$B$2000,0),4)</f>
        <v>ACFS47020200038</v>
      </c>
      <c r="D120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05" s="21" t="str">
        <f>INDEX([1]champ04062019!$A$3:$Z$1503,MATCH([1]!Addcert[[#This Row],[ref]],[1]champ04062019!$B$3:$B$2000,0),5)</f>
        <v>ออกใบอนุญาตแล้ว</v>
      </c>
      <c r="F1205" s="23">
        <f>--INDEX([1]champ04062019!$A$3:$Z$1503,MATCH([1]!Addcert[[#This Row],[ref]],[1]champ04062019!$B$3:$B$2000,0),18)</f>
        <v>44549</v>
      </c>
      <c r="G1205" s="25" t="s">
        <v>460</v>
      </c>
      <c r="H1205" s="26" t="s">
        <v>14</v>
      </c>
      <c r="I1205" s="32">
        <v>44675</v>
      </c>
      <c r="J1205" s="35">
        <f>--INDEX([1]champ04062019!$A$3:$Z$1503,MATCH([1]!Addcert[[#This Row],[ref]],[1]champ04062019!$B$3:$B$2000,0),6)</f>
        <v>3530100460500</v>
      </c>
      <c r="K1205" s="21" t="str">
        <f>VLOOKUP(VALUE(MID([1]!Addcert[[#This Row],[License]],5,4)),[1]มาตรฐาน!$A$1:$B$6,2,FALSE)</f>
        <v>มกษ. 4702-2557</v>
      </c>
      <c r="L1205" s="21" t="str">
        <f>INDEX([1]champ04062019!$A$3:$Z$2000,MATCH([1]!Addcert[[#This Row],[ref]],[1]champ04062019!$B$3:$B$2000,0),26)</f>
        <v>อุตรดิตถ์</v>
      </c>
      <c r="M1205" s="4" t="s">
        <v>469</v>
      </c>
    </row>
    <row r="1206" spans="1:13" ht="15" customHeight="1">
      <c r="A1206" s="22" t="str">
        <f>MID([1]!Addcert[[#This Row],[ref]],4,2)&amp;"-"&amp;RIGHT([1]!Addcert[[#This Row],[ref]],3)</f>
        <v>01-809</v>
      </c>
      <c r="B1206" s="22" t="str">
        <f>INDEX([1]champ04062019!$A$3:$Z$1503,MATCH([1]!Addcert[[#This Row],[ref]],[1]champ04062019!$B$3:$B$2000,0),3)</f>
        <v>บริษัท ไทย รอยัล กรุ๊ป จำกัด</v>
      </c>
      <c r="C1206" s="22" t="str">
        <f>INDEX([1]champ04062019!$A$3:$Z$1503,MATCH([1]!Addcert[[#This Row],[ref]],[1]champ04062019!$B$3:$B$2000,0),4)</f>
        <v>ACFS90460200079</v>
      </c>
      <c r="D120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06" s="22" t="str">
        <f>INDEX([1]champ04062019!$A$3:$Z$1503,MATCH([1]!Addcert[[#This Row],[ref]],[1]champ04062019!$B$3:$B$2000,0),5)</f>
        <v>ออกใบอนุญาตแล้ว</v>
      </c>
      <c r="F1206" s="24">
        <f>--INDEX([1]champ04062019!$A$3:$Z$1503,MATCH([1]!Addcert[[#This Row],[ref]],[1]champ04062019!$B$3:$B$2000,0),18)</f>
        <v>44562</v>
      </c>
      <c r="G1206" s="27"/>
      <c r="H1206" s="28"/>
      <c r="I1206" s="33"/>
      <c r="J1206" s="36">
        <f>--INDEX([1]champ04062019!$A$3:$Z$1503,MATCH([1]!Addcert[[#This Row],[ref]],[1]champ04062019!$B$3:$B$2000,0),6)</f>
        <v>115556025320</v>
      </c>
      <c r="K1206" s="22" t="str">
        <f>VLOOKUP(VALUE(MID([1]!Addcert[[#This Row],[License]],5,4)),[1]มาตรฐาน!$A$1:$B$6,2,FALSE)</f>
        <v>มกษ. 9046-2560</v>
      </c>
      <c r="L1206" s="22" t="str">
        <f>INDEX([1]champ04062019!$A$3:$Z$2000,MATCH([1]!Addcert[[#This Row],[ref]],[1]champ04062019!$B$3:$B$2000,0),26)</f>
        <v>จันทบุรี</v>
      </c>
      <c r="M1206" s="4" t="s">
        <v>465</v>
      </c>
    </row>
    <row r="1207" spans="1:13" ht="15" customHeight="1">
      <c r="A1207" s="21" t="str">
        <f>MID([1]!Addcert[[#This Row],[ref]],4,2)&amp;"-"&amp;RIGHT([1]!Addcert[[#This Row],[ref]],3)</f>
        <v>01-839</v>
      </c>
      <c r="B1207" s="21" t="str">
        <f>INDEX([1]champ04062019!$A$3:$Z$1503,MATCH([1]!Addcert[[#This Row],[ref]],[1]champ04062019!$B$3:$B$2000,0),3)</f>
        <v>นางสาวบัวบุษย์  เรืองศรี</v>
      </c>
      <c r="C1207" s="21" t="str">
        <f>INDEX([1]champ04062019!$A$3:$Z$1503,MATCH([1]!Addcert[[#This Row],[ref]],[1]champ04062019!$B$3:$B$2000,0),4)</f>
        <v>ACFS74320200066</v>
      </c>
      <c r="D120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07" s="21" t="str">
        <f>INDEX([1]champ04062019!$A$3:$Z$1503,MATCH([1]!Addcert[[#This Row],[ref]],[1]champ04062019!$B$3:$B$2000,0),5)</f>
        <v>ออกใบอนุญาตแล้ว</v>
      </c>
      <c r="F1207" s="23">
        <f>--INDEX([1]champ04062019!$A$3:$Z$1503,MATCH([1]!Addcert[[#This Row],[ref]],[1]champ04062019!$B$3:$B$2000,0),18)</f>
        <v>44654</v>
      </c>
      <c r="G1207" s="25"/>
      <c r="H1207" s="26"/>
      <c r="I1207" s="32"/>
      <c r="J1207" s="35">
        <f>--INDEX([1]champ04062019!$A$3:$Z$1503,MATCH([1]!Addcert[[#This Row],[ref]],[1]champ04062019!$B$3:$B$2000,0),6)</f>
        <v>3760100255718</v>
      </c>
      <c r="K1207" s="21" t="str">
        <f>VLOOKUP(VALUE(MID([1]!Addcert[[#This Row],[License]],5,4)),[1]มาตรฐาน!$A$1:$B$6,2,FALSE)</f>
        <v>มกษ. 7432-2558</v>
      </c>
      <c r="L1207" s="21" t="str">
        <f>INDEX([1]champ04062019!$A$3:$Z$2000,MATCH([1]!Addcert[[#This Row],[ref]],[1]champ04062019!$B$3:$B$2000,0),26)</f>
        <v>ภูเก็ต</v>
      </c>
      <c r="M1207" s="4" t="s">
        <v>466</v>
      </c>
    </row>
    <row r="1208" spans="1:13" ht="15" customHeight="1">
      <c r="A1208" s="22" t="str">
        <f>MID([1]!Addcert[[#This Row],[ref]],4,2)&amp;"-"&amp;RIGHT([1]!Addcert[[#This Row],[ref]],3)</f>
        <v>01-841</v>
      </c>
      <c r="B1208" s="22" t="str">
        <f>INDEX([1]champ04062019!$A$3:$Z$1503,MATCH([1]!Addcert[[#This Row],[ref]],[1]champ04062019!$B$3:$B$2000,0),3)</f>
        <v>นางสาวจริยากรณ์  โปรดประโคน</v>
      </c>
      <c r="C1208" s="22" t="str">
        <f>INDEX([1]champ04062019!$A$3:$Z$1503,MATCH([1]!Addcert[[#This Row],[ref]],[1]champ04062019!$B$3:$B$2000,0),4)</f>
        <v>ACFS74320200067</v>
      </c>
      <c r="D120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08" s="22" t="str">
        <f>INDEX([1]champ04062019!$A$3:$Z$1503,MATCH([1]!Addcert[[#This Row],[ref]],[1]champ04062019!$B$3:$B$2000,0),5)</f>
        <v>ออกใบอนุญาตแล้ว</v>
      </c>
      <c r="F1208" s="24">
        <f>--INDEX([1]champ04062019!$A$3:$Z$1503,MATCH([1]!Addcert[[#This Row],[ref]],[1]champ04062019!$B$3:$B$2000,0),18)</f>
        <v>44667</v>
      </c>
      <c r="G1208" s="27"/>
      <c r="H1208" s="28"/>
      <c r="I1208" s="33"/>
      <c r="J1208" s="36">
        <f>--INDEX([1]champ04062019!$A$3:$Z$1503,MATCH([1]!Addcert[[#This Row],[ref]],[1]champ04062019!$B$3:$B$2000,0),6)</f>
        <v>1310700173167</v>
      </c>
      <c r="K1208" s="22" t="str">
        <f>VLOOKUP(VALUE(MID([1]!Addcert[[#This Row],[License]],5,4)),[1]มาตรฐาน!$A$1:$B$6,2,FALSE)</f>
        <v>มกษ. 7432-2558</v>
      </c>
      <c r="L1208" s="22" t="str">
        <f>INDEX([1]champ04062019!$A$3:$Z$2000,MATCH([1]!Addcert[[#This Row],[ref]],[1]champ04062019!$B$3:$B$2000,0),26)</f>
        <v>จันทบุรี</v>
      </c>
      <c r="M1208" s="4" t="s">
        <v>469</v>
      </c>
    </row>
    <row r="1209" spans="1:13" ht="15" customHeight="1">
      <c r="A1209" s="21" t="str">
        <f>MID([1]!Addcert[[#This Row],[ref]],4,2)&amp;"-"&amp;RIGHT([1]!Addcert[[#This Row],[ref]],3)</f>
        <v>01-842</v>
      </c>
      <c r="B1209" s="21" t="str">
        <f>INDEX([1]champ04062019!$A$3:$Z$1503,MATCH([1]!Addcert[[#This Row],[ref]],[1]champ04062019!$B$3:$B$2000,0),3)</f>
        <v>บริษัท อนุสรณ์มหาชัยซูริมิ จำกัด</v>
      </c>
      <c r="C1209" s="21" t="str">
        <f>INDEX([1]champ04062019!$A$3:$Z$1503,MATCH([1]!Addcert[[#This Row],[ref]],[1]champ04062019!$B$3:$B$2000,0),4)</f>
        <v>ACFS90460200084</v>
      </c>
      <c r="D120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09" s="21" t="str">
        <f>INDEX([1]champ04062019!$A$3:$Z$1503,MATCH([1]!Addcert[[#This Row],[ref]],[1]champ04062019!$B$3:$B$2000,0),5)</f>
        <v>ออกใบอนุญาตแล้ว</v>
      </c>
      <c r="F1209" s="23">
        <f>--INDEX([1]champ04062019!$A$3:$Z$1503,MATCH([1]!Addcert[[#This Row],[ref]],[1]champ04062019!$B$3:$B$2000,0),18)</f>
        <v>44673</v>
      </c>
      <c r="G1209" s="25"/>
      <c r="H1209" s="26"/>
      <c r="I1209" s="32"/>
      <c r="J1209" s="35">
        <f>--INDEX([1]champ04062019!$A$3:$Z$1503,MATCH([1]!Addcert[[#This Row],[ref]],[1]champ04062019!$B$3:$B$2000,0),6)</f>
        <v>745546001937</v>
      </c>
      <c r="K1209" s="21" t="str">
        <f>VLOOKUP(VALUE(MID([1]!Addcert[[#This Row],[License]],5,4)),[1]มาตรฐาน!$A$1:$B$6,2,FALSE)</f>
        <v>มกษ. 9046-2560</v>
      </c>
      <c r="L1209" s="21" t="str">
        <f>INDEX([1]champ04062019!$A$3:$Z$2000,MATCH([1]!Addcert[[#This Row],[ref]],[1]champ04062019!$B$3:$B$2000,0),26)</f>
        <v>สมุทรสาคร</v>
      </c>
      <c r="M1209" s="4" t="s">
        <v>466</v>
      </c>
    </row>
    <row r="1210" spans="1:13" ht="15" customHeight="1">
      <c r="A1210" s="22" t="str">
        <f>MID([1]!Addcert[[#This Row],[ref]],4,2)&amp;"-"&amp;RIGHT([1]!Addcert[[#This Row],[ref]],3)</f>
        <v>01-844</v>
      </c>
      <c r="B1210" s="22" t="str">
        <f>INDEX([1]champ04062019!$A$3:$Z$1503,MATCH([1]!Addcert[[#This Row],[ref]],[1]champ04062019!$B$3:$B$2000,0),3)</f>
        <v>นางสาวจิตติมา  หิรัญ</v>
      </c>
      <c r="C1210" s="22" t="str">
        <f>INDEX([1]champ04062019!$A$3:$Z$1503,MATCH([1]!Addcert[[#This Row],[ref]],[1]champ04062019!$B$3:$B$2000,0),4)</f>
        <v>ACFS25070200108</v>
      </c>
      <c r="D121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10" s="22" t="str">
        <f>INDEX([1]champ04062019!$A$3:$Z$1503,MATCH([1]!Addcert[[#This Row],[ref]],[1]champ04062019!$B$3:$B$2000,0),5)</f>
        <v>ออกใบอนุญาตแล้ว</v>
      </c>
      <c r="F1210" s="24">
        <f>--INDEX([1]champ04062019!$A$3:$Z$1503,MATCH([1]!Addcert[[#This Row],[ref]],[1]champ04062019!$B$3:$B$2000,0),18)</f>
        <v>44679</v>
      </c>
      <c r="G1210" s="27" t="s">
        <v>461</v>
      </c>
      <c r="H1210" s="28" t="s">
        <v>14</v>
      </c>
      <c r="I1210" s="33">
        <v>44675</v>
      </c>
      <c r="J1210" s="36">
        <f>--INDEX([1]champ04062019!$A$3:$Z$1503,MATCH([1]!Addcert[[#This Row],[ref]],[1]champ04062019!$B$3:$B$2000,0),6)</f>
        <v>3180400214273</v>
      </c>
      <c r="K1210" s="22" t="str">
        <f>VLOOKUP(VALUE(MID([1]!Addcert[[#This Row],[License]],5,4)),[1]มาตรฐาน!$A$1:$B$6,2,FALSE)</f>
        <v>มกษ. 2507-2559</v>
      </c>
      <c r="L1210" s="22" t="str">
        <f>INDEX([1]champ04062019!$A$3:$Z$2000,MATCH([1]!Addcert[[#This Row],[ref]],[1]champ04062019!$B$3:$B$2000,0),26)</f>
        <v>หนองคาย</v>
      </c>
      <c r="M1210" s="4" t="s">
        <v>467</v>
      </c>
    </row>
    <row r="1211" spans="1:13" ht="15" customHeight="1">
      <c r="A1211" s="21" t="str">
        <f>MID([1]!Addcert[[#This Row],[ref]],4,2)&amp;"-"&amp;RIGHT([1]!Addcert[[#This Row],[ref]],3)</f>
        <v>01-845</v>
      </c>
      <c r="B1211" s="21" t="str">
        <f>INDEX([1]champ04062019!$A$3:$Z$1503,MATCH([1]!Addcert[[#This Row],[ref]],[1]champ04062019!$B$3:$B$2000,0),3)</f>
        <v>นายนวศักดิ์  แซ่อึ๋ง</v>
      </c>
      <c r="C1211" s="21" t="str">
        <f>INDEX([1]champ04062019!$A$3:$Z$1503,MATCH([1]!Addcert[[#This Row],[ref]],[1]champ04062019!$B$3:$B$2000,0),4)</f>
        <v>ACFS74320200068</v>
      </c>
      <c r="D121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11" s="21" t="str">
        <f>INDEX([1]champ04062019!$A$3:$Z$1503,MATCH([1]!Addcert[[#This Row],[ref]],[1]champ04062019!$B$3:$B$2000,0),5)</f>
        <v>ออกใบอนุญาตแล้ว</v>
      </c>
      <c r="F1211" s="23">
        <f>--INDEX([1]champ04062019!$A$3:$Z$1503,MATCH([1]!Addcert[[#This Row],[ref]],[1]champ04062019!$B$3:$B$2000,0),18)</f>
        <v>44682</v>
      </c>
      <c r="G1211" s="25"/>
      <c r="H1211" s="26"/>
      <c r="I1211" s="32"/>
      <c r="J1211" s="35">
        <f>--INDEX([1]champ04062019!$A$3:$Z$1503,MATCH([1]!Addcert[[#This Row],[ref]],[1]champ04062019!$B$3:$B$2000,0),6)</f>
        <v>1839900333609</v>
      </c>
      <c r="K1211" s="21" t="str">
        <f>VLOOKUP(VALUE(MID([1]!Addcert[[#This Row],[License]],5,4)),[1]มาตรฐาน!$A$1:$B$6,2,FALSE)</f>
        <v>มกษ. 7432-2558</v>
      </c>
      <c r="L1211" s="21" t="str">
        <f>INDEX([1]champ04062019!$A$3:$Z$2000,MATCH([1]!Addcert[[#This Row],[ref]],[1]champ04062019!$B$3:$B$2000,0),26)</f>
        <v>ภูเก็ต</v>
      </c>
      <c r="M1211" s="4" t="s">
        <v>468</v>
      </c>
    </row>
    <row r="1212" spans="1:13" ht="15" customHeight="1">
      <c r="A1212" s="22" t="str">
        <f>MID([1]!Addcert[[#This Row],[ref]],4,2)&amp;"-"&amp;RIGHT([1]!Addcert[[#This Row],[ref]],3)</f>
        <v>01-848</v>
      </c>
      <c r="B1212" s="22" t="str">
        <f>INDEX([1]champ04062019!$A$3:$Z$1503,MATCH([1]!Addcert[[#This Row],[ref]],[1]champ04062019!$B$3:$B$2000,0),3)</f>
        <v>นางสาวปาริฉัตร  พัวปรียวัฒนา</v>
      </c>
      <c r="C1212" s="22" t="str">
        <f>INDEX([1]champ04062019!$A$3:$Z$1503,MATCH([1]!Addcert[[#This Row],[ref]],[1]champ04062019!$B$3:$B$2000,0),4)</f>
        <v>ACFS10040200190</v>
      </c>
      <c r="D121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12" s="22" t="str">
        <f>INDEX([1]champ04062019!$A$3:$Z$1503,MATCH([1]!Addcert[[#This Row],[ref]],[1]champ04062019!$B$3:$B$2000,0),5)</f>
        <v>ออกใบอนุญาตแล้ว</v>
      </c>
      <c r="F1212" s="24">
        <f>--INDEX([1]champ04062019!$A$3:$Z$1503,MATCH([1]!Addcert[[#This Row],[ref]],[1]champ04062019!$B$3:$B$2000,0),18)</f>
        <v>44681</v>
      </c>
      <c r="G1212" s="27"/>
      <c r="H1212" s="28"/>
      <c r="I1212" s="33"/>
      <c r="J1212" s="36">
        <f>--INDEX([1]champ04062019!$A$3:$Z$1503,MATCH([1]!Addcert[[#This Row],[ref]],[1]champ04062019!$B$3:$B$2000,0),6)</f>
        <v>1509900496110</v>
      </c>
      <c r="K1212" s="22" t="str">
        <f>VLOOKUP(VALUE(MID([1]!Addcert[[#This Row],[License]],5,4)),[1]มาตรฐาน!$A$1:$B$6,2,FALSE)</f>
        <v>มกษ. 1004-2557</v>
      </c>
      <c r="L1212" s="22" t="str">
        <f>INDEX([1]champ04062019!$A$3:$Z$2000,MATCH([1]!Addcert[[#This Row],[ref]],[1]champ04062019!$B$3:$B$2000,0),26)</f>
        <v>ลำพูน</v>
      </c>
      <c r="M1212" s="4" t="s">
        <v>469</v>
      </c>
    </row>
    <row r="1213" spans="1:13" ht="15" customHeight="1">
      <c r="A1213" s="21" t="str">
        <f>MID([1]!Addcert[[#This Row],[ref]],4,2)&amp;"-"&amp;RIGHT([1]!Addcert[[#This Row],[ref]],3)</f>
        <v>01-849</v>
      </c>
      <c r="B1213" s="21" t="str">
        <f>INDEX([1]champ04062019!$A$3:$Z$1503,MATCH([1]!Addcert[[#This Row],[ref]],[1]champ04062019!$B$3:$B$2000,0),3)</f>
        <v>นายสุพรรณ  ปูแดง</v>
      </c>
      <c r="C1213" s="21" t="str">
        <f>INDEX([1]champ04062019!$A$3:$Z$1503,MATCH([1]!Addcert[[#This Row],[ref]],[1]champ04062019!$B$3:$B$2000,0),4)</f>
        <v>ACFS10040200188</v>
      </c>
      <c r="D121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13" s="21" t="str">
        <f>INDEX([1]champ04062019!$A$3:$Z$1503,MATCH([1]!Addcert[[#This Row],[ref]],[1]champ04062019!$B$3:$B$2000,0),5)</f>
        <v>ออกใบอนุญาตแล้ว</v>
      </c>
      <c r="F1213" s="23">
        <f>--INDEX([1]champ04062019!$A$3:$Z$1503,MATCH([1]!Addcert[[#This Row],[ref]],[1]champ04062019!$B$3:$B$2000,0),18)</f>
        <v>44679</v>
      </c>
      <c r="G1213" s="25"/>
      <c r="H1213" s="26"/>
      <c r="I1213" s="32"/>
      <c r="J1213" s="35">
        <f>--INDEX([1]champ04062019!$A$3:$Z$1503,MATCH([1]!Addcert[[#This Row],[ref]],[1]champ04062019!$B$3:$B$2000,0),6)</f>
        <v>3510600642569</v>
      </c>
      <c r="K1213" s="21" t="str">
        <f>VLOOKUP(VALUE(MID([1]!Addcert[[#This Row],[License]],5,4)),[1]มาตรฐาน!$A$1:$B$6,2,FALSE)</f>
        <v>มกษ. 1004-2557</v>
      </c>
      <c r="L1213" s="21" t="str">
        <f>INDEX([1]champ04062019!$A$3:$Z$2000,MATCH([1]!Addcert[[#This Row],[ref]],[1]champ04062019!$B$3:$B$2000,0),26)</f>
        <v>ลำพูน</v>
      </c>
      <c r="M1213" s="4" t="s">
        <v>465</v>
      </c>
    </row>
    <row r="1214" spans="1:13" ht="15" customHeight="1">
      <c r="A1214" s="22" t="str">
        <f>MID([1]!Addcert[[#This Row],[ref]],4,2)&amp;"-"&amp;RIGHT([1]!Addcert[[#This Row],[ref]],3)</f>
        <v>01-850</v>
      </c>
      <c r="B1214" s="22" t="str">
        <f>INDEX([1]champ04062019!$A$3:$Z$1503,MATCH([1]!Addcert[[#This Row],[ref]],[1]champ04062019!$B$3:$B$2000,0),3)</f>
        <v>บริษัท ทวีศักดิ์ ไชยเสน จำกัด</v>
      </c>
      <c r="C1214" s="22" t="str">
        <f>INDEX([1]champ04062019!$A$3:$Z$1503,MATCH([1]!Addcert[[#This Row],[ref]],[1]champ04062019!$B$3:$B$2000,0),4)</f>
        <v>ACFS10040200189</v>
      </c>
      <c r="D121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14" s="22" t="str">
        <f>INDEX([1]champ04062019!$A$3:$Z$1503,MATCH([1]!Addcert[[#This Row],[ref]],[1]champ04062019!$B$3:$B$2000,0),5)</f>
        <v>ออกใบอนุญาตแล้ว</v>
      </c>
      <c r="F1214" s="24">
        <f>--INDEX([1]champ04062019!$A$3:$Z$1503,MATCH([1]!Addcert[[#This Row],[ref]],[1]champ04062019!$B$3:$B$2000,0),18)</f>
        <v>44679</v>
      </c>
      <c r="G1214" s="27"/>
      <c r="H1214" s="28"/>
      <c r="I1214" s="33"/>
      <c r="J1214" s="36">
        <f>--INDEX([1]champ04062019!$A$3:$Z$1503,MATCH([1]!Addcert[[#This Row],[ref]],[1]champ04062019!$B$3:$B$2000,0),6)</f>
        <v>515561001146</v>
      </c>
      <c r="K1214" s="22" t="str">
        <f>VLOOKUP(VALUE(MID([1]!Addcert[[#This Row],[License]],5,4)),[1]มาตรฐาน!$A$1:$B$6,2,FALSE)</f>
        <v>มกษ. 1004-2557</v>
      </c>
      <c r="L1214" s="22" t="str">
        <f>INDEX([1]champ04062019!$A$3:$Z$2000,MATCH([1]!Addcert[[#This Row],[ref]],[1]champ04062019!$B$3:$B$2000,0),26)</f>
        <v>ลำพูน</v>
      </c>
      <c r="M1214" s="4" t="s">
        <v>465</v>
      </c>
    </row>
    <row r="1215" spans="1:13" ht="15" customHeight="1">
      <c r="A1215" s="21" t="str">
        <f>MID([1]!Addcert[[#This Row],[ref]],4,2)&amp;"-"&amp;RIGHT([1]!Addcert[[#This Row],[ref]],3)</f>
        <v>01-851</v>
      </c>
      <c r="B1215" s="21" t="str">
        <f>INDEX([1]champ04062019!$A$3:$Z$1503,MATCH([1]!Addcert[[#This Row],[ref]],[1]champ04062019!$B$3:$B$2000,0),3)</f>
        <v>บริษัท เซิ่งซินไท่ จำกัด</v>
      </c>
      <c r="C1215" s="21" t="str">
        <f>INDEX([1]champ04062019!$A$3:$Z$1503,MATCH([1]!Addcert[[#This Row],[ref]],[1]champ04062019!$B$3:$B$2000,0),4)</f>
        <v>ACFS10040200191</v>
      </c>
      <c r="D121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15" s="21" t="str">
        <f>INDEX([1]champ04062019!$A$3:$Z$1503,MATCH([1]!Addcert[[#This Row],[ref]],[1]champ04062019!$B$3:$B$2000,0),5)</f>
        <v>ออกใบอนุญาตแล้ว</v>
      </c>
      <c r="F1215" s="23">
        <f>--INDEX([1]champ04062019!$A$3:$Z$1503,MATCH([1]!Addcert[[#This Row],[ref]],[1]champ04062019!$B$3:$B$2000,0),18)</f>
        <v>44682</v>
      </c>
      <c r="G1215" s="25"/>
      <c r="H1215" s="26"/>
      <c r="I1215" s="32"/>
      <c r="J1215" s="35">
        <f>--INDEX([1]champ04062019!$A$3:$Z$1503,MATCH([1]!Addcert[[#This Row],[ref]],[1]champ04062019!$B$3:$B$2000,0),6)</f>
        <v>515561000964</v>
      </c>
      <c r="K1215" s="21" t="str">
        <f>VLOOKUP(VALUE(MID([1]!Addcert[[#This Row],[License]],5,4)),[1]มาตรฐาน!$A$1:$B$6,2,FALSE)</f>
        <v>มกษ. 1004-2557</v>
      </c>
      <c r="L1215" s="21" t="str">
        <f>INDEX([1]champ04062019!$A$3:$Z$2000,MATCH([1]!Addcert[[#This Row],[ref]],[1]champ04062019!$B$3:$B$2000,0),26)</f>
        <v>ลำพูน</v>
      </c>
      <c r="M1215" s="4" t="s">
        <v>465</v>
      </c>
    </row>
    <row r="1216" spans="1:13" ht="15" customHeight="1">
      <c r="A1216" s="22" t="str">
        <f>MID([1]!Addcert[[#This Row],[ref]],4,2)&amp;"-"&amp;RIGHT([1]!Addcert[[#This Row],[ref]],3)</f>
        <v>01-852</v>
      </c>
      <c r="B1216" s="22" t="str">
        <f>INDEX([1]champ04062019!$A$3:$Z$1503,MATCH([1]!Addcert[[#This Row],[ref]],[1]champ04062019!$B$3:$B$2000,0),3)</f>
        <v>นายณัฐวุฒิ  กิจเฟื่องฟู</v>
      </c>
      <c r="C1216" s="22" t="str">
        <f>INDEX([1]champ04062019!$A$3:$Z$1503,MATCH([1]!Addcert[[#This Row],[ref]],[1]champ04062019!$B$3:$B$2000,0),4)</f>
        <v>ACFS10040200193</v>
      </c>
      <c r="D121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16" s="22" t="str">
        <f>INDEX([1]champ04062019!$A$3:$Z$1503,MATCH([1]!Addcert[[#This Row],[ref]],[1]champ04062019!$B$3:$B$2000,0),5)</f>
        <v>ออกใบอนุญาตแล้ว</v>
      </c>
      <c r="F1216" s="24">
        <f>--INDEX([1]champ04062019!$A$3:$Z$1503,MATCH([1]!Addcert[[#This Row],[ref]],[1]champ04062019!$B$3:$B$2000,0),18)</f>
        <v>44696</v>
      </c>
      <c r="G1216" s="27" t="s">
        <v>462</v>
      </c>
      <c r="H1216" s="28" t="s">
        <v>14</v>
      </c>
      <c r="I1216" s="33">
        <v>44227</v>
      </c>
      <c r="J1216" s="36">
        <f>--INDEX([1]champ04062019!$A$3:$Z$1503,MATCH([1]!Addcert[[#This Row],[ref]],[1]champ04062019!$B$3:$B$2000,0),6)</f>
        <v>3501500260878</v>
      </c>
      <c r="K1216" s="22" t="str">
        <f>VLOOKUP(VALUE(MID([1]!Addcert[[#This Row],[License]],5,4)),[1]มาตรฐาน!$A$1:$B$6,2,FALSE)</f>
        <v>มกษ. 1004-2557</v>
      </c>
      <c r="L1216" s="22" t="str">
        <f>INDEX([1]champ04062019!$A$3:$Z$2000,MATCH([1]!Addcert[[#This Row],[ref]],[1]champ04062019!$B$3:$B$2000,0),26)</f>
        <v>ลำพูน</v>
      </c>
      <c r="M1216" s="4" t="s">
        <v>465</v>
      </c>
    </row>
    <row r="1217" spans="1:13" ht="15" customHeight="1">
      <c r="A1217" s="21" t="str">
        <f>MID([1]!Addcert[[#This Row],[ref]],4,2)&amp;"-"&amp;RIGHT([1]!Addcert[[#This Row],[ref]],3)</f>
        <v>01-853</v>
      </c>
      <c r="B1217" s="21" t="str">
        <f>INDEX([1]champ04062019!$A$3:$Z$1503,MATCH([1]!Addcert[[#This Row],[ref]],[1]champ04062019!$B$3:$B$2000,0),3)</f>
        <v>บริษัท ลิลดา เฟรชฟรุ๊ต จำกัด</v>
      </c>
      <c r="C1217" s="21" t="str">
        <f>INDEX([1]champ04062019!$A$3:$Z$1503,MATCH([1]!Addcert[[#This Row],[ref]],[1]champ04062019!$B$3:$B$2000,0),4)</f>
        <v>ACFS10040200192</v>
      </c>
      <c r="D121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17" s="21" t="str">
        <f>INDEX([1]champ04062019!$A$3:$Z$1503,MATCH([1]!Addcert[[#This Row],[ref]],[1]champ04062019!$B$3:$B$2000,0),5)</f>
        <v>ออกใบอนุญาตแล้ว</v>
      </c>
      <c r="F1217" s="23">
        <f>--INDEX([1]champ04062019!$A$3:$Z$1503,MATCH([1]!Addcert[[#This Row],[ref]],[1]champ04062019!$B$3:$B$2000,0),18)</f>
        <v>44688</v>
      </c>
      <c r="G1217" s="25"/>
      <c r="H1217" s="26"/>
      <c r="I1217" s="32"/>
      <c r="J1217" s="35">
        <f>--INDEX([1]champ04062019!$A$3:$Z$1503,MATCH([1]!Addcert[[#This Row],[ref]],[1]champ04062019!$B$3:$B$2000,0),6)</f>
        <v>515562000577</v>
      </c>
      <c r="K1217" s="21" t="str">
        <f>VLOOKUP(VALUE(MID([1]!Addcert[[#This Row],[License]],5,4)),[1]มาตรฐาน!$A$1:$B$6,2,FALSE)</f>
        <v>มกษ. 1004-2557</v>
      </c>
      <c r="L1217" s="21" t="str">
        <f>INDEX([1]champ04062019!$A$3:$Z$2000,MATCH([1]!Addcert[[#This Row],[ref]],[1]champ04062019!$B$3:$B$2000,0),26)</f>
        <v>ลำพูน</v>
      </c>
      <c r="M1217" s="4" t="s">
        <v>465</v>
      </c>
    </row>
    <row r="1218" spans="1:13" ht="15" customHeight="1">
      <c r="A1218" s="22" t="str">
        <f>MID([1]!Addcert[[#This Row],[ref]],4,2)&amp;"-"&amp;RIGHT([1]!Addcert[[#This Row],[ref]],3)</f>
        <v>01-856</v>
      </c>
      <c r="B1218" s="22" t="str">
        <f>INDEX([1]champ04062019!$A$3:$Z$1503,MATCH([1]!Addcert[[#This Row],[ref]],[1]champ04062019!$B$3:$B$2000,0),3)</f>
        <v>บริษัท เค.ที.พี. อินเตอร์ เฟรชฟรุ๊ต จำกัด</v>
      </c>
      <c r="C1218" s="22" t="str">
        <f>INDEX([1]champ04062019!$A$3:$Z$1503,MATCH([1]!Addcert[[#This Row],[ref]],[1]champ04062019!$B$3:$B$2000,0),4)</f>
        <v>ACFS10040200194</v>
      </c>
      <c r="D121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18" s="22" t="str">
        <f>INDEX([1]champ04062019!$A$3:$Z$1503,MATCH([1]!Addcert[[#This Row],[ref]],[1]champ04062019!$B$3:$B$2000,0),5)</f>
        <v>ออกใบอนุญาตแล้ว</v>
      </c>
      <c r="F1218" s="24">
        <f>--INDEX([1]champ04062019!$A$3:$Z$1503,MATCH([1]!Addcert[[#This Row],[ref]],[1]champ04062019!$B$3:$B$2000,0),18)</f>
        <v>44701</v>
      </c>
      <c r="G1218" s="27" t="s">
        <v>463</v>
      </c>
      <c r="H1218" s="28" t="s">
        <v>209</v>
      </c>
      <c r="I1218" s="33">
        <v>44703</v>
      </c>
      <c r="J1218" s="36">
        <f>--INDEX([1]champ04062019!$A$3:$Z$1503,MATCH([1]!Addcert[[#This Row],[ref]],[1]champ04062019!$B$3:$B$2000,0),6)</f>
        <v>505557003083</v>
      </c>
      <c r="K1218" s="22" t="str">
        <f>VLOOKUP(VALUE(MID([1]!Addcert[[#This Row],[License]],5,4)),[1]มาตรฐาน!$A$1:$B$6,2,FALSE)</f>
        <v>มกษ. 1004-2557</v>
      </c>
      <c r="L1218" s="22" t="str">
        <f>INDEX([1]champ04062019!$A$3:$Z$2000,MATCH([1]!Addcert[[#This Row],[ref]],[1]champ04062019!$B$3:$B$2000,0),26)</f>
        <v>เชียงใหม่</v>
      </c>
      <c r="M1218" s="4" t="s">
        <v>465</v>
      </c>
    </row>
    <row r="1219" spans="1:13" ht="15" customHeight="1">
      <c r="A1219" s="21" t="str">
        <f>MID([1]!Addcert[[#This Row],[ref]],4,2)&amp;"-"&amp;RIGHT([1]!Addcert[[#This Row],[ref]],3)</f>
        <v>01-857</v>
      </c>
      <c r="B1219" s="21" t="str">
        <f>INDEX([1]champ04062019!$A$3:$Z$1503,MATCH([1]!Addcert[[#This Row],[ref]],[1]champ04062019!$B$3:$B$2000,0),3)</f>
        <v>บริษัท ยูเนี่ยนฟรอสท์ จำกัด</v>
      </c>
      <c r="C1219" s="21" t="str">
        <f>INDEX([1]champ04062019!$A$3:$Z$1503,MATCH([1]!Addcert[[#This Row],[ref]],[1]champ04062019!$B$3:$B$2000,0),4)</f>
        <v>ACFS90460200086</v>
      </c>
      <c r="D121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19" s="21" t="str">
        <f>INDEX([1]champ04062019!$A$3:$Z$1503,MATCH([1]!Addcert[[#This Row],[ref]],[1]champ04062019!$B$3:$B$2000,0),5)</f>
        <v>ออกใบอนุญาตแล้ว</v>
      </c>
      <c r="F1219" s="23">
        <f>--INDEX([1]champ04062019!$A$3:$Z$1503,MATCH([1]!Addcert[[#This Row],[ref]],[1]champ04062019!$B$3:$B$2000,0),18)</f>
        <v>44696</v>
      </c>
      <c r="G1219" s="25"/>
      <c r="H1219" s="26"/>
      <c r="I1219" s="32"/>
      <c r="J1219" s="35">
        <f>--INDEX([1]champ04062019!$A$3:$Z$1503,MATCH([1]!Addcert[[#This Row],[ref]],[1]champ04062019!$B$3:$B$2000,0),6)</f>
        <v>105532115299</v>
      </c>
      <c r="K1219" s="21" t="str">
        <f>VLOOKUP(VALUE(MID([1]!Addcert[[#This Row],[License]],5,4)),[1]มาตรฐาน!$A$1:$B$6,2,FALSE)</f>
        <v>มกษ. 9046-2560</v>
      </c>
      <c r="L1219" s="21" t="str">
        <f>INDEX([1]champ04062019!$A$3:$Z$2000,MATCH([1]!Addcert[[#This Row],[ref]],[1]champ04062019!$B$3:$B$2000,0),26)</f>
        <v>ลำปาง</v>
      </c>
      <c r="M1219" s="4" t="s">
        <v>465</v>
      </c>
    </row>
    <row r="1220" spans="1:13" ht="15" customHeight="1">
      <c r="A1220" s="22" t="str">
        <f>MID([1]!Addcert[[#This Row],[ref]],4,2)&amp;"-"&amp;RIGHT([1]!Addcert[[#This Row],[ref]],3)</f>
        <v>01-860</v>
      </c>
      <c r="B1220" s="22" t="str">
        <f>INDEX([1]champ04062019!$A$3:$Z$1503,MATCH([1]!Addcert[[#This Row],[ref]],[1]champ04062019!$B$3:$B$2000,0),3)</f>
        <v>นางสาวจุฑามาศ  บุญฮวด</v>
      </c>
      <c r="C1220" s="22" t="str">
        <f>INDEX([1]champ04062019!$A$3:$Z$1503,MATCH([1]!Addcert[[#This Row],[ref]],[1]champ04062019!$B$3:$B$2000,0),4)</f>
        <v>ACFS74320200070</v>
      </c>
      <c r="D122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20" s="22" t="str">
        <f>INDEX([1]champ04062019!$A$3:$Z$1503,MATCH([1]!Addcert[[#This Row],[ref]],[1]champ04062019!$B$3:$B$2000,0),5)</f>
        <v>ออกใบอนุญาตแล้ว</v>
      </c>
      <c r="F1220" s="24">
        <f>--INDEX([1]champ04062019!$A$3:$Z$1503,MATCH([1]!Addcert[[#This Row],[ref]],[1]champ04062019!$B$3:$B$2000,0),18)</f>
        <v>44701</v>
      </c>
      <c r="G1220" s="27"/>
      <c r="H1220" s="28"/>
      <c r="I1220" s="33"/>
      <c r="J1220" s="36">
        <f>--INDEX([1]champ04062019!$A$3:$Z$1503,MATCH([1]!Addcert[[#This Row],[ref]],[1]champ04062019!$B$3:$B$2000,0),6)</f>
        <v>3820700102172</v>
      </c>
      <c r="K1220" s="22" t="str">
        <f>VLOOKUP(VALUE(MID([1]!Addcert[[#This Row],[License]],5,4)),[1]มาตรฐาน!$A$1:$B$6,2,FALSE)</f>
        <v>มกษ. 7432-2558</v>
      </c>
      <c r="L1220" s="22" t="str">
        <f>INDEX([1]champ04062019!$A$3:$Z$2000,MATCH([1]!Addcert[[#This Row],[ref]],[1]champ04062019!$B$3:$B$2000,0),26)</f>
        <v>พังงา</v>
      </c>
      <c r="M1220" s="4" t="s">
        <v>465</v>
      </c>
    </row>
    <row r="1221" spans="1:13" ht="15" customHeight="1">
      <c r="A1221" s="21" t="str">
        <f>MID([1]!Addcert[[#This Row],[ref]],4,2)&amp;"-"&amp;RIGHT([1]!Addcert[[#This Row],[ref]],3)</f>
        <v>01-861</v>
      </c>
      <c r="B1221" s="21" t="str">
        <f>INDEX([1]champ04062019!$A$3:$Z$1503,MATCH([1]!Addcert[[#This Row],[ref]],[1]champ04062019!$B$3:$B$2000,0),3)</f>
        <v>นายสุระชาติ  ผิวคำสิงห์</v>
      </c>
      <c r="C1221" s="21" t="str">
        <f>INDEX([1]champ04062019!$A$3:$Z$1503,MATCH([1]!Addcert[[#This Row],[ref]],[1]champ04062019!$B$3:$B$2000,0),4)</f>
        <v>ACFS74320200069</v>
      </c>
      <c r="D122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21" s="21" t="str">
        <f>INDEX([1]champ04062019!$A$3:$Z$1503,MATCH([1]!Addcert[[#This Row],[ref]],[1]champ04062019!$B$3:$B$2000,0),5)</f>
        <v>ออกใบอนุญาตแล้ว</v>
      </c>
      <c r="F1221" s="23">
        <f>--INDEX([1]champ04062019!$A$3:$Z$1503,MATCH([1]!Addcert[[#This Row],[ref]],[1]champ04062019!$B$3:$B$2000,0),18)</f>
        <v>44702</v>
      </c>
      <c r="G1221" s="25"/>
      <c r="H1221" s="26"/>
      <c r="I1221" s="32"/>
      <c r="J1221" s="35">
        <f>--INDEX([1]champ04062019!$A$3:$Z$1503,MATCH([1]!Addcert[[#This Row],[ref]],[1]champ04062019!$B$3:$B$2000,0),6)</f>
        <v>3350800294825</v>
      </c>
      <c r="K1221" s="21" t="str">
        <f>VLOOKUP(VALUE(MID([1]!Addcert[[#This Row],[License]],5,4)),[1]มาตรฐาน!$A$1:$B$6,2,FALSE)</f>
        <v>มกษ. 7432-2558</v>
      </c>
      <c r="L1221" s="21" t="str">
        <f>INDEX([1]champ04062019!$A$3:$Z$2000,MATCH([1]!Addcert[[#This Row],[ref]],[1]champ04062019!$B$3:$B$2000,0),26)</f>
        <v>พังงา</v>
      </c>
      <c r="M1221" s="4" t="s">
        <v>469</v>
      </c>
    </row>
    <row r="1222" spans="1:13" ht="15" customHeight="1">
      <c r="A1222" s="22" t="str">
        <f>MID([1]!Addcert[[#This Row],[ref]],4,2)&amp;"-"&amp;RIGHT([1]!Addcert[[#This Row],[ref]],3)</f>
        <v>01-863</v>
      </c>
      <c r="B1222" s="22" t="str">
        <f>INDEX([1]champ04062019!$A$3:$Z$1503,MATCH([1]!Addcert[[#This Row],[ref]],[1]champ04062019!$B$3:$B$2000,0),3)</f>
        <v>นายพรเทพ  สาธิตศิลป์</v>
      </c>
      <c r="C1222" s="22" t="str">
        <f>INDEX([1]champ04062019!$A$3:$Z$1503,MATCH([1]!Addcert[[#This Row],[ref]],[1]champ04062019!$B$3:$B$2000,0),4)</f>
        <v>ACFS74320200071</v>
      </c>
      <c r="D122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22" s="22" t="str">
        <f>INDEX([1]champ04062019!$A$3:$Z$1503,MATCH([1]!Addcert[[#This Row],[ref]],[1]champ04062019!$B$3:$B$2000,0),5)</f>
        <v>ออกใบอนุญาตแล้ว</v>
      </c>
      <c r="F1222" s="24">
        <f>--INDEX([1]champ04062019!$A$3:$Z$1503,MATCH([1]!Addcert[[#This Row],[ref]],[1]champ04062019!$B$3:$B$2000,0),18)</f>
        <v>44708</v>
      </c>
      <c r="G1222" s="27"/>
      <c r="H1222" s="28"/>
      <c r="I1222" s="33"/>
      <c r="J1222" s="36">
        <f>--INDEX([1]champ04062019!$A$3:$Z$1503,MATCH([1]!Addcert[[#This Row],[ref]],[1]champ04062019!$B$3:$B$2000,0),6)</f>
        <v>3101801319450</v>
      </c>
      <c r="K1222" s="22" t="str">
        <f>VLOOKUP(VALUE(MID([1]!Addcert[[#This Row],[License]],5,4)),[1]มาตรฐาน!$A$1:$B$6,2,FALSE)</f>
        <v>มกษ. 7432-2558</v>
      </c>
      <c r="L1222" s="22" t="str">
        <f>INDEX([1]champ04062019!$A$3:$Z$2000,MATCH([1]!Addcert[[#This Row],[ref]],[1]champ04062019!$B$3:$B$2000,0),26)</f>
        <v>ระยอง</v>
      </c>
      <c r="M1222" s="4" t="s">
        <v>469</v>
      </c>
    </row>
    <row r="1223" spans="1:13" ht="15" customHeight="1">
      <c r="A1223" s="21" t="str">
        <f>MID([1]!Addcert[[#This Row],[ref]],4,2)&amp;"-"&amp;RIGHT([1]!Addcert[[#This Row],[ref]],3)</f>
        <v>01-865</v>
      </c>
      <c r="B1223" s="21" t="str">
        <f>INDEX([1]champ04062019!$A$3:$Z$1503,MATCH([1]!Addcert[[#This Row],[ref]],[1]champ04062019!$B$3:$B$2000,0),3)</f>
        <v>บริษัท โอเค เฟรชฟรุ๊ตส์ (ประเทศไทย) จำกัด</v>
      </c>
      <c r="C1223" s="21" t="str">
        <f>INDEX([1]champ04062019!$A$3:$Z$1503,MATCH([1]!Addcert[[#This Row],[ref]],[1]champ04062019!$B$3:$B$2000,0),4)</f>
        <v>ACFS10040200195</v>
      </c>
      <c r="D122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23" s="21" t="str">
        <f>INDEX([1]champ04062019!$A$3:$Z$1503,MATCH([1]!Addcert[[#This Row],[ref]],[1]champ04062019!$B$3:$B$2000,0),5)</f>
        <v>ออกใบอนุญาตแล้ว</v>
      </c>
      <c r="F1223" s="23">
        <f>--INDEX([1]champ04062019!$A$3:$Z$1503,MATCH([1]!Addcert[[#This Row],[ref]],[1]champ04062019!$B$3:$B$2000,0),18)</f>
        <v>44707</v>
      </c>
      <c r="G1223" s="25"/>
      <c r="H1223" s="26"/>
      <c r="I1223" s="32"/>
      <c r="J1223" s="35">
        <f>--INDEX([1]champ04062019!$A$3:$Z$1503,MATCH([1]!Addcert[[#This Row],[ref]],[1]champ04062019!$B$3:$B$2000,0),6)</f>
        <v>505562000682</v>
      </c>
      <c r="K1223" s="21" t="str">
        <f>VLOOKUP(VALUE(MID([1]!Addcert[[#This Row],[License]],5,4)),[1]มาตรฐาน!$A$1:$B$6,2,FALSE)</f>
        <v>มกษ. 1004-2557</v>
      </c>
      <c r="L1223" s="21" t="str">
        <f>INDEX([1]champ04062019!$A$3:$Z$2000,MATCH([1]!Addcert[[#This Row],[ref]],[1]champ04062019!$B$3:$B$2000,0),26)</f>
        <v>เชียงใหม่</v>
      </c>
      <c r="M1223" s="4" t="s">
        <v>466</v>
      </c>
    </row>
    <row r="1224" spans="1:13" ht="15" customHeight="1">
      <c r="A1224" s="22" t="str">
        <f>MID([1]!Addcert[[#This Row],[ref]],4,2)&amp;"-"&amp;RIGHT([1]!Addcert[[#This Row],[ref]],3)</f>
        <v>01-866</v>
      </c>
      <c r="B1224" s="22" t="str">
        <f>INDEX([1]champ04062019!$A$3:$Z$1503,MATCH([1]!Addcert[[#This Row],[ref]],[1]champ04062019!$B$3:$B$2000,0),3)</f>
        <v>บริษัท ฟ้ากุศล ฟรุ๊ต จำกัด</v>
      </c>
      <c r="C1224" s="22" t="str">
        <f>INDEX([1]champ04062019!$A$3:$Z$1503,MATCH([1]!Addcert[[#This Row],[ref]],[1]champ04062019!$B$3:$B$2000,0),4)</f>
        <v>ACFS10040200196</v>
      </c>
      <c r="D122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24" s="22" t="str">
        <f>INDEX([1]champ04062019!$A$3:$Z$1503,MATCH([1]!Addcert[[#This Row],[ref]],[1]champ04062019!$B$3:$B$2000,0),5)</f>
        <v>ออกใบอนุญาตแล้ว</v>
      </c>
      <c r="F1224" s="24">
        <f>--INDEX([1]champ04062019!$A$3:$Z$1503,MATCH([1]!Addcert[[#This Row],[ref]],[1]champ04062019!$B$3:$B$2000,0),18)</f>
        <v>44711</v>
      </c>
      <c r="G1224" s="27"/>
      <c r="H1224" s="28"/>
      <c r="I1224" s="33"/>
      <c r="J1224" s="36">
        <f>--INDEX([1]champ04062019!$A$3:$Z$1503,MATCH([1]!Addcert[[#This Row],[ref]],[1]champ04062019!$B$3:$B$2000,0),6)</f>
        <v>515557000149</v>
      </c>
      <c r="K1224" s="22" t="str">
        <f>VLOOKUP(VALUE(MID([1]!Addcert[[#This Row],[License]],5,4)),[1]มาตรฐาน!$A$1:$B$6,2,FALSE)</f>
        <v>มกษ. 1004-2557</v>
      </c>
      <c r="L1224" s="22" t="str">
        <f>INDEX([1]champ04062019!$A$3:$Z$2000,MATCH([1]!Addcert[[#This Row],[ref]],[1]champ04062019!$B$3:$B$2000,0),26)</f>
        <v>ลำพูน</v>
      </c>
      <c r="M1224" s="4" t="s">
        <v>465</v>
      </c>
    </row>
    <row r="1225" spans="1:13" ht="15" customHeight="1">
      <c r="A1225" s="21" t="str">
        <f>MID([1]!Addcert[[#This Row],[ref]],4,2)&amp;"-"&amp;RIGHT([1]!Addcert[[#This Row],[ref]],3)</f>
        <v>01-867</v>
      </c>
      <c r="B1225" s="21" t="str">
        <f>INDEX([1]champ04062019!$A$3:$Z$1503,MATCH([1]!Addcert[[#This Row],[ref]],[1]champ04062019!$B$3:$B$2000,0),3)</f>
        <v>บริษัท หลิง ไท่ เฉียง จำกัด</v>
      </c>
      <c r="C1225" s="21" t="str">
        <f>INDEX([1]champ04062019!$A$3:$Z$1503,MATCH([1]!Addcert[[#This Row],[ref]],[1]champ04062019!$B$3:$B$2000,0),4)</f>
        <v>ACFS10040200197</v>
      </c>
      <c r="D122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ผู้ผลิต</v>
      </c>
      <c r="E1225" s="21" t="str">
        <f>INDEX([1]champ04062019!$A$3:$Z$1503,MATCH([1]!Addcert[[#This Row],[ref]],[1]champ04062019!$B$3:$B$2000,0),5)</f>
        <v>ออกใบอนุญาตแล้ว</v>
      </c>
      <c r="F1225" s="23">
        <f>--INDEX([1]champ04062019!$A$3:$Z$1503,MATCH([1]!Addcert[[#This Row],[ref]],[1]champ04062019!$B$3:$B$2000,0),18)</f>
        <v>44710</v>
      </c>
      <c r="G1225" s="25"/>
      <c r="H1225" s="26"/>
      <c r="I1225" s="32"/>
      <c r="J1225" s="35">
        <f>--INDEX([1]champ04062019!$A$3:$Z$1503,MATCH([1]!Addcert[[#This Row],[ref]],[1]champ04062019!$B$3:$B$2000,0),6)</f>
        <v>505557011884</v>
      </c>
      <c r="K1225" s="21" t="str">
        <f>VLOOKUP(VALUE(MID([1]!Addcert[[#This Row],[License]],5,4)),[1]มาตรฐาน!$A$1:$B$6,2,FALSE)</f>
        <v>มกษ. 1004-2557</v>
      </c>
      <c r="L1225" s="21" t="str">
        <f>INDEX([1]champ04062019!$A$3:$Z$2000,MATCH([1]!Addcert[[#This Row],[ref]],[1]champ04062019!$B$3:$B$2000,0),26)</f>
        <v>เชียงใหม่</v>
      </c>
      <c r="M1225" s="4" t="s">
        <v>465</v>
      </c>
    </row>
    <row r="1226" spans="1:13" ht="15" customHeight="1">
      <c r="A1226" s="22" t="str">
        <f>MID([1]!Addcert[[#This Row],[ref]],4,2)&amp;"-"&amp;RIGHT([1]!Addcert[[#This Row],[ref]],3)</f>
        <v>03-186</v>
      </c>
      <c r="B1226" s="22" t="str">
        <f>INDEX([1]champ04062019!$A$3:$Z$1503,MATCH([1]!Addcert[[#This Row],[ref]],[1]champ04062019!$B$3:$B$2000,0),3)</f>
        <v>นายวิเชษฐ์ จอมพันธ์</v>
      </c>
      <c r="C1226" s="22" t="str">
        <f>INDEX([1]champ04062019!$A$3:$Z$1503,MATCH([1]!Addcert[[#This Row],[ref]],[1]champ04062019!$B$3:$B$2000,0),4)</f>
        <v>ACFS10040400286</v>
      </c>
      <c r="D122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26" s="22" t="str">
        <f>INDEX([1]champ04062019!$A$3:$Z$1503,MATCH([1]!Addcert[[#This Row],[ref]],[1]champ04062019!$B$3:$B$2000,0),5)</f>
        <v>ออกใบอนุญาตแล้ว</v>
      </c>
      <c r="F1226" s="24">
        <f>--INDEX([1]champ04062019!$A$3:$Z$1503,MATCH([1]!Addcert[[#This Row],[ref]],[1]champ04062019!$B$3:$B$2000,0),18)</f>
        <v>44679</v>
      </c>
      <c r="G1226" s="27"/>
      <c r="H1226" s="28"/>
      <c r="I1226" s="33"/>
      <c r="J1226" s="36">
        <f>--INDEX([1]champ04062019!$A$3:$Z$1503,MATCH([1]!Addcert[[#This Row],[ref]],[1]champ04062019!$B$3:$B$2000,0),6)</f>
        <v>1510100030703</v>
      </c>
      <c r="K1226" s="22" t="str">
        <f>VLOOKUP(VALUE(MID([1]!Addcert[[#This Row],[License]],5,4)),[1]มาตรฐาน!$A$1:$B$6,2,FALSE)</f>
        <v>มกษ. 1004-2557</v>
      </c>
      <c r="L1226" s="22" t="str">
        <f>INDEX([1]champ04062019!$A$3:$Z$2000,MATCH([1]!Addcert[[#This Row],[ref]],[1]champ04062019!$B$3:$B$2000,0),26)</f>
        <v>ลำพูน</v>
      </c>
      <c r="M1226" s="4" t="s">
        <v>465</v>
      </c>
    </row>
    <row r="1227" spans="1:13" ht="15" customHeight="1">
      <c r="A1227" s="21" t="str">
        <f>MID([1]!Addcert[[#This Row],[ref]],4,2)&amp;"-"&amp;RIGHT([1]!Addcert[[#This Row],[ref]],3)</f>
        <v>03-527</v>
      </c>
      <c r="B1227" s="21" t="str">
        <f>INDEX([1]champ04062019!$A$3:$Z$1503,MATCH([1]!Addcert[[#This Row],[ref]],[1]champ04062019!$B$3:$B$2000,0),3)</f>
        <v>บริษัท เจเจ เวิลด์ไวด์ จำกัด</v>
      </c>
      <c r="C1227" s="21" t="str">
        <f>INDEX([1]champ04062019!$A$3:$Z$1503,MATCH([1]!Addcert[[#This Row],[ref]],[1]champ04062019!$B$3:$B$2000,0),4)</f>
        <v>ACFS90460400116</v>
      </c>
      <c r="D122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27" s="21" t="str">
        <f>INDEX([1]champ04062019!$A$3:$Z$1503,MATCH([1]!Addcert[[#This Row],[ref]],[1]champ04062019!$B$3:$B$2000,0),5)</f>
        <v>ออกใบอนุญาตแล้ว</v>
      </c>
      <c r="F1227" s="23">
        <f>--INDEX([1]champ04062019!$A$3:$Z$1503,MATCH([1]!Addcert[[#This Row],[ref]],[1]champ04062019!$B$3:$B$2000,0),18)</f>
        <v>44563</v>
      </c>
      <c r="G1227" s="25"/>
      <c r="H1227" s="26"/>
      <c r="I1227" s="32"/>
      <c r="J1227" s="35">
        <f>--INDEX([1]champ04062019!$A$3:$Z$1503,MATCH([1]!Addcert[[#This Row],[ref]],[1]champ04062019!$B$3:$B$2000,0),6)</f>
        <v>105554057208</v>
      </c>
      <c r="K1227" s="21" t="str">
        <f>VLOOKUP(VALUE(MID([1]!Addcert[[#This Row],[License]],5,4)),[1]มาตรฐาน!$A$1:$B$6,2,FALSE)</f>
        <v>มกษ. 9046-2560</v>
      </c>
      <c r="L1227" s="21" t="str">
        <f>INDEX([1]champ04062019!$A$3:$Z$2000,MATCH([1]!Addcert[[#This Row],[ref]],[1]champ04062019!$B$3:$B$2000,0),26)</f>
        <v>จันทบุรี</v>
      </c>
      <c r="M1227" s="4" t="s">
        <v>465</v>
      </c>
    </row>
    <row r="1228" spans="1:13" ht="15" customHeight="1">
      <c r="A1228" s="22" t="str">
        <f>MID([1]!Addcert[[#This Row],[ref]],4,2)&amp;"-"&amp;RIGHT([1]!Addcert[[#This Row],[ref]],3)</f>
        <v>03-530</v>
      </c>
      <c r="B1228" s="22" t="str">
        <f>INDEX([1]champ04062019!$A$3:$Z$1503,MATCH([1]!Addcert[[#This Row],[ref]],[1]champ04062019!$B$3:$B$2000,0),3)</f>
        <v>ห้างหุ้นส่วนจำกัด โปรเกรส อิมปอร์ต เอ็กซ์ปอร์ต</v>
      </c>
      <c r="C1228" s="22" t="str">
        <f>INDEX([1]champ04062019!$A$3:$Z$1503,MATCH([1]!Addcert[[#This Row],[ref]],[1]champ04062019!$B$3:$B$2000,0),4)</f>
        <v>ACFS90460400117</v>
      </c>
      <c r="D122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28" s="22" t="str">
        <f>INDEX([1]champ04062019!$A$3:$Z$1503,MATCH([1]!Addcert[[#This Row],[ref]],[1]champ04062019!$B$3:$B$2000,0),5)</f>
        <v>ออกใบอนุญาตแล้ว</v>
      </c>
      <c r="F1228" s="24">
        <f>--INDEX([1]champ04062019!$A$3:$Z$1503,MATCH([1]!Addcert[[#This Row],[ref]],[1]champ04062019!$B$3:$B$2000,0),18)</f>
        <v>44568</v>
      </c>
      <c r="G1228" s="27"/>
      <c r="H1228" s="28"/>
      <c r="I1228" s="33"/>
      <c r="J1228" s="36">
        <f>--INDEX([1]champ04062019!$A$3:$Z$1503,MATCH([1]!Addcert[[#This Row],[ref]],[1]champ04062019!$B$3:$B$2000,0),6)</f>
        <v>573560003852</v>
      </c>
      <c r="K1228" s="22" t="str">
        <f>VLOOKUP(VALUE(MID([1]!Addcert[[#This Row],[License]],5,4)),[1]มาตรฐาน!$A$1:$B$6,2,FALSE)</f>
        <v>มกษ. 9046-2560</v>
      </c>
      <c r="L1228" s="22" t="str">
        <f>INDEX([1]champ04062019!$A$3:$Z$2000,MATCH([1]!Addcert[[#This Row],[ref]],[1]champ04062019!$B$3:$B$2000,0),26)</f>
        <v>ชุมพร</v>
      </c>
      <c r="M1228" s="4" t="s">
        <v>466</v>
      </c>
    </row>
    <row r="1229" spans="1:13" ht="15" customHeight="1">
      <c r="A1229" s="21" t="str">
        <f>MID([1]!Addcert[[#This Row],[ref]],4,2)&amp;"-"&amp;RIGHT([1]!Addcert[[#This Row],[ref]],3)</f>
        <v>03-531</v>
      </c>
      <c r="B1229" s="21" t="str">
        <f>INDEX([1]champ04062019!$A$3:$Z$1503,MATCH([1]!Addcert[[#This Row],[ref]],[1]champ04062019!$B$3:$B$2000,0),3)</f>
        <v>ห้างหุ้นส่วนจำกัด ชัยสวัสดิ์ โลจิสติกส์</v>
      </c>
      <c r="C1229" s="21" t="str">
        <f>INDEX([1]champ04062019!$A$3:$Z$1503,MATCH([1]!Addcert[[#This Row],[ref]],[1]champ04062019!$B$3:$B$2000,0),4)</f>
        <v>ACFS90460400118</v>
      </c>
      <c r="D122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29" s="21" t="str">
        <f>INDEX([1]champ04062019!$A$3:$Z$1503,MATCH([1]!Addcert[[#This Row],[ref]],[1]champ04062019!$B$3:$B$2000,0),5)</f>
        <v>ออกใบอนุญาตแล้ว</v>
      </c>
      <c r="F1229" s="23">
        <f>--INDEX([1]champ04062019!$A$3:$Z$1503,MATCH([1]!Addcert[[#This Row],[ref]],[1]champ04062019!$B$3:$B$2000,0),18)</f>
        <v>44568</v>
      </c>
      <c r="G1229" s="25"/>
      <c r="H1229" s="26"/>
      <c r="I1229" s="32"/>
      <c r="J1229" s="35">
        <f>--INDEX([1]champ04062019!$A$3:$Z$1503,MATCH([1]!Addcert[[#This Row],[ref]],[1]champ04062019!$B$3:$B$2000,0),6)</f>
        <v>483561000483</v>
      </c>
      <c r="K1229" s="21" t="str">
        <f>VLOOKUP(VALUE(MID([1]!Addcert[[#This Row],[License]],5,4)),[1]มาตรฐาน!$A$1:$B$6,2,FALSE)</f>
        <v>มกษ. 9046-2560</v>
      </c>
      <c r="L1229" s="21" t="str">
        <f>INDEX([1]champ04062019!$A$3:$Z$2000,MATCH([1]!Addcert[[#This Row],[ref]],[1]champ04062019!$B$3:$B$2000,0),26)</f>
        <v>ชุมพร</v>
      </c>
      <c r="M1229" s="4" t="s">
        <v>469</v>
      </c>
    </row>
    <row r="1230" spans="1:13" ht="15" customHeight="1">
      <c r="A1230" s="22" t="str">
        <f>MID([1]!Addcert[[#This Row],[ref]],4,2)&amp;"-"&amp;RIGHT([1]!Addcert[[#This Row],[ref]],3)</f>
        <v>03-532</v>
      </c>
      <c r="B1230" s="22" t="str">
        <f>INDEX([1]champ04062019!$A$3:$Z$1503,MATCH([1]!Addcert[[#This Row],[ref]],[1]champ04062019!$B$3:$B$2000,0),3)</f>
        <v>ห้างหุ้นส่วนจำกัด ชัยสวัสดิ์ อิมพอร์ทเอ็กซ์พอร์ท</v>
      </c>
      <c r="C1230" s="22" t="str">
        <f>INDEX([1]champ04062019!$A$3:$Z$1503,MATCH([1]!Addcert[[#This Row],[ref]],[1]champ04062019!$B$3:$B$2000,0),4)</f>
        <v>ACFS90460400119</v>
      </c>
      <c r="D123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30" s="22" t="str">
        <f>INDEX([1]champ04062019!$A$3:$Z$1503,MATCH([1]!Addcert[[#This Row],[ref]],[1]champ04062019!$B$3:$B$2000,0),5)</f>
        <v>ออกใบอนุญาตแล้ว</v>
      </c>
      <c r="F1230" s="24">
        <f>--INDEX([1]champ04062019!$A$3:$Z$1503,MATCH([1]!Addcert[[#This Row],[ref]],[1]champ04062019!$B$3:$B$2000,0),18)</f>
        <v>44568</v>
      </c>
      <c r="G1230" s="27"/>
      <c r="H1230" s="28"/>
      <c r="I1230" s="33"/>
      <c r="J1230" s="36">
        <f>--INDEX([1]champ04062019!$A$3:$Z$1503,MATCH([1]!Addcert[[#This Row],[ref]],[1]champ04062019!$B$3:$B$2000,0),6)</f>
        <v>573557000066</v>
      </c>
      <c r="K1230" s="22" t="str">
        <f>VLOOKUP(VALUE(MID([1]!Addcert[[#This Row],[License]],5,4)),[1]มาตรฐาน!$A$1:$B$6,2,FALSE)</f>
        <v>มกษ. 9046-2560</v>
      </c>
      <c r="L1230" s="22" t="str">
        <f>INDEX([1]champ04062019!$A$3:$Z$2000,MATCH([1]!Addcert[[#This Row],[ref]],[1]champ04062019!$B$3:$B$2000,0),26)</f>
        <v>ชุมพร</v>
      </c>
      <c r="M1230" s="4" t="s">
        <v>469</v>
      </c>
    </row>
    <row r="1231" spans="1:13" ht="15" customHeight="1">
      <c r="A1231" s="21" t="str">
        <f>MID([1]!Addcert[[#This Row],[ref]],4,2)&amp;"-"&amp;RIGHT([1]!Addcert[[#This Row],[ref]],3)</f>
        <v>03-533</v>
      </c>
      <c r="B1231" s="21" t="str">
        <f>INDEX([1]champ04062019!$A$3:$Z$1503,MATCH([1]!Addcert[[#This Row],[ref]],[1]champ04062019!$B$3:$B$2000,0),3)</f>
        <v>บริษัท ฟ้าเจริญพรฟรุต  จำกัด</v>
      </c>
      <c r="C1231" s="21" t="str">
        <f>INDEX([1]champ04062019!$A$3:$Z$1503,MATCH([1]!Addcert[[#This Row],[ref]],[1]champ04062019!$B$3:$B$2000,0),4)</f>
        <v>ACFS10040400270</v>
      </c>
      <c r="D123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31" s="21" t="str">
        <f>INDEX([1]champ04062019!$A$3:$Z$1503,MATCH([1]!Addcert[[#This Row],[ref]],[1]champ04062019!$B$3:$B$2000,0),5)</f>
        <v>ออกใบอนุญาตแล้ว</v>
      </c>
      <c r="F1231" s="23">
        <f>--INDEX([1]champ04062019!$A$3:$Z$1503,MATCH([1]!Addcert[[#This Row],[ref]],[1]champ04062019!$B$3:$B$2000,0),18)</f>
        <v>44570</v>
      </c>
      <c r="G1231" s="25"/>
      <c r="H1231" s="26"/>
      <c r="I1231" s="32"/>
      <c r="J1231" s="35">
        <f>--INDEX([1]champ04062019!$A$3:$Z$1503,MATCH([1]!Addcert[[#This Row],[ref]],[1]champ04062019!$B$3:$B$2000,0),6)</f>
        <v>105562000601</v>
      </c>
      <c r="K1231" s="21" t="str">
        <f>VLOOKUP(VALUE(MID([1]!Addcert[[#This Row],[License]],5,4)),[1]มาตรฐาน!$A$1:$B$6,2,FALSE)</f>
        <v>มกษ. 1004-2557</v>
      </c>
      <c r="L1231" s="21" t="str">
        <f>INDEX([1]champ04062019!$A$3:$Z$2000,MATCH([1]!Addcert[[#This Row],[ref]],[1]champ04062019!$B$3:$B$2000,0),26)</f>
        <v>จันทบุรี</v>
      </c>
      <c r="M1231" s="4" t="s">
        <v>469</v>
      </c>
    </row>
    <row r="1232" spans="1:13" ht="15" customHeight="1">
      <c r="A1232" s="22" t="str">
        <f>MID([1]!Addcert[[#This Row],[ref]],4,2)&amp;"-"&amp;RIGHT([1]!Addcert[[#This Row],[ref]],3)</f>
        <v>03-534</v>
      </c>
      <c r="B1232" s="22" t="str">
        <f>INDEX([1]champ04062019!$A$3:$Z$1503,MATCH([1]!Addcert[[#This Row],[ref]],[1]champ04062019!$B$3:$B$2000,0),3)</f>
        <v>บริษัท ไทยแสง อินเตอร์เทรด จำกัด</v>
      </c>
      <c r="C1232" s="22" t="str">
        <f>INDEX([1]champ04062019!$A$3:$Z$1503,MATCH([1]!Addcert[[#This Row],[ref]],[1]champ04062019!$B$3:$B$2000,0),4)</f>
        <v>ACFS10040400271</v>
      </c>
      <c r="D123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32" s="22" t="str">
        <f>INDEX([1]champ04062019!$A$3:$Z$1503,MATCH([1]!Addcert[[#This Row],[ref]],[1]champ04062019!$B$3:$B$2000,0),5)</f>
        <v>ออกใบอนุญาตแล้ว</v>
      </c>
      <c r="F1232" s="24">
        <f>--INDEX([1]champ04062019!$A$3:$Z$1503,MATCH([1]!Addcert[[#This Row],[ref]],[1]champ04062019!$B$3:$B$2000,0),18)</f>
        <v>44570</v>
      </c>
      <c r="G1232" s="27"/>
      <c r="H1232" s="28"/>
      <c r="I1232" s="33"/>
      <c r="J1232" s="36">
        <f>--INDEX([1]champ04062019!$A$3:$Z$1503,MATCH([1]!Addcert[[#This Row],[ref]],[1]champ04062019!$B$3:$B$2000,0),6)</f>
        <v>575559001789</v>
      </c>
      <c r="K1232" s="22" t="str">
        <f>VLOOKUP(VALUE(MID([1]!Addcert[[#This Row],[License]],5,4)),[1]มาตรฐาน!$A$1:$B$6,2,FALSE)</f>
        <v>มกษ. 1004-2557</v>
      </c>
      <c r="L1232" s="22" t="str">
        <f>INDEX([1]champ04062019!$A$3:$Z$2000,MATCH([1]!Addcert[[#This Row],[ref]],[1]champ04062019!$B$3:$B$2000,0),26)</f>
        <v>เชียงใหม่</v>
      </c>
      <c r="M1232" s="4" t="s">
        <v>466</v>
      </c>
    </row>
    <row r="1233" spans="1:13" ht="15" customHeight="1">
      <c r="A1233" s="21" t="str">
        <f>MID([1]!Addcert[[#This Row],[ref]],4,2)&amp;"-"&amp;RIGHT([1]!Addcert[[#This Row],[ref]],3)</f>
        <v>03-535</v>
      </c>
      <c r="B1233" s="21" t="str">
        <f>INDEX([1]champ04062019!$A$3:$Z$1503,MATCH([1]!Addcert[[#This Row],[ref]],[1]champ04062019!$B$3:$B$2000,0),3)</f>
        <v>บริษัท ซีเอฟพี เฟรชเมท จำกัด</v>
      </c>
      <c r="C1233" s="21" t="str">
        <f>INDEX([1]champ04062019!$A$3:$Z$1503,MATCH([1]!Addcert[[#This Row],[ref]],[1]champ04062019!$B$3:$B$2000,0),4)</f>
        <v>ACFS10040400276</v>
      </c>
      <c r="D123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33" s="21" t="str">
        <f>INDEX([1]champ04062019!$A$3:$Z$1503,MATCH([1]!Addcert[[#This Row],[ref]],[1]champ04062019!$B$3:$B$2000,0),5)</f>
        <v>ออกใบอนุญาตแล้ว</v>
      </c>
      <c r="F1233" s="23">
        <f>--INDEX([1]champ04062019!$A$3:$Z$1503,MATCH([1]!Addcert[[#This Row],[ref]],[1]champ04062019!$B$3:$B$2000,0),18)</f>
        <v>44596</v>
      </c>
      <c r="G1233" s="25"/>
      <c r="H1233" s="26"/>
      <c r="I1233" s="32"/>
      <c r="J1233" s="35">
        <f>--INDEX([1]champ04062019!$A$3:$Z$1503,MATCH([1]!Addcert[[#This Row],[ref]],[1]champ04062019!$B$3:$B$2000,0),6)</f>
        <v>205561022430</v>
      </c>
      <c r="K1233" s="21" t="str">
        <f>VLOOKUP(VALUE(MID([1]!Addcert[[#This Row],[License]],5,4)),[1]มาตรฐาน!$A$1:$B$6,2,FALSE)</f>
        <v>มกษ. 1004-2557</v>
      </c>
      <c r="L1233" s="21" t="str">
        <f>INDEX([1]champ04062019!$A$3:$Z$2000,MATCH([1]!Addcert[[#This Row],[ref]],[1]champ04062019!$B$3:$B$2000,0),26)</f>
        <v>เชียงใหม่</v>
      </c>
      <c r="M1233" s="4" t="s">
        <v>465</v>
      </c>
    </row>
    <row r="1234" spans="1:13" ht="15" customHeight="1">
      <c r="A1234" s="22" t="str">
        <f>MID([1]!Addcert[[#This Row],[ref]],4,2)&amp;"-"&amp;RIGHT([1]!Addcert[[#This Row],[ref]],3)</f>
        <v>03-536</v>
      </c>
      <c r="B1234" s="22" t="str">
        <f>INDEX([1]champ04062019!$A$3:$Z$1503,MATCH([1]!Addcert[[#This Row],[ref]],[1]champ04062019!$B$3:$B$2000,0),3)</f>
        <v>บริษัท เอสเอ็ม คิงส์ ฟรุ๊ต จำกัด</v>
      </c>
      <c r="C1234" s="22" t="str">
        <f>INDEX([1]champ04062019!$A$3:$Z$1503,MATCH([1]!Addcert[[#This Row],[ref]],[1]champ04062019!$B$3:$B$2000,0),4)</f>
        <v>ACFS90460400120</v>
      </c>
      <c r="D123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34" s="22" t="str">
        <f>INDEX([1]champ04062019!$A$3:$Z$1503,MATCH([1]!Addcert[[#This Row],[ref]],[1]champ04062019!$B$3:$B$2000,0),5)</f>
        <v>ออกใบอนุญาตแล้ว</v>
      </c>
      <c r="F1234" s="24">
        <f>--INDEX([1]champ04062019!$A$3:$Z$1503,MATCH([1]!Addcert[[#This Row],[ref]],[1]champ04062019!$B$3:$B$2000,0),18)</f>
        <v>44574</v>
      </c>
      <c r="G1234" s="27"/>
      <c r="H1234" s="28"/>
      <c r="I1234" s="33"/>
      <c r="J1234" s="36">
        <f>--INDEX([1]champ04062019!$A$3:$Z$1503,MATCH([1]!Addcert[[#This Row],[ref]],[1]champ04062019!$B$3:$B$2000,0),6)</f>
        <v>105559065225</v>
      </c>
      <c r="K1234" s="22" t="str">
        <f>VLOOKUP(VALUE(MID([1]!Addcert[[#This Row],[License]],5,4)),[1]มาตรฐาน!$A$1:$B$6,2,FALSE)</f>
        <v>มกษ. 9046-2560</v>
      </c>
      <c r="L1234" s="22" t="str">
        <f>INDEX([1]champ04062019!$A$3:$Z$2000,MATCH([1]!Addcert[[#This Row],[ref]],[1]champ04062019!$B$3:$B$2000,0),26)</f>
        <v>ชลบุรี</v>
      </c>
      <c r="M1234" s="4" t="s">
        <v>465</v>
      </c>
    </row>
    <row r="1235" spans="1:13" ht="15" customHeight="1">
      <c r="A1235" s="21" t="str">
        <f>MID([1]!Addcert[[#This Row],[ref]],4,2)&amp;"-"&amp;RIGHT([1]!Addcert[[#This Row],[ref]],3)</f>
        <v>03-539</v>
      </c>
      <c r="B1235" s="21" t="str">
        <f>INDEX([1]champ04062019!$A$3:$Z$1503,MATCH([1]!Addcert[[#This Row],[ref]],[1]champ04062019!$B$3:$B$2000,0),3)</f>
        <v>บริษัท กรีนฟรุ๊ตกรุ๊ป จำกัด</v>
      </c>
      <c r="C1235" s="21" t="str">
        <f>INDEX([1]champ04062019!$A$3:$Z$1503,MATCH([1]!Addcert[[#This Row],[ref]],[1]champ04062019!$B$3:$B$2000,0),4)</f>
        <v>ACFS10040400272</v>
      </c>
      <c r="D123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35" s="21" t="str">
        <f>INDEX([1]champ04062019!$A$3:$Z$1503,MATCH([1]!Addcert[[#This Row],[ref]],[1]champ04062019!$B$3:$B$2000,0),5)</f>
        <v>ออกใบอนุญาตแล้ว</v>
      </c>
      <c r="F1235" s="23">
        <f>--INDEX([1]champ04062019!$A$3:$Z$1503,MATCH([1]!Addcert[[#This Row],[ref]],[1]champ04062019!$B$3:$B$2000,0),18)</f>
        <v>44581</v>
      </c>
      <c r="G1235" s="25"/>
      <c r="H1235" s="26"/>
      <c r="I1235" s="32"/>
      <c r="J1235" s="35">
        <f>--INDEX([1]champ04062019!$A$3:$Z$1503,MATCH([1]!Addcert[[#This Row],[ref]],[1]champ04062019!$B$3:$B$2000,0),6)</f>
        <v>225560001544</v>
      </c>
      <c r="K1235" s="21" t="str">
        <f>VLOOKUP(VALUE(MID([1]!Addcert[[#This Row],[License]],5,4)),[1]มาตรฐาน!$A$1:$B$6,2,FALSE)</f>
        <v>มกษ. 1004-2557</v>
      </c>
      <c r="L1235" s="21" t="str">
        <f>INDEX([1]champ04062019!$A$3:$Z$2000,MATCH([1]!Addcert[[#This Row],[ref]],[1]champ04062019!$B$3:$B$2000,0),26)</f>
        <v>จันทบุรี</v>
      </c>
      <c r="M1235" s="4" t="s">
        <v>466</v>
      </c>
    </row>
    <row r="1236" spans="1:13" ht="15" customHeight="1">
      <c r="A1236" s="22" t="str">
        <f>MID([1]!Addcert[[#This Row],[ref]],4,2)&amp;"-"&amp;RIGHT([1]!Addcert[[#This Row],[ref]],3)</f>
        <v>03-542</v>
      </c>
      <c r="B1236" s="22" t="str">
        <f>INDEX([1]champ04062019!$A$3:$Z$1503,MATCH([1]!Addcert[[#This Row],[ref]],[1]champ04062019!$B$3:$B$2000,0),3)</f>
        <v>บริษัท อินสยาม ฟู้ด แอนด์ เบฟเวอเรจ จำกัด</v>
      </c>
      <c r="C1236" s="22" t="str">
        <f>INDEX([1]champ04062019!$A$3:$Z$1503,MATCH([1]!Addcert[[#This Row],[ref]],[1]champ04062019!$B$3:$B$2000,0),4)</f>
        <v>ACFS90460400122</v>
      </c>
      <c r="D123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36" s="22" t="str">
        <f>INDEX([1]champ04062019!$A$3:$Z$1503,MATCH([1]!Addcert[[#This Row],[ref]],[1]champ04062019!$B$3:$B$2000,0),5)</f>
        <v>ออกใบอนุญาตแล้ว</v>
      </c>
      <c r="F1236" s="24">
        <f>--INDEX([1]champ04062019!$A$3:$Z$1503,MATCH([1]!Addcert[[#This Row],[ref]],[1]champ04062019!$B$3:$B$2000,0),18)</f>
        <v>44585</v>
      </c>
      <c r="G1236" s="27"/>
      <c r="H1236" s="28"/>
      <c r="I1236" s="33"/>
      <c r="J1236" s="36">
        <f>--INDEX([1]champ04062019!$A$3:$Z$1503,MATCH([1]!Addcert[[#This Row],[ref]],[1]champ04062019!$B$3:$B$2000,0),6)</f>
        <v>105555006372</v>
      </c>
      <c r="K1236" s="22" t="str">
        <f>VLOOKUP(VALUE(MID([1]!Addcert[[#This Row],[License]],5,4)),[1]มาตรฐาน!$A$1:$B$6,2,FALSE)</f>
        <v>มกษ. 9046-2560</v>
      </c>
      <c r="L1236" s="22" t="str">
        <f>INDEX([1]champ04062019!$A$3:$Z$2000,MATCH([1]!Addcert[[#This Row],[ref]],[1]champ04062019!$B$3:$B$2000,0),26)</f>
        <v>กรุงเทพมหานคร</v>
      </c>
      <c r="M1236" s="4" t="s">
        <v>466</v>
      </c>
    </row>
    <row r="1237" spans="1:13" ht="15" customHeight="1">
      <c r="A1237" s="21" t="str">
        <f>MID([1]!Addcert[[#This Row],[ref]],4,2)&amp;"-"&amp;RIGHT([1]!Addcert[[#This Row],[ref]],3)</f>
        <v>03-543</v>
      </c>
      <c r="B1237" s="21" t="str">
        <f>INDEX([1]champ04062019!$A$3:$Z$1503,MATCH([1]!Addcert[[#This Row],[ref]],[1]champ04062019!$B$3:$B$2000,0),3)</f>
        <v>บริษัท ไห่หยางไทยฟู้ดอินเตอร์เนชั่นแนล จำกัด</v>
      </c>
      <c r="C1237" s="21" t="str">
        <f>INDEX([1]champ04062019!$A$3:$Z$1503,MATCH([1]!Addcert[[#This Row],[ref]],[1]champ04062019!$B$3:$B$2000,0),4)</f>
        <v>ACFS90460400121</v>
      </c>
      <c r="D123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37" s="21" t="str">
        <f>INDEX([1]champ04062019!$A$3:$Z$1503,MATCH([1]!Addcert[[#This Row],[ref]],[1]champ04062019!$B$3:$B$2000,0),5)</f>
        <v>ออกใบอนุญาตแล้ว</v>
      </c>
      <c r="F1237" s="23">
        <f>--INDEX([1]champ04062019!$A$3:$Z$1503,MATCH([1]!Addcert[[#This Row],[ref]],[1]champ04062019!$B$3:$B$2000,0),18)</f>
        <v>44581</v>
      </c>
      <c r="G1237" s="25"/>
      <c r="H1237" s="26"/>
      <c r="I1237" s="32"/>
      <c r="J1237" s="35">
        <f>--INDEX([1]champ04062019!$A$3:$Z$1503,MATCH([1]!Addcert[[#This Row],[ref]],[1]champ04062019!$B$3:$B$2000,0),6)</f>
        <v>865559001026</v>
      </c>
      <c r="K1237" s="21" t="str">
        <f>VLOOKUP(VALUE(MID([1]!Addcert[[#This Row],[License]],5,4)),[1]มาตรฐาน!$A$1:$B$6,2,FALSE)</f>
        <v>มกษ. 9046-2560</v>
      </c>
      <c r="L1237" s="21" t="str">
        <f>INDEX([1]champ04062019!$A$3:$Z$2000,MATCH([1]!Addcert[[#This Row],[ref]],[1]champ04062019!$B$3:$B$2000,0),26)</f>
        <v>ชุมพร</v>
      </c>
      <c r="M1237" s="4" t="s">
        <v>467</v>
      </c>
    </row>
    <row r="1238" spans="1:13" ht="15" customHeight="1">
      <c r="A1238" s="22" t="str">
        <f>MID([1]!Addcert[[#This Row],[ref]],4,2)&amp;"-"&amp;RIGHT([1]!Addcert[[#This Row],[ref]],3)</f>
        <v>03-544</v>
      </c>
      <c r="B1238" s="22" t="str">
        <f>INDEX([1]champ04062019!$A$3:$Z$1503,MATCH([1]!Addcert[[#This Row],[ref]],[1]champ04062019!$B$3:$B$2000,0),3)</f>
        <v>บริษัท เพ็นต้า อิมเพ็กซ์ จำกัด</v>
      </c>
      <c r="C1238" s="22" t="str">
        <f>INDEX([1]champ04062019!$A$3:$Z$1503,MATCH([1]!Addcert[[#This Row],[ref]],[1]champ04062019!$B$3:$B$2000,0),4)</f>
        <v>ACFS90460400140</v>
      </c>
      <c r="D123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38" s="22" t="str">
        <f>INDEX([1]champ04062019!$A$3:$Z$1503,MATCH([1]!Addcert[[#This Row],[ref]],[1]champ04062019!$B$3:$B$2000,0),5)</f>
        <v>ออกใบอนุญาตแล้ว</v>
      </c>
      <c r="F1238" s="24">
        <f>--INDEX([1]champ04062019!$A$3:$Z$1503,MATCH([1]!Addcert[[#This Row],[ref]],[1]champ04062019!$B$3:$B$2000,0),18)</f>
        <v>44701</v>
      </c>
      <c r="G1238" s="27"/>
      <c r="H1238" s="28"/>
      <c r="I1238" s="33"/>
      <c r="J1238" s="36">
        <f>--INDEX([1]champ04062019!$A$3:$Z$1503,MATCH([1]!Addcert[[#This Row],[ref]],[1]champ04062019!$B$3:$B$2000,0),6)</f>
        <v>105526006688</v>
      </c>
      <c r="K1238" s="22" t="str">
        <f>VLOOKUP(VALUE(MID([1]!Addcert[[#This Row],[License]],5,4)),[1]มาตรฐาน!$A$1:$B$6,2,FALSE)</f>
        <v>มกษ. 9046-2560</v>
      </c>
      <c r="L1238" s="22" t="str">
        <f>INDEX([1]champ04062019!$A$3:$Z$2000,MATCH([1]!Addcert[[#This Row],[ref]],[1]champ04062019!$B$3:$B$2000,0),26)</f>
        <v>นนทบุรี</v>
      </c>
      <c r="M1238" s="4" t="s">
        <v>469</v>
      </c>
    </row>
    <row r="1239" spans="1:13" ht="15" customHeight="1">
      <c r="A1239" s="21" t="str">
        <f>MID([1]!Addcert[[#This Row],[ref]],4,2)&amp;"-"&amp;RIGHT([1]!Addcert[[#This Row],[ref]],3)</f>
        <v>03-546</v>
      </c>
      <c r="B1239" s="21" t="str">
        <f>INDEX([1]champ04062019!$A$3:$Z$1503,MATCH([1]!Addcert[[#This Row],[ref]],[1]champ04062019!$B$3:$B$2000,0),3)</f>
        <v>บริษัท เอเซีย เฟรช อินเตอร์เนชั่นแนล จำกัด</v>
      </c>
      <c r="C1239" s="21" t="str">
        <f>INDEX([1]champ04062019!$A$3:$Z$1503,MATCH([1]!Addcert[[#This Row],[ref]],[1]champ04062019!$B$3:$B$2000,0),4)</f>
        <v>ACFS10040400275</v>
      </c>
      <c r="D123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39" s="21" t="str">
        <f>INDEX([1]champ04062019!$A$3:$Z$1503,MATCH([1]!Addcert[[#This Row],[ref]],[1]champ04062019!$B$3:$B$2000,0),5)</f>
        <v>ออกใบอนุญาตแล้ว</v>
      </c>
      <c r="F1239" s="23">
        <f>--INDEX([1]champ04062019!$A$3:$Z$1503,MATCH([1]!Addcert[[#This Row],[ref]],[1]champ04062019!$B$3:$B$2000,0),18)</f>
        <v>44589</v>
      </c>
      <c r="G1239" s="25"/>
      <c r="H1239" s="26"/>
      <c r="I1239" s="32"/>
      <c r="J1239" s="35">
        <f>--INDEX([1]champ04062019!$A$3:$Z$1503,MATCH([1]!Addcert[[#This Row],[ref]],[1]champ04062019!$B$3:$B$2000,0),6)</f>
        <v>105561013008</v>
      </c>
      <c r="K1239" s="21" t="str">
        <f>VLOOKUP(VALUE(MID([1]!Addcert[[#This Row],[License]],5,4)),[1]มาตรฐาน!$A$1:$B$6,2,FALSE)</f>
        <v>มกษ. 1004-2557</v>
      </c>
      <c r="L1239" s="21" t="str">
        <f>INDEX([1]champ04062019!$A$3:$Z$2000,MATCH([1]!Addcert[[#This Row],[ref]],[1]champ04062019!$B$3:$B$2000,0),26)</f>
        <v>ลำพูน</v>
      </c>
      <c r="M1239" s="4" t="s">
        <v>467</v>
      </c>
    </row>
    <row r="1240" spans="1:13" ht="15" customHeight="1">
      <c r="A1240" s="22" t="str">
        <f>MID([1]!Addcert[[#This Row],[ref]],4,2)&amp;"-"&amp;RIGHT([1]!Addcert[[#This Row],[ref]],3)</f>
        <v>03-547</v>
      </c>
      <c r="B1240" s="22" t="str">
        <f>INDEX([1]champ04062019!$A$3:$Z$1503,MATCH([1]!Addcert[[#This Row],[ref]],[1]champ04062019!$B$3:$B$2000,0),3)</f>
        <v>บริษัท ฉางเฉิน จำกัด</v>
      </c>
      <c r="C1240" s="22" t="str">
        <f>INDEX([1]champ04062019!$A$3:$Z$1503,MATCH([1]!Addcert[[#This Row],[ref]],[1]champ04062019!$B$3:$B$2000,0),4)</f>
        <v>ACFS90460400123</v>
      </c>
      <c r="D124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40" s="22" t="str">
        <f>INDEX([1]champ04062019!$A$3:$Z$1503,MATCH([1]!Addcert[[#This Row],[ref]],[1]champ04062019!$B$3:$B$2000,0),5)</f>
        <v>ออกใบอนุญาตแล้ว</v>
      </c>
      <c r="F1240" s="24">
        <f>--INDEX([1]champ04062019!$A$3:$Z$1503,MATCH([1]!Addcert[[#This Row],[ref]],[1]champ04062019!$B$3:$B$2000,0),18)</f>
        <v>44591</v>
      </c>
      <c r="G1240" s="27"/>
      <c r="H1240" s="28"/>
      <c r="I1240" s="33"/>
      <c r="J1240" s="36">
        <f>--INDEX([1]champ04062019!$A$3:$Z$1503,MATCH([1]!Addcert[[#This Row],[ref]],[1]champ04062019!$B$3:$B$2000,0),6)</f>
        <v>575547000596</v>
      </c>
      <c r="K1240" s="22" t="str">
        <f>VLOOKUP(VALUE(MID([1]!Addcert[[#This Row],[License]],5,4)),[1]มาตรฐาน!$A$1:$B$6,2,FALSE)</f>
        <v>มกษ. 9046-2560</v>
      </c>
      <c r="L1240" s="22" t="str">
        <f>INDEX([1]champ04062019!$A$3:$Z$2000,MATCH([1]!Addcert[[#This Row],[ref]],[1]champ04062019!$B$3:$B$2000,0),26)</f>
        <v>ระยอง</v>
      </c>
      <c r="M1240" s="4" t="s">
        <v>465</v>
      </c>
    </row>
    <row r="1241" spans="1:13" ht="15" customHeight="1">
      <c r="A1241" s="21" t="str">
        <f>MID([1]!Addcert[[#This Row],[ref]],4,2)&amp;"-"&amp;RIGHT([1]!Addcert[[#This Row],[ref]],3)</f>
        <v>03-549</v>
      </c>
      <c r="B1241" s="21" t="str">
        <f>INDEX([1]champ04062019!$A$3:$Z$1503,MATCH([1]!Addcert[[#This Row],[ref]],[1]champ04062019!$B$3:$B$2000,0),3)</f>
        <v>บริษัท วิน วิลล์ เทรด89 จำกัด</v>
      </c>
      <c r="C1241" s="21" t="str">
        <f>INDEX([1]champ04062019!$A$3:$Z$1503,MATCH([1]!Addcert[[#This Row],[ref]],[1]champ04062019!$B$3:$B$2000,0),4)</f>
        <v>ACFS10040400274</v>
      </c>
      <c r="D124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41" s="21" t="str">
        <f>INDEX([1]champ04062019!$A$3:$Z$1503,MATCH([1]!Addcert[[#This Row],[ref]],[1]champ04062019!$B$3:$B$2000,0),5)</f>
        <v>ออกใบอนุญาตแล้ว</v>
      </c>
      <c r="F1241" s="23">
        <f>--INDEX([1]champ04062019!$A$3:$Z$1503,MATCH([1]!Addcert[[#This Row],[ref]],[1]champ04062019!$B$3:$B$2000,0),18)</f>
        <v>44589</v>
      </c>
      <c r="G1241" s="25"/>
      <c r="H1241" s="26"/>
      <c r="I1241" s="32"/>
      <c r="J1241" s="35">
        <f>--INDEX([1]champ04062019!$A$3:$Z$1503,MATCH([1]!Addcert[[#This Row],[ref]],[1]champ04062019!$B$3:$B$2000,0),6)</f>
        <v>205559003709</v>
      </c>
      <c r="K1241" s="21" t="str">
        <f>VLOOKUP(VALUE(MID([1]!Addcert[[#This Row],[License]],5,4)),[1]มาตรฐาน!$A$1:$B$6,2,FALSE)</f>
        <v>มกษ. 1004-2557</v>
      </c>
      <c r="L1241" s="21" t="str">
        <f>INDEX([1]champ04062019!$A$3:$Z$2000,MATCH([1]!Addcert[[#This Row],[ref]],[1]champ04062019!$B$3:$B$2000,0),26)</f>
        <v>จันทบุรี</v>
      </c>
      <c r="M1241" s="4" t="s">
        <v>466</v>
      </c>
    </row>
    <row r="1242" spans="1:13" ht="15" customHeight="1">
      <c r="A1242" s="22" t="str">
        <f>MID([1]!Addcert[[#This Row],[ref]],4,2)&amp;"-"&amp;RIGHT([1]!Addcert[[#This Row],[ref]],3)</f>
        <v>03-550</v>
      </c>
      <c r="B1242" s="22" t="str">
        <f>INDEX([1]champ04062019!$A$3:$Z$1503,MATCH([1]!Addcert[[#This Row],[ref]],[1]champ04062019!$B$3:$B$2000,0),3)</f>
        <v>ห้างหุ้นส่วนจำกัด ไทนครฟรุต19</v>
      </c>
      <c r="C1242" s="22" t="str">
        <f>INDEX([1]champ04062019!$A$3:$Z$1503,MATCH([1]!Addcert[[#This Row],[ref]],[1]champ04062019!$B$3:$B$2000,0),4)</f>
        <v>ACFS10040400277</v>
      </c>
      <c r="D124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42" s="22" t="str">
        <f>INDEX([1]champ04062019!$A$3:$Z$1503,MATCH([1]!Addcert[[#This Row],[ref]],[1]champ04062019!$B$3:$B$2000,0),5)</f>
        <v>ออกใบอนุญาตแล้ว</v>
      </c>
      <c r="F1242" s="24">
        <f>--INDEX([1]champ04062019!$A$3:$Z$1503,MATCH([1]!Addcert[[#This Row],[ref]],[1]champ04062019!$B$3:$B$2000,0),18)</f>
        <v>44603</v>
      </c>
      <c r="G1242" s="27"/>
      <c r="H1242" s="28"/>
      <c r="I1242" s="33"/>
      <c r="J1242" s="36">
        <f>--INDEX([1]champ04062019!$A$3:$Z$1503,MATCH([1]!Addcert[[#This Row],[ref]],[1]champ04062019!$B$3:$B$2000,0),6)</f>
        <v>313561002304</v>
      </c>
      <c r="K1242" s="22" t="str">
        <f>VLOOKUP(VALUE(MID([1]!Addcert[[#This Row],[License]],5,4)),[1]มาตรฐาน!$A$1:$B$6,2,FALSE)</f>
        <v>มกษ. 1004-2557</v>
      </c>
      <c r="L1242" s="22" t="str">
        <f>INDEX([1]champ04062019!$A$3:$Z$2000,MATCH([1]!Addcert[[#This Row],[ref]],[1]champ04062019!$B$3:$B$2000,0),26)</f>
        <v>จันทบุรี</v>
      </c>
      <c r="M1242" s="4" t="s">
        <v>466</v>
      </c>
    </row>
    <row r="1243" spans="1:13" ht="15" customHeight="1">
      <c r="A1243" s="21" t="str">
        <f>MID([1]!Addcert[[#This Row],[ref]],4,2)&amp;"-"&amp;RIGHT([1]!Addcert[[#This Row],[ref]],3)</f>
        <v>03-551</v>
      </c>
      <c r="B1243" s="21" t="str">
        <f>INDEX([1]champ04062019!$A$3:$Z$1503,MATCH([1]!Addcert[[#This Row],[ref]],[1]champ04062019!$B$3:$B$2000,0),3)</f>
        <v>บริษัท โอเค เฟรชฟรุ๊ต 88 จำกัด</v>
      </c>
      <c r="C1243" s="21" t="str">
        <f>INDEX([1]champ04062019!$A$3:$Z$1503,MATCH([1]!Addcert[[#This Row],[ref]],[1]champ04062019!$B$3:$B$2000,0),4)</f>
        <v>ACFS10040400273</v>
      </c>
      <c r="D124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43" s="21" t="str">
        <f>INDEX([1]champ04062019!$A$3:$Z$1503,MATCH([1]!Addcert[[#This Row],[ref]],[1]champ04062019!$B$3:$B$2000,0),5)</f>
        <v>ออกใบอนุญาตแล้ว</v>
      </c>
      <c r="F1243" s="23">
        <f>--INDEX([1]champ04062019!$A$3:$Z$1503,MATCH([1]!Addcert[[#This Row],[ref]],[1]champ04062019!$B$3:$B$2000,0),18)</f>
        <v>44589</v>
      </c>
      <c r="G1243" s="25"/>
      <c r="H1243" s="26"/>
      <c r="I1243" s="32"/>
      <c r="J1243" s="35">
        <f>--INDEX([1]champ04062019!$A$3:$Z$1503,MATCH([1]!Addcert[[#This Row],[ref]],[1]champ04062019!$B$3:$B$2000,0),6)</f>
        <v>515561000565</v>
      </c>
      <c r="K1243" s="21" t="str">
        <f>VLOOKUP(VALUE(MID([1]!Addcert[[#This Row],[License]],5,4)),[1]มาตรฐาน!$A$1:$B$6,2,FALSE)</f>
        <v>มกษ. 1004-2557</v>
      </c>
      <c r="L1243" s="21" t="str">
        <f>INDEX([1]champ04062019!$A$3:$Z$2000,MATCH([1]!Addcert[[#This Row],[ref]],[1]champ04062019!$B$3:$B$2000,0),26)</f>
        <v>ลำพูน</v>
      </c>
      <c r="M1243" s="4" t="s">
        <v>466</v>
      </c>
    </row>
    <row r="1244" spans="1:13" ht="15" customHeight="1">
      <c r="A1244" s="22" t="str">
        <f>MID([1]!Addcert[[#This Row],[ref]],4,2)&amp;"-"&amp;RIGHT([1]!Addcert[[#This Row],[ref]],3)</f>
        <v>03-554</v>
      </c>
      <c r="B1244" s="22" t="str">
        <f>INDEX([1]champ04062019!$A$3:$Z$1503,MATCH([1]!Addcert[[#This Row],[ref]],[1]champ04062019!$B$3:$B$2000,0),3)</f>
        <v>บริษัท ทีเอ็น สยามโฟรเซ่นฟรุ๊ต จำกัด</v>
      </c>
      <c r="C1244" s="22" t="str">
        <f>INDEX([1]champ04062019!$A$3:$Z$1503,MATCH([1]!Addcert[[#This Row],[ref]],[1]champ04062019!$B$3:$B$2000,0),4)</f>
        <v>ACFS90460400125</v>
      </c>
      <c r="D124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44" s="22" t="str">
        <f>INDEX([1]champ04062019!$A$3:$Z$1503,MATCH([1]!Addcert[[#This Row],[ref]],[1]champ04062019!$B$3:$B$2000,0),5)</f>
        <v>ออกใบอนุญาตแล้ว</v>
      </c>
      <c r="F1244" s="24">
        <f>--INDEX([1]champ04062019!$A$3:$Z$1503,MATCH([1]!Addcert[[#This Row],[ref]],[1]champ04062019!$B$3:$B$2000,0),18)</f>
        <v>44595</v>
      </c>
      <c r="G1244" s="27"/>
      <c r="H1244" s="28"/>
      <c r="I1244" s="33"/>
      <c r="J1244" s="36">
        <f>--INDEX([1]champ04062019!$A$3:$Z$1503,MATCH([1]!Addcert[[#This Row],[ref]],[1]champ04062019!$B$3:$B$2000,0),6)</f>
        <v>865561000431</v>
      </c>
      <c r="K1244" s="22" t="str">
        <f>VLOOKUP(VALUE(MID([1]!Addcert[[#This Row],[License]],5,4)),[1]มาตรฐาน!$A$1:$B$6,2,FALSE)</f>
        <v>มกษ. 9046-2560</v>
      </c>
      <c r="L1244" s="22" t="str">
        <f>INDEX([1]champ04062019!$A$3:$Z$2000,MATCH([1]!Addcert[[#This Row],[ref]],[1]champ04062019!$B$3:$B$2000,0),26)</f>
        <v>ชุมพร</v>
      </c>
      <c r="M1244" s="4" t="s">
        <v>465</v>
      </c>
    </row>
    <row r="1245" spans="1:13" ht="15" customHeight="1">
      <c r="A1245" s="21" t="str">
        <f>MID([1]!Addcert[[#This Row],[ref]],4,2)&amp;"-"&amp;RIGHT([1]!Addcert[[#This Row],[ref]],3)</f>
        <v>03-568</v>
      </c>
      <c r="B1245" s="21" t="str">
        <f>INDEX([1]champ04062019!$A$3:$Z$1503,MATCH([1]!Addcert[[#This Row],[ref]],[1]champ04062019!$B$3:$B$2000,0),3)</f>
        <v>บริษัท ฟูจิซากุระ จำกัด</v>
      </c>
      <c r="C1245" s="21" t="str">
        <f>INDEX([1]champ04062019!$A$3:$Z$1503,MATCH([1]!Addcert[[#This Row],[ref]],[1]champ04062019!$B$3:$B$2000,0),4)</f>
        <v>ACFS90460400134</v>
      </c>
      <c r="D124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45" s="21" t="str">
        <f>INDEX([1]champ04062019!$A$3:$Z$1503,MATCH([1]!Addcert[[#This Row],[ref]],[1]champ04062019!$B$3:$B$2000,0),5)</f>
        <v>ออกใบอนุญาตแล้ว</v>
      </c>
      <c r="F1245" s="23">
        <f>--INDEX([1]champ04062019!$A$3:$Z$1503,MATCH([1]!Addcert[[#This Row],[ref]],[1]champ04062019!$B$3:$B$2000,0),18)</f>
        <v>44667</v>
      </c>
      <c r="G1245" s="25"/>
      <c r="H1245" s="26"/>
      <c r="I1245" s="32"/>
      <c r="J1245" s="35">
        <f>--INDEX([1]champ04062019!$A$3:$Z$1503,MATCH([1]!Addcert[[#This Row],[ref]],[1]champ04062019!$B$3:$B$2000,0),6)</f>
        <v>105546115270</v>
      </c>
      <c r="K1245" s="21" t="str">
        <f>VLOOKUP(VALUE(MID([1]!Addcert[[#This Row],[License]],5,4)),[1]มาตรฐาน!$A$1:$B$6,2,FALSE)</f>
        <v>มกษ. 9046-2560</v>
      </c>
      <c r="L1245" s="21" t="str">
        <f>INDEX([1]champ04062019!$A$3:$Z$2000,MATCH([1]!Addcert[[#This Row],[ref]],[1]champ04062019!$B$3:$B$2000,0),26)</f>
        <v>ตราด</v>
      </c>
      <c r="M1245" s="4" t="s">
        <v>469</v>
      </c>
    </row>
    <row r="1246" spans="1:13" ht="15" customHeight="1">
      <c r="A1246" s="22" t="str">
        <f>MID([1]!Addcert[[#This Row],[ref]],4,2)&amp;"-"&amp;RIGHT([1]!Addcert[[#This Row],[ref]],3)</f>
        <v>03-569</v>
      </c>
      <c r="B1246" s="22" t="str">
        <f>INDEX([1]champ04062019!$A$3:$Z$1503,MATCH([1]!Addcert[[#This Row],[ref]],[1]champ04062019!$B$3:$B$2000,0),3)</f>
        <v>บริษัท ฟรุ๊ตดี จำกัด</v>
      </c>
      <c r="C1246" s="22" t="str">
        <f>INDEX([1]champ04062019!$A$3:$Z$1503,MATCH([1]!Addcert[[#This Row],[ref]],[1]champ04062019!$B$3:$B$2000,0),4)</f>
        <v>ACFS90460400133</v>
      </c>
      <c r="D124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46" s="22" t="str">
        <f>INDEX([1]champ04062019!$A$3:$Z$1503,MATCH([1]!Addcert[[#This Row],[ref]],[1]champ04062019!$B$3:$B$2000,0),5)</f>
        <v>ออกใบอนุญาตแล้ว</v>
      </c>
      <c r="F1246" s="24">
        <f>--INDEX([1]champ04062019!$A$3:$Z$1503,MATCH([1]!Addcert[[#This Row],[ref]],[1]champ04062019!$B$3:$B$2000,0),18)</f>
        <v>44659</v>
      </c>
      <c r="G1246" s="27"/>
      <c r="H1246" s="28"/>
      <c r="I1246" s="33"/>
      <c r="J1246" s="36">
        <f>--INDEX([1]champ04062019!$A$3:$Z$1503,MATCH([1]!Addcert[[#This Row],[ref]],[1]champ04062019!$B$3:$B$2000,0),6)</f>
        <v>105556011281</v>
      </c>
      <c r="K1246" s="22" t="str">
        <f>VLOOKUP(VALUE(MID([1]!Addcert[[#This Row],[License]],5,4)),[1]มาตรฐาน!$A$1:$B$6,2,FALSE)</f>
        <v>มกษ. 9046-2560</v>
      </c>
      <c r="L1246" s="22" t="str">
        <f>INDEX([1]champ04062019!$A$3:$Z$2000,MATCH([1]!Addcert[[#This Row],[ref]],[1]champ04062019!$B$3:$B$2000,0),26)</f>
        <v>ชุมพร</v>
      </c>
      <c r="M1246" s="4" t="s">
        <v>466</v>
      </c>
    </row>
    <row r="1247" spans="1:13" ht="15" customHeight="1">
      <c r="A1247" s="21" t="str">
        <f>MID([1]!Addcert[[#This Row],[ref]],4,2)&amp;"-"&amp;RIGHT([1]!Addcert[[#This Row],[ref]],3)</f>
        <v>03-571</v>
      </c>
      <c r="B1247" s="21" t="str">
        <f>INDEX([1]champ04062019!$A$3:$Z$1503,MATCH([1]!Addcert[[#This Row],[ref]],[1]champ04062019!$B$3:$B$2000,0),3)</f>
        <v>บริษัท หมิงหยาง อินเตอร์เนชั่นแนล เทรดดิ้ง จำกัด</v>
      </c>
      <c r="C1247" s="21" t="str">
        <f>INDEX([1]champ04062019!$A$3:$Z$1503,MATCH([1]!Addcert[[#This Row],[ref]],[1]champ04062019!$B$3:$B$2000,0),4)</f>
        <v>ACFS90460400132</v>
      </c>
      <c r="D124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47" s="21" t="str">
        <f>INDEX([1]champ04062019!$A$3:$Z$1503,MATCH([1]!Addcert[[#This Row],[ref]],[1]champ04062019!$B$3:$B$2000,0),5)</f>
        <v>ออกใบอนุญาตแล้ว</v>
      </c>
      <c r="F1247" s="23">
        <f>--INDEX([1]champ04062019!$A$3:$Z$1503,MATCH([1]!Addcert[[#This Row],[ref]],[1]champ04062019!$B$3:$B$2000,0),18)</f>
        <v>44655</v>
      </c>
      <c r="G1247" s="25"/>
      <c r="H1247" s="26"/>
      <c r="I1247" s="32"/>
      <c r="J1247" s="35">
        <f>--INDEX([1]champ04062019!$A$3:$Z$1503,MATCH([1]!Addcert[[#This Row],[ref]],[1]champ04062019!$B$3:$B$2000,0),6)</f>
        <v>865560000763</v>
      </c>
      <c r="K1247" s="21" t="str">
        <f>VLOOKUP(VALUE(MID([1]!Addcert[[#This Row],[License]],5,4)),[1]มาตรฐาน!$A$1:$B$6,2,FALSE)</f>
        <v>มกษ. 9046-2560</v>
      </c>
      <c r="L1247" s="21" t="str">
        <f>INDEX([1]champ04062019!$A$3:$Z$2000,MATCH([1]!Addcert[[#This Row],[ref]],[1]champ04062019!$B$3:$B$2000,0),26)</f>
        <v>ชุมพร</v>
      </c>
      <c r="M1247" s="4" t="s">
        <v>469</v>
      </c>
    </row>
    <row r="1248" spans="1:13" ht="15" customHeight="1">
      <c r="A1248" s="22" t="str">
        <f>MID([1]!Addcert[[#This Row],[ref]],4,2)&amp;"-"&amp;RIGHT([1]!Addcert[[#This Row],[ref]],3)</f>
        <v>03-572</v>
      </c>
      <c r="B1248" s="22" t="str">
        <f>INDEX([1]champ04062019!$A$3:$Z$1503,MATCH([1]!Addcert[[#This Row],[ref]],[1]champ04062019!$B$3:$B$2000,0),3)</f>
        <v>บริษัท เอ โฟร์ ฟรุตซ์ เทรดดิ้ง จำกัด</v>
      </c>
      <c r="C1248" s="22" t="str">
        <f>INDEX([1]champ04062019!$A$3:$Z$1503,MATCH([1]!Addcert[[#This Row],[ref]],[1]champ04062019!$B$3:$B$2000,0),4)</f>
        <v>ACFS10040400280</v>
      </c>
      <c r="D124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48" s="22" t="str">
        <f>INDEX([1]champ04062019!$A$3:$Z$1503,MATCH([1]!Addcert[[#This Row],[ref]],[1]champ04062019!$B$3:$B$2000,0),5)</f>
        <v>ออกใบอนุญาตแล้ว</v>
      </c>
      <c r="F1248" s="24">
        <f>--INDEX([1]champ04062019!$A$3:$Z$1503,MATCH([1]!Addcert[[#This Row],[ref]],[1]champ04062019!$B$3:$B$2000,0),18)</f>
        <v>44667</v>
      </c>
      <c r="G1248" s="27"/>
      <c r="H1248" s="28"/>
      <c r="I1248" s="33"/>
      <c r="J1248" s="36">
        <f>--INDEX([1]champ04062019!$A$3:$Z$1503,MATCH([1]!Addcert[[#This Row],[ref]],[1]champ04062019!$B$3:$B$2000,0),6)</f>
        <v>135559009902</v>
      </c>
      <c r="K1248" s="22" t="str">
        <f>VLOOKUP(VALUE(MID([1]!Addcert[[#This Row],[License]],5,4)),[1]มาตรฐาน!$A$1:$B$6,2,FALSE)</f>
        <v>มกษ. 1004-2557</v>
      </c>
      <c r="L1248" s="22" t="str">
        <f>INDEX([1]champ04062019!$A$3:$Z$2000,MATCH([1]!Addcert[[#This Row],[ref]],[1]champ04062019!$B$3:$B$2000,0),26)</f>
        <v>จันทบุรี</v>
      </c>
      <c r="M1248" s="4" t="s">
        <v>469</v>
      </c>
    </row>
    <row r="1249" spans="1:13" ht="15" customHeight="1">
      <c r="A1249" s="21" t="str">
        <f>MID([1]!Addcert[[#This Row],[ref]],4,2)&amp;"-"&amp;RIGHT([1]!Addcert[[#This Row],[ref]],3)</f>
        <v>03-573</v>
      </c>
      <c r="B1249" s="21" t="str">
        <f>INDEX([1]champ04062019!$A$3:$Z$1503,MATCH([1]!Addcert[[#This Row],[ref]],[1]champ04062019!$B$3:$B$2000,0),3)</f>
        <v>บริษัท ไท่ ฟง หยวน จำกัด</v>
      </c>
      <c r="C1249" s="21" t="str">
        <f>INDEX([1]champ04062019!$A$3:$Z$1503,MATCH([1]!Addcert[[#This Row],[ref]],[1]champ04062019!$B$3:$B$2000,0),4)</f>
        <v>ACFS10040400281</v>
      </c>
      <c r="D124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49" s="21" t="str">
        <f>INDEX([1]champ04062019!$A$3:$Z$1503,MATCH([1]!Addcert[[#This Row],[ref]],[1]champ04062019!$B$3:$B$2000,0),5)</f>
        <v>ออกใบอนุญาตแล้ว</v>
      </c>
      <c r="F1249" s="23">
        <f>--INDEX([1]champ04062019!$A$3:$Z$1503,MATCH([1]!Addcert[[#This Row],[ref]],[1]champ04062019!$B$3:$B$2000,0),18)</f>
        <v>44673</v>
      </c>
      <c r="G1249" s="25"/>
      <c r="H1249" s="26"/>
      <c r="I1249" s="32"/>
      <c r="J1249" s="35">
        <f>--INDEX([1]champ04062019!$A$3:$Z$1503,MATCH([1]!Addcert[[#This Row],[ref]],[1]champ04062019!$B$3:$B$2000,0),6)</f>
        <v>225562000391</v>
      </c>
      <c r="K1249" s="21" t="str">
        <f>VLOOKUP(VALUE(MID([1]!Addcert[[#This Row],[License]],5,4)),[1]มาตรฐาน!$A$1:$B$6,2,FALSE)</f>
        <v>มกษ. 1004-2557</v>
      </c>
      <c r="L1249" s="21" t="str">
        <f>INDEX([1]champ04062019!$A$3:$Z$2000,MATCH([1]!Addcert[[#This Row],[ref]],[1]champ04062019!$B$3:$B$2000,0),26)</f>
        <v>จันทบุรี</v>
      </c>
      <c r="M1249" s="4" t="s">
        <v>466</v>
      </c>
    </row>
    <row r="1250" spans="1:13" ht="15" customHeight="1">
      <c r="A1250" s="22" t="str">
        <f>MID([1]!Addcert[[#This Row],[ref]],4,2)&amp;"-"&amp;RIGHT([1]!Addcert[[#This Row],[ref]],3)</f>
        <v>03-574</v>
      </c>
      <c r="B1250" s="22" t="str">
        <f>INDEX([1]champ04062019!$A$3:$Z$1503,MATCH([1]!Addcert[[#This Row],[ref]],[1]champ04062019!$B$3:$B$2000,0),3)</f>
        <v>บริษัท ธีรา อินเตอร์ ฟรุ๊ต จำกัด</v>
      </c>
      <c r="C1250" s="22" t="str">
        <f>INDEX([1]champ04062019!$A$3:$Z$1503,MATCH([1]!Addcert[[#This Row],[ref]],[1]champ04062019!$B$3:$B$2000,0),4)</f>
        <v>ACFS10040400287</v>
      </c>
      <c r="D125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50" s="22" t="str">
        <f>INDEX([1]champ04062019!$A$3:$Z$1503,MATCH([1]!Addcert[[#This Row],[ref]],[1]champ04062019!$B$3:$B$2000,0),5)</f>
        <v>ออกใบอนุญาตแล้ว</v>
      </c>
      <c r="F1250" s="24">
        <f>--INDEX([1]champ04062019!$A$3:$Z$1503,MATCH([1]!Addcert[[#This Row],[ref]],[1]champ04062019!$B$3:$B$2000,0),18)</f>
        <v>44682</v>
      </c>
      <c r="G1250" s="27"/>
      <c r="H1250" s="28"/>
      <c r="I1250" s="33"/>
      <c r="J1250" s="36">
        <f>--INDEX([1]champ04062019!$A$3:$Z$1503,MATCH([1]!Addcert[[#This Row],[ref]],[1]champ04062019!$B$3:$B$2000,0),6)</f>
        <v>205558015223</v>
      </c>
      <c r="K1250" s="22" t="str">
        <f>VLOOKUP(VALUE(MID([1]!Addcert[[#This Row],[License]],5,4)),[1]มาตรฐาน!$A$1:$B$6,2,FALSE)</f>
        <v>มกษ. 1004-2557</v>
      </c>
      <c r="L1250" s="22" t="str">
        <f>INDEX([1]champ04062019!$A$3:$Z$2000,MATCH([1]!Addcert[[#This Row],[ref]],[1]champ04062019!$B$3:$B$2000,0),26)</f>
        <v>เชียงใหม่</v>
      </c>
      <c r="M1250" s="4" t="s">
        <v>466</v>
      </c>
    </row>
    <row r="1251" spans="1:13" ht="15" customHeight="1">
      <c r="A1251" s="21" t="str">
        <f>MID([1]!Addcert[[#This Row],[ref]],4,2)&amp;"-"&amp;RIGHT([1]!Addcert[[#This Row],[ref]],3)</f>
        <v>03-575</v>
      </c>
      <c r="B1251" s="21" t="str">
        <f>INDEX([1]champ04062019!$A$3:$Z$1503,MATCH([1]!Addcert[[#This Row],[ref]],[1]champ04062019!$B$3:$B$2000,0),3)</f>
        <v>ห้างหุ้นส่วนจำกัด รุ่งอรุณชิปปิ้ง</v>
      </c>
      <c r="C1251" s="21" t="str">
        <f>INDEX([1]champ04062019!$A$3:$Z$1503,MATCH([1]!Addcert[[#This Row],[ref]],[1]champ04062019!$B$3:$B$2000,0),4)</f>
        <v>ACFS10040400294</v>
      </c>
      <c r="D125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51" s="21" t="str">
        <f>INDEX([1]champ04062019!$A$3:$Z$1503,MATCH([1]!Addcert[[#This Row],[ref]],[1]champ04062019!$B$3:$B$2000,0),5)</f>
        <v>ออกใบอนุญาตแล้ว</v>
      </c>
      <c r="F1251" s="23">
        <f>--INDEX([1]champ04062019!$A$3:$Z$1503,MATCH([1]!Addcert[[#This Row],[ref]],[1]champ04062019!$B$3:$B$2000,0),18)</f>
        <v>44688</v>
      </c>
      <c r="G1251" s="25"/>
      <c r="H1251" s="26"/>
      <c r="I1251" s="32"/>
      <c r="J1251" s="35">
        <f>--INDEX([1]champ04062019!$A$3:$Z$1503,MATCH([1]!Addcert[[#This Row],[ref]],[1]champ04062019!$B$3:$B$2000,0),6)</f>
        <v>483556000551</v>
      </c>
      <c r="K1251" s="21" t="str">
        <f>VLOOKUP(VALUE(MID([1]!Addcert[[#This Row],[License]],5,4)),[1]มาตรฐาน!$A$1:$B$6,2,FALSE)</f>
        <v>มกษ. 1004-2557</v>
      </c>
      <c r="L1251" s="21" t="str">
        <f>INDEX([1]champ04062019!$A$3:$Z$2000,MATCH([1]!Addcert[[#This Row],[ref]],[1]champ04062019!$B$3:$B$2000,0),26)</f>
        <v>จันทบุรี</v>
      </c>
      <c r="M1251" s="4" t="s">
        <v>465</v>
      </c>
    </row>
    <row r="1252" spans="1:13" ht="15" customHeight="1">
      <c r="A1252" s="22" t="str">
        <f>MID([1]!Addcert[[#This Row],[ref]],4,2)&amp;"-"&amp;RIGHT([1]!Addcert[[#This Row],[ref]],3)</f>
        <v>03-576</v>
      </c>
      <c r="B1252" s="22" t="str">
        <f>INDEX([1]champ04062019!$A$3:$Z$1503,MATCH([1]!Addcert[[#This Row],[ref]],[1]champ04062019!$B$3:$B$2000,0),3)</f>
        <v>นายจักร์กฤษณ์ จันทะวัน</v>
      </c>
      <c r="C1252" s="22" t="str">
        <f>INDEX([1]champ04062019!$A$3:$Z$1503,MATCH([1]!Addcert[[#This Row],[ref]],[1]champ04062019!$B$3:$B$2000,0),4)</f>
        <v>ACFS10040400282</v>
      </c>
      <c r="D125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52" s="22" t="str">
        <f>INDEX([1]champ04062019!$A$3:$Z$1503,MATCH([1]!Addcert[[#This Row],[ref]],[1]champ04062019!$B$3:$B$2000,0),5)</f>
        <v>ออกใบอนุญาตแล้ว</v>
      </c>
      <c r="F1252" s="24">
        <f>--INDEX([1]champ04062019!$A$3:$Z$1503,MATCH([1]!Addcert[[#This Row],[ref]],[1]champ04062019!$B$3:$B$2000,0),18)</f>
        <v>44679</v>
      </c>
      <c r="G1252" s="27"/>
      <c r="H1252" s="28"/>
      <c r="I1252" s="33"/>
      <c r="J1252" s="36">
        <f>--INDEX([1]champ04062019!$A$3:$Z$1503,MATCH([1]!Addcert[[#This Row],[ref]],[1]champ04062019!$B$3:$B$2000,0),6)</f>
        <v>3510600654591</v>
      </c>
      <c r="K1252" s="22" t="str">
        <f>VLOOKUP(VALUE(MID([1]!Addcert[[#This Row],[License]],5,4)),[1]มาตรฐาน!$A$1:$B$6,2,FALSE)</f>
        <v>มกษ. 1004-2557</v>
      </c>
      <c r="L1252" s="22" t="str">
        <f>INDEX([1]champ04062019!$A$3:$Z$2000,MATCH([1]!Addcert[[#This Row],[ref]],[1]champ04062019!$B$3:$B$2000,0),26)</f>
        <v>ลำพูน</v>
      </c>
      <c r="M1252" s="4" t="s">
        <v>466</v>
      </c>
    </row>
    <row r="1253" spans="1:13" ht="15" customHeight="1">
      <c r="A1253" s="21" t="str">
        <f>MID([1]!Addcert[[#This Row],[ref]],4,2)&amp;"-"&amp;RIGHT([1]!Addcert[[#This Row],[ref]],3)</f>
        <v>03-577</v>
      </c>
      <c r="B1253" s="21" t="str">
        <f>INDEX([1]champ04062019!$A$3:$Z$1503,MATCH([1]!Addcert[[#This Row],[ref]],[1]champ04062019!$B$3:$B$2000,0),3)</f>
        <v>บริษัท สุพรรณ ฟรุต จำกัด</v>
      </c>
      <c r="C1253" s="21" t="str">
        <f>INDEX([1]champ04062019!$A$3:$Z$1503,MATCH([1]!Addcert[[#This Row],[ref]],[1]champ04062019!$B$3:$B$2000,0),4)</f>
        <v>ACFS10040400283</v>
      </c>
      <c r="D125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53" s="21" t="str">
        <f>INDEX([1]champ04062019!$A$3:$Z$1503,MATCH([1]!Addcert[[#This Row],[ref]],[1]champ04062019!$B$3:$B$2000,0),5)</f>
        <v>ออกใบอนุญาตแล้ว</v>
      </c>
      <c r="F1253" s="23">
        <f>--INDEX([1]champ04062019!$A$3:$Z$1503,MATCH([1]!Addcert[[#This Row],[ref]],[1]champ04062019!$B$3:$B$2000,0),18)</f>
        <v>44679</v>
      </c>
      <c r="G1253" s="25"/>
      <c r="H1253" s="26"/>
      <c r="I1253" s="32"/>
      <c r="J1253" s="35">
        <f>--INDEX([1]champ04062019!$A$3:$Z$1503,MATCH([1]!Addcert[[#This Row],[ref]],[1]champ04062019!$B$3:$B$2000,0),6)</f>
        <v>515562000011</v>
      </c>
      <c r="K1253" s="21" t="str">
        <f>VLOOKUP(VALUE(MID([1]!Addcert[[#This Row],[License]],5,4)),[1]มาตรฐาน!$A$1:$B$6,2,FALSE)</f>
        <v>มกษ. 1004-2557</v>
      </c>
      <c r="L1253" s="21" t="str">
        <f>INDEX([1]champ04062019!$A$3:$Z$2000,MATCH([1]!Addcert[[#This Row],[ref]],[1]champ04062019!$B$3:$B$2000,0),26)</f>
        <v>ลำพูน</v>
      </c>
      <c r="M1253" s="4" t="s">
        <v>465</v>
      </c>
    </row>
    <row r="1254" spans="1:13" ht="15" customHeight="1">
      <c r="A1254" s="22" t="str">
        <f>MID([1]!Addcert[[#This Row],[ref]],4,2)&amp;"-"&amp;RIGHT([1]!Addcert[[#This Row],[ref]],3)</f>
        <v>03-578</v>
      </c>
      <c r="B1254" s="22" t="str">
        <f>INDEX([1]champ04062019!$A$3:$Z$1503,MATCH([1]!Addcert[[#This Row],[ref]],[1]champ04062019!$B$3:$B$2000,0),3)</f>
        <v>บริษัท ทวีศักดิ์ ไชยเสน จำกัด</v>
      </c>
      <c r="C1254" s="22" t="str">
        <f>INDEX([1]champ04062019!$A$3:$Z$1503,MATCH([1]!Addcert[[#This Row],[ref]],[1]champ04062019!$B$3:$B$2000,0),4)</f>
        <v>ACFS10040400284</v>
      </c>
      <c r="D125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54" s="22" t="str">
        <f>INDEX([1]champ04062019!$A$3:$Z$1503,MATCH([1]!Addcert[[#This Row],[ref]],[1]champ04062019!$B$3:$B$2000,0),5)</f>
        <v>ออกใบอนุญาตแล้ว</v>
      </c>
      <c r="F1254" s="24">
        <f>--INDEX([1]champ04062019!$A$3:$Z$1503,MATCH([1]!Addcert[[#This Row],[ref]],[1]champ04062019!$B$3:$B$2000,0),18)</f>
        <v>44679</v>
      </c>
      <c r="G1254" s="27"/>
      <c r="H1254" s="28"/>
      <c r="I1254" s="33"/>
      <c r="J1254" s="36">
        <f>--INDEX([1]champ04062019!$A$3:$Z$1503,MATCH([1]!Addcert[[#This Row],[ref]],[1]champ04062019!$B$3:$B$2000,0),6)</f>
        <v>515561001146</v>
      </c>
      <c r="K1254" s="22" t="str">
        <f>VLOOKUP(VALUE(MID([1]!Addcert[[#This Row],[License]],5,4)),[1]มาตรฐาน!$A$1:$B$6,2,FALSE)</f>
        <v>มกษ. 1004-2557</v>
      </c>
      <c r="L1254" s="22" t="str">
        <f>INDEX([1]champ04062019!$A$3:$Z$2000,MATCH([1]!Addcert[[#This Row],[ref]],[1]champ04062019!$B$3:$B$2000,0),26)</f>
        <v>ลำพูน</v>
      </c>
      <c r="M1254" s="4" t="s">
        <v>465</v>
      </c>
    </row>
    <row r="1255" spans="1:13" ht="15" customHeight="1">
      <c r="A1255" s="21" t="str">
        <f>MID([1]!Addcert[[#This Row],[ref]],4,2)&amp;"-"&amp;RIGHT([1]!Addcert[[#This Row],[ref]],3)</f>
        <v>03-579</v>
      </c>
      <c r="B1255" s="21" t="str">
        <f>INDEX([1]champ04062019!$A$3:$Z$1503,MATCH([1]!Addcert[[#This Row],[ref]],[1]champ04062019!$B$3:$B$2000,0),3)</f>
        <v>บริษัท เซิ่งซินไท่ จำกัด</v>
      </c>
      <c r="C1255" s="21" t="str">
        <f>INDEX([1]champ04062019!$A$3:$Z$1503,MATCH([1]!Addcert[[#This Row],[ref]],[1]champ04062019!$B$3:$B$2000,0),4)</f>
        <v>ACFS10040400288</v>
      </c>
      <c r="D125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55" s="21" t="str">
        <f>INDEX([1]champ04062019!$A$3:$Z$1503,MATCH([1]!Addcert[[#This Row],[ref]],[1]champ04062019!$B$3:$B$2000,0),5)</f>
        <v>ออกใบอนุญาตแล้ว</v>
      </c>
      <c r="F1255" s="23">
        <f>--INDEX([1]champ04062019!$A$3:$Z$1503,MATCH([1]!Addcert[[#This Row],[ref]],[1]champ04062019!$B$3:$B$2000,0),18)</f>
        <v>44682</v>
      </c>
      <c r="G1255" s="25"/>
      <c r="H1255" s="26"/>
      <c r="I1255" s="32"/>
      <c r="J1255" s="35">
        <f>--INDEX([1]champ04062019!$A$3:$Z$1503,MATCH([1]!Addcert[[#This Row],[ref]],[1]champ04062019!$B$3:$B$2000,0),6)</f>
        <v>515561000964</v>
      </c>
      <c r="K1255" s="21" t="str">
        <f>VLOOKUP(VALUE(MID([1]!Addcert[[#This Row],[License]],5,4)),[1]มาตรฐาน!$A$1:$B$6,2,FALSE)</f>
        <v>มกษ. 1004-2557</v>
      </c>
      <c r="L1255" s="21" t="str">
        <f>INDEX([1]champ04062019!$A$3:$Z$2000,MATCH([1]!Addcert[[#This Row],[ref]],[1]champ04062019!$B$3:$B$2000,0),26)</f>
        <v>ลำพูน</v>
      </c>
      <c r="M1255" s="4" t="s">
        <v>465</v>
      </c>
    </row>
    <row r="1256" spans="1:13" ht="15" customHeight="1">
      <c r="A1256" s="22" t="str">
        <f>MID([1]!Addcert[[#This Row],[ref]],4,2)&amp;"-"&amp;RIGHT([1]!Addcert[[#This Row],[ref]],3)</f>
        <v>03-581</v>
      </c>
      <c r="B1256" s="22" t="str">
        <f>INDEX([1]champ04062019!$A$3:$Z$1503,MATCH([1]!Addcert[[#This Row],[ref]],[1]champ04062019!$B$3:$B$2000,0),3)</f>
        <v>บริษัท เอช สตาร์ อินเตอร์เนชั่นแนล เทรดดิ้ง จำกัด</v>
      </c>
      <c r="C1256" s="22" t="str">
        <f>INDEX([1]champ04062019!$A$3:$Z$1503,MATCH([1]!Addcert[[#This Row],[ref]],[1]champ04062019!$B$3:$B$2000,0),4)</f>
        <v>ACFS10040400285</v>
      </c>
      <c r="D125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56" s="22" t="str">
        <f>INDEX([1]champ04062019!$A$3:$Z$1503,MATCH([1]!Addcert[[#This Row],[ref]],[1]champ04062019!$B$3:$B$2000,0),5)</f>
        <v>ออกใบอนุญาตแล้ว</v>
      </c>
      <c r="F1256" s="24">
        <f>--INDEX([1]champ04062019!$A$3:$Z$1503,MATCH([1]!Addcert[[#This Row],[ref]],[1]champ04062019!$B$3:$B$2000,0),18)</f>
        <v>44680</v>
      </c>
      <c r="G1256" s="27"/>
      <c r="H1256" s="28"/>
      <c r="I1256" s="33"/>
      <c r="J1256" s="36">
        <f>--INDEX([1]champ04062019!$A$3:$Z$1503,MATCH([1]!Addcert[[#This Row],[ref]],[1]champ04062019!$B$3:$B$2000,0),6)</f>
        <v>105559035458</v>
      </c>
      <c r="K1256" s="22" t="str">
        <f>VLOOKUP(VALUE(MID([1]!Addcert[[#This Row],[License]],5,4)),[1]มาตรฐาน!$A$1:$B$6,2,FALSE)</f>
        <v>มกษ. 1004-2557</v>
      </c>
      <c r="L1256" s="22" t="str">
        <f>INDEX([1]champ04062019!$A$3:$Z$2000,MATCH([1]!Addcert[[#This Row],[ref]],[1]champ04062019!$B$3:$B$2000,0),26)</f>
        <v>ลำพูน</v>
      </c>
      <c r="M1256" s="4" t="s">
        <v>465</v>
      </c>
    </row>
    <row r="1257" spans="1:13" ht="15" customHeight="1">
      <c r="A1257" s="21" t="str">
        <f>MID([1]!Addcert[[#This Row],[ref]],4,2)&amp;"-"&amp;RIGHT([1]!Addcert[[#This Row],[ref]],3)</f>
        <v>03-582</v>
      </c>
      <c r="B1257" s="21" t="str">
        <f>INDEX([1]champ04062019!$A$3:$Z$1503,MATCH([1]!Addcert[[#This Row],[ref]],[1]champ04062019!$B$3:$B$2000,0),3)</f>
        <v>ห้างหุ้นส่วนจำกัด ดีดี ชิปปิ้ง</v>
      </c>
      <c r="C1257" s="21" t="str">
        <f>INDEX([1]champ04062019!$A$3:$Z$1503,MATCH([1]!Addcert[[#This Row],[ref]],[1]champ04062019!$B$3:$B$2000,0),4)</f>
        <v>ACFS10040400291</v>
      </c>
      <c r="D125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57" s="21" t="str">
        <f>INDEX([1]champ04062019!$A$3:$Z$1503,MATCH([1]!Addcert[[#This Row],[ref]],[1]champ04062019!$B$3:$B$2000,0),5)</f>
        <v>ออกใบอนุญาตแล้ว</v>
      </c>
      <c r="F1257" s="23">
        <f>--INDEX([1]champ04062019!$A$3:$Z$1503,MATCH([1]!Addcert[[#This Row],[ref]],[1]champ04062019!$B$3:$B$2000,0),18)</f>
        <v>44683</v>
      </c>
      <c r="G1257" s="25"/>
      <c r="H1257" s="26"/>
      <c r="I1257" s="32"/>
      <c r="J1257" s="35">
        <f>--INDEX([1]champ04062019!$A$3:$Z$1503,MATCH([1]!Addcert[[#This Row],[ref]],[1]champ04062019!$B$3:$B$2000,0),6)</f>
        <v>483562000410</v>
      </c>
      <c r="K1257" s="21" t="str">
        <f>VLOOKUP(VALUE(MID([1]!Addcert[[#This Row],[License]],5,4)),[1]มาตรฐาน!$A$1:$B$6,2,FALSE)</f>
        <v>มกษ. 1004-2557</v>
      </c>
      <c r="L1257" s="21" t="str">
        <f>INDEX([1]champ04062019!$A$3:$Z$2000,MATCH([1]!Addcert[[#This Row],[ref]],[1]champ04062019!$B$3:$B$2000,0),26)</f>
        <v>จันทบุรี</v>
      </c>
      <c r="M1257" s="4" t="s">
        <v>465</v>
      </c>
    </row>
    <row r="1258" spans="1:13" ht="15" customHeight="1">
      <c r="A1258" s="22" t="str">
        <f>MID([1]!Addcert[[#This Row],[ref]],4,2)&amp;"-"&amp;RIGHT([1]!Addcert[[#This Row],[ref]],3)</f>
        <v>03-583</v>
      </c>
      <c r="B1258" s="22" t="str">
        <f>INDEX([1]champ04062019!$A$3:$Z$1503,MATCH([1]!Addcert[[#This Row],[ref]],[1]champ04062019!$B$3:$B$2000,0),3)</f>
        <v>ห้างหุ้นส่วนจำกัด ดีดี ชิปปิ้ง</v>
      </c>
      <c r="C1258" s="22" t="str">
        <f>INDEX([1]champ04062019!$A$3:$Z$1503,MATCH([1]!Addcert[[#This Row],[ref]],[1]champ04062019!$B$3:$B$2000,0),4)</f>
        <v>ACFS90460400135</v>
      </c>
      <c r="D125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58" s="22" t="str">
        <f>INDEX([1]champ04062019!$A$3:$Z$1503,MATCH([1]!Addcert[[#This Row],[ref]],[1]champ04062019!$B$3:$B$2000,0),5)</f>
        <v>ออกใบอนุญาตแล้ว</v>
      </c>
      <c r="F1258" s="24">
        <f>--INDEX([1]champ04062019!$A$3:$Z$1503,MATCH([1]!Addcert[[#This Row],[ref]],[1]champ04062019!$B$3:$B$2000,0),18)</f>
        <v>44683</v>
      </c>
      <c r="G1258" s="27"/>
      <c r="H1258" s="28"/>
      <c r="I1258" s="33"/>
      <c r="J1258" s="36">
        <f>--INDEX([1]champ04062019!$A$3:$Z$1503,MATCH([1]!Addcert[[#This Row],[ref]],[1]champ04062019!$B$3:$B$2000,0),6)</f>
        <v>483562000410</v>
      </c>
      <c r="K1258" s="22" t="str">
        <f>VLOOKUP(VALUE(MID([1]!Addcert[[#This Row],[License]],5,4)),[1]มาตรฐาน!$A$1:$B$6,2,FALSE)</f>
        <v>มกษ. 9046-2560</v>
      </c>
      <c r="L1258" s="22" t="str">
        <f>INDEX([1]champ04062019!$A$3:$Z$2000,MATCH([1]!Addcert[[#This Row],[ref]],[1]champ04062019!$B$3:$B$2000,0),26)</f>
        <v>ชุมพร</v>
      </c>
      <c r="M1258" s="4" t="s">
        <v>466</v>
      </c>
    </row>
    <row r="1259" spans="1:13" ht="15" customHeight="1">
      <c r="A1259" s="21" t="str">
        <f>MID([1]!Addcert[[#This Row],[ref]],4,2)&amp;"-"&amp;RIGHT([1]!Addcert[[#This Row],[ref]],3)</f>
        <v>03-584</v>
      </c>
      <c r="B1259" s="21" t="str">
        <f>INDEX([1]champ04062019!$A$3:$Z$1503,MATCH([1]!Addcert[[#This Row],[ref]],[1]champ04062019!$B$3:$B$2000,0),3)</f>
        <v>บริษัท เค.ซี. เฟรท จำกัด</v>
      </c>
      <c r="C1259" s="21" t="str">
        <f>INDEX([1]champ04062019!$A$3:$Z$1503,MATCH([1]!Addcert[[#This Row],[ref]],[1]champ04062019!$B$3:$B$2000,0),4)</f>
        <v>ACFS10040400289</v>
      </c>
      <c r="D125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59" s="21" t="str">
        <f>INDEX([1]champ04062019!$A$3:$Z$1503,MATCH([1]!Addcert[[#This Row],[ref]],[1]champ04062019!$B$3:$B$2000,0),5)</f>
        <v>ออกใบอนุญาตแล้ว</v>
      </c>
      <c r="F1259" s="23">
        <f>--INDEX([1]champ04062019!$A$3:$Z$1503,MATCH([1]!Addcert[[#This Row],[ref]],[1]champ04062019!$B$3:$B$2000,0),18)</f>
        <v>44682</v>
      </c>
      <c r="G1259" s="25"/>
      <c r="H1259" s="26"/>
      <c r="I1259" s="32"/>
      <c r="J1259" s="35">
        <f>--INDEX([1]champ04062019!$A$3:$Z$1503,MATCH([1]!Addcert[[#This Row],[ref]],[1]champ04062019!$B$3:$B$2000,0),6)</f>
        <v>105551072010</v>
      </c>
      <c r="K1259" s="21" t="str">
        <f>VLOOKUP(VALUE(MID([1]!Addcert[[#This Row],[License]],5,4)),[1]มาตรฐาน!$A$1:$B$6,2,FALSE)</f>
        <v>มกษ. 1004-2557</v>
      </c>
      <c r="L1259" s="21" t="str">
        <f>INDEX([1]champ04062019!$A$3:$Z$2000,MATCH([1]!Addcert[[#This Row],[ref]],[1]champ04062019!$B$3:$B$2000,0),26)</f>
        <v>จันทบุรี</v>
      </c>
      <c r="M1259" s="4" t="s">
        <v>469</v>
      </c>
    </row>
    <row r="1260" spans="1:13" ht="15" customHeight="1">
      <c r="A1260" s="22" t="str">
        <f>MID([1]!Addcert[[#This Row],[ref]],4,2)&amp;"-"&amp;RIGHT([1]!Addcert[[#This Row],[ref]],3)</f>
        <v>03-585</v>
      </c>
      <c r="B1260" s="22" t="str">
        <f>INDEX([1]champ04062019!$A$3:$Z$1503,MATCH([1]!Addcert[[#This Row],[ref]],[1]champ04062019!$B$3:$B$2000,0),3)</f>
        <v>บริษัท อัลฟ่า แอร์ คาร์โก้ จำกัด</v>
      </c>
      <c r="C1260" s="22" t="str">
        <f>INDEX([1]champ04062019!$A$3:$Z$1503,MATCH([1]!Addcert[[#This Row],[ref]],[1]champ04062019!$B$3:$B$2000,0),4)</f>
        <v>ACFS10040400290</v>
      </c>
      <c r="D126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60" s="22" t="str">
        <f>INDEX([1]champ04062019!$A$3:$Z$1503,MATCH([1]!Addcert[[#This Row],[ref]],[1]champ04062019!$B$3:$B$2000,0),5)</f>
        <v>ออกใบอนุญาตแล้ว</v>
      </c>
      <c r="F1260" s="24">
        <f>--INDEX([1]champ04062019!$A$3:$Z$1503,MATCH([1]!Addcert[[#This Row],[ref]],[1]champ04062019!$B$3:$B$2000,0),18)</f>
        <v>44682</v>
      </c>
      <c r="G1260" s="27"/>
      <c r="H1260" s="28"/>
      <c r="I1260" s="33"/>
      <c r="J1260" s="36">
        <f>--INDEX([1]champ04062019!$A$3:$Z$1503,MATCH([1]!Addcert[[#This Row],[ref]],[1]champ04062019!$B$3:$B$2000,0),6)</f>
        <v>105540017993</v>
      </c>
      <c r="K1260" s="22" t="str">
        <f>VLOOKUP(VALUE(MID([1]!Addcert[[#This Row],[License]],5,4)),[1]มาตรฐาน!$A$1:$B$6,2,FALSE)</f>
        <v>มกษ. 1004-2557</v>
      </c>
      <c r="L1260" s="22" t="str">
        <f>INDEX([1]champ04062019!$A$3:$Z$2000,MATCH([1]!Addcert[[#This Row],[ref]],[1]champ04062019!$B$3:$B$2000,0),26)</f>
        <v>จันทบุรี</v>
      </c>
      <c r="M1260" s="4" t="s">
        <v>466</v>
      </c>
    </row>
    <row r="1261" spans="1:13" ht="15" customHeight="1">
      <c r="A1261" s="21" t="str">
        <f>MID([1]!Addcert[[#This Row],[ref]],4,2)&amp;"-"&amp;RIGHT([1]!Addcert[[#This Row],[ref]],3)</f>
        <v>03-586</v>
      </c>
      <c r="B1261" s="21" t="str">
        <f>INDEX([1]champ04062019!$A$3:$Z$1503,MATCH([1]!Addcert[[#This Row],[ref]],[1]champ04062019!$B$3:$B$2000,0),3)</f>
        <v>บริษัท เหอลี่ อินเตอร์เนชั่นแนล จำกัด</v>
      </c>
      <c r="C1261" s="21" t="str">
        <f>INDEX([1]champ04062019!$A$3:$Z$1503,MATCH([1]!Addcert[[#This Row],[ref]],[1]champ04062019!$B$3:$B$2000,0),4)</f>
        <v>ACFS10040400293</v>
      </c>
      <c r="D126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61" s="21" t="str">
        <f>INDEX([1]champ04062019!$A$3:$Z$1503,MATCH([1]!Addcert[[#This Row],[ref]],[1]champ04062019!$B$3:$B$2000,0),5)</f>
        <v>ออกใบอนุญาตแล้ว</v>
      </c>
      <c r="F1261" s="23">
        <f>--INDEX([1]champ04062019!$A$3:$Z$1503,MATCH([1]!Addcert[[#This Row],[ref]],[1]champ04062019!$B$3:$B$2000,0),18)</f>
        <v>44688</v>
      </c>
      <c r="G1261" s="25"/>
      <c r="H1261" s="26"/>
      <c r="I1261" s="32"/>
      <c r="J1261" s="35">
        <f>--INDEX([1]champ04062019!$A$3:$Z$1503,MATCH([1]!Addcert[[#This Row],[ref]],[1]champ04062019!$B$3:$B$2000,0),6)</f>
        <v>515552000418</v>
      </c>
      <c r="K1261" s="21" t="str">
        <f>VLOOKUP(VALUE(MID([1]!Addcert[[#This Row],[License]],5,4)),[1]มาตรฐาน!$A$1:$B$6,2,FALSE)</f>
        <v>มกษ. 1004-2557</v>
      </c>
      <c r="L1261" s="21" t="str">
        <f>INDEX([1]champ04062019!$A$3:$Z$2000,MATCH([1]!Addcert[[#This Row],[ref]],[1]champ04062019!$B$3:$B$2000,0),26)</f>
        <v>จันทบุรี</v>
      </c>
      <c r="M1261" s="4" t="s">
        <v>466</v>
      </c>
    </row>
    <row r="1262" spans="1:13" ht="15" customHeight="1">
      <c r="A1262" s="22" t="str">
        <f>MID([1]!Addcert[[#This Row],[ref]],4,2)&amp;"-"&amp;RIGHT([1]!Addcert[[#This Row],[ref]],3)</f>
        <v>03-590</v>
      </c>
      <c r="B1262" s="22" t="str">
        <f>INDEX([1]champ04062019!$A$3:$Z$1503,MATCH([1]!Addcert[[#This Row],[ref]],[1]champ04062019!$B$3:$B$2000,0),3)</f>
        <v>บริษัท ไทย เบสท์ โปรดักส์ โฮลดิ้ง จำกัด</v>
      </c>
      <c r="C1262" s="22" t="str">
        <f>INDEX([1]champ04062019!$A$3:$Z$1503,MATCH([1]!Addcert[[#This Row],[ref]],[1]champ04062019!$B$3:$B$2000,0),4)</f>
        <v>ACFS10040400292</v>
      </c>
      <c r="D126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62" s="22" t="str">
        <f>INDEX([1]champ04062019!$A$3:$Z$1503,MATCH([1]!Addcert[[#This Row],[ref]],[1]champ04062019!$B$3:$B$2000,0),5)</f>
        <v>ออกใบอนุญาตแล้ว</v>
      </c>
      <c r="F1262" s="24">
        <f>--INDEX([1]champ04062019!$A$3:$Z$1503,MATCH([1]!Addcert[[#This Row],[ref]],[1]champ04062019!$B$3:$B$2000,0),18)</f>
        <v>44688</v>
      </c>
      <c r="G1262" s="27"/>
      <c r="H1262" s="28"/>
      <c r="I1262" s="33"/>
      <c r="J1262" s="36">
        <f>--INDEX([1]champ04062019!$A$3:$Z$1503,MATCH([1]!Addcert[[#This Row],[ref]],[1]champ04062019!$B$3:$B$2000,0),6)</f>
        <v>735559001612</v>
      </c>
      <c r="K1262" s="22" t="str">
        <f>VLOOKUP(VALUE(MID([1]!Addcert[[#This Row],[License]],5,4)),[1]มาตรฐาน!$A$1:$B$6,2,FALSE)</f>
        <v>มกษ. 1004-2557</v>
      </c>
      <c r="L1262" s="22" t="str">
        <f>INDEX([1]champ04062019!$A$3:$Z$2000,MATCH([1]!Addcert[[#This Row],[ref]],[1]champ04062019!$B$3:$B$2000,0),26)</f>
        <v>ลำพูน</v>
      </c>
      <c r="M1262" s="4" t="s">
        <v>466</v>
      </c>
    </row>
    <row r="1263" spans="1:13" ht="15" customHeight="1">
      <c r="A1263" s="21" t="str">
        <f>MID([1]!Addcert[[#This Row],[ref]],4,2)&amp;"-"&amp;RIGHT([1]!Addcert[[#This Row],[ref]],3)</f>
        <v>03-591</v>
      </c>
      <c r="B1263" s="21" t="str">
        <f>INDEX([1]champ04062019!$A$3:$Z$1503,MATCH([1]!Addcert[[#This Row],[ref]],[1]champ04062019!$B$3:$B$2000,0),3)</f>
        <v>บริษัท ทีพี เทรดดิ้ง 2559 จำกัด</v>
      </c>
      <c r="C1263" s="21" t="str">
        <f>INDEX([1]champ04062019!$A$3:$Z$1503,MATCH([1]!Addcert[[#This Row],[ref]],[1]champ04062019!$B$3:$B$2000,0),4)</f>
        <v>ACFS10040400295</v>
      </c>
      <c r="D126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63" s="21" t="str">
        <f>INDEX([1]champ04062019!$A$3:$Z$1503,MATCH([1]!Addcert[[#This Row],[ref]],[1]champ04062019!$B$3:$B$2000,0),5)</f>
        <v>ออกใบอนุญาตแล้ว</v>
      </c>
      <c r="F1263" s="23">
        <f>--INDEX([1]champ04062019!$A$3:$Z$1503,MATCH([1]!Addcert[[#This Row],[ref]],[1]champ04062019!$B$3:$B$2000,0),18)</f>
        <v>44690</v>
      </c>
      <c r="G1263" s="25"/>
      <c r="H1263" s="26"/>
      <c r="I1263" s="32"/>
      <c r="J1263" s="35">
        <f>--INDEX([1]champ04062019!$A$3:$Z$1503,MATCH([1]!Addcert[[#This Row],[ref]],[1]champ04062019!$B$3:$B$2000,0),6)</f>
        <v>575559000251</v>
      </c>
      <c r="K1263" s="21" t="str">
        <f>VLOOKUP(VALUE(MID([1]!Addcert[[#This Row],[License]],5,4)),[1]มาตรฐาน!$A$1:$B$6,2,FALSE)</f>
        <v>มกษ. 1004-2557</v>
      </c>
      <c r="L1263" s="21" t="str">
        <f>INDEX([1]champ04062019!$A$3:$Z$2000,MATCH([1]!Addcert[[#This Row],[ref]],[1]champ04062019!$B$3:$B$2000,0),26)</f>
        <v>จันทบุรี</v>
      </c>
      <c r="M1263" s="4" t="s">
        <v>465</v>
      </c>
    </row>
    <row r="1264" spans="1:13" ht="15" customHeight="1">
      <c r="A1264" s="22" t="str">
        <f>MID([1]!Addcert[[#This Row],[ref]],4,2)&amp;"-"&amp;RIGHT([1]!Addcert[[#This Row],[ref]],3)</f>
        <v>03-592</v>
      </c>
      <c r="B1264" s="22" t="str">
        <f>INDEX([1]champ04062019!$A$3:$Z$1503,MATCH([1]!Addcert[[#This Row],[ref]],[1]champ04062019!$B$3:$B$2000,0),3)</f>
        <v>บริษัท ทีพี เทรดดิ้ง 2559 จำกัด</v>
      </c>
      <c r="C1264" s="22" t="str">
        <f>INDEX([1]champ04062019!$A$3:$Z$1503,MATCH([1]!Addcert[[#This Row],[ref]],[1]champ04062019!$B$3:$B$2000,0),4)</f>
        <v>ACFS90460400136</v>
      </c>
      <c r="D126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64" s="22" t="str">
        <f>INDEX([1]champ04062019!$A$3:$Z$1503,MATCH([1]!Addcert[[#This Row],[ref]],[1]champ04062019!$B$3:$B$2000,0),5)</f>
        <v>ออกใบอนุญาตแล้ว</v>
      </c>
      <c r="F1264" s="24">
        <f>--INDEX([1]champ04062019!$A$3:$Z$1503,MATCH([1]!Addcert[[#This Row],[ref]],[1]champ04062019!$B$3:$B$2000,0),18)</f>
        <v>44690</v>
      </c>
      <c r="G1264" s="27"/>
      <c r="H1264" s="28"/>
      <c r="I1264" s="33"/>
      <c r="J1264" s="36">
        <f>--INDEX([1]champ04062019!$A$3:$Z$1503,MATCH([1]!Addcert[[#This Row],[ref]],[1]champ04062019!$B$3:$B$2000,0),6)</f>
        <v>575559000251</v>
      </c>
      <c r="K1264" s="22" t="str">
        <f>VLOOKUP(VALUE(MID([1]!Addcert[[#This Row],[License]],5,4)),[1]มาตรฐาน!$A$1:$B$6,2,FALSE)</f>
        <v>มกษ. 9046-2560</v>
      </c>
      <c r="L1264" s="22" t="str">
        <f>INDEX([1]champ04062019!$A$3:$Z$2000,MATCH([1]!Addcert[[#This Row],[ref]],[1]champ04062019!$B$3:$B$2000,0),26)</f>
        <v>ชุมพร</v>
      </c>
      <c r="M1264" s="4" t="s">
        <v>466</v>
      </c>
    </row>
    <row r="1265" spans="1:13" ht="15" customHeight="1">
      <c r="A1265" s="21" t="str">
        <f>MID([1]!Addcert[[#This Row],[ref]],4,2)&amp;"-"&amp;RIGHT([1]!Addcert[[#This Row],[ref]],3)</f>
        <v>03-593</v>
      </c>
      <c r="B1265" s="21" t="str">
        <f>INDEX([1]champ04062019!$A$3:$Z$1503,MATCH([1]!Addcert[[#This Row],[ref]],[1]champ04062019!$B$3:$B$2000,0),3)</f>
        <v xml:space="preserve">บริษัท เจนเทิล ฟรุต จำกัด </v>
      </c>
      <c r="C1265" s="21" t="str">
        <f>INDEX([1]champ04062019!$A$3:$Z$1503,MATCH([1]!Addcert[[#This Row],[ref]],[1]champ04062019!$B$3:$B$2000,0),4)</f>
        <v>ACFS10040400296</v>
      </c>
      <c r="D126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65" s="21" t="str">
        <f>INDEX([1]champ04062019!$A$3:$Z$1503,MATCH([1]!Addcert[[#This Row],[ref]],[1]champ04062019!$B$3:$B$2000,0),5)</f>
        <v>ออกใบอนุญาตแล้ว</v>
      </c>
      <c r="F1265" s="23">
        <f>--INDEX([1]champ04062019!$A$3:$Z$1503,MATCH([1]!Addcert[[#This Row],[ref]],[1]champ04062019!$B$3:$B$2000,0),18)</f>
        <v>44693</v>
      </c>
      <c r="G1265" s="25"/>
      <c r="H1265" s="26"/>
      <c r="I1265" s="32"/>
      <c r="J1265" s="35">
        <f>--INDEX([1]champ04062019!$A$3:$Z$1503,MATCH([1]!Addcert[[#This Row],[ref]],[1]champ04062019!$B$3:$B$2000,0),6)</f>
        <v>105557049176</v>
      </c>
      <c r="K1265" s="21" t="str">
        <f>VLOOKUP(VALUE(MID([1]!Addcert[[#This Row],[License]],5,4)),[1]มาตรฐาน!$A$1:$B$6,2,FALSE)</f>
        <v>มกษ. 1004-2557</v>
      </c>
      <c r="L1265" s="21" t="str">
        <f>INDEX([1]champ04062019!$A$3:$Z$2000,MATCH([1]!Addcert[[#This Row],[ref]],[1]champ04062019!$B$3:$B$2000,0),26)</f>
        <v>จันทบุรี</v>
      </c>
      <c r="M1265" s="4" t="s">
        <v>469</v>
      </c>
    </row>
    <row r="1266" spans="1:13" ht="15" customHeight="1">
      <c r="A1266" s="22" t="str">
        <f>MID([1]!Addcert[[#This Row],[ref]],4,2)&amp;"-"&amp;RIGHT([1]!Addcert[[#This Row],[ref]],3)</f>
        <v>03-594</v>
      </c>
      <c r="B1266" s="22" t="str">
        <f>INDEX([1]champ04062019!$A$3:$Z$1503,MATCH([1]!Addcert[[#This Row],[ref]],[1]champ04062019!$B$3:$B$2000,0),3)</f>
        <v>บริษัท เอเชียทรัพย์เจริญ กรุ๊ป จำกัด</v>
      </c>
      <c r="C1266" s="22" t="str">
        <f>INDEX([1]champ04062019!$A$3:$Z$1503,MATCH([1]!Addcert[[#This Row],[ref]],[1]champ04062019!$B$3:$B$2000,0),4)</f>
        <v>ACFS10040400297</v>
      </c>
      <c r="D126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66" s="22" t="str">
        <f>INDEX([1]champ04062019!$A$3:$Z$1503,MATCH([1]!Addcert[[#This Row],[ref]],[1]champ04062019!$B$3:$B$2000,0),5)</f>
        <v>ออกใบอนุญาตแล้ว</v>
      </c>
      <c r="F1266" s="24">
        <f>--INDEX([1]champ04062019!$A$3:$Z$1503,MATCH([1]!Addcert[[#This Row],[ref]],[1]champ04062019!$B$3:$B$2000,0),18)</f>
        <v>44693</v>
      </c>
      <c r="G1266" s="27"/>
      <c r="H1266" s="28"/>
      <c r="I1266" s="33"/>
      <c r="J1266" s="36">
        <f>--INDEX([1]champ04062019!$A$3:$Z$1503,MATCH([1]!Addcert[[#This Row],[ref]],[1]champ04062019!$B$3:$B$2000,0),6)</f>
        <v>105551078301</v>
      </c>
      <c r="K1266" s="22" t="str">
        <f>VLOOKUP(VALUE(MID([1]!Addcert[[#This Row],[License]],5,4)),[1]มาตรฐาน!$A$1:$B$6,2,FALSE)</f>
        <v>มกษ. 1004-2557</v>
      </c>
      <c r="L1266" s="22" t="str">
        <f>INDEX([1]champ04062019!$A$3:$Z$2000,MATCH([1]!Addcert[[#This Row],[ref]],[1]champ04062019!$B$3:$B$2000,0),26)</f>
        <v>จันทบุรี</v>
      </c>
      <c r="M1266" s="4" t="s">
        <v>466</v>
      </c>
    </row>
    <row r="1267" spans="1:13" ht="15" customHeight="1">
      <c r="A1267" s="21" t="str">
        <f>MID([1]!Addcert[[#This Row],[ref]],4,2)&amp;"-"&amp;RIGHT([1]!Addcert[[#This Row],[ref]],3)</f>
        <v>03-596</v>
      </c>
      <c r="B1267" s="21" t="str">
        <f>INDEX([1]champ04062019!$A$3:$Z$1503,MATCH([1]!Addcert[[#This Row],[ref]],[1]champ04062019!$B$3:$B$2000,0),3)</f>
        <v>บริษัท อัลญาฟา จำกัด</v>
      </c>
      <c r="C1267" s="21" t="str">
        <f>INDEX([1]champ04062019!$A$3:$Z$1503,MATCH([1]!Addcert[[#This Row],[ref]],[1]champ04062019!$B$3:$B$2000,0),4)</f>
        <v>ACFS10040400300</v>
      </c>
      <c r="D126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67" s="21" t="str">
        <f>INDEX([1]champ04062019!$A$3:$Z$1503,MATCH([1]!Addcert[[#This Row],[ref]],[1]champ04062019!$B$3:$B$2000,0),5)</f>
        <v>ออกใบอนุญาตแล้ว</v>
      </c>
      <c r="F1267" s="23">
        <f>--INDEX([1]champ04062019!$A$3:$Z$1503,MATCH([1]!Addcert[[#This Row],[ref]],[1]champ04062019!$B$3:$B$2000,0),18)</f>
        <v>44697</v>
      </c>
      <c r="G1267" s="25"/>
      <c r="H1267" s="26"/>
      <c r="I1267" s="32"/>
      <c r="J1267" s="35">
        <f>--INDEX([1]champ04062019!$A$3:$Z$1503,MATCH([1]!Addcert[[#This Row],[ref]],[1]champ04062019!$B$3:$B$2000,0),6)</f>
        <v>135562008571</v>
      </c>
      <c r="K1267" s="21" t="str">
        <f>VLOOKUP(VALUE(MID([1]!Addcert[[#This Row],[License]],5,4)),[1]มาตรฐาน!$A$1:$B$6,2,FALSE)</f>
        <v>มกษ. 1004-2557</v>
      </c>
      <c r="L1267" s="21" t="str">
        <f>INDEX([1]champ04062019!$A$3:$Z$2000,MATCH([1]!Addcert[[#This Row],[ref]],[1]champ04062019!$B$3:$B$2000,0),26)</f>
        <v>ปทุมธานี</v>
      </c>
      <c r="M1267" s="4" t="s">
        <v>466</v>
      </c>
    </row>
    <row r="1268" spans="1:13" ht="15" customHeight="1">
      <c r="A1268" s="22" t="str">
        <f>MID([1]!Addcert[[#This Row],[ref]],4,2)&amp;"-"&amp;RIGHT([1]!Addcert[[#This Row],[ref]],3)</f>
        <v>03-597</v>
      </c>
      <c r="B1268" s="22" t="str">
        <f>INDEX([1]champ04062019!$A$3:$Z$1503,MATCH([1]!Addcert[[#This Row],[ref]],[1]champ04062019!$B$3:$B$2000,0),3)</f>
        <v>บริษัท เหอลี่ โลจิสติกส์ จำกัด</v>
      </c>
      <c r="C1268" s="22" t="str">
        <f>INDEX([1]champ04062019!$A$3:$Z$1503,MATCH([1]!Addcert[[#This Row],[ref]],[1]champ04062019!$B$3:$B$2000,0),4)</f>
        <v>ACFS10040400298</v>
      </c>
      <c r="D126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68" s="22" t="str">
        <f>INDEX([1]champ04062019!$A$3:$Z$1503,MATCH([1]!Addcert[[#This Row],[ref]],[1]champ04062019!$B$3:$B$2000,0),5)</f>
        <v>ออกใบอนุญาตแล้ว</v>
      </c>
      <c r="F1268" s="24">
        <f>--INDEX([1]champ04062019!$A$3:$Z$1503,MATCH([1]!Addcert[[#This Row],[ref]],[1]champ04062019!$B$3:$B$2000,0),18)</f>
        <v>44693</v>
      </c>
      <c r="G1268" s="27"/>
      <c r="H1268" s="28"/>
      <c r="I1268" s="33"/>
      <c r="J1268" s="36">
        <f>--INDEX([1]champ04062019!$A$3:$Z$1503,MATCH([1]!Addcert[[#This Row],[ref]],[1]champ04062019!$B$3:$B$2000,0),6)</f>
        <v>515552000426</v>
      </c>
      <c r="K1268" s="22" t="str">
        <f>VLOOKUP(VALUE(MID([1]!Addcert[[#This Row],[License]],5,4)),[1]มาตรฐาน!$A$1:$B$6,2,FALSE)</f>
        <v>มกษ. 1004-2557</v>
      </c>
      <c r="L1268" s="22" t="str">
        <f>INDEX([1]champ04062019!$A$3:$Z$2000,MATCH([1]!Addcert[[#This Row],[ref]],[1]champ04062019!$B$3:$B$2000,0),26)</f>
        <v>จันทบุรี</v>
      </c>
      <c r="M1268" s="4" t="s">
        <v>467</v>
      </c>
    </row>
    <row r="1269" spans="1:13" ht="15" customHeight="1">
      <c r="A1269" s="21" t="str">
        <f>MID([1]!Addcert[[#This Row],[ref]],4,2)&amp;"-"&amp;RIGHT([1]!Addcert[[#This Row],[ref]],3)</f>
        <v>03-598</v>
      </c>
      <c r="B1269" s="21" t="str">
        <f>INDEX([1]champ04062019!$A$3:$Z$1503,MATCH([1]!Addcert[[#This Row],[ref]],[1]champ04062019!$B$3:$B$2000,0),3)</f>
        <v>บริษัท เค.ที.พี. อินเตอร์ เฟรชฟรุ๊ต จำกัด</v>
      </c>
      <c r="C1269" s="21" t="str">
        <f>INDEX([1]champ04062019!$A$3:$Z$1503,MATCH([1]!Addcert[[#This Row],[ref]],[1]champ04062019!$B$3:$B$2000,0),4)</f>
        <v>ACFS10040400299</v>
      </c>
      <c r="D126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69" s="21" t="str">
        <f>INDEX([1]champ04062019!$A$3:$Z$1503,MATCH([1]!Addcert[[#This Row],[ref]],[1]champ04062019!$B$3:$B$2000,0),5)</f>
        <v>ออกใบอนุญาตแล้ว</v>
      </c>
      <c r="F1269" s="23">
        <f>--INDEX([1]champ04062019!$A$3:$Z$1503,MATCH([1]!Addcert[[#This Row],[ref]],[1]champ04062019!$B$3:$B$2000,0),18)</f>
        <v>44694</v>
      </c>
      <c r="G1269" s="25"/>
      <c r="H1269" s="26"/>
      <c r="I1269" s="32"/>
      <c r="J1269" s="35">
        <f>--INDEX([1]champ04062019!$A$3:$Z$1503,MATCH([1]!Addcert[[#This Row],[ref]],[1]champ04062019!$B$3:$B$2000,0),6)</f>
        <v>505557003083</v>
      </c>
      <c r="K1269" s="21" t="str">
        <f>VLOOKUP(VALUE(MID([1]!Addcert[[#This Row],[License]],5,4)),[1]มาตรฐาน!$A$1:$B$6,2,FALSE)</f>
        <v>มกษ. 1004-2557</v>
      </c>
      <c r="L1269" s="21" t="str">
        <f>INDEX([1]champ04062019!$A$3:$Z$2000,MATCH([1]!Addcert[[#This Row],[ref]],[1]champ04062019!$B$3:$B$2000,0),26)</f>
        <v>เชียงใหม่</v>
      </c>
      <c r="M1269" s="4" t="s">
        <v>466</v>
      </c>
    </row>
    <row r="1270" spans="1:13" ht="15" customHeight="1">
      <c r="A1270" s="22" t="str">
        <f>MID([1]!Addcert[[#This Row],[ref]],4,2)&amp;"-"&amp;RIGHT([1]!Addcert[[#This Row],[ref]],3)</f>
        <v>03-600</v>
      </c>
      <c r="B1270" s="22" t="str">
        <f>INDEX([1]champ04062019!$A$3:$Z$1503,MATCH([1]!Addcert[[#This Row],[ref]],[1]champ04062019!$B$3:$B$2000,0),3)</f>
        <v>บริษัท ธีรา อินเตอร์ ฟรุ๊ต จำกัด</v>
      </c>
      <c r="C1270" s="22" t="str">
        <f>INDEX([1]champ04062019!$A$3:$Z$1503,MATCH([1]!Addcert[[#This Row],[ref]],[1]champ04062019!$B$3:$B$2000,0),4)</f>
        <v>ACFS10040400301</v>
      </c>
      <c r="D127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70" s="22" t="str">
        <f>INDEX([1]champ04062019!$A$3:$Z$1503,MATCH([1]!Addcert[[#This Row],[ref]],[1]champ04062019!$B$3:$B$2000,0),5)</f>
        <v>ออกใบอนุญาตแล้ว</v>
      </c>
      <c r="F1270" s="24">
        <f>--INDEX([1]champ04062019!$A$3:$Z$1503,MATCH([1]!Addcert[[#This Row],[ref]],[1]champ04062019!$B$3:$B$2000,0),18)</f>
        <v>44701</v>
      </c>
      <c r="G1270" s="27"/>
      <c r="H1270" s="28"/>
      <c r="I1270" s="33"/>
      <c r="J1270" s="36">
        <f>--INDEX([1]champ04062019!$A$3:$Z$1503,MATCH([1]!Addcert[[#This Row],[ref]],[1]champ04062019!$B$3:$B$2000,0),6)</f>
        <v>205558015223</v>
      </c>
      <c r="K1270" s="22" t="str">
        <f>VLOOKUP(VALUE(MID([1]!Addcert[[#This Row],[License]],5,4)),[1]มาตรฐาน!$A$1:$B$6,2,FALSE)</f>
        <v>มกษ. 1004-2557</v>
      </c>
      <c r="L1270" s="22" t="str">
        <f>INDEX([1]champ04062019!$A$3:$Z$2000,MATCH([1]!Addcert[[#This Row],[ref]],[1]champ04062019!$B$3:$B$2000,0),26)</f>
        <v>เชียงใหม่</v>
      </c>
      <c r="M1270" s="4" t="s">
        <v>465</v>
      </c>
    </row>
    <row r="1271" spans="1:13" ht="15" customHeight="1">
      <c r="A1271" s="21" t="str">
        <f>MID([1]!Addcert[[#This Row],[ref]],4,2)&amp;"-"&amp;RIGHT([1]!Addcert[[#This Row],[ref]],3)</f>
        <v>03-601</v>
      </c>
      <c r="B1271" s="21" t="str">
        <f>INDEX([1]champ04062019!$A$3:$Z$1503,MATCH([1]!Addcert[[#This Row],[ref]],[1]champ04062019!$B$3:$B$2000,0),3)</f>
        <v>บริษัท บูโอโน่ (ประเทศไทย) จำกัด (มหาชน)</v>
      </c>
      <c r="C1271" s="21" t="str">
        <f>INDEX([1]champ04062019!$A$3:$Z$1503,MATCH([1]!Addcert[[#This Row],[ref]],[1]champ04062019!$B$3:$B$2000,0),4)</f>
        <v>ACFS90460400138</v>
      </c>
      <c r="D1271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71" s="21" t="str">
        <f>INDEX([1]champ04062019!$A$3:$Z$1503,MATCH([1]!Addcert[[#This Row],[ref]],[1]champ04062019!$B$3:$B$2000,0),5)</f>
        <v>ออกใบอนุญาตแล้ว</v>
      </c>
      <c r="F1271" s="23">
        <f>--INDEX([1]champ04062019!$A$3:$Z$1503,MATCH([1]!Addcert[[#This Row],[ref]],[1]champ04062019!$B$3:$B$2000,0),18)</f>
        <v>44696</v>
      </c>
      <c r="G1271" s="25"/>
      <c r="H1271" s="26"/>
      <c r="I1271" s="32"/>
      <c r="J1271" s="35">
        <f>--INDEX([1]champ04062019!$A$3:$Z$1503,MATCH([1]!Addcert[[#This Row],[ref]],[1]champ04062019!$B$3:$B$2000,0),6)</f>
        <v>107562000181</v>
      </c>
      <c r="K1271" s="21" t="str">
        <f>VLOOKUP(VALUE(MID([1]!Addcert[[#This Row],[License]],5,4)),[1]มาตรฐาน!$A$1:$B$6,2,FALSE)</f>
        <v>มกษ. 9046-2560</v>
      </c>
      <c r="L1271" s="21" t="str">
        <f>INDEX([1]champ04062019!$A$3:$Z$2000,MATCH([1]!Addcert[[#This Row],[ref]],[1]champ04062019!$B$3:$B$2000,0),26)</f>
        <v>นครปฐม</v>
      </c>
      <c r="M1271" s="4" t="s">
        <v>465</v>
      </c>
    </row>
    <row r="1272" spans="1:13" ht="15" customHeight="1">
      <c r="A1272" s="22" t="str">
        <f>MID([1]!Addcert[[#This Row],[ref]],4,2)&amp;"-"&amp;RIGHT([1]!Addcert[[#This Row],[ref]],3)</f>
        <v>03-602</v>
      </c>
      <c r="B1272" s="22" t="str">
        <f>INDEX([1]champ04062019!$A$3:$Z$1503,MATCH([1]!Addcert[[#This Row],[ref]],[1]champ04062019!$B$3:$B$2000,0),3)</f>
        <v>บริษัท เต๋อเฟิง ชิปปิ้ง แอนด์ โลจิสติกส์ จำกัด</v>
      </c>
      <c r="C1272" s="22" t="str">
        <f>INDEX([1]champ04062019!$A$3:$Z$1503,MATCH([1]!Addcert[[#This Row],[ref]],[1]champ04062019!$B$3:$B$2000,0),4)</f>
        <v>ACFS90460400137</v>
      </c>
      <c r="D1272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72" s="22" t="str">
        <f>INDEX([1]champ04062019!$A$3:$Z$1503,MATCH([1]!Addcert[[#This Row],[ref]],[1]champ04062019!$B$3:$B$2000,0),5)</f>
        <v>ออกใบอนุญาตแล้ว</v>
      </c>
      <c r="F1272" s="24">
        <f>--INDEX([1]champ04062019!$A$3:$Z$1503,MATCH([1]!Addcert[[#This Row],[ref]],[1]champ04062019!$B$3:$B$2000,0),18)</f>
        <v>44695</v>
      </c>
      <c r="G1272" s="27"/>
      <c r="H1272" s="28"/>
      <c r="I1272" s="33"/>
      <c r="J1272" s="36">
        <f>--INDEX([1]champ04062019!$A$3:$Z$1503,MATCH([1]!Addcert[[#This Row],[ref]],[1]champ04062019!$B$3:$B$2000,0),6)</f>
        <v>105558075782</v>
      </c>
      <c r="K1272" s="22" t="str">
        <f>VLOOKUP(VALUE(MID([1]!Addcert[[#This Row],[License]],5,4)),[1]มาตรฐาน!$A$1:$B$6,2,FALSE)</f>
        <v>มกษ. 9046-2560</v>
      </c>
      <c r="L1272" s="22" t="str">
        <f>INDEX([1]champ04062019!$A$3:$Z$2000,MATCH([1]!Addcert[[#This Row],[ref]],[1]champ04062019!$B$3:$B$2000,0),26)</f>
        <v>ชุมพร</v>
      </c>
      <c r="M1272" s="4" t="s">
        <v>467</v>
      </c>
    </row>
    <row r="1273" spans="1:13" ht="15" customHeight="1">
      <c r="A1273" s="21" t="str">
        <f>MID([1]!Addcert[[#This Row],[ref]],4,2)&amp;"-"&amp;RIGHT([1]!Addcert[[#This Row],[ref]],3)</f>
        <v>03-604</v>
      </c>
      <c r="B1273" s="21" t="str">
        <f>INDEX([1]champ04062019!$A$3:$Z$1503,MATCH([1]!Addcert[[#This Row],[ref]],[1]champ04062019!$B$3:$B$2000,0),3)</f>
        <v>ห้างหุ้นส่วนจำกัด นา-ริช โอเวอร์ซี</v>
      </c>
      <c r="C1273" s="21" t="str">
        <f>INDEX([1]champ04062019!$A$3:$Z$1503,MATCH([1]!Addcert[[#This Row],[ref]],[1]champ04062019!$B$3:$B$2000,0),4)</f>
        <v>ACFS90460400139</v>
      </c>
      <c r="D1273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73" s="21" t="str">
        <f>INDEX([1]champ04062019!$A$3:$Z$1503,MATCH([1]!Addcert[[#This Row],[ref]],[1]champ04062019!$B$3:$B$2000,0),5)</f>
        <v>ออกใบอนุญาตแล้ว</v>
      </c>
      <c r="F1273" s="23">
        <f>--INDEX([1]champ04062019!$A$3:$Z$1503,MATCH([1]!Addcert[[#This Row],[ref]],[1]champ04062019!$B$3:$B$2000,0),18)</f>
        <v>44696</v>
      </c>
      <c r="G1273" s="25"/>
      <c r="H1273" s="26"/>
      <c r="I1273" s="32"/>
      <c r="J1273" s="35">
        <f>--INDEX([1]champ04062019!$A$3:$Z$1503,MATCH([1]!Addcert[[#This Row],[ref]],[1]champ04062019!$B$3:$B$2000,0),6)</f>
        <v>103547024071</v>
      </c>
      <c r="K1273" s="21" t="str">
        <f>VLOOKUP(VALUE(MID([1]!Addcert[[#This Row],[License]],5,4)),[1]มาตรฐาน!$A$1:$B$6,2,FALSE)</f>
        <v>มกษ. 9046-2560</v>
      </c>
      <c r="L1273" s="21" t="str">
        <f>INDEX([1]champ04062019!$A$3:$Z$2000,MATCH([1]!Addcert[[#This Row],[ref]],[1]champ04062019!$B$3:$B$2000,0),26)</f>
        <v>สมุทรสาคร</v>
      </c>
      <c r="M1273" s="4" t="s">
        <v>469</v>
      </c>
    </row>
    <row r="1274" spans="1:13" ht="15" customHeight="1">
      <c r="A1274" s="22" t="str">
        <f>MID([1]!Addcert[[#This Row],[ref]],4,2)&amp;"-"&amp;RIGHT([1]!Addcert[[#This Row],[ref]],3)</f>
        <v>03-605</v>
      </c>
      <c r="B1274" s="22" t="str">
        <f>INDEX([1]champ04062019!$A$3:$Z$1503,MATCH([1]!Addcert[[#This Row],[ref]],[1]champ04062019!$B$3:$B$2000,0),3)</f>
        <v>บริษัท บีจีไอ กรุ๊ป (ประเทศไทย) จำกัด</v>
      </c>
      <c r="C1274" s="22" t="str">
        <f>INDEX([1]champ04062019!$A$3:$Z$1503,MATCH([1]!Addcert[[#This Row],[ref]],[1]champ04062019!$B$3:$B$2000,0),4)</f>
        <v>ACFS90460400141</v>
      </c>
      <c r="D1274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74" s="22" t="str">
        <f>INDEX([1]champ04062019!$A$3:$Z$1503,MATCH([1]!Addcert[[#This Row],[ref]],[1]champ04062019!$B$3:$B$2000,0),5)</f>
        <v>ออกใบอนุญาตแล้ว</v>
      </c>
      <c r="F1274" s="24">
        <f>--INDEX([1]champ04062019!$A$3:$Z$1503,MATCH([1]!Addcert[[#This Row],[ref]],[1]champ04062019!$B$3:$B$2000,0),18)</f>
        <v>44707</v>
      </c>
      <c r="G1274" s="27"/>
      <c r="H1274" s="28"/>
      <c r="I1274" s="33"/>
      <c r="J1274" s="36">
        <f>--INDEX([1]champ04062019!$A$3:$Z$1503,MATCH([1]!Addcert[[#This Row],[ref]],[1]champ04062019!$B$3:$B$2000,0),6)</f>
        <v>125562015900</v>
      </c>
      <c r="K1274" s="22" t="str">
        <f>VLOOKUP(VALUE(MID([1]!Addcert[[#This Row],[License]],5,4)),[1]มาตรฐาน!$A$1:$B$6,2,FALSE)</f>
        <v>มกษ. 9046-2560</v>
      </c>
      <c r="L1274" s="22" t="str">
        <f>INDEX([1]champ04062019!$A$3:$Z$2000,MATCH([1]!Addcert[[#This Row],[ref]],[1]champ04062019!$B$3:$B$2000,0),26)</f>
        <v>สมุทรสาคร</v>
      </c>
      <c r="M1274" s="4" t="s">
        <v>467</v>
      </c>
    </row>
    <row r="1275" spans="1:13" ht="15" customHeight="1">
      <c r="A1275" s="21" t="str">
        <f>MID([1]!Addcert[[#This Row],[ref]],4,2)&amp;"-"&amp;RIGHT([1]!Addcert[[#This Row],[ref]],3)</f>
        <v>03-606</v>
      </c>
      <c r="B1275" s="21" t="str">
        <f>INDEX([1]champ04062019!$A$3:$Z$1503,MATCH([1]!Addcert[[#This Row],[ref]],[1]champ04062019!$B$3:$B$2000,0),3)</f>
        <v>บริษัท ไทย ฟู้ด โกลบอล เทรด จำกัด</v>
      </c>
      <c r="C1275" s="21" t="str">
        <f>INDEX([1]champ04062019!$A$3:$Z$1503,MATCH([1]!Addcert[[#This Row],[ref]],[1]champ04062019!$B$3:$B$2000,0),4)</f>
        <v>ACFS10040400303</v>
      </c>
      <c r="D1275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75" s="21" t="str">
        <f>INDEX([1]champ04062019!$A$3:$Z$1503,MATCH([1]!Addcert[[#This Row],[ref]],[1]champ04062019!$B$3:$B$2000,0),5)</f>
        <v>ออกใบอนุญาตแล้ว</v>
      </c>
      <c r="F1275" s="23">
        <f>--INDEX([1]champ04062019!$A$3:$Z$1503,MATCH([1]!Addcert[[#This Row],[ref]],[1]champ04062019!$B$3:$B$2000,0),18)</f>
        <v>44709</v>
      </c>
      <c r="G1275" s="25"/>
      <c r="H1275" s="26"/>
      <c r="I1275" s="32"/>
      <c r="J1275" s="35">
        <f>--INDEX([1]champ04062019!$A$3:$Z$1503,MATCH([1]!Addcert[[#This Row],[ref]],[1]champ04062019!$B$3:$B$2000,0),6)</f>
        <v>505562006672</v>
      </c>
      <c r="K1275" s="21" t="str">
        <f>VLOOKUP(VALUE(MID([1]!Addcert[[#This Row],[License]],5,4)),[1]มาตรฐาน!$A$1:$B$6,2,FALSE)</f>
        <v>มกษ. 1004-2557</v>
      </c>
      <c r="L1275" s="21" t="str">
        <f>INDEX([1]champ04062019!$A$3:$Z$2000,MATCH([1]!Addcert[[#This Row],[ref]],[1]champ04062019!$B$3:$B$2000,0),26)</f>
        <v>เชียงใหม่</v>
      </c>
      <c r="M1275" s="4" t="s">
        <v>467</v>
      </c>
    </row>
    <row r="1276" spans="1:13" ht="15" customHeight="1">
      <c r="A1276" s="22" t="str">
        <f>MID([1]!Addcert[[#This Row],[ref]],4,2)&amp;"-"&amp;RIGHT([1]!Addcert[[#This Row],[ref]],3)</f>
        <v>03-610</v>
      </c>
      <c r="B1276" s="22" t="str">
        <f>INDEX([1]champ04062019!$A$3:$Z$1503,MATCH([1]!Addcert[[#This Row],[ref]],[1]champ04062019!$B$3:$B$2000,0),3)</f>
        <v>บริษัท โอเค เฟรชฟรุ๊ตส์ (ประเทศไทย) จำกัด</v>
      </c>
      <c r="C1276" s="22" t="str">
        <f>INDEX([1]champ04062019!$A$3:$Z$1503,MATCH([1]!Addcert[[#This Row],[ref]],[1]champ04062019!$B$3:$B$2000,0),4)</f>
        <v>ACFS10040400302</v>
      </c>
      <c r="D1276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76" s="22" t="str">
        <f>INDEX([1]champ04062019!$A$3:$Z$1503,MATCH([1]!Addcert[[#This Row],[ref]],[1]champ04062019!$B$3:$B$2000,0),5)</f>
        <v>ออกใบอนุญาตแล้ว</v>
      </c>
      <c r="F1276" s="24">
        <f>--INDEX([1]champ04062019!$A$3:$Z$1503,MATCH([1]!Addcert[[#This Row],[ref]],[1]champ04062019!$B$3:$B$2000,0),18)</f>
        <v>44707</v>
      </c>
      <c r="G1276" s="27"/>
      <c r="H1276" s="28"/>
      <c r="I1276" s="33"/>
      <c r="J1276" s="36">
        <f>--INDEX([1]champ04062019!$A$3:$Z$1503,MATCH([1]!Addcert[[#This Row],[ref]],[1]champ04062019!$B$3:$B$2000,0),6)</f>
        <v>505562000682</v>
      </c>
      <c r="K1276" s="22" t="str">
        <f>VLOOKUP(VALUE(MID([1]!Addcert[[#This Row],[License]],5,4)),[1]มาตรฐาน!$A$1:$B$6,2,FALSE)</f>
        <v>มกษ. 1004-2557</v>
      </c>
      <c r="L1276" s="22" t="str">
        <f>INDEX([1]champ04062019!$A$3:$Z$2000,MATCH([1]!Addcert[[#This Row],[ref]],[1]champ04062019!$B$3:$B$2000,0),26)</f>
        <v>เชียงใหม่</v>
      </c>
      <c r="M1276" s="4" t="s">
        <v>465</v>
      </c>
    </row>
    <row r="1277" spans="1:13" ht="15" customHeight="1">
      <c r="A1277" s="21" t="str">
        <f>MID([1]!Addcert[[#This Row],[ref]],4,2)&amp;"-"&amp;RIGHT([1]!Addcert[[#This Row],[ref]],3)</f>
        <v>03-611</v>
      </c>
      <c r="B1277" s="21" t="str">
        <f>INDEX([1]champ04062019!$A$3:$Z$1503,MATCH([1]!Addcert[[#This Row],[ref]],[1]champ04062019!$B$3:$B$2000,0),3)</f>
        <v>บริษัท ฟลาวเวอร์ แฟมิลี่ จำกัด</v>
      </c>
      <c r="C1277" s="21" t="str">
        <f>INDEX([1]champ04062019!$A$3:$Z$1503,MATCH([1]!Addcert[[#This Row],[ref]],[1]champ04062019!$B$3:$B$2000,0),4)</f>
        <v>ACFS10040400304</v>
      </c>
      <c r="D1277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77" s="21" t="str">
        <f>INDEX([1]champ04062019!$A$3:$Z$1503,MATCH([1]!Addcert[[#This Row],[ref]],[1]champ04062019!$B$3:$B$2000,0),5)</f>
        <v>ออกใบอนุญาตแล้ว</v>
      </c>
      <c r="F1277" s="23">
        <f>--INDEX([1]champ04062019!$A$3:$Z$1503,MATCH([1]!Addcert[[#This Row],[ref]],[1]champ04062019!$B$3:$B$2000,0),18)</f>
        <v>44710</v>
      </c>
      <c r="G1277" s="25"/>
      <c r="H1277" s="26"/>
      <c r="I1277" s="32"/>
      <c r="J1277" s="35">
        <f>--INDEX([1]champ04062019!$A$3:$Z$1503,MATCH([1]!Addcert[[#This Row],[ref]],[1]champ04062019!$B$3:$B$2000,0),6)</f>
        <v>105547151873</v>
      </c>
      <c r="K1277" s="21" t="str">
        <f>VLOOKUP(VALUE(MID([1]!Addcert[[#This Row],[License]],5,4)),[1]มาตรฐาน!$A$1:$B$6,2,FALSE)</f>
        <v>มกษ. 1004-2557</v>
      </c>
      <c r="L1277" s="21" t="str">
        <f>INDEX([1]champ04062019!$A$3:$Z$2000,MATCH([1]!Addcert[[#This Row],[ref]],[1]champ04062019!$B$3:$B$2000,0),26)</f>
        <v>กรุงเทพมหานคร</v>
      </c>
      <c r="M1277" s="4" t="s">
        <v>465</v>
      </c>
    </row>
    <row r="1278" spans="1:13" ht="15" customHeight="1">
      <c r="A1278" s="22" t="str">
        <f>MID([1]!Addcert[[#This Row],[ref]],4,2)&amp;"-"&amp;RIGHT([1]!Addcert[[#This Row],[ref]],3)</f>
        <v>03-612</v>
      </c>
      <c r="B1278" s="22" t="str">
        <f>INDEX([1]champ04062019!$A$3:$Z$1503,MATCH([1]!Addcert[[#This Row],[ref]],[1]champ04062019!$B$3:$B$2000,0),3)</f>
        <v>บริษัท หยุนหนาน สิบสองปันนาหงษ์ซิงอินเตอร์เนชั่นแนลเทรด(ไทยแลนด์) จำกัด</v>
      </c>
      <c r="C1278" s="22" t="str">
        <f>INDEX([1]champ04062019!$A$3:$Z$1503,MATCH([1]!Addcert[[#This Row],[ref]],[1]champ04062019!$B$3:$B$2000,0),4)</f>
        <v>ACFS10040400305</v>
      </c>
      <c r="D1278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78" s="22" t="str">
        <f>INDEX([1]champ04062019!$A$3:$Z$1503,MATCH([1]!Addcert[[#This Row],[ref]],[1]champ04062019!$B$3:$B$2000,0),5)</f>
        <v>ออกใบอนุญาตแล้ว</v>
      </c>
      <c r="F1278" s="24">
        <f>--INDEX([1]champ04062019!$A$3:$Z$1503,MATCH([1]!Addcert[[#This Row],[ref]],[1]champ04062019!$B$3:$B$2000,0),18)</f>
        <v>44710</v>
      </c>
      <c r="G1278" s="27"/>
      <c r="H1278" s="28"/>
      <c r="I1278" s="33"/>
      <c r="J1278" s="36">
        <f>--INDEX([1]champ04062019!$A$3:$Z$1503,MATCH([1]!Addcert[[#This Row],[ref]],[1]champ04062019!$B$3:$B$2000,0),6)</f>
        <v>575557000106</v>
      </c>
      <c r="K1278" s="22" t="str">
        <f>VLOOKUP(VALUE(MID([1]!Addcert[[#This Row],[License]],5,4)),[1]มาตรฐาน!$A$1:$B$6,2,FALSE)</f>
        <v>มกษ. 1004-2557</v>
      </c>
      <c r="L1278" s="22" t="str">
        <f>INDEX([1]champ04062019!$A$3:$Z$2000,MATCH([1]!Addcert[[#This Row],[ref]],[1]champ04062019!$B$3:$B$2000,0),26)</f>
        <v>ลำพูน</v>
      </c>
      <c r="M1278" s="4" t="s">
        <v>467</v>
      </c>
    </row>
    <row r="1279" spans="1:13" ht="15" customHeight="1">
      <c r="A1279" s="21" t="str">
        <f>MID([1]!Addcert[[#This Row],[ref]],4,2)&amp;"-"&amp;RIGHT([1]!Addcert[[#This Row],[ref]],3)</f>
        <v>03-613</v>
      </c>
      <c r="B1279" s="21" t="str">
        <f>INDEX([1]champ04062019!$A$3:$Z$1503,MATCH([1]!Addcert[[#This Row],[ref]],[1]champ04062019!$B$3:$B$2000,0),3)</f>
        <v>ห้างหุ้นส่วนจำกัด เจ.พี.ฟรุ๊ต</v>
      </c>
      <c r="C1279" s="21" t="str">
        <f>INDEX([1]champ04062019!$A$3:$Z$1503,MATCH([1]!Addcert[[#This Row],[ref]],[1]champ04062019!$B$3:$B$2000,0),4)</f>
        <v>ACFS10040400306</v>
      </c>
      <c r="D1279" s="21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79" s="21" t="str">
        <f>INDEX([1]champ04062019!$A$3:$Z$1503,MATCH([1]!Addcert[[#This Row],[ref]],[1]champ04062019!$B$3:$B$2000,0),5)</f>
        <v>ออกใบอนุญาตแล้ว</v>
      </c>
      <c r="F1279" s="23">
        <f>--INDEX([1]champ04062019!$A$3:$Z$1503,MATCH([1]!Addcert[[#This Row],[ref]],[1]champ04062019!$B$3:$B$2000,0),18)</f>
        <v>44710</v>
      </c>
      <c r="G1279" s="25"/>
      <c r="H1279" s="26"/>
      <c r="I1279" s="32"/>
      <c r="J1279" s="35">
        <f>--INDEX([1]champ04062019!$A$3:$Z$1503,MATCH([1]!Addcert[[#This Row],[ref]],[1]champ04062019!$B$3:$B$2000,0),6)</f>
        <v>573548002515</v>
      </c>
      <c r="K1279" s="21" t="str">
        <f>VLOOKUP(VALUE(MID([1]!Addcert[[#This Row],[License]],5,4)),[1]มาตรฐาน!$A$1:$B$6,2,FALSE)</f>
        <v>มกษ. 1004-2557</v>
      </c>
      <c r="L1279" s="21" t="str">
        <f>INDEX([1]champ04062019!$A$3:$Z$2000,MATCH([1]!Addcert[[#This Row],[ref]],[1]champ04062019!$B$3:$B$2000,0),26)</f>
        <v>ลำพูน</v>
      </c>
      <c r="M1279" s="4" t="s">
        <v>465</v>
      </c>
    </row>
    <row r="1280" spans="1:13" ht="15" customHeight="1">
      <c r="A1280" s="22" t="str">
        <f>MID([1]!Addcert[[#This Row],[ref]],4,2)&amp;"-"&amp;RIGHT([1]!Addcert[[#This Row],[ref]],3)</f>
        <v>03-614</v>
      </c>
      <c r="B1280" s="22" t="str">
        <f>INDEX([1]champ04062019!$A$3:$Z$1503,MATCH([1]!Addcert[[#This Row],[ref]],[1]champ04062019!$B$3:$B$2000,0),3)</f>
        <v>ห้างหุ้นส่วนจำกัด เจ.พี.เค.ฟรุ๊ต</v>
      </c>
      <c r="C1280" s="22" t="str">
        <f>INDEX([1]champ04062019!$A$3:$Z$1503,MATCH([1]!Addcert[[#This Row],[ref]],[1]champ04062019!$B$3:$B$2000,0),4)</f>
        <v>ACFS10040400307</v>
      </c>
      <c r="D1280" s="22" t="str">
        <f>_xlfn.IFS(LEFT([1]!Addcert[[#This Row],[เลขที่อ้างอิง]],2)="01","ผู้ผลิต",LEFT([1]!Addcert[[#This Row],[เลขที่อ้างอิง]],2)="03","ผู้ส่งออก",LEFT([1]!Addcert[[#This Row],[เลขที่อ้างอิง]],2)="05","ผู้นำเข้า")</f>
        <v>ผู้ส่งออก</v>
      </c>
      <c r="E1280" s="22" t="str">
        <f>INDEX([1]champ04062019!$A$3:$Z$1503,MATCH([1]!Addcert[[#This Row],[ref]],[1]champ04062019!$B$3:$B$2000,0),5)</f>
        <v>ออกใบอนุญาตแล้ว</v>
      </c>
      <c r="F1280" s="24">
        <f>--INDEX([1]champ04062019!$A$3:$Z$1503,MATCH([1]!Addcert[[#This Row],[ref]],[1]champ04062019!$B$3:$B$2000,0),18)</f>
        <v>44710</v>
      </c>
      <c r="G1280" s="27"/>
      <c r="H1280" s="28"/>
      <c r="I1280" s="33"/>
      <c r="J1280" s="36">
        <f>--INDEX([1]champ04062019!$A$3:$Z$1503,MATCH([1]!Addcert[[#This Row],[ref]],[1]champ04062019!$B$3:$B$2000,0),6)</f>
        <v>573555000425</v>
      </c>
      <c r="K1280" s="22" t="str">
        <f>VLOOKUP(VALUE(MID([1]!Addcert[[#This Row],[License]],5,4)),[1]มาตรฐาน!$A$1:$B$6,2,FALSE)</f>
        <v>มกษ. 1004-2557</v>
      </c>
      <c r="L1280" s="22" t="str">
        <f>INDEX([1]champ04062019!$A$3:$Z$2000,MATCH([1]!Addcert[[#This Row],[ref]],[1]champ04062019!$B$3:$B$2000,0),26)</f>
        <v>ลำพูน</v>
      </c>
      <c r="M1280" s="4" t="s">
        <v>465</v>
      </c>
    </row>
  </sheetData>
  <autoFilter ref="A2:AF2" xr:uid="{00000000-0009-0000-0000-000001000000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2"/>
  <sheetViews>
    <sheetView workbookViewId="0"/>
  </sheetViews>
  <sheetFormatPr defaultColWidth="14.42578125" defaultRowHeight="15" customHeight="1"/>
  <sheetData>
    <row r="1" spans="1:1" ht="15" customHeight="1">
      <c r="A1" s="1" t="s">
        <v>11</v>
      </c>
    </row>
    <row r="2" spans="1:1" ht="15" customHeight="1">
      <c r="A2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ตารางข้อมูล</vt:lpstr>
      <vt:lpstr>update2018-08-28 Awesome Map 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H52VF42</dc:creator>
  <cp:lastModifiedBy>W Masa</cp:lastModifiedBy>
  <dcterms:created xsi:type="dcterms:W3CDTF">2019-02-08T11:01:05Z</dcterms:created>
  <dcterms:modified xsi:type="dcterms:W3CDTF">2019-08-20T08:44:10Z</dcterms:modified>
</cp:coreProperties>
</file>