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 Kertas\HPP\"/>
    </mc:Choice>
  </mc:AlternateContent>
  <xr:revisionPtr revIDLastSave="0" documentId="13_ncr:1_{4C8FFDA8-23D9-4E80-AC6F-9A74013A6252}" xr6:coauthVersionLast="45" xr6:coauthVersionMax="45" xr10:uidLastSave="{00000000-0000-0000-0000-000000000000}"/>
  <bookViews>
    <workbookView xWindow="-120" yWindow="-120" windowWidth="29040" windowHeight="15840" activeTab="1" xr2:uid="{9C57070C-BD48-4A1D-AFB4-7870F81B5516}"/>
  </bookViews>
  <sheets>
    <sheet name="BM 0" sheetId="1" r:id="rId1"/>
    <sheet name="BM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B13" i="2"/>
  <c r="B8" i="2"/>
  <c r="E7" i="2"/>
  <c r="B7" i="2"/>
  <c r="B6" i="2"/>
  <c r="B5" i="2"/>
  <c r="B4" i="2"/>
  <c r="B11" i="1"/>
  <c r="B12" i="2" l="1"/>
  <c r="B14" i="2" s="1"/>
  <c r="E8" i="2" s="1"/>
  <c r="E9" i="2"/>
  <c r="E11" i="2" s="1"/>
  <c r="E14" i="2" s="1"/>
  <c r="B12" i="1"/>
  <c r="B8" i="1"/>
  <c r="E7" i="1"/>
  <c r="B7" i="1"/>
  <c r="B6" i="1"/>
  <c r="B5" i="1"/>
  <c r="B4" i="1"/>
  <c r="E12" i="2" l="1"/>
  <c r="B13" i="1"/>
  <c r="E8" i="1" s="1"/>
  <c r="E9" i="1" s="1"/>
  <c r="E11" i="1" l="1"/>
  <c r="E14" i="1" s="1"/>
  <c r="E12" i="1" l="1"/>
</calcChain>
</file>

<file path=xl/sharedStrings.xml><?xml version="1.0" encoding="utf-8"?>
<sst xmlns="http://schemas.openxmlformats.org/spreadsheetml/2006/main" count="51" uniqueCount="24">
  <si>
    <t>Jasa Custom</t>
  </si>
  <si>
    <t>DO Pelayaran (sesuai invoice)</t>
  </si>
  <si>
    <t>Trucking (sesuai invoice)</t>
  </si>
  <si>
    <t>Lolo (sesuai invoice)</t>
  </si>
  <si>
    <t>Storage (sesuai invoice)</t>
  </si>
  <si>
    <t>Kurs</t>
  </si>
  <si>
    <t>Biaya Per Kg</t>
  </si>
  <si>
    <t>Total Biaya</t>
  </si>
  <si>
    <t>Biaya</t>
  </si>
  <si>
    <t>Harga Beli Rupiah</t>
  </si>
  <si>
    <t>HPP</t>
  </si>
  <si>
    <t>Harga Jual</t>
  </si>
  <si>
    <t>Margin</t>
  </si>
  <si>
    <t>Qty Barang Kg</t>
  </si>
  <si>
    <t>Biaya Biaya</t>
  </si>
  <si>
    <t>Presentase Margin</t>
  </si>
  <si>
    <t>HPP Impor Kertas 1x40' (24,5 Ton)</t>
  </si>
  <si>
    <t>Grade</t>
  </si>
  <si>
    <t>APNK 80gsm</t>
  </si>
  <si>
    <t>DTHC (sesuai invoice)</t>
  </si>
  <si>
    <t>LSS (sesuai invoice)</t>
  </si>
  <si>
    <t>Canfor 80gsm</t>
  </si>
  <si>
    <t>Bea Masuk (sesuai invoice)</t>
  </si>
  <si>
    <t>Harga Beli Valas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</si>
</sst>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164" formatCode="_-&quot;Rp&quot;* #,##0.000_-;\-&quot;Rp&quot;* #,##0.000_-;_-&quot;Rp&quot;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5">
    <xf numFmtId="0" fontId="0" fillId="0" borderId="0" xfId="0"/>
    <xf numFmtId="42" fontId="0" fillId="0" borderId="0" xfId="1" applyFont="1"/>
    <xf numFmtId="42" fontId="0" fillId="0" borderId="1" xfId="1" applyFont="1" applyBorder="1"/>
    <xf numFmtId="42" fontId="0" fillId="0" borderId="2" xfId="1" applyFont="1" applyBorder="1"/>
    <xf numFmtId="42" fontId="0" fillId="0" borderId="3" xfId="1" applyFont="1" applyBorder="1"/>
    <xf numFmtId="42" fontId="0" fillId="0" borderId="4" xfId="1" applyFont="1" applyBorder="1"/>
    <xf numFmtId="42" fontId="0" fillId="0" borderId="5" xfId="1" applyFont="1" applyBorder="1"/>
    <xf numFmtId="42" fontId="0" fillId="0" borderId="6" xfId="1" applyFont="1" applyBorder="1"/>
    <xf numFmtId="42" fontId="0" fillId="0" borderId="7" xfId="1" applyFont="1" applyBorder="1"/>
    <xf numFmtId="42" fontId="0" fillId="0" borderId="9" xfId="1" applyFont="1" applyBorder="1"/>
    <xf numFmtId="42" fontId="0" fillId="0" borderId="10" xfId="1" applyFont="1" applyBorder="1"/>
    <xf numFmtId="42" fontId="0" fillId="2" borderId="5" xfId="1" applyFont="1" applyFill="1" applyBorder="1"/>
    <xf numFmtId="41" fontId="0" fillId="0" borderId="8" xfId="1" applyNumberFormat="1" applyFont="1" applyBorder="1"/>
    <xf numFmtId="42" fontId="0" fillId="3" borderId="3" xfId="1" applyFont="1" applyFill="1" applyBorder="1"/>
    <xf numFmtId="42" fontId="0" fillId="3" borderId="4" xfId="1" applyFont="1" applyFill="1" applyBorder="1"/>
    <xf numFmtId="41" fontId="0" fillId="0" borderId="0" xfId="1" applyNumberFormat="1" applyFont="1"/>
    <xf numFmtId="164" fontId="0" fillId="0" borderId="4" xfId="1" applyNumberFormat="1" applyFont="1" applyBorder="1"/>
    <xf numFmtId="42" fontId="0" fillId="2" borderId="6" xfId="1" applyFont="1" applyFill="1" applyBorder="1" applyAlignment="1">
      <alignment horizontal="center"/>
    </xf>
    <xf numFmtId="165" fontId="0" fillId="0" borderId="0" xfId="1" applyNumberFormat="1" applyFont="1"/>
    <xf numFmtId="10" fontId="0" fillId="0" borderId="4" xfId="1" applyNumberFormat="1" applyFont="1" applyBorder="1"/>
    <xf numFmtId="42" fontId="2" fillId="0" borderId="0" xfId="1" applyFont="1" applyAlignment="1">
      <alignment horizontal="center"/>
    </xf>
    <xf numFmtId="42" fontId="0" fillId="0" borderId="11" xfId="1" applyFont="1" applyBorder="1" applyAlignment="1">
      <alignment horizontal="center"/>
    </xf>
    <xf numFmtId="42" fontId="0" fillId="0" borderId="12" xfId="1" applyFont="1" applyBorder="1" applyAlignment="1">
      <alignment horizontal="center"/>
    </xf>
    <xf numFmtId="42" fontId="0" fillId="4" borderId="3" xfId="1" applyFont="1" applyFill="1" applyBorder="1"/>
    <xf numFmtId="42" fontId="0" fillId="4" borderId="4" xfId="1" applyFont="1" applyFill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E36-ED5D-42D0-968B-98F978907123}">
  <dimension ref="A1:O16"/>
  <sheetViews>
    <sheetView zoomScale="115" zoomScaleNormal="115" zoomScaleSheetLayoutView="115" workbookViewId="0">
      <selection activeCell="C6" sqref="C6"/>
    </sheetView>
  </sheetViews>
  <sheetFormatPr defaultRowHeight="15" x14ac:dyDescent="0.25"/>
  <cols>
    <col min="1" max="1" width="26.7109375" style="1" customWidth="1"/>
    <col min="2" max="2" width="14.7109375" style="1" bestFit="1" customWidth="1"/>
    <col min="3" max="3" width="9.7109375" style="1" customWidth="1"/>
    <col min="4" max="4" width="26.42578125" style="1" customWidth="1"/>
    <col min="5" max="5" width="20.42578125" style="1" bestFit="1" customWidth="1"/>
    <col min="6" max="6" width="9.140625" style="1"/>
    <col min="7" max="7" width="12.5703125" style="1" bestFit="1" customWidth="1"/>
    <col min="8" max="8" width="10.7109375" style="1" bestFit="1" customWidth="1"/>
    <col min="9" max="9" width="15" style="1" bestFit="1" customWidth="1"/>
    <col min="10" max="10" width="13.7109375" style="1" customWidth="1"/>
    <col min="11" max="12" width="9.140625" style="1"/>
    <col min="13" max="13" width="11.5703125" style="1" bestFit="1" customWidth="1"/>
    <col min="14" max="16384" width="9.140625" style="1"/>
  </cols>
  <sheetData>
    <row r="1" spans="1:15" ht="23.25" x14ac:dyDescent="0.35">
      <c r="A1" s="20" t="s">
        <v>16</v>
      </c>
      <c r="B1" s="20"/>
      <c r="C1" s="20"/>
      <c r="D1" s="20"/>
      <c r="E1" s="20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thickBot="1" x14ac:dyDescent="0.3"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6.5" thickTop="1" thickBot="1" x14ac:dyDescent="0.3">
      <c r="A3" s="21" t="s">
        <v>14</v>
      </c>
      <c r="B3" s="22"/>
      <c r="D3" s="21" t="s">
        <v>10</v>
      </c>
      <c r="E3" s="22"/>
      <c r="F3" s="15"/>
      <c r="G3" s="15"/>
      <c r="H3" s="15"/>
      <c r="I3" s="15"/>
      <c r="J3" s="15"/>
    </row>
    <row r="4" spans="1:15" ht="15.75" thickTop="1" x14ac:dyDescent="0.25">
      <c r="A4" s="2" t="s">
        <v>1</v>
      </c>
      <c r="B4" s="3">
        <f>(150000)+60000+200000+100000</f>
        <v>510000</v>
      </c>
      <c r="D4" s="2" t="s">
        <v>17</v>
      </c>
      <c r="E4" s="3" t="s">
        <v>18</v>
      </c>
      <c r="F4" s="15"/>
      <c r="G4" s="15"/>
      <c r="H4" s="15"/>
      <c r="I4" s="15"/>
      <c r="J4" s="15"/>
    </row>
    <row r="5" spans="1:15" x14ac:dyDescent="0.25">
      <c r="A5" s="4" t="s">
        <v>0</v>
      </c>
      <c r="B5" s="5">
        <f>2750000</f>
        <v>2750000</v>
      </c>
      <c r="D5" s="4" t="s">
        <v>23</v>
      </c>
      <c r="E5" s="16">
        <v>0.84</v>
      </c>
      <c r="F5" s="15"/>
      <c r="G5" s="15"/>
      <c r="H5" s="15"/>
      <c r="I5" s="15"/>
      <c r="J5" s="15"/>
    </row>
    <row r="6" spans="1:15" x14ac:dyDescent="0.25">
      <c r="A6" s="4" t="s">
        <v>2</v>
      </c>
      <c r="B6" s="5">
        <f>2600000</f>
        <v>2600000</v>
      </c>
      <c r="D6" s="4" t="s">
        <v>5</v>
      </c>
      <c r="E6" s="5">
        <v>16400</v>
      </c>
      <c r="F6" s="15"/>
      <c r="G6" s="15"/>
      <c r="H6" s="15"/>
      <c r="I6" s="15"/>
      <c r="J6" s="15"/>
    </row>
    <row r="7" spans="1:15" x14ac:dyDescent="0.25">
      <c r="A7" s="4" t="s">
        <v>3</v>
      </c>
      <c r="B7" s="5">
        <f>945000</f>
        <v>945000</v>
      </c>
      <c r="D7" s="4" t="s">
        <v>9</v>
      </c>
      <c r="E7" s="5">
        <f>+E6*E5</f>
        <v>13776</v>
      </c>
      <c r="F7" s="15"/>
      <c r="G7" s="15"/>
      <c r="H7" s="15"/>
      <c r="I7" s="15"/>
      <c r="J7" s="15"/>
    </row>
    <row r="8" spans="1:15" x14ac:dyDescent="0.25">
      <c r="A8" s="4" t="s">
        <v>4</v>
      </c>
      <c r="B8" s="5">
        <f>(6672220+9197222+1198800)/3</f>
        <v>5689414</v>
      </c>
      <c r="D8" s="4" t="s">
        <v>8</v>
      </c>
      <c r="E8" s="5">
        <f>+B13</f>
        <v>509.97608163265306</v>
      </c>
      <c r="F8" s="15"/>
      <c r="G8" s="15"/>
      <c r="H8" s="15"/>
      <c r="I8" s="15"/>
      <c r="J8" s="15"/>
    </row>
    <row r="9" spans="1:15" x14ac:dyDescent="0.25">
      <c r="A9" s="4" t="s">
        <v>19</v>
      </c>
      <c r="B9" s="5">
        <v>0</v>
      </c>
      <c r="D9" s="4" t="s">
        <v>10</v>
      </c>
      <c r="E9" s="5">
        <f>+E7+E8</f>
        <v>14285.976081632652</v>
      </c>
      <c r="F9" s="15"/>
      <c r="G9" s="15"/>
      <c r="H9" s="15"/>
      <c r="I9" s="15"/>
      <c r="J9" s="15"/>
    </row>
    <row r="10" spans="1:15" x14ac:dyDescent="0.25">
      <c r="A10" s="9" t="s">
        <v>20</v>
      </c>
      <c r="B10" s="10">
        <v>0</v>
      </c>
      <c r="D10" s="4" t="s">
        <v>15</v>
      </c>
      <c r="E10" s="19">
        <v>0.13339999999999999</v>
      </c>
      <c r="F10" s="15"/>
      <c r="G10" s="15"/>
      <c r="H10" s="15"/>
      <c r="I10" s="18"/>
      <c r="J10" s="15"/>
    </row>
    <row r="11" spans="1:15" x14ac:dyDescent="0.25">
      <c r="A11" s="9" t="s">
        <v>7</v>
      </c>
      <c r="B11" s="10">
        <f>+SUM(B4:B10)</f>
        <v>12494414</v>
      </c>
      <c r="D11" s="4" t="s">
        <v>12</v>
      </c>
      <c r="E11" s="5">
        <f>+E9*E10</f>
        <v>1905.7492092897958</v>
      </c>
      <c r="F11" s="15"/>
      <c r="G11" s="15"/>
      <c r="H11" s="15"/>
      <c r="I11" s="18"/>
      <c r="J11" s="15"/>
    </row>
    <row r="12" spans="1:15" x14ac:dyDescent="0.25">
      <c r="A12" s="8" t="s">
        <v>13</v>
      </c>
      <c r="B12" s="12">
        <f>+E13</f>
        <v>24500</v>
      </c>
      <c r="D12" s="13" t="s">
        <v>11</v>
      </c>
      <c r="E12" s="14">
        <f>+E9+E11</f>
        <v>16191.725290922448</v>
      </c>
      <c r="F12" s="15"/>
      <c r="G12" s="15"/>
      <c r="H12" s="15"/>
      <c r="I12" s="18"/>
      <c r="J12" s="15"/>
    </row>
    <row r="13" spans="1:15" ht="15.75" thickBot="1" x14ac:dyDescent="0.3">
      <c r="A13" s="6" t="s">
        <v>6</v>
      </c>
      <c r="B13" s="7">
        <f>+B11/B12</f>
        <v>509.97608163265306</v>
      </c>
      <c r="D13" s="4" t="s">
        <v>13</v>
      </c>
      <c r="E13" s="5">
        <v>24500</v>
      </c>
      <c r="F13" s="15"/>
      <c r="G13" s="15"/>
      <c r="H13" s="15"/>
      <c r="I13" s="15"/>
      <c r="J13" s="15"/>
    </row>
    <row r="14" spans="1:15" ht="16.5" thickTop="1" thickBot="1" x14ac:dyDescent="0.3">
      <c r="D14" s="11" t="s">
        <v>12</v>
      </c>
      <c r="E14" s="17">
        <f>+E13*E11</f>
        <v>46690855.627599999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15.75" thickTop="1" x14ac:dyDescent="0.25"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F16" s="15"/>
      <c r="G16" s="15"/>
      <c r="H16" s="15"/>
      <c r="I16" s="15"/>
      <c r="J16" s="15"/>
      <c r="K16" s="15"/>
      <c r="L16" s="15"/>
      <c r="M16" s="15"/>
      <c r="N16" s="15"/>
      <c r="O16" s="15"/>
    </row>
  </sheetData>
  <mergeCells count="3">
    <mergeCell ref="A1:E1"/>
    <mergeCell ref="A3:B3"/>
    <mergeCell ref="D3:E3"/>
  </mergeCells>
  <pageMargins left="0.15625" right="9.375E-2" top="0.20833333333333334" bottom="0.14583333333333334" header="0.3" footer="0.3"/>
  <pageSetup paperSize="9" scale="98" orientation="portrait" horizontalDpi="0" verticalDpi="0" r:id="rId1"/>
  <rowBreaks count="1" manualBreakCount="1">
    <brk id="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48DC-3DD1-4722-9E5E-B79CCF52A66E}">
  <dimension ref="A1:E19"/>
  <sheetViews>
    <sheetView tabSelected="1" zoomScale="130" zoomScaleNormal="130" zoomScaleSheetLayoutView="100" workbookViewId="0">
      <selection activeCell="E14" sqref="E14"/>
    </sheetView>
  </sheetViews>
  <sheetFormatPr defaultRowHeight="15" x14ac:dyDescent="0.25"/>
  <cols>
    <col min="1" max="1" width="26.7109375" customWidth="1"/>
    <col min="2" max="2" width="14.7109375" bestFit="1" customWidth="1"/>
    <col min="3" max="3" width="9.7109375" customWidth="1"/>
    <col min="4" max="4" width="26.42578125" customWidth="1"/>
    <col min="5" max="5" width="20.42578125" bestFit="1" customWidth="1"/>
  </cols>
  <sheetData>
    <row r="1" spans="1:5" ht="23.25" x14ac:dyDescent="0.35">
      <c r="A1" s="20" t="s">
        <v>16</v>
      </c>
      <c r="B1" s="20"/>
      <c r="C1" s="20"/>
      <c r="D1" s="20"/>
      <c r="E1" s="20"/>
    </row>
    <row r="2" spans="1:5" ht="15.75" thickBot="1" x14ac:dyDescent="0.3">
      <c r="A2" s="1"/>
      <c r="B2" s="1"/>
      <c r="C2" s="1"/>
      <c r="D2" s="1"/>
      <c r="E2" s="1"/>
    </row>
    <row r="3" spans="1:5" ht="16.5" thickTop="1" thickBot="1" x14ac:dyDescent="0.3">
      <c r="A3" s="21" t="s">
        <v>14</v>
      </c>
      <c r="B3" s="22"/>
      <c r="C3" s="1"/>
      <c r="D3" s="21" t="s">
        <v>10</v>
      </c>
      <c r="E3" s="22"/>
    </row>
    <row r="4" spans="1:5" ht="15.75" thickTop="1" x14ac:dyDescent="0.25">
      <c r="A4" s="2" t="s">
        <v>1</v>
      </c>
      <c r="B4" s="3">
        <f>(150000)+60000+200000+100000</f>
        <v>510000</v>
      </c>
      <c r="C4" s="1"/>
      <c r="D4" s="2" t="s">
        <v>17</v>
      </c>
      <c r="E4" s="3" t="s">
        <v>21</v>
      </c>
    </row>
    <row r="5" spans="1:5" x14ac:dyDescent="0.25">
      <c r="A5" s="4" t="s">
        <v>0</v>
      </c>
      <c r="B5" s="5">
        <f>2750000</f>
        <v>2750000</v>
      </c>
      <c r="C5" s="1"/>
      <c r="D5" s="4" t="s">
        <v>23</v>
      </c>
      <c r="E5" s="16">
        <v>1.17</v>
      </c>
    </row>
    <row r="6" spans="1:5" x14ac:dyDescent="0.25">
      <c r="A6" s="4" t="s">
        <v>2</v>
      </c>
      <c r="B6" s="5">
        <f>2600000</f>
        <v>2600000</v>
      </c>
      <c r="C6" s="1"/>
      <c r="D6" s="4" t="s">
        <v>5</v>
      </c>
      <c r="E6" s="5">
        <v>16400</v>
      </c>
    </row>
    <row r="7" spans="1:5" x14ac:dyDescent="0.25">
      <c r="A7" s="4" t="s">
        <v>3</v>
      </c>
      <c r="B7" s="5">
        <f>945000</f>
        <v>945000</v>
      </c>
      <c r="C7" s="1"/>
      <c r="D7" s="4" t="s">
        <v>9</v>
      </c>
      <c r="E7" s="5">
        <f>+E6*E5</f>
        <v>19188</v>
      </c>
    </row>
    <row r="8" spans="1:5" x14ac:dyDescent="0.25">
      <c r="A8" s="4" t="s">
        <v>4</v>
      </c>
      <c r="B8" s="5">
        <f>(6672220+9197222+1198800)/3</f>
        <v>5689414</v>
      </c>
      <c r="C8" s="1"/>
      <c r="D8" s="4" t="s">
        <v>8</v>
      </c>
      <c r="E8" s="5">
        <f>+B14</f>
        <v>1469.376081632653</v>
      </c>
    </row>
    <row r="9" spans="1:5" x14ac:dyDescent="0.25">
      <c r="A9" s="23" t="s">
        <v>22</v>
      </c>
      <c r="B9" s="24">
        <f>+E13*E7*5%</f>
        <v>23505300</v>
      </c>
      <c r="C9" s="1"/>
      <c r="D9" s="4" t="s">
        <v>10</v>
      </c>
      <c r="E9" s="5">
        <f>+E7+E8</f>
        <v>20657.376081632654</v>
      </c>
    </row>
    <row r="10" spans="1:5" x14ac:dyDescent="0.25">
      <c r="A10" s="4" t="s">
        <v>19</v>
      </c>
      <c r="B10" s="5">
        <v>0</v>
      </c>
      <c r="C10" s="1"/>
      <c r="D10" s="4" t="s">
        <v>15</v>
      </c>
      <c r="E10" s="19">
        <v>0.13339999999999999</v>
      </c>
    </row>
    <row r="11" spans="1:5" x14ac:dyDescent="0.25">
      <c r="A11" s="9" t="s">
        <v>20</v>
      </c>
      <c r="B11" s="10">
        <v>0</v>
      </c>
      <c r="C11" s="1"/>
      <c r="D11" s="4" t="s">
        <v>12</v>
      </c>
      <c r="E11" s="5">
        <f>+E9*E10</f>
        <v>2755.6939692897959</v>
      </c>
    </row>
    <row r="12" spans="1:5" x14ac:dyDescent="0.25">
      <c r="A12" s="9" t="s">
        <v>7</v>
      </c>
      <c r="B12" s="10">
        <f>+SUM(B4:B11)</f>
        <v>35999714</v>
      </c>
      <c r="C12" s="1"/>
      <c r="D12" s="13" t="s">
        <v>11</v>
      </c>
      <c r="E12" s="14">
        <f>+E9+E11</f>
        <v>23413.070050922448</v>
      </c>
    </row>
    <row r="13" spans="1:5" x14ac:dyDescent="0.25">
      <c r="A13" s="8" t="s">
        <v>13</v>
      </c>
      <c r="B13" s="12">
        <f>+E13</f>
        <v>24500</v>
      </c>
      <c r="C13" s="1"/>
      <c r="D13" s="4" t="s">
        <v>13</v>
      </c>
      <c r="E13" s="5">
        <v>24500</v>
      </c>
    </row>
    <row r="14" spans="1:5" ht="15.75" thickBot="1" x14ac:dyDescent="0.3">
      <c r="A14" s="6" t="s">
        <v>6</v>
      </c>
      <c r="B14" s="7">
        <f>+B12/B13</f>
        <v>1469.376081632653</v>
      </c>
      <c r="C14" s="1"/>
      <c r="D14" s="11" t="s">
        <v>12</v>
      </c>
      <c r="E14" s="17">
        <f>+E13*E11</f>
        <v>67514502.247600004</v>
      </c>
    </row>
    <row r="15" spans="1:5" ht="15.75" thickTop="1" x14ac:dyDescent="0.25">
      <c r="A15" s="1"/>
      <c r="B15" s="1"/>
    </row>
    <row r="19" spans="4:4" x14ac:dyDescent="0.25">
      <c r="D19" s="1"/>
    </row>
  </sheetData>
  <mergeCells count="3">
    <mergeCell ref="A1:E1"/>
    <mergeCell ref="A3:B3"/>
    <mergeCell ref="D3:E3"/>
  </mergeCells>
  <pageMargins left="0.22916666666666666" right="0.27083333333333331" top="0.125" bottom="0.4062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 0</vt:lpstr>
      <vt:lpstr>BM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FallenElf</cp:lastModifiedBy>
  <cp:lastPrinted>2024-03-12T08:32:00Z</cp:lastPrinted>
  <dcterms:created xsi:type="dcterms:W3CDTF">2022-05-14T01:15:11Z</dcterms:created>
  <dcterms:modified xsi:type="dcterms:W3CDTF">2024-07-09T03:59:13Z</dcterms:modified>
</cp:coreProperties>
</file>