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2d1d81986e810e/sharing/uni stuff/UPenn/Y2S2/PSYC 2300/Mini-Project 2/"/>
    </mc:Choice>
  </mc:AlternateContent>
  <xr:revisionPtr revIDLastSave="177" documentId="8_{C6EB9F6F-567D-D742-9BDF-11F61514DC2B}" xr6:coauthVersionLast="47" xr6:coauthVersionMax="47" xr10:uidLastSave="{ABA41199-A9B9-6B4B-B3EA-D58AB086B769}"/>
  <bookViews>
    <workbookView xWindow="4680" yWindow="4780" windowWidth="21460" windowHeight="15780" activeTab="1" xr2:uid="{A3F42E92-62B0-9944-87D8-A9EA5E99DD56}"/>
  </bookViews>
  <sheets>
    <sheet name="Sheet1 (2)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33" i="2" l="1"/>
  <c r="E33" i="2"/>
  <c r="I31" i="2"/>
  <c r="K31" i="2" s="1"/>
  <c r="L31" i="2" s="1"/>
  <c r="I32" i="2"/>
  <c r="K32" i="2" s="1"/>
  <c r="L32" i="2" s="1"/>
  <c r="I30" i="2"/>
  <c r="K30" i="2" s="1"/>
  <c r="L30" i="2" s="1"/>
  <c r="I29" i="2"/>
  <c r="I28" i="2"/>
  <c r="K29" i="2"/>
  <c r="L29" i="2" s="1"/>
  <c r="K28" i="2"/>
  <c r="C32" i="2"/>
  <c r="E32" i="2" s="1"/>
  <c r="F32" i="2" s="1"/>
  <c r="C18" i="2"/>
  <c r="E18" i="2" s="1"/>
  <c r="F18" i="2" s="1"/>
  <c r="C17" i="2"/>
  <c r="E17" i="2" s="1"/>
  <c r="F17" i="2" s="1"/>
  <c r="C15" i="2"/>
  <c r="E15" i="2" s="1"/>
  <c r="F15" i="2" s="1"/>
  <c r="C12" i="2"/>
  <c r="E12" i="2" s="1"/>
  <c r="F12" i="2" s="1"/>
  <c r="E50" i="2"/>
  <c r="F50" i="2" s="1"/>
  <c r="C49" i="2"/>
  <c r="E49" i="2" s="1"/>
  <c r="F49" i="2" s="1"/>
  <c r="C46" i="2"/>
  <c r="E46" i="2" s="1"/>
  <c r="F46" i="2" s="1"/>
  <c r="C45" i="2"/>
  <c r="E45" i="2" s="1"/>
  <c r="E47" i="2" s="1"/>
  <c r="F47" i="2" s="1"/>
  <c r="C41" i="2"/>
  <c r="E41" i="2" s="1"/>
  <c r="F41" i="2" s="1"/>
  <c r="C40" i="2"/>
  <c r="E40" i="2" s="1"/>
  <c r="F40" i="2" s="1"/>
  <c r="C31" i="2"/>
  <c r="E31" i="2" s="1"/>
  <c r="F31" i="2" s="1"/>
  <c r="C30" i="2"/>
  <c r="E30" i="2" s="1"/>
  <c r="F30" i="2" s="1"/>
  <c r="C29" i="2"/>
  <c r="E29" i="2" s="1"/>
  <c r="F29" i="2" s="1"/>
  <c r="C28" i="2"/>
  <c r="E28" i="2" s="1"/>
  <c r="F28" i="2" s="1"/>
  <c r="C16" i="2"/>
  <c r="E16" i="2" s="1"/>
  <c r="F16" i="2" s="1"/>
  <c r="C14" i="2"/>
  <c r="E14" i="2" s="1"/>
  <c r="F14" i="2" s="1"/>
  <c r="C13" i="2"/>
  <c r="E13" i="2" s="1"/>
  <c r="F13" i="2" s="1"/>
  <c r="C11" i="2"/>
  <c r="E11" i="2" s="1"/>
  <c r="F11" i="2" s="1"/>
  <c r="C10" i="2"/>
  <c r="E10" i="2" s="1"/>
  <c r="F10" i="2" s="1"/>
  <c r="C9" i="2"/>
  <c r="E9" i="2" s="1"/>
  <c r="F9" i="2" s="1"/>
  <c r="C9" i="1"/>
  <c r="E9" i="1" s="1"/>
  <c r="F9" i="1" s="1"/>
  <c r="I202" i="1"/>
  <c r="I201" i="1"/>
  <c r="I200" i="1"/>
  <c r="I199" i="1"/>
  <c r="I198" i="1"/>
  <c r="K198" i="1" s="1"/>
  <c r="I197" i="1"/>
  <c r="K197" i="1" s="1"/>
  <c r="I196" i="1"/>
  <c r="K196" i="1" s="1"/>
  <c r="I195" i="1"/>
  <c r="K195" i="1" s="1"/>
  <c r="I194" i="1"/>
  <c r="K194" i="1" s="1"/>
  <c r="I193" i="1"/>
  <c r="I192" i="1"/>
  <c r="I191" i="1"/>
  <c r="I190" i="1"/>
  <c r="I189" i="1"/>
  <c r="I188" i="1"/>
  <c r="K188" i="1" s="1"/>
  <c r="I187" i="1"/>
  <c r="K187" i="1" s="1"/>
  <c r="I186" i="1"/>
  <c r="K186" i="1" s="1"/>
  <c r="I185" i="1"/>
  <c r="K185" i="1" s="1"/>
  <c r="I184" i="1"/>
  <c r="K184" i="1" s="1"/>
  <c r="I183" i="1"/>
  <c r="I182" i="1"/>
  <c r="I181" i="1"/>
  <c r="I180" i="1"/>
  <c r="I179" i="1"/>
  <c r="I178" i="1"/>
  <c r="K178" i="1" s="1"/>
  <c r="I177" i="1"/>
  <c r="K177" i="1" s="1"/>
  <c r="I176" i="1"/>
  <c r="K176" i="1" s="1"/>
  <c r="I175" i="1"/>
  <c r="K175" i="1" s="1"/>
  <c r="I174" i="1"/>
  <c r="K174" i="1" s="1"/>
  <c r="I173" i="1"/>
  <c r="I172" i="1"/>
  <c r="I171" i="1"/>
  <c r="I170" i="1"/>
  <c r="I169" i="1"/>
  <c r="I168" i="1"/>
  <c r="K168" i="1" s="1"/>
  <c r="I167" i="1"/>
  <c r="K167" i="1" s="1"/>
  <c r="I166" i="1"/>
  <c r="K166" i="1" s="1"/>
  <c r="I165" i="1"/>
  <c r="K165" i="1" s="1"/>
  <c r="I164" i="1"/>
  <c r="K164" i="1" s="1"/>
  <c r="I163" i="1"/>
  <c r="I162" i="1"/>
  <c r="I161" i="1"/>
  <c r="I160" i="1"/>
  <c r="I159" i="1"/>
  <c r="I158" i="1"/>
  <c r="K158" i="1" s="1"/>
  <c r="I157" i="1"/>
  <c r="K157" i="1" s="1"/>
  <c r="I156" i="1"/>
  <c r="K156" i="1" s="1"/>
  <c r="I155" i="1"/>
  <c r="K155" i="1" s="1"/>
  <c r="I154" i="1"/>
  <c r="K154" i="1" s="1"/>
  <c r="I153" i="1"/>
  <c r="I152" i="1"/>
  <c r="I151" i="1"/>
  <c r="I150" i="1"/>
  <c r="I149" i="1"/>
  <c r="I148" i="1"/>
  <c r="K148" i="1" s="1"/>
  <c r="I147" i="1"/>
  <c r="K147" i="1" s="1"/>
  <c r="I146" i="1"/>
  <c r="K146" i="1" s="1"/>
  <c r="I145" i="1"/>
  <c r="K145" i="1" s="1"/>
  <c r="I144" i="1"/>
  <c r="K144" i="1" s="1"/>
  <c r="I143" i="1"/>
  <c r="I142" i="1"/>
  <c r="I141" i="1"/>
  <c r="I140" i="1"/>
  <c r="I139" i="1"/>
  <c r="I138" i="1"/>
  <c r="K138" i="1" s="1"/>
  <c r="I137" i="1"/>
  <c r="K137" i="1" s="1"/>
  <c r="I136" i="1"/>
  <c r="K136" i="1" s="1"/>
  <c r="I135" i="1"/>
  <c r="K135" i="1" s="1"/>
  <c r="I134" i="1"/>
  <c r="K134" i="1" s="1"/>
  <c r="I133" i="1"/>
  <c r="I132" i="1"/>
  <c r="I131" i="1"/>
  <c r="I130" i="1"/>
  <c r="I129" i="1"/>
  <c r="I128" i="1"/>
  <c r="K128" i="1" s="1"/>
  <c r="I127" i="1"/>
  <c r="K127" i="1" s="1"/>
  <c r="I126" i="1"/>
  <c r="K126" i="1" s="1"/>
  <c r="I125" i="1"/>
  <c r="K125" i="1" s="1"/>
  <c r="I124" i="1"/>
  <c r="K124" i="1" s="1"/>
  <c r="I123" i="1"/>
  <c r="I122" i="1"/>
  <c r="I121" i="1"/>
  <c r="I120" i="1"/>
  <c r="I119" i="1"/>
  <c r="I118" i="1"/>
  <c r="K118" i="1" s="1"/>
  <c r="I117" i="1"/>
  <c r="K117" i="1" s="1"/>
  <c r="I116" i="1"/>
  <c r="K116" i="1" s="1"/>
  <c r="I115" i="1"/>
  <c r="K115" i="1" s="1"/>
  <c r="I114" i="1"/>
  <c r="K114" i="1" s="1"/>
  <c r="I113" i="1"/>
  <c r="I112" i="1"/>
  <c r="I111" i="1"/>
  <c r="I110" i="1"/>
  <c r="I109" i="1"/>
  <c r="I108" i="1"/>
  <c r="K108" i="1" s="1"/>
  <c r="I107" i="1"/>
  <c r="K107" i="1" s="1"/>
  <c r="I106" i="1"/>
  <c r="K106" i="1" s="1"/>
  <c r="I105" i="1"/>
  <c r="K105" i="1" s="1"/>
  <c r="I104" i="1"/>
  <c r="K104" i="1" s="1"/>
  <c r="I103" i="1"/>
  <c r="I102" i="1"/>
  <c r="I101" i="1"/>
  <c r="I100" i="1"/>
  <c r="I99" i="1"/>
  <c r="I98" i="1"/>
  <c r="K98" i="1" s="1"/>
  <c r="I97" i="1"/>
  <c r="K97" i="1" s="1"/>
  <c r="I96" i="1"/>
  <c r="K96" i="1" s="1"/>
  <c r="I95" i="1"/>
  <c r="K95" i="1" s="1"/>
  <c r="I94" i="1"/>
  <c r="K94" i="1" s="1"/>
  <c r="I93" i="1"/>
  <c r="I92" i="1"/>
  <c r="I91" i="1"/>
  <c r="I90" i="1"/>
  <c r="I89" i="1"/>
  <c r="I88" i="1"/>
  <c r="K88" i="1" s="1"/>
  <c r="I87" i="1"/>
  <c r="K87" i="1" s="1"/>
  <c r="I86" i="1"/>
  <c r="K86" i="1" s="1"/>
  <c r="I85" i="1"/>
  <c r="K85" i="1" s="1"/>
  <c r="I84" i="1"/>
  <c r="K84" i="1" s="1"/>
  <c r="I83" i="1"/>
  <c r="I82" i="1"/>
  <c r="I81" i="1"/>
  <c r="I80" i="1"/>
  <c r="I79" i="1"/>
  <c r="I78" i="1"/>
  <c r="K78" i="1" s="1"/>
  <c r="I77" i="1"/>
  <c r="K77" i="1" s="1"/>
  <c r="I76" i="1"/>
  <c r="K76" i="1" s="1"/>
  <c r="I75" i="1"/>
  <c r="K75" i="1" s="1"/>
  <c r="I74" i="1"/>
  <c r="K74" i="1" s="1"/>
  <c r="I73" i="1"/>
  <c r="I72" i="1"/>
  <c r="I71" i="1"/>
  <c r="I70" i="1"/>
  <c r="I69" i="1"/>
  <c r="I68" i="1"/>
  <c r="K68" i="1" s="1"/>
  <c r="I67" i="1"/>
  <c r="K67" i="1" s="1"/>
  <c r="I66" i="1"/>
  <c r="K66" i="1" s="1"/>
  <c r="I65" i="1"/>
  <c r="K65" i="1" s="1"/>
  <c r="I64" i="1"/>
  <c r="K64" i="1" s="1"/>
  <c r="I63" i="1"/>
  <c r="I62" i="1"/>
  <c r="I61" i="1"/>
  <c r="I60" i="1"/>
  <c r="I59" i="1"/>
  <c r="I58" i="1"/>
  <c r="K58" i="1" s="1"/>
  <c r="I57" i="1"/>
  <c r="K57" i="1" s="1"/>
  <c r="I56" i="1"/>
  <c r="K56" i="1" s="1"/>
  <c r="I55" i="1"/>
  <c r="K55" i="1" s="1"/>
  <c r="I54" i="1"/>
  <c r="K54" i="1" s="1"/>
  <c r="I53" i="1"/>
  <c r="I52" i="1"/>
  <c r="I51" i="1"/>
  <c r="I50" i="1"/>
  <c r="I49" i="1"/>
  <c r="I48" i="1"/>
  <c r="K48" i="1" s="1"/>
  <c r="I47" i="1"/>
  <c r="K47" i="1" s="1"/>
  <c r="I46" i="1"/>
  <c r="K46" i="1" s="1"/>
  <c r="I45" i="1"/>
  <c r="K45" i="1" s="1"/>
  <c r="I44" i="1"/>
  <c r="K44" i="1" s="1"/>
  <c r="I43" i="1"/>
  <c r="I42" i="1"/>
  <c r="I41" i="1"/>
  <c r="I40" i="1"/>
  <c r="I39" i="1"/>
  <c r="K39" i="1" s="1"/>
  <c r="I38" i="1"/>
  <c r="K38" i="1" s="1"/>
  <c r="I37" i="1"/>
  <c r="K37" i="1" s="1"/>
  <c r="I36" i="1"/>
  <c r="K36" i="1" s="1"/>
  <c r="I35" i="1"/>
  <c r="K35" i="1" s="1"/>
  <c r="I34" i="1"/>
  <c r="K34" i="1" s="1"/>
  <c r="I33" i="1"/>
  <c r="I32" i="1"/>
  <c r="I31" i="1"/>
  <c r="I30" i="1"/>
  <c r="I29" i="1"/>
  <c r="K29" i="1" s="1"/>
  <c r="I28" i="1"/>
  <c r="K28" i="1" s="1"/>
  <c r="I27" i="1"/>
  <c r="K27" i="1" s="1"/>
  <c r="I26" i="1"/>
  <c r="K26" i="1" s="1"/>
  <c r="I25" i="1"/>
  <c r="K25" i="1" s="1"/>
  <c r="I24" i="1"/>
  <c r="K24" i="1" s="1"/>
  <c r="I23" i="1"/>
  <c r="J2" i="1" a="1"/>
  <c r="J2" i="1" s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" i="1"/>
  <c r="E45" i="1"/>
  <c r="F45" i="1"/>
  <c r="C44" i="1"/>
  <c r="E44" i="1" s="1"/>
  <c r="F44" i="1" s="1"/>
  <c r="C41" i="1"/>
  <c r="E41" i="1" s="1"/>
  <c r="C40" i="1"/>
  <c r="E40" i="1" s="1"/>
  <c r="F40" i="1" s="1"/>
  <c r="C36" i="1"/>
  <c r="E36" i="1" s="1"/>
  <c r="F36" i="1" s="1"/>
  <c r="C35" i="1"/>
  <c r="E35" i="1" s="1"/>
  <c r="E37" i="1" s="1"/>
  <c r="C27" i="1"/>
  <c r="E27" i="1" s="1"/>
  <c r="F27" i="1" s="1"/>
  <c r="C26" i="1"/>
  <c r="E26" i="1" s="1"/>
  <c r="F26" i="1" s="1"/>
  <c r="C25" i="1"/>
  <c r="E25" i="1" s="1"/>
  <c r="F25" i="1" s="1"/>
  <c r="C24" i="1"/>
  <c r="E24" i="1" s="1"/>
  <c r="C14" i="1"/>
  <c r="E14" i="1" s="1"/>
  <c r="F14" i="1" s="1"/>
  <c r="C13" i="1"/>
  <c r="E13" i="1" s="1"/>
  <c r="F13" i="1" s="1"/>
  <c r="C12" i="1"/>
  <c r="E12" i="1" s="1"/>
  <c r="F12" i="1" s="1"/>
  <c r="C11" i="1"/>
  <c r="E11" i="1" s="1"/>
  <c r="F11" i="1" s="1"/>
  <c r="C10" i="1"/>
  <c r="E10" i="1" s="1"/>
  <c r="F10" i="1" s="1"/>
  <c r="L33" i="2" l="1"/>
  <c r="L28" i="2"/>
  <c r="E42" i="2"/>
  <c r="F42" i="2" s="1"/>
  <c r="F45" i="2"/>
  <c r="E51" i="2"/>
  <c r="F51" i="2" s="1"/>
  <c r="F33" i="2"/>
  <c r="K149" i="1"/>
  <c r="K30" i="1"/>
  <c r="K40" i="1"/>
  <c r="K50" i="1"/>
  <c r="K60" i="1"/>
  <c r="K70" i="1"/>
  <c r="K80" i="1"/>
  <c r="K90" i="1"/>
  <c r="K100" i="1"/>
  <c r="K110" i="1"/>
  <c r="K120" i="1"/>
  <c r="K130" i="1"/>
  <c r="K140" i="1"/>
  <c r="K150" i="1"/>
  <c r="K160" i="1"/>
  <c r="K170" i="1"/>
  <c r="K180" i="1"/>
  <c r="K190" i="1"/>
  <c r="K200" i="1"/>
  <c r="K49" i="1"/>
  <c r="K59" i="1"/>
  <c r="K69" i="1"/>
  <c r="K79" i="1"/>
  <c r="K89" i="1"/>
  <c r="K99" i="1"/>
  <c r="K109" i="1"/>
  <c r="K119" i="1"/>
  <c r="K129" i="1"/>
  <c r="K139" i="1"/>
  <c r="K159" i="1"/>
  <c r="K169" i="1"/>
  <c r="K179" i="1"/>
  <c r="K189" i="1"/>
  <c r="K199" i="1"/>
  <c r="K31" i="1"/>
  <c r="K41" i="1"/>
  <c r="K51" i="1"/>
  <c r="K61" i="1"/>
  <c r="K71" i="1"/>
  <c r="K81" i="1"/>
  <c r="K91" i="1"/>
  <c r="K101" i="1"/>
  <c r="K111" i="1"/>
  <c r="K121" i="1"/>
  <c r="K131" i="1"/>
  <c r="K141" i="1"/>
  <c r="K151" i="1"/>
  <c r="K161" i="1"/>
  <c r="K171" i="1"/>
  <c r="K181" i="1"/>
  <c r="K191" i="1"/>
  <c r="K201" i="1"/>
  <c r="K32" i="1"/>
  <c r="K42" i="1"/>
  <c r="K52" i="1"/>
  <c r="K62" i="1"/>
  <c r="K72" i="1"/>
  <c r="K82" i="1"/>
  <c r="K92" i="1"/>
  <c r="K102" i="1"/>
  <c r="K112" i="1"/>
  <c r="K122" i="1"/>
  <c r="K132" i="1"/>
  <c r="K142" i="1"/>
  <c r="K152" i="1"/>
  <c r="K162" i="1"/>
  <c r="K172" i="1"/>
  <c r="K182" i="1"/>
  <c r="K192" i="1"/>
  <c r="K202" i="1"/>
  <c r="K23" i="1"/>
  <c r="K33" i="1"/>
  <c r="K43" i="1"/>
  <c r="K53" i="1"/>
  <c r="K63" i="1"/>
  <c r="K73" i="1"/>
  <c r="K83" i="1"/>
  <c r="K93" i="1"/>
  <c r="K103" i="1"/>
  <c r="K113" i="1"/>
  <c r="K123" i="1"/>
  <c r="K133" i="1"/>
  <c r="K143" i="1"/>
  <c r="K153" i="1"/>
  <c r="K163" i="1"/>
  <c r="K173" i="1"/>
  <c r="K183" i="1"/>
  <c r="K193" i="1"/>
  <c r="K4" i="1"/>
  <c r="K11" i="1"/>
  <c r="K10" i="1"/>
  <c r="K19" i="1"/>
  <c r="K15" i="1"/>
  <c r="K14" i="1"/>
  <c r="K13" i="1"/>
  <c r="K6" i="1"/>
  <c r="K22" i="1"/>
  <c r="K12" i="1"/>
  <c r="F41" i="1"/>
  <c r="E42" i="1"/>
  <c r="F42" i="1" s="1"/>
  <c r="E46" i="1"/>
  <c r="F46" i="1" s="1"/>
  <c r="K3" i="1"/>
  <c r="K7" i="1"/>
  <c r="K18" i="1"/>
  <c r="K21" i="1"/>
  <c r="K17" i="1"/>
  <c r="K5" i="1"/>
  <c r="K20" i="1"/>
  <c r="K9" i="1"/>
  <c r="K8" i="1"/>
  <c r="K16" i="1"/>
  <c r="K2" i="1"/>
  <c r="F24" i="1"/>
  <c r="E28" i="1"/>
  <c r="F28" i="1" s="1"/>
  <c r="F35" i="1"/>
  <c r="F37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<sst xmlns="http://schemas.openxmlformats.org/spreadsheetml/2006/main" count="115" uniqueCount="46">
  <si>
    <t>m1</t>
  </si>
  <si>
    <t>m2</t>
  </si>
  <si>
    <t>m3</t>
  </si>
  <si>
    <t>m4</t>
  </si>
  <si>
    <t>m1m2</t>
  </si>
  <si>
    <t>m1m3</t>
  </si>
  <si>
    <t>SS</t>
  </si>
  <si>
    <t>SIM</t>
  </si>
  <si>
    <t>tau</t>
  </si>
  <si>
    <t>m1m4</t>
  </si>
  <si>
    <t>m2m3</t>
  </si>
  <si>
    <t>m2m4</t>
  </si>
  <si>
    <t>m3m4</t>
  </si>
  <si>
    <t>3dp</t>
  </si>
  <si>
    <t>p1</t>
  </si>
  <si>
    <t>m2p1</t>
  </si>
  <si>
    <t>m1p1</t>
  </si>
  <si>
    <t>m3p1</t>
  </si>
  <si>
    <t>m4p1</t>
  </si>
  <si>
    <t>SUM SIM</t>
  </si>
  <si>
    <t>Daniel</t>
  </si>
  <si>
    <t>Anne</t>
  </si>
  <si>
    <t>Olivia</t>
  </si>
  <si>
    <t>Chloe</t>
  </si>
  <si>
    <t>Eye Spacing</t>
  </si>
  <si>
    <t>Mouth Curvature</t>
  </si>
  <si>
    <t>O-D</t>
  </si>
  <si>
    <t>A-D</t>
  </si>
  <si>
    <t>A-C</t>
  </si>
  <si>
    <t>O-C</t>
  </si>
  <si>
    <t>A-O</t>
  </si>
  <si>
    <t>A-A/O-O</t>
  </si>
  <si>
    <t>m1p1 dist</t>
  </si>
  <si>
    <t>similarity</t>
  </si>
  <si>
    <t>m5</t>
  </si>
  <si>
    <t>m1m5</t>
  </si>
  <si>
    <t>m2m5</t>
  </si>
  <si>
    <t>m3m5</t>
  </si>
  <si>
    <t>m4m5</t>
  </si>
  <si>
    <t>p2</t>
  </si>
  <si>
    <t>m5p1</t>
  </si>
  <si>
    <t>m1p2</t>
  </si>
  <si>
    <t>m2p2</t>
  </si>
  <si>
    <t>m3p2</t>
  </si>
  <si>
    <t>m4p2</t>
  </si>
  <si>
    <t>m5p2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</si>
</sst>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1" fillId="0" borderId="0" xfId="0" applyFont="1"/>
    <xf numFmtId="164" fontId="1" fillId="0" borderId="0" xfId="0" applyNumberFormat="1" applyFont="1"/>
    <xf numFmtId="0" fontId="0" fillId="0" borderId="0" xfId="0" applyFont="1"/>
    <xf numFmtId="164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5656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itchFamily="2" charset="77"/>
                <a:ea typeface="+mn-ea"/>
                <a:cs typeface="+mn-cs"/>
              </a:defRPr>
            </a:pPr>
            <a:r>
              <a:rPr lang="en-US" sz="1200" b="1">
                <a:latin typeface="LM Roman 12" pitchFamily="2" charset="77"/>
              </a:rPr>
              <a:t>Distance-based summed similarity as a function of </a:t>
            </a:r>
            <a:r>
              <a:rPr lang="en-SG" sz="1200" b="1" i="0" u="none" strike="noStrike" baseline="0">
                <a:effectLst/>
                <a:latin typeface="LM Roman 12" pitchFamily="2" charset="77"/>
              </a:rPr>
              <a:t>τ</a:t>
            </a:r>
            <a:endParaRPr lang="en-US" sz="1200" b="1">
              <a:latin typeface="LM Roman 12" pitchFamily="2" charset="77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LM Roman 12" pitchFamily="2" charset="77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rgbClr val="7030A0"/>
              </a:solidFill>
              <a:round/>
            </a:ln>
            <a:effectLst/>
          </c:spPr>
          <c:marker>
            <c:symbol val="circle"/>
            <c:size val="5"/>
            <c:spPr>
              <a:noFill/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wer"/>
            <c:dispRSqr val="0"/>
            <c:dispEq val="0"/>
          </c:trendline>
          <c:xVal>
            <c:numRef>
              <c:f>Sheet1!$J$2:$J$202</c:f>
              <c:numCache>
                <c:formatCode>General</c:formatCode>
                <c:ptCount val="201"/>
                <c:pt idx="0">
                  <c:v>0</c:v>
                </c:pt>
                <c:pt idx="1">
                  <c:v>5.0000000000000001E-3</c:v>
                </c:pt>
                <c:pt idx="2">
                  <c:v>0.01</c:v>
                </c:pt>
                <c:pt idx="3">
                  <c:v>1.4999999999999999E-2</c:v>
                </c:pt>
                <c:pt idx="4">
                  <c:v>0.02</c:v>
                </c:pt>
                <c:pt idx="5">
                  <c:v>2.5000000000000001E-2</c:v>
                </c:pt>
                <c:pt idx="6">
                  <c:v>3.0000000000000002E-2</c:v>
                </c:pt>
                <c:pt idx="7">
                  <c:v>3.5000000000000003E-2</c:v>
                </c:pt>
                <c:pt idx="8">
                  <c:v>0.04</c:v>
                </c:pt>
                <c:pt idx="9">
                  <c:v>4.4999999999999998E-2</c:v>
                </c:pt>
                <c:pt idx="10">
                  <c:v>4.9999999999999996E-2</c:v>
                </c:pt>
                <c:pt idx="11">
                  <c:v>5.4999999999999993E-2</c:v>
                </c:pt>
                <c:pt idx="12">
                  <c:v>5.9999999999999991E-2</c:v>
                </c:pt>
                <c:pt idx="13">
                  <c:v>6.4999999999999988E-2</c:v>
                </c:pt>
                <c:pt idx="14">
                  <c:v>6.9999999999999993E-2</c:v>
                </c:pt>
                <c:pt idx="15">
                  <c:v>7.4999999999999997E-2</c:v>
                </c:pt>
                <c:pt idx="16">
                  <c:v>0.08</c:v>
                </c:pt>
                <c:pt idx="17">
                  <c:v>8.5000000000000006E-2</c:v>
                </c:pt>
                <c:pt idx="18">
                  <c:v>9.0000000000000011E-2</c:v>
                </c:pt>
                <c:pt idx="19">
                  <c:v>9.5000000000000015E-2</c:v>
                </c:pt>
                <c:pt idx="20">
                  <c:v>0.10000000000000002</c:v>
                </c:pt>
                <c:pt idx="21">
                  <c:v>0.10500000000000002</c:v>
                </c:pt>
                <c:pt idx="22">
                  <c:v>0.11000000000000003</c:v>
                </c:pt>
                <c:pt idx="23">
                  <c:v>0.11500000000000003</c:v>
                </c:pt>
                <c:pt idx="24">
                  <c:v>0.12000000000000004</c:v>
                </c:pt>
                <c:pt idx="25">
                  <c:v>0.12500000000000003</c:v>
                </c:pt>
                <c:pt idx="26">
                  <c:v>0.13000000000000003</c:v>
                </c:pt>
                <c:pt idx="27">
                  <c:v>0.13500000000000004</c:v>
                </c:pt>
                <c:pt idx="28">
                  <c:v>0.14000000000000004</c:v>
                </c:pt>
                <c:pt idx="29">
                  <c:v>0.14500000000000005</c:v>
                </c:pt>
                <c:pt idx="30">
                  <c:v>0.15000000000000005</c:v>
                </c:pt>
                <c:pt idx="31">
                  <c:v>0.15500000000000005</c:v>
                </c:pt>
                <c:pt idx="32">
                  <c:v>0.16000000000000006</c:v>
                </c:pt>
                <c:pt idx="33">
                  <c:v>0.16500000000000006</c:v>
                </c:pt>
                <c:pt idx="34">
                  <c:v>0.17000000000000007</c:v>
                </c:pt>
                <c:pt idx="35">
                  <c:v>0.17500000000000007</c:v>
                </c:pt>
                <c:pt idx="36">
                  <c:v>0.18000000000000008</c:v>
                </c:pt>
                <c:pt idx="37">
                  <c:v>0.18500000000000008</c:v>
                </c:pt>
                <c:pt idx="38">
                  <c:v>0.19000000000000009</c:v>
                </c:pt>
                <c:pt idx="39">
                  <c:v>0.19500000000000009</c:v>
                </c:pt>
                <c:pt idx="40">
                  <c:v>0.20000000000000009</c:v>
                </c:pt>
                <c:pt idx="41">
                  <c:v>0.2050000000000001</c:v>
                </c:pt>
                <c:pt idx="42">
                  <c:v>0.2100000000000001</c:v>
                </c:pt>
                <c:pt idx="43">
                  <c:v>0.21500000000000011</c:v>
                </c:pt>
                <c:pt idx="44">
                  <c:v>0.22000000000000011</c:v>
                </c:pt>
                <c:pt idx="45">
                  <c:v>0.22500000000000012</c:v>
                </c:pt>
                <c:pt idx="46">
                  <c:v>0.23000000000000012</c:v>
                </c:pt>
                <c:pt idx="47">
                  <c:v>0.23500000000000013</c:v>
                </c:pt>
                <c:pt idx="48">
                  <c:v>0.24000000000000013</c:v>
                </c:pt>
                <c:pt idx="49">
                  <c:v>0.24500000000000013</c:v>
                </c:pt>
                <c:pt idx="50">
                  <c:v>0.25000000000000011</c:v>
                </c:pt>
                <c:pt idx="51">
                  <c:v>0.25500000000000012</c:v>
                </c:pt>
                <c:pt idx="52">
                  <c:v>0.26000000000000012</c:v>
                </c:pt>
                <c:pt idx="53">
                  <c:v>0.26500000000000012</c:v>
                </c:pt>
                <c:pt idx="54">
                  <c:v>0.27000000000000013</c:v>
                </c:pt>
                <c:pt idx="55">
                  <c:v>0.27500000000000013</c:v>
                </c:pt>
                <c:pt idx="56">
                  <c:v>0.28000000000000014</c:v>
                </c:pt>
                <c:pt idx="57">
                  <c:v>0.28500000000000014</c:v>
                </c:pt>
                <c:pt idx="58">
                  <c:v>0.29000000000000015</c:v>
                </c:pt>
                <c:pt idx="59">
                  <c:v>0.29500000000000015</c:v>
                </c:pt>
                <c:pt idx="60">
                  <c:v>0.30000000000000016</c:v>
                </c:pt>
                <c:pt idx="61">
                  <c:v>0.30500000000000016</c:v>
                </c:pt>
                <c:pt idx="62">
                  <c:v>0.31000000000000016</c:v>
                </c:pt>
                <c:pt idx="63">
                  <c:v>0.31500000000000017</c:v>
                </c:pt>
                <c:pt idx="64">
                  <c:v>0.32000000000000017</c:v>
                </c:pt>
                <c:pt idx="65">
                  <c:v>0.32500000000000018</c:v>
                </c:pt>
                <c:pt idx="66">
                  <c:v>0.33000000000000018</c:v>
                </c:pt>
                <c:pt idx="67">
                  <c:v>0.33500000000000019</c:v>
                </c:pt>
                <c:pt idx="68">
                  <c:v>0.34000000000000019</c:v>
                </c:pt>
                <c:pt idx="69">
                  <c:v>0.3450000000000002</c:v>
                </c:pt>
                <c:pt idx="70">
                  <c:v>0.3500000000000002</c:v>
                </c:pt>
                <c:pt idx="71">
                  <c:v>0.3550000000000002</c:v>
                </c:pt>
                <c:pt idx="72">
                  <c:v>0.36000000000000021</c:v>
                </c:pt>
                <c:pt idx="73">
                  <c:v>0.36500000000000021</c:v>
                </c:pt>
                <c:pt idx="74">
                  <c:v>0.37000000000000022</c:v>
                </c:pt>
                <c:pt idx="75">
                  <c:v>0.37500000000000022</c:v>
                </c:pt>
                <c:pt idx="76">
                  <c:v>0.38000000000000023</c:v>
                </c:pt>
                <c:pt idx="77">
                  <c:v>0.38500000000000023</c:v>
                </c:pt>
                <c:pt idx="78">
                  <c:v>0.39000000000000024</c:v>
                </c:pt>
                <c:pt idx="79">
                  <c:v>0.39500000000000024</c:v>
                </c:pt>
                <c:pt idx="80">
                  <c:v>0.40000000000000024</c:v>
                </c:pt>
                <c:pt idx="81">
                  <c:v>0.40500000000000025</c:v>
                </c:pt>
                <c:pt idx="82">
                  <c:v>0.41000000000000025</c:v>
                </c:pt>
                <c:pt idx="83">
                  <c:v>0.41500000000000026</c:v>
                </c:pt>
                <c:pt idx="84">
                  <c:v>0.42000000000000026</c:v>
                </c:pt>
                <c:pt idx="85">
                  <c:v>0.42500000000000027</c:v>
                </c:pt>
                <c:pt idx="86">
                  <c:v>0.43000000000000027</c:v>
                </c:pt>
                <c:pt idx="87">
                  <c:v>0.43500000000000028</c:v>
                </c:pt>
                <c:pt idx="88">
                  <c:v>0.44000000000000028</c:v>
                </c:pt>
                <c:pt idx="89">
                  <c:v>0.44500000000000028</c:v>
                </c:pt>
                <c:pt idx="90">
                  <c:v>0.45000000000000029</c:v>
                </c:pt>
                <c:pt idx="91">
                  <c:v>0.45500000000000029</c:v>
                </c:pt>
                <c:pt idx="92">
                  <c:v>0.4600000000000003</c:v>
                </c:pt>
                <c:pt idx="93">
                  <c:v>0.4650000000000003</c:v>
                </c:pt>
                <c:pt idx="94">
                  <c:v>0.47000000000000031</c:v>
                </c:pt>
                <c:pt idx="95">
                  <c:v>0.47500000000000031</c:v>
                </c:pt>
                <c:pt idx="96">
                  <c:v>0.48000000000000032</c:v>
                </c:pt>
                <c:pt idx="97">
                  <c:v>0.48500000000000032</c:v>
                </c:pt>
                <c:pt idx="98">
                  <c:v>0.49000000000000032</c:v>
                </c:pt>
                <c:pt idx="99">
                  <c:v>0.49500000000000033</c:v>
                </c:pt>
                <c:pt idx="100">
                  <c:v>0.50000000000000033</c:v>
                </c:pt>
                <c:pt idx="101">
                  <c:v>0.50500000000000034</c:v>
                </c:pt>
                <c:pt idx="102">
                  <c:v>0.51000000000000034</c:v>
                </c:pt>
                <c:pt idx="103">
                  <c:v>0.51500000000000035</c:v>
                </c:pt>
                <c:pt idx="104">
                  <c:v>0.52000000000000035</c:v>
                </c:pt>
                <c:pt idx="105">
                  <c:v>0.52500000000000036</c:v>
                </c:pt>
                <c:pt idx="106">
                  <c:v>0.53000000000000036</c:v>
                </c:pt>
                <c:pt idx="107">
                  <c:v>0.53500000000000036</c:v>
                </c:pt>
                <c:pt idx="108">
                  <c:v>0.54000000000000037</c:v>
                </c:pt>
                <c:pt idx="109">
                  <c:v>0.54500000000000037</c:v>
                </c:pt>
                <c:pt idx="110">
                  <c:v>0.55000000000000038</c:v>
                </c:pt>
                <c:pt idx="111">
                  <c:v>0.55500000000000038</c:v>
                </c:pt>
                <c:pt idx="112">
                  <c:v>0.56000000000000039</c:v>
                </c:pt>
                <c:pt idx="113">
                  <c:v>0.56500000000000039</c:v>
                </c:pt>
                <c:pt idx="114">
                  <c:v>0.5700000000000004</c:v>
                </c:pt>
                <c:pt idx="115">
                  <c:v>0.5750000000000004</c:v>
                </c:pt>
                <c:pt idx="116">
                  <c:v>0.5800000000000004</c:v>
                </c:pt>
                <c:pt idx="117">
                  <c:v>0.58500000000000041</c:v>
                </c:pt>
                <c:pt idx="118">
                  <c:v>0.59000000000000041</c:v>
                </c:pt>
                <c:pt idx="119">
                  <c:v>0.59500000000000042</c:v>
                </c:pt>
                <c:pt idx="120">
                  <c:v>0.60000000000000042</c:v>
                </c:pt>
                <c:pt idx="121">
                  <c:v>0.60500000000000043</c:v>
                </c:pt>
                <c:pt idx="122">
                  <c:v>0.61000000000000043</c:v>
                </c:pt>
                <c:pt idx="123">
                  <c:v>0.61500000000000044</c:v>
                </c:pt>
                <c:pt idx="124">
                  <c:v>0.62000000000000044</c:v>
                </c:pt>
                <c:pt idx="125">
                  <c:v>0.62500000000000044</c:v>
                </c:pt>
                <c:pt idx="126">
                  <c:v>0.63000000000000045</c:v>
                </c:pt>
                <c:pt idx="127">
                  <c:v>0.63500000000000045</c:v>
                </c:pt>
                <c:pt idx="128">
                  <c:v>0.64000000000000046</c:v>
                </c:pt>
                <c:pt idx="129">
                  <c:v>0.64500000000000046</c:v>
                </c:pt>
                <c:pt idx="130">
                  <c:v>0.65000000000000047</c:v>
                </c:pt>
                <c:pt idx="131">
                  <c:v>0.65500000000000047</c:v>
                </c:pt>
                <c:pt idx="132">
                  <c:v>0.66000000000000048</c:v>
                </c:pt>
                <c:pt idx="133">
                  <c:v>0.66500000000000048</c:v>
                </c:pt>
                <c:pt idx="134">
                  <c:v>0.67000000000000048</c:v>
                </c:pt>
                <c:pt idx="135">
                  <c:v>0.67500000000000049</c:v>
                </c:pt>
                <c:pt idx="136">
                  <c:v>0.68000000000000049</c:v>
                </c:pt>
                <c:pt idx="137">
                  <c:v>0.6850000000000005</c:v>
                </c:pt>
                <c:pt idx="138">
                  <c:v>0.6900000000000005</c:v>
                </c:pt>
                <c:pt idx="139">
                  <c:v>0.69500000000000051</c:v>
                </c:pt>
                <c:pt idx="140">
                  <c:v>0.70000000000000051</c:v>
                </c:pt>
                <c:pt idx="141">
                  <c:v>0.70500000000000052</c:v>
                </c:pt>
                <c:pt idx="142">
                  <c:v>0.71000000000000052</c:v>
                </c:pt>
                <c:pt idx="143">
                  <c:v>0.71500000000000052</c:v>
                </c:pt>
                <c:pt idx="144">
                  <c:v>0.72000000000000053</c:v>
                </c:pt>
                <c:pt idx="145">
                  <c:v>0.72500000000000053</c:v>
                </c:pt>
                <c:pt idx="146">
                  <c:v>0.73000000000000054</c:v>
                </c:pt>
                <c:pt idx="147">
                  <c:v>0.73500000000000054</c:v>
                </c:pt>
                <c:pt idx="148">
                  <c:v>0.74000000000000055</c:v>
                </c:pt>
                <c:pt idx="149">
                  <c:v>0.74500000000000055</c:v>
                </c:pt>
                <c:pt idx="150">
                  <c:v>0.75000000000000056</c:v>
                </c:pt>
                <c:pt idx="151">
                  <c:v>0.75500000000000056</c:v>
                </c:pt>
                <c:pt idx="152">
                  <c:v>0.76000000000000056</c:v>
                </c:pt>
                <c:pt idx="153">
                  <c:v>0.76500000000000057</c:v>
                </c:pt>
                <c:pt idx="154">
                  <c:v>0.77000000000000057</c:v>
                </c:pt>
                <c:pt idx="155">
                  <c:v>0.77500000000000058</c:v>
                </c:pt>
                <c:pt idx="156">
                  <c:v>0.78000000000000058</c:v>
                </c:pt>
                <c:pt idx="157">
                  <c:v>0.78500000000000059</c:v>
                </c:pt>
                <c:pt idx="158">
                  <c:v>0.79000000000000059</c:v>
                </c:pt>
                <c:pt idx="159">
                  <c:v>0.7950000000000006</c:v>
                </c:pt>
                <c:pt idx="160">
                  <c:v>0.8000000000000006</c:v>
                </c:pt>
                <c:pt idx="161">
                  <c:v>0.8050000000000006</c:v>
                </c:pt>
                <c:pt idx="162">
                  <c:v>0.81000000000000061</c:v>
                </c:pt>
                <c:pt idx="163">
                  <c:v>0.81500000000000061</c:v>
                </c:pt>
                <c:pt idx="164">
                  <c:v>0.82000000000000062</c:v>
                </c:pt>
                <c:pt idx="165">
                  <c:v>0.82500000000000062</c:v>
                </c:pt>
                <c:pt idx="166">
                  <c:v>0.83000000000000063</c:v>
                </c:pt>
                <c:pt idx="167">
                  <c:v>0.83500000000000063</c:v>
                </c:pt>
                <c:pt idx="168">
                  <c:v>0.84000000000000064</c:v>
                </c:pt>
                <c:pt idx="169">
                  <c:v>0.84500000000000064</c:v>
                </c:pt>
                <c:pt idx="170">
                  <c:v>0.85000000000000064</c:v>
                </c:pt>
                <c:pt idx="171">
                  <c:v>0.85500000000000065</c:v>
                </c:pt>
                <c:pt idx="172">
                  <c:v>0.86000000000000065</c:v>
                </c:pt>
                <c:pt idx="173">
                  <c:v>0.86500000000000066</c:v>
                </c:pt>
                <c:pt idx="174">
                  <c:v>0.87000000000000066</c:v>
                </c:pt>
                <c:pt idx="175">
                  <c:v>0.87500000000000067</c:v>
                </c:pt>
                <c:pt idx="176">
                  <c:v>0.88000000000000067</c:v>
                </c:pt>
                <c:pt idx="177">
                  <c:v>0.88500000000000068</c:v>
                </c:pt>
                <c:pt idx="178">
                  <c:v>0.89000000000000068</c:v>
                </c:pt>
                <c:pt idx="179">
                  <c:v>0.89500000000000068</c:v>
                </c:pt>
                <c:pt idx="180">
                  <c:v>0.90000000000000069</c:v>
                </c:pt>
                <c:pt idx="181">
                  <c:v>0.90500000000000069</c:v>
                </c:pt>
                <c:pt idx="182">
                  <c:v>0.9100000000000007</c:v>
                </c:pt>
                <c:pt idx="183">
                  <c:v>0.9150000000000007</c:v>
                </c:pt>
                <c:pt idx="184">
                  <c:v>0.92000000000000071</c:v>
                </c:pt>
                <c:pt idx="185">
                  <c:v>0.92500000000000071</c:v>
                </c:pt>
                <c:pt idx="186">
                  <c:v>0.93000000000000071</c:v>
                </c:pt>
                <c:pt idx="187">
                  <c:v>0.93500000000000072</c:v>
                </c:pt>
                <c:pt idx="188">
                  <c:v>0.94000000000000072</c:v>
                </c:pt>
                <c:pt idx="189">
                  <c:v>0.94500000000000073</c:v>
                </c:pt>
                <c:pt idx="190">
                  <c:v>0.95000000000000073</c:v>
                </c:pt>
                <c:pt idx="191">
                  <c:v>0.95500000000000074</c:v>
                </c:pt>
                <c:pt idx="192">
                  <c:v>0.96000000000000074</c:v>
                </c:pt>
                <c:pt idx="193">
                  <c:v>0.96500000000000075</c:v>
                </c:pt>
                <c:pt idx="194">
                  <c:v>0.97000000000000075</c:v>
                </c:pt>
                <c:pt idx="195">
                  <c:v>0.97500000000000075</c:v>
                </c:pt>
                <c:pt idx="196">
                  <c:v>0.98000000000000076</c:v>
                </c:pt>
                <c:pt idx="197">
                  <c:v>0.98500000000000076</c:v>
                </c:pt>
                <c:pt idx="198">
                  <c:v>0.99000000000000077</c:v>
                </c:pt>
                <c:pt idx="199">
                  <c:v>0.99500000000000077</c:v>
                </c:pt>
                <c:pt idx="200">
                  <c:v>1.0000000000000007</c:v>
                </c:pt>
              </c:numCache>
            </c:numRef>
          </c:xVal>
          <c:yVal>
            <c:numRef>
              <c:f>Sheet1!$K$2:$K$202</c:f>
              <c:numCache>
                <c:formatCode>General</c:formatCode>
                <c:ptCount val="201"/>
                <c:pt idx="0">
                  <c:v>1</c:v>
                </c:pt>
                <c:pt idx="1">
                  <c:v>0.96492283734309936</c:v>
                </c:pt>
                <c:pt idx="2">
                  <c:v>0.93107608202625736</c:v>
                </c:pt>
                <c:pt idx="3">
                  <c:v>0.89841657485107251</c:v>
                </c:pt>
                <c:pt idx="4">
                  <c:v>0.86690267052136583</c:v>
                </c:pt>
                <c:pt idx="5">
                  <c:v>0.8364941845397863</c:v>
                </c:pt>
                <c:pt idx="6">
                  <c:v>0.8071523419671327</c:v>
                </c:pt>
                <c:pt idx="7">
                  <c:v>0.77883972797905332</c:v>
                </c:pt>
                <c:pt idx="8">
                  <c:v>0.75152024015707575</c:v>
                </c:pt>
                <c:pt idx="9">
                  <c:v>0.72515904245313301</c:v>
                </c:pt>
                <c:pt idx="10">
                  <c:v>0.69972252076888208</c:v>
                </c:pt>
                <c:pt idx="11">
                  <c:v>0.6751782400931754</c:v>
                </c:pt>
                <c:pt idx="12">
                  <c:v>0.65149490314302727</c:v>
                </c:pt>
                <c:pt idx="13">
                  <c:v>0.62864231045533747</c:v>
                </c:pt>
                <c:pt idx="14">
                  <c:v>0.60659132187848575</c:v>
                </c:pt>
                <c:pt idx="15">
                  <c:v>0.58531381941468974</c:v>
                </c:pt>
                <c:pt idx="16">
                  <c:v>0.56478267136574878</c:v>
                </c:pt>
                <c:pt idx="17">
                  <c:v>0.54497169773645349</c:v>
                </c:pt>
                <c:pt idx="18">
                  <c:v>0.52585563685154468</c:v>
                </c:pt>
                <c:pt idx="19">
                  <c:v>0.50741011314365492</c:v>
                </c:pt>
                <c:pt idx="20">
                  <c:v>0.4896116060711585</c:v>
                </c:pt>
                <c:pt idx="21">
                  <c:v>0.47243742012629408</c:v>
                </c:pt>
                <c:pt idx="22">
                  <c:v>0.45586565589531758</c:v>
                </c:pt>
                <c:pt idx="23">
                  <c:v>0.43987518213378279</c:v>
                </c:pt>
                <c:pt idx="24">
                  <c:v>0.42444560882134225</c:v>
                </c:pt>
                <c:pt idx="25">
                  <c:v>0.40955726116170882</c:v>
                </c:pt>
                <c:pt idx="26">
                  <c:v>0.39519115449462477</c:v>
                </c:pt>
                <c:pt idx="27">
                  <c:v>0.3813289700878485</c:v>
                </c:pt>
                <c:pt idx="28">
                  <c:v>0.36795303177828859</c:v>
                </c:pt>
                <c:pt idx="29">
                  <c:v>0.35504628343250183</c:v>
                </c:pt>
                <c:pt idx="30">
                  <c:v>0.34259226719781183</c:v>
                </c:pt>
                <c:pt idx="31">
                  <c:v>0.33057510251631783</c:v>
                </c:pt>
                <c:pt idx="32">
                  <c:v>0.31897946587503129</c:v>
                </c:pt>
                <c:pt idx="33">
                  <c:v>0.30779057126632153</c:v>
                </c:pt>
                <c:pt idx="34">
                  <c:v>0.2969941513337524</c:v>
                </c:pt>
                <c:pt idx="35">
                  <c:v>0.28657643917927017</c:v>
                </c:pt>
                <c:pt idx="36">
                  <c:v>0.27652415080854348</c:v>
                </c:pt>
                <c:pt idx="37">
                  <c:v>0.2668244681920709</c:v>
                </c:pt>
                <c:pt idx="38">
                  <c:v>0.25746502292045659</c:v>
                </c:pt>
                <c:pt idx="39">
                  <c:v>0.24843388043301307</c:v>
                </c:pt>
                <c:pt idx="40">
                  <c:v>0.2397195247995792</c:v>
                </c:pt>
                <c:pt idx="41">
                  <c:v>0.23131084403614943</c:v>
                </c:pt>
                <c:pt idx="42">
                  <c:v>0.22319711593558847</c:v>
                </c:pt>
                <c:pt idx="43">
                  <c:v>0.21536799439536466</c:v>
                </c:pt>
                <c:pt idx="44">
                  <c:v>0.207813496224868</c:v>
                </c:pt>
                <c:pt idx="45">
                  <c:v>0.20052398841548905</c:v>
                </c:pt>
                <c:pt idx="46">
                  <c:v>0.1934901758572285</c:v>
                </c:pt>
                <c:pt idx="47">
                  <c:v>0.18670308948617217</c:v>
                </c:pt>
                <c:pt idx="48">
                  <c:v>0.18015407484771981</c:v>
                </c:pt>
                <c:pt idx="49">
                  <c:v>0.17383478106098288</c:v>
                </c:pt>
                <c:pt idx="50">
                  <c:v>0.16773715017028007</c:v>
                </c:pt>
                <c:pt idx="51">
                  <c:v>0.16185340687015221</c:v>
                </c:pt>
                <c:pt idx="52">
                  <c:v>0.15617604859079434</c:v>
                </c:pt>
                <c:pt idx="53">
                  <c:v>0.15069783593126301</c:v>
                </c:pt>
                <c:pt idx="54">
                  <c:v>0.14541178342825917</c:v>
                </c:pt>
                <c:pt idx="55">
                  <c:v>0.14031115064871613</c:v>
                </c:pt>
                <c:pt idx="56">
                  <c:v>0.13538943359483419</c:v>
                </c:pt>
                <c:pt idx="57">
                  <c:v>0.13064035641060251</c:v>
                </c:pt>
                <c:pt idx="58">
                  <c:v>0.12605786337923236</c:v>
                </c:pt>
                <c:pt idx="59">
                  <c:v>0.12163611120129765</c:v>
                </c:pt>
                <c:pt idx="60">
                  <c:v>0.11736946154373686</c:v>
                </c:pt>
                <c:pt idx="61">
                  <c:v>0.11325247385021438</c:v>
                </c:pt>
                <c:pt idx="62">
                  <c:v>0.109279898403674</c:v>
                </c:pt>
                <c:pt idx="63">
                  <c:v>0.10544666963223873</c:v>
                </c:pt>
                <c:pt idx="64">
                  <c:v>0.10174789964992025</c:v>
                </c:pt>
                <c:pt idx="65">
                  <c:v>9.8178872023901964E-2</c:v>
                </c:pt>
                <c:pt idx="66">
                  <c:v>9.4735035760448505E-2</c:v>
                </c:pt>
                <c:pt idx="67">
                  <c:v>9.1411999501771937E-2</c:v>
                </c:pt>
                <c:pt idx="68">
                  <c:v>8.820552592645578E-2</c:v>
                </c:pt>
                <c:pt idx="69">
                  <c:v>8.5111526346296013E-2</c:v>
                </c:pt>
                <c:pt idx="70">
                  <c:v>8.212605549266988E-2</c:v>
                </c:pt>
                <c:pt idx="71">
                  <c:v>7.9245306485783873E-2</c:v>
                </c:pt>
                <c:pt idx="72">
                  <c:v>7.646560598038607E-2</c:v>
                </c:pt>
                <c:pt idx="73">
                  <c:v>7.3783409481753576E-2</c:v>
                </c:pt>
                <c:pt idx="74">
                  <c:v>7.1195296825981427E-2</c:v>
                </c:pt>
                <c:pt idx="75">
                  <c:v>6.8697967818810143E-2</c:v>
                </c:pt>
                <c:pt idx="76">
                  <c:v>6.6288238027431196E-2</c:v>
                </c:pt>
                <c:pt idx="77">
                  <c:v>6.3963034719903653E-2</c:v>
                </c:pt>
                <c:pt idx="78">
                  <c:v>6.1719392947004605E-2</c:v>
                </c:pt>
                <c:pt idx="79">
                  <c:v>5.9554451761517344E-2</c:v>
                </c:pt>
                <c:pt idx="80">
                  <c:v>5.7465450570136044E-2</c:v>
                </c:pt>
                <c:pt idx="81">
                  <c:v>5.5449725613335311E-2</c:v>
                </c:pt>
                <c:pt idx="82">
                  <c:v>5.350470656871583E-2</c:v>
                </c:pt>
                <c:pt idx="83">
                  <c:v>5.1627913273495231E-2</c:v>
                </c:pt>
                <c:pt idx="84">
                  <c:v>4.9816952561964493E-2</c:v>
                </c:pt>
                <c:pt idx="85">
                  <c:v>4.8069515213877353E-2</c:v>
                </c:pt>
                <c:pt idx="86">
                  <c:v>4.6383373009881802E-2</c:v>
                </c:pt>
                <c:pt idx="87">
                  <c:v>4.4756375890238495E-2</c:v>
                </c:pt>
                <c:pt idx="88">
                  <c:v>4.3186449213203207E-2</c:v>
                </c:pt>
                <c:pt idx="89">
                  <c:v>4.1671591109577688E-2</c:v>
                </c:pt>
                <c:pt idx="90">
                  <c:v>4.0209869930055188E-2</c:v>
                </c:pt>
                <c:pt idx="91">
                  <c:v>3.8799421782105818E-2</c:v>
                </c:pt>
                <c:pt idx="92">
                  <c:v>3.7438448153261188E-2</c:v>
                </c:pt>
                <c:pt idx="93">
                  <c:v>3.6125213617767299E-2</c:v>
                </c:pt>
                <c:pt idx="94">
                  <c:v>3.4858043623681598E-2</c:v>
                </c:pt>
                <c:pt idx="95">
                  <c:v>3.3635322357592375E-2</c:v>
                </c:pt>
                <c:pt idx="96">
                  <c:v>3.2455490684237816E-2</c:v>
                </c:pt>
                <c:pt idx="97">
                  <c:v>3.1317044158397291E-2</c:v>
                </c:pt>
                <c:pt idx="98">
                  <c:v>3.0218531106519841E-2</c:v>
                </c:pt>
                <c:pt idx="99">
                  <c:v>2.9158550775643825E-2</c:v>
                </c:pt>
                <c:pt idx="100">
                  <c:v>2.8135751547247078E-2</c:v>
                </c:pt>
                <c:pt idx="101">
                  <c:v>2.7148829213750142E-2</c:v>
                </c:pt>
                <c:pt idx="102">
                  <c:v>2.6196525315475009E-2</c:v>
                </c:pt>
                <c:pt idx="103">
                  <c:v>2.5277625535938483E-2</c:v>
                </c:pt>
                <c:pt idx="104">
                  <c:v>2.4390958153434138E-2</c:v>
                </c:pt>
                <c:pt idx="105">
                  <c:v>2.3535392546928467E-2</c:v>
                </c:pt>
                <c:pt idx="106">
                  <c:v>2.2709837754365844E-2</c:v>
                </c:pt>
                <c:pt idx="107">
                  <c:v>2.1913241081544136E-2</c:v>
                </c:pt>
                <c:pt idx="108">
                  <c:v>2.1144586759786931E-2</c:v>
                </c:pt>
                <c:pt idx="109">
                  <c:v>2.0402894650700932E-2</c:v>
                </c:pt>
                <c:pt idx="110">
                  <c:v>1.9687218996366693E-2</c:v>
                </c:pt>
                <c:pt idx="111">
                  <c:v>1.8996647213369109E-2</c:v>
                </c:pt>
                <c:pt idx="112">
                  <c:v>1.8330298729129998E-2</c:v>
                </c:pt>
                <c:pt idx="113">
                  <c:v>1.7687323859058732E-2</c:v>
                </c:pt>
                <c:pt idx="114">
                  <c:v>1.7066902723089236E-2</c:v>
                </c:pt>
                <c:pt idx="115">
                  <c:v>1.646824420022194E-2</c:v>
                </c:pt>
                <c:pt idx="116">
                  <c:v>1.5890584919737199E-2</c:v>
                </c:pt>
                <c:pt idx="117">
                  <c:v>1.5333188287794274E-2</c:v>
                </c:pt>
                <c:pt idx="118">
                  <c:v>1.4795343548174434E-2</c:v>
                </c:pt>
                <c:pt idx="119">
                  <c:v>1.4276364875970397E-2</c:v>
                </c:pt>
                <c:pt idx="120">
                  <c:v>1.3775590503066711E-2</c:v>
                </c:pt>
                <c:pt idx="121">
                  <c:v>1.3292381874295787E-2</c:v>
                </c:pt>
                <c:pt idx="122">
                  <c:v>1.282612283319348E-2</c:v>
                </c:pt>
                <c:pt idx="123">
                  <c:v>1.2376218836316157E-2</c:v>
                </c:pt>
                <c:pt idx="124">
                  <c:v>1.19420961951173E-2</c:v>
                </c:pt>
                <c:pt idx="125">
                  <c:v>1.1523201344416818E-2</c:v>
                </c:pt>
                <c:pt idx="126">
                  <c:v>1.1119000136530487E-2</c:v>
                </c:pt>
                <c:pt idx="127">
                  <c:v>1.0728977160159308E-2</c:v>
                </c:pt>
                <c:pt idx="128">
                  <c:v>1.0352635083170232E-2</c:v>
                </c:pt>
                <c:pt idx="129">
                  <c:v>9.9894940184303265E-3</c:v>
                </c:pt>
                <c:pt idx="130">
                  <c:v>9.6390909118857122E-3</c:v>
                </c:pt>
                <c:pt idx="131">
                  <c:v>9.300978952104846E-3</c:v>
                </c:pt>
                <c:pt idx="132">
                  <c:v>8.9747270005334501E-3</c:v>
                </c:pt>
                <c:pt idx="133">
                  <c:v>8.6599190417344617E-3</c:v>
                </c:pt>
                <c:pt idx="134">
                  <c:v>8.3561536529119535E-3</c:v>
                </c:pt>
                <c:pt idx="135">
                  <c:v>8.0630434920427006E-3</c:v>
                </c:pt>
                <c:pt idx="136">
                  <c:v>7.7802148039626566E-3</c:v>
                </c:pt>
                <c:pt idx="137">
                  <c:v>7.5073069437784339E-3</c:v>
                </c:pt>
                <c:pt idx="138">
                  <c:v>7.2439719169962334E-3</c:v>
                </c:pt>
                <c:pt idx="139">
                  <c:v>6.9898739357817383E-3</c:v>
                </c:pt>
                <c:pt idx="140">
                  <c:v>6.7446889907850872E-3</c:v>
                </c:pt>
                <c:pt idx="141">
                  <c:v>6.5081044379851133E-3</c:v>
                </c:pt>
                <c:pt idx="142">
                  <c:v>6.2798186000258141E-3</c:v>
                </c:pt>
                <c:pt idx="143">
                  <c:v>6.0595403815368746E-3</c:v>
                </c:pt>
                <c:pt idx="144">
                  <c:v>5.8469888979476494E-3</c:v>
                </c:pt>
                <c:pt idx="145">
                  <c:v>5.6418931173212485E-3</c:v>
                </c:pt>
                <c:pt idx="146">
                  <c:v>5.4439915147521199E-3</c:v>
                </c:pt>
                <c:pt idx="147">
                  <c:v>5.253031738886374E-3</c:v>
                </c:pt>
                <c:pt idx="148">
                  <c:v>5.0687702901395957E-3</c:v>
                </c:pt>
                <c:pt idx="149">
                  <c:v>4.8909722102019005E-3</c:v>
                </c:pt>
                <c:pt idx="150">
                  <c:v>4.7194107824342687E-3</c:v>
                </c:pt>
                <c:pt idx="151">
                  <c:v>4.5538672427740921E-3</c:v>
                </c:pt>
                <c:pt idx="152">
                  <c:v>4.3941305007813708E-3</c:v>
                </c:pt>
                <c:pt idx="153">
                  <c:v>4.2399968704698154E-3</c:v>
                </c:pt>
                <c:pt idx="154">
                  <c:v>4.0912698105795972E-3</c:v>
                </c:pt>
                <c:pt idx="155">
                  <c:v>3.9477596739606272E-3</c:v>
                </c:pt>
                <c:pt idx="156">
                  <c:v>3.8092834657467581E-3</c:v>
                </c:pt>
                <c:pt idx="157">
                  <c:v>3.6756646100125179E-3</c:v>
                </c:pt>
                <c:pt idx="158">
                  <c:v>3.5467327246148932E-3</c:v>
                </c:pt>
                <c:pt idx="159">
                  <c:v>3.4223234039330247E-3</c:v>
                </c:pt>
                <c:pt idx="160">
                  <c:v>3.3022780092287489E-3</c:v>
                </c:pt>
                <c:pt idx="161">
                  <c:v>3.1864434663607241E-3</c:v>
                </c:pt>
                <c:pt idx="162">
                  <c:v>3.0746720705941712E-3</c:v>
                </c:pt>
                <c:pt idx="163">
                  <c:v>2.9668212982573109E-3</c:v>
                </c:pt>
                <c:pt idx="164">
                  <c:v>2.8627536250043803E-3</c:v>
                </c:pt>
                <c:pt idx="165">
                  <c:v>2.7623363504534703E-3</c:v>
                </c:pt>
                <c:pt idx="166">
                  <c:v>2.6654414289755454E-3</c:v>
                </c:pt>
                <c:pt idx="167">
                  <c:v>2.5719453064189267E-3</c:v>
                </c:pt>
                <c:pt idx="168">
                  <c:v>2.4817287625610186E-3</c:v>
                </c:pt>
                <c:pt idx="169">
                  <c:v>2.3946767590863551E-3</c:v>
                </c:pt>
                <c:pt idx="170">
                  <c:v>2.310678292897184E-3</c:v>
                </c:pt>
                <c:pt idx="171">
                  <c:v>2.2296262545694603E-3</c:v>
                </c:pt>
                <c:pt idx="172">
                  <c:v>2.15141729177383E-3</c:v>
                </c:pt>
                <c:pt idx="173">
                  <c:v>2.0759516774874111E-3</c:v>
                </c:pt>
                <c:pt idx="174">
                  <c:v>2.00313318282832E-3</c:v>
                </c:pt>
                <c:pt idx="175">
                  <c:v>1.9328689543508147E-3</c:v>
                </c:pt>
                <c:pt idx="176">
                  <c:v>1.8650693956445781E-3</c:v>
                </c:pt>
                <c:pt idx="177">
                  <c:v>1.7996480530871463E-3</c:v>
                </c:pt>
                <c:pt idx="178">
                  <c:v>1.7365215056038329E-3</c:v>
                </c:pt>
                <c:pt idx="179">
                  <c:v>1.6756092582945615E-3</c:v>
                </c:pt>
                <c:pt idx="180">
                  <c:v>1.6168336397919549E-3</c:v>
                </c:pt>
                <c:pt idx="181">
                  <c:v>1.5601197032198229E-3</c:v>
                </c:pt>
                <c:pt idx="182">
                  <c:v>1.505395130625746E-3</c:v>
                </c:pt>
                <c:pt idx="183">
                  <c:v>1.4525901407658809E-3</c:v>
                </c:pt>
                <c:pt idx="184">
                  <c:v>1.4016374001244248E-3</c:v>
                </c:pt>
                <c:pt idx="185">
                  <c:v>1.3524719370542654E-3</c:v>
                </c:pt>
                <c:pt idx="186">
                  <c:v>1.3050310589293197E-3</c:v>
                </c:pt>
                <c:pt idx="187">
                  <c:v>1.2592542722029479E-3</c:v>
                </c:pt>
                <c:pt idx="188">
                  <c:v>1.2150832052704884E-3</c:v>
                </c:pt>
                <c:pt idx="189">
                  <c:v>1.1724615340375475E-3</c:v>
                </c:pt>
                <c:pt idx="190">
                  <c:v>1.1313349100991524E-3</c:v>
                </c:pt>
                <c:pt idx="191">
                  <c:v>1.0916508914381748E-3</c:v>
                </c:pt>
                <c:pt idx="192">
                  <c:v>1.0533588755546476E-3</c:v>
                </c:pt>
                <c:pt idx="193">
                  <c:v>1.0164100349407265E-3</c:v>
                </c:pt>
                <c:pt idx="194">
                  <c:v>9.8075725481900473E-4</c:v>
                </c:pt>
                <c:pt idx="195">
                  <c:v>9.4635507306478259E-4</c:v>
                </c:pt>
                <c:pt idx="196">
                  <c:v>9.131596222357064E-4</c:v>
                </c:pt>
                <c:pt idx="197">
                  <c:v>8.8112857363483073E-4</c:v>
                </c:pt>
                <c:pt idx="198">
                  <c:v>8.502210833357984E-4</c:v>
                </c:pt>
                <c:pt idx="199">
                  <c:v>8.2039774010130256E-4</c:v>
                </c:pt>
                <c:pt idx="200">
                  <c:v>7.9162051512841631E-4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CD-8146-A3C2-DC85507744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19539424"/>
        <c:axId val="1763867791"/>
      </c:scatterChart>
      <c:valAx>
        <c:axId val="319539424"/>
        <c:scaling>
          <c:orientation val="minMax"/>
          <c:max val="1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itchFamily="2" charset="77"/>
                    <a:ea typeface="+mn-ea"/>
                    <a:cs typeface="+mn-cs"/>
                  </a:defRPr>
                </a:pPr>
                <a:r>
                  <a:rPr lang="en-SG" sz="1100" b="1" i="0" u="none" strike="noStrike" baseline="0">
                    <a:effectLst/>
                    <a:latin typeface="LM Roman 12" pitchFamily="2" charset="77"/>
                  </a:rPr>
                  <a:t>τ</a:t>
                </a:r>
                <a:endParaRPr lang="en-US" sz="1100" b="1">
                  <a:latin typeface="LM Roman 12" pitchFamily="2" charset="77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itchFamily="2" charset="77"/>
                <a:ea typeface="+mn-ea"/>
                <a:cs typeface="+mn-cs"/>
              </a:defRPr>
            </a:pPr>
            <a:endParaRPr lang="en-US"/>
          </a:p>
        </c:txPr>
        <c:crossAx val="1763867791"/>
        <c:crosses val="autoZero"/>
        <c:crossBetween val="midCat"/>
      </c:valAx>
      <c:valAx>
        <c:axId val="1763867791"/>
        <c:scaling>
          <c:orientation val="minMax"/>
          <c:max val="1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5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LM Roman 12" pitchFamily="2" charset="77"/>
                    <a:ea typeface="+mn-ea"/>
                    <a:cs typeface="+mn-cs"/>
                  </a:defRPr>
                </a:pPr>
                <a:r>
                  <a:rPr lang="en-US" sz="1050" b="1">
                    <a:latin typeface="LM Roman 12" pitchFamily="2" charset="77"/>
                  </a:rPr>
                  <a:t>Distance-based summed similarity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5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LM Roman 12" pitchFamily="2" charset="77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LM Roman 12" pitchFamily="2" charset="77"/>
                <a:ea typeface="+mn-ea"/>
                <a:cs typeface="+mn-cs"/>
              </a:defRPr>
            </a:pPr>
            <a:endParaRPr lang="en-US"/>
          </a:p>
        </c:txPr>
        <c:crossAx val="319539424"/>
        <c:crosses val="autoZero"/>
        <c:crossBetween val="midCat"/>
      </c:valAx>
      <c:spPr>
        <a:noFill/>
        <a:ln w="3175">
          <a:solidFill>
            <a:schemeClr val="bg1">
              <a:lumMod val="65000"/>
            </a:schemeClr>
          </a:solidFill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406400</xdr:colOff>
      <xdr:row>1</xdr:row>
      <xdr:rowOff>12700</xdr:rowOff>
    </xdr:from>
    <xdr:to>
      <xdr:col>18</xdr:col>
      <xdr:colOff>243840</xdr:colOff>
      <xdr:row>24</xdr:row>
      <xdr:rowOff>10160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5EF125-7578-706E-2BA2-F7CE00C4413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EAA75-C960-CE40-B6E2-30CDFDA8FE5B}">
  <dimension ref="B1:L51"/>
  <sheetViews>
    <sheetView topLeftCell="A20" zoomScale="125" workbookViewId="0">
      <selection activeCell="K34" sqref="K34"/>
    </sheetView>
  </sheetViews>
  <sheetFormatPr baseColWidth="10" defaultRowHeight="16" x14ac:dyDescent="0.2"/>
  <cols>
    <col min="4" max="4" width="12.1640625" bestFit="1" customWidth="1"/>
  </cols>
  <sheetData>
    <row r="1" spans="2:7" x14ac:dyDescent="0.2">
      <c r="C1" s="2" t="s">
        <v>0</v>
      </c>
      <c r="D1" s="2" t="s">
        <v>1</v>
      </c>
      <c r="E1" s="2" t="s">
        <v>2</v>
      </c>
      <c r="F1" s="2" t="s">
        <v>3</v>
      </c>
      <c r="G1" s="2" t="s">
        <v>34</v>
      </c>
    </row>
    <row r="2" spans="2:7" x14ac:dyDescent="0.2">
      <c r="C2">
        <v>3</v>
      </c>
      <c r="D2">
        <v>1</v>
      </c>
      <c r="E2">
        <v>3</v>
      </c>
      <c r="F2">
        <v>2</v>
      </c>
      <c r="G2">
        <v>1</v>
      </c>
    </row>
    <row r="3" spans="2:7" x14ac:dyDescent="0.2">
      <c r="C3">
        <v>2</v>
      </c>
      <c r="D3">
        <v>2</v>
      </c>
      <c r="E3">
        <v>2</v>
      </c>
      <c r="F3">
        <v>2</v>
      </c>
      <c r="G3">
        <v>1</v>
      </c>
    </row>
    <row r="4" spans="2:7" x14ac:dyDescent="0.2">
      <c r="C4">
        <v>3</v>
      </c>
      <c r="D4">
        <v>3</v>
      </c>
      <c r="E4">
        <v>3</v>
      </c>
      <c r="F4">
        <v>2</v>
      </c>
      <c r="G4">
        <v>2</v>
      </c>
    </row>
    <row r="8" spans="2:7" x14ac:dyDescent="0.2">
      <c r="C8" s="2" t="s">
        <v>6</v>
      </c>
      <c r="D8" s="2" t="s">
        <v>8</v>
      </c>
      <c r="E8" s="2" t="s">
        <v>7</v>
      </c>
      <c r="F8" s="2" t="s">
        <v>13</v>
      </c>
    </row>
    <row r="9" spans="2:7" x14ac:dyDescent="0.2">
      <c r="B9" s="2" t="s">
        <v>4</v>
      </c>
      <c r="C9">
        <f>SUMXMY2(C2:C6,D2:D6)</f>
        <v>4</v>
      </c>
      <c r="D9">
        <v>1</v>
      </c>
      <c r="E9">
        <f>EXP(D9*(-SQRT(C9)))</f>
        <v>0.1353352832366127</v>
      </c>
      <c r="F9" s="1">
        <f>MROUND(E9,0.0001)</f>
        <v>0.1353</v>
      </c>
    </row>
    <row r="10" spans="2:7" x14ac:dyDescent="0.2">
      <c r="B10" s="2" t="s">
        <v>5</v>
      </c>
      <c r="C10">
        <f>SUMXMY2(C2:C6,E2:E6)</f>
        <v>0</v>
      </c>
      <c r="D10">
        <v>1</v>
      </c>
      <c r="E10" s="4">
        <f t="shared" ref="E10:E16" si="0">EXP(D10*(-SQRT(C10)))</f>
        <v>1</v>
      </c>
      <c r="F10" s="5">
        <f t="shared" ref="F10:F16" si="1">MROUND(E10,0.001)</f>
        <v>1</v>
      </c>
    </row>
    <row r="11" spans="2:7" x14ac:dyDescent="0.2">
      <c r="B11" s="2" t="s">
        <v>9</v>
      </c>
      <c r="C11">
        <f>SUMXMY2(C2:C6,F2:F6)</f>
        <v>2</v>
      </c>
      <c r="D11">
        <v>1</v>
      </c>
      <c r="E11" s="4">
        <f t="shared" si="0"/>
        <v>0.24311673443421419</v>
      </c>
      <c r="F11" s="5">
        <f t="shared" si="1"/>
        <v>0.24299999999999999</v>
      </c>
    </row>
    <row r="12" spans="2:7" x14ac:dyDescent="0.2">
      <c r="B12" s="2" t="s">
        <v>35</v>
      </c>
      <c r="C12">
        <f>SUMXMY2(C2:C4,G2:G4)</f>
        <v>6</v>
      </c>
      <c r="D12">
        <v>1</v>
      </c>
      <c r="E12" s="4">
        <f t="shared" si="0"/>
        <v>8.6337629660362056E-2</v>
      </c>
      <c r="F12" s="5">
        <f t="shared" si="1"/>
        <v>8.6000000000000007E-2</v>
      </c>
    </row>
    <row r="13" spans="2:7" x14ac:dyDescent="0.2">
      <c r="B13" s="2" t="s">
        <v>10</v>
      </c>
      <c r="C13">
        <f>SUMXMY2(D2:D6,E2:E6)</f>
        <v>4</v>
      </c>
      <c r="D13">
        <v>1</v>
      </c>
      <c r="E13" s="4">
        <f t="shared" si="0"/>
        <v>0.1353352832366127</v>
      </c>
      <c r="F13" s="5">
        <f t="shared" si="1"/>
        <v>0.13500000000000001</v>
      </c>
    </row>
    <row r="14" spans="2:7" x14ac:dyDescent="0.2">
      <c r="B14" s="2" t="s">
        <v>11</v>
      </c>
      <c r="C14">
        <f>SUMXMY2(D2:D6,F2:F6)</f>
        <v>2</v>
      </c>
      <c r="D14">
        <v>1</v>
      </c>
      <c r="E14" s="4">
        <f t="shared" si="0"/>
        <v>0.24311673443421419</v>
      </c>
      <c r="F14" s="5">
        <f t="shared" si="1"/>
        <v>0.24299999999999999</v>
      </c>
    </row>
    <row r="15" spans="2:7" x14ac:dyDescent="0.2">
      <c r="B15" s="2" t="s">
        <v>36</v>
      </c>
      <c r="C15">
        <f>SUMXMY2(D2:D4,G2:G4)</f>
        <v>2</v>
      </c>
      <c r="D15">
        <v>1</v>
      </c>
      <c r="E15" s="4">
        <f t="shared" ref="E15" si="2">EXP(D15*(-SQRT(C15)))</f>
        <v>0.24311673443421419</v>
      </c>
      <c r="F15" s="5">
        <f t="shared" ref="F15" si="3">MROUND(E15,0.001)</f>
        <v>0.24299999999999999</v>
      </c>
    </row>
    <row r="16" spans="2:7" x14ac:dyDescent="0.2">
      <c r="B16" s="2" t="s">
        <v>12</v>
      </c>
      <c r="C16">
        <f>SUMXMY2(E2:E6,F2:F6)</f>
        <v>2</v>
      </c>
      <c r="D16">
        <v>1</v>
      </c>
      <c r="E16" s="4">
        <f t="shared" si="0"/>
        <v>0.24311673443421419</v>
      </c>
      <c r="F16" s="5">
        <f t="shared" si="1"/>
        <v>0.24299999999999999</v>
      </c>
    </row>
    <row r="17" spans="2:12" x14ac:dyDescent="0.2">
      <c r="B17" s="2" t="s">
        <v>37</v>
      </c>
      <c r="C17">
        <f>SUMXMY2(E2:E4,G2:G4)</f>
        <v>6</v>
      </c>
      <c r="D17">
        <v>1</v>
      </c>
      <c r="E17" s="4">
        <f t="shared" ref="E17:E18" si="4">EXP(D17*(-SQRT(C17)))</f>
        <v>8.6337629660362056E-2</v>
      </c>
      <c r="F17" s="5">
        <f t="shared" ref="F17:F18" si="5">MROUND(E17,0.001)</f>
        <v>8.6000000000000007E-2</v>
      </c>
    </row>
    <row r="18" spans="2:12" x14ac:dyDescent="0.2">
      <c r="B18" s="2" t="s">
        <v>38</v>
      </c>
      <c r="C18">
        <f>SUMXMY2(F2:F4,G2:G4)</f>
        <v>2</v>
      </c>
      <c r="D18">
        <v>1</v>
      </c>
      <c r="E18" s="4">
        <f t="shared" si="4"/>
        <v>0.24311673443421419</v>
      </c>
      <c r="F18" s="5">
        <f t="shared" si="5"/>
        <v>0.24299999999999999</v>
      </c>
    </row>
    <row r="20" spans="2:12" x14ac:dyDescent="0.2">
      <c r="B20" s="2"/>
      <c r="C20" s="2" t="s">
        <v>14</v>
      </c>
      <c r="D20" s="2" t="s">
        <v>39</v>
      </c>
    </row>
    <row r="21" spans="2:12" x14ac:dyDescent="0.2">
      <c r="C21">
        <v>3</v>
      </c>
      <c r="D21">
        <v>1</v>
      </c>
    </row>
    <row r="22" spans="2:12" x14ac:dyDescent="0.2">
      <c r="C22">
        <v>3</v>
      </c>
      <c r="D22">
        <v>2</v>
      </c>
    </row>
    <row r="23" spans="2:12" x14ac:dyDescent="0.2">
      <c r="C23">
        <v>3</v>
      </c>
      <c r="D23">
        <v>3</v>
      </c>
    </row>
    <row r="27" spans="2:12" x14ac:dyDescent="0.2">
      <c r="C27" s="2" t="s">
        <v>6</v>
      </c>
      <c r="D27" s="2" t="s">
        <v>8</v>
      </c>
      <c r="E27" s="2" t="s">
        <v>7</v>
      </c>
      <c r="F27" s="2" t="s">
        <v>13</v>
      </c>
      <c r="I27" s="2" t="s">
        <v>6</v>
      </c>
      <c r="J27" s="2" t="s">
        <v>8</v>
      </c>
      <c r="K27" s="2" t="s">
        <v>7</v>
      </c>
      <c r="L27" s="2" t="s">
        <v>13</v>
      </c>
    </row>
    <row r="28" spans="2:12" x14ac:dyDescent="0.2">
      <c r="B28" s="2" t="s">
        <v>16</v>
      </c>
      <c r="C28">
        <f>SUMXMY2(C2:C6,C21:C25)</f>
        <v>1</v>
      </c>
      <c r="D28">
        <v>1</v>
      </c>
      <c r="E28">
        <f>EXP(D28*(-SQRT(C28)))</f>
        <v>0.36787944117144233</v>
      </c>
      <c r="F28" s="1">
        <f>MROUND(E28,0.0001)</f>
        <v>0.3679</v>
      </c>
      <c r="H28" s="2" t="s">
        <v>41</v>
      </c>
      <c r="I28">
        <f>SUMXMY2(C2:C4,D21:D23)</f>
        <v>4</v>
      </c>
      <c r="J28">
        <v>1</v>
      </c>
      <c r="K28">
        <f>EXP(J28*(-SQRT(I28)))</f>
        <v>0.1353352832366127</v>
      </c>
      <c r="L28" s="1">
        <f>MROUND(K28,0.0001)</f>
        <v>0.1353</v>
      </c>
    </row>
    <row r="29" spans="2:12" x14ac:dyDescent="0.2">
      <c r="B29" s="2" t="s">
        <v>15</v>
      </c>
      <c r="C29">
        <f>SUMXMY2(D2:D6,C21:C25)</f>
        <v>5</v>
      </c>
      <c r="D29">
        <v>1</v>
      </c>
      <c r="E29">
        <f t="shared" ref="E29:E31" si="6">EXP(D29*(-SQRT(C29)))</f>
        <v>0.10687792566038574</v>
      </c>
      <c r="F29" s="1">
        <f t="shared" ref="F29:F33" si="7">MROUND(E29,0.001)</f>
        <v>0.107</v>
      </c>
      <c r="H29" s="2" t="s">
        <v>42</v>
      </c>
      <c r="I29">
        <f>SUMXMY2(D2:D4,D21:D23)</f>
        <v>0</v>
      </c>
      <c r="J29">
        <v>1</v>
      </c>
      <c r="K29">
        <f t="shared" ref="K29:K32" si="8">EXP(J29*(-SQRT(I29)))</f>
        <v>1</v>
      </c>
      <c r="L29" s="1">
        <f t="shared" ref="L29:L33" si="9">MROUND(K29,0.001)</f>
        <v>1</v>
      </c>
    </row>
    <row r="30" spans="2:12" x14ac:dyDescent="0.2">
      <c r="B30" s="2" t="s">
        <v>17</v>
      </c>
      <c r="C30">
        <f>SUMXMY2(E2:E6,C21:C25)</f>
        <v>1</v>
      </c>
      <c r="D30">
        <v>1</v>
      </c>
      <c r="E30">
        <f t="shared" si="6"/>
        <v>0.36787944117144233</v>
      </c>
      <c r="F30" s="1">
        <f t="shared" si="7"/>
        <v>0.36799999999999999</v>
      </c>
      <c r="H30" s="2" t="s">
        <v>43</v>
      </c>
      <c r="I30">
        <f>SUMXMY2(E2:E4,D21:D23)</f>
        <v>4</v>
      </c>
      <c r="J30">
        <v>1</v>
      </c>
      <c r="K30">
        <f t="shared" si="8"/>
        <v>0.1353352832366127</v>
      </c>
      <c r="L30" s="1">
        <f t="shared" si="9"/>
        <v>0.13500000000000001</v>
      </c>
    </row>
    <row r="31" spans="2:12" x14ac:dyDescent="0.2">
      <c r="B31" s="2" t="s">
        <v>18</v>
      </c>
      <c r="C31">
        <f>SUMXMY2(F2:F6,C21:C25)</f>
        <v>3</v>
      </c>
      <c r="D31">
        <v>1</v>
      </c>
      <c r="E31">
        <f t="shared" si="6"/>
        <v>0.17692120631776423</v>
      </c>
      <c r="F31" s="1">
        <f t="shared" si="7"/>
        <v>0.17699999999999999</v>
      </c>
      <c r="H31" s="2" t="s">
        <v>44</v>
      </c>
      <c r="I31">
        <f>SUMXMY2(F2:F4,D21:D23)</f>
        <v>2</v>
      </c>
      <c r="J31">
        <v>1</v>
      </c>
      <c r="K31">
        <f t="shared" si="8"/>
        <v>0.24311673443421419</v>
      </c>
      <c r="L31" s="1">
        <f t="shared" si="9"/>
        <v>0.24299999999999999</v>
      </c>
    </row>
    <row r="32" spans="2:12" x14ac:dyDescent="0.2">
      <c r="B32" s="2" t="s">
        <v>40</v>
      </c>
      <c r="C32">
        <f>SUMXMY2(C21:C23,G2:G4)</f>
        <v>9</v>
      </c>
      <c r="D32">
        <v>1</v>
      </c>
      <c r="E32">
        <f t="shared" ref="E32" si="10">EXP(D32*(-SQRT(C32)))</f>
        <v>4.9787068367863944E-2</v>
      </c>
      <c r="F32" s="1">
        <f t="shared" ref="F32" si="11">MROUND(E32,0.001)</f>
        <v>0.05</v>
      </c>
      <c r="H32" s="2" t="s">
        <v>45</v>
      </c>
      <c r="I32">
        <f>SUMXMY2(G2:G4,D21:D23)</f>
        <v>2</v>
      </c>
      <c r="J32">
        <v>1</v>
      </c>
      <c r="K32">
        <f t="shared" si="8"/>
        <v>0.24311673443421419</v>
      </c>
      <c r="L32" s="1">
        <f t="shared" si="9"/>
        <v>0.24299999999999999</v>
      </c>
    </row>
    <row r="33" spans="2:12" x14ac:dyDescent="0.2">
      <c r="D33" s="2" t="s">
        <v>19</v>
      </c>
      <c r="E33" s="2">
        <f>SUM(E28:E32)</f>
        <v>1.0693450826888986</v>
      </c>
      <c r="F33" s="3">
        <f t="shared" si="7"/>
        <v>1.069</v>
      </c>
      <c r="J33" s="2" t="s">
        <v>19</v>
      </c>
      <c r="K33" s="2">
        <f>SUM(K28:K32)</f>
        <v>1.7569040353416541</v>
      </c>
      <c r="L33" s="3">
        <f t="shared" si="9"/>
        <v>1.7570000000000001</v>
      </c>
    </row>
    <row r="35" spans="2:12" x14ac:dyDescent="0.2">
      <c r="C35" s="2" t="s">
        <v>21</v>
      </c>
      <c r="D35" s="2" t="s">
        <v>22</v>
      </c>
      <c r="E35" s="2" t="s">
        <v>20</v>
      </c>
      <c r="F35" s="2" t="s">
        <v>23</v>
      </c>
    </row>
    <row r="36" spans="2:12" x14ac:dyDescent="0.2">
      <c r="B36" s="2" t="s">
        <v>24</v>
      </c>
      <c r="C36">
        <v>2</v>
      </c>
      <c r="D36">
        <v>6</v>
      </c>
      <c r="E36">
        <v>4</v>
      </c>
      <c r="F36">
        <v>2</v>
      </c>
    </row>
    <row r="37" spans="2:12" x14ac:dyDescent="0.2">
      <c r="B37" s="2" t="s">
        <v>25</v>
      </c>
      <c r="C37">
        <v>3</v>
      </c>
      <c r="D37">
        <v>2</v>
      </c>
      <c r="E37">
        <v>1</v>
      </c>
      <c r="F37">
        <v>1</v>
      </c>
    </row>
    <row r="39" spans="2:12" x14ac:dyDescent="0.2">
      <c r="C39" s="2" t="s">
        <v>6</v>
      </c>
      <c r="D39" s="2" t="s">
        <v>8</v>
      </c>
      <c r="E39" s="2" t="s">
        <v>7</v>
      </c>
      <c r="F39" s="2" t="s">
        <v>13</v>
      </c>
    </row>
    <row r="40" spans="2:12" x14ac:dyDescent="0.2">
      <c r="B40" t="s">
        <v>27</v>
      </c>
      <c r="C40">
        <f>SUMXMY2(C36:C37,E36:E37)</f>
        <v>8</v>
      </c>
      <c r="D40">
        <v>1</v>
      </c>
      <c r="E40">
        <f>EXP(D40*(-SQRT(C40)))</f>
        <v>5.9105746561956225E-2</v>
      </c>
      <c r="F40" s="1">
        <f>MROUND(E40,0.0001)</f>
        <v>5.91E-2</v>
      </c>
    </row>
    <row r="41" spans="2:12" x14ac:dyDescent="0.2">
      <c r="B41" t="s">
        <v>26</v>
      </c>
      <c r="C41">
        <f>SUMXMY2(D36:D37,E36:E37)</f>
        <v>5</v>
      </c>
      <c r="D41">
        <v>1</v>
      </c>
      <c r="E41">
        <f>EXP(D41*(-SQRT(C41)))</f>
        <v>0.10687792566038574</v>
      </c>
      <c r="F41" s="1">
        <f>MROUND(E41,0.0001)</f>
        <v>0.10690000000000001</v>
      </c>
    </row>
    <row r="42" spans="2:12" x14ac:dyDescent="0.2">
      <c r="D42" s="2" t="s">
        <v>19</v>
      </c>
      <c r="E42">
        <f>SUM(E40:E41)</f>
        <v>0.16598367222234198</v>
      </c>
      <c r="F42" s="1">
        <f t="shared" ref="F42" si="12">MROUND(E42,0.001)</f>
        <v>0.16600000000000001</v>
      </c>
    </row>
    <row r="44" spans="2:12" x14ac:dyDescent="0.2">
      <c r="C44" s="2" t="s">
        <v>6</v>
      </c>
      <c r="D44" s="2" t="s">
        <v>8</v>
      </c>
      <c r="E44" s="2" t="s">
        <v>7</v>
      </c>
      <c r="F44" s="2" t="s">
        <v>13</v>
      </c>
    </row>
    <row r="45" spans="2:12" x14ac:dyDescent="0.2">
      <c r="B45" t="s">
        <v>28</v>
      </c>
      <c r="C45">
        <f>SUMXMY2(C36:C37,F36:F37)</f>
        <v>4</v>
      </c>
      <c r="D45">
        <v>1</v>
      </c>
      <c r="E45">
        <f>EXP(D45*(-SQRT(C45)))</f>
        <v>0.1353352832366127</v>
      </c>
      <c r="F45" s="1">
        <f>MROUND(E45,0.0001)</f>
        <v>0.1353</v>
      </c>
    </row>
    <row r="46" spans="2:12" x14ac:dyDescent="0.2">
      <c r="B46" t="s">
        <v>29</v>
      </c>
      <c r="C46">
        <f>SUMXMY2(D36:D37,F36:F37)</f>
        <v>17</v>
      </c>
      <c r="D46">
        <v>1</v>
      </c>
      <c r="E46">
        <f>EXP(D46*(-SQRT(C46)))</f>
        <v>1.6194143319162562E-2</v>
      </c>
      <c r="F46" s="1">
        <f>MROUND(E46,0.0001)</f>
        <v>1.6199999999999999E-2</v>
      </c>
    </row>
    <row r="47" spans="2:12" x14ac:dyDescent="0.2">
      <c r="D47" s="2" t="s">
        <v>19</v>
      </c>
      <c r="E47" s="2">
        <f>SUM(E45:E46)</f>
        <v>0.15152942655577525</v>
      </c>
      <c r="F47" s="3">
        <f t="shared" ref="F47" si="13">MROUND(E47,0.001)</f>
        <v>0.152</v>
      </c>
    </row>
    <row r="49" spans="2:6" x14ac:dyDescent="0.2">
      <c r="B49" t="s">
        <v>30</v>
      </c>
      <c r="C49">
        <f>SUMXMY2(C36:C37,D36:D37)</f>
        <v>17</v>
      </c>
      <c r="D49">
        <v>1</v>
      </c>
      <c r="E49">
        <f>EXP(D49*(-SQRT(C49)))</f>
        <v>1.6194143319162562E-2</v>
      </c>
      <c r="F49" s="1">
        <f>MROUND(E49,0.0001)</f>
        <v>1.6199999999999999E-2</v>
      </c>
    </row>
    <row r="50" spans="2:6" x14ac:dyDescent="0.2">
      <c r="B50" t="s">
        <v>31</v>
      </c>
      <c r="C50">
        <v>0</v>
      </c>
      <c r="D50">
        <v>1</v>
      </c>
      <c r="E50">
        <f>EXP(D50*(-SQRT(C50)))</f>
        <v>1</v>
      </c>
      <c r="F50" s="1">
        <f>MROUND(E50,0.0001)</f>
        <v>1</v>
      </c>
    </row>
    <row r="51" spans="2:6" x14ac:dyDescent="0.2">
      <c r="D51" s="2" t="s">
        <v>19</v>
      </c>
      <c r="E51" s="2">
        <f>SUM(E49:E50)</f>
        <v>1.0161941433191626</v>
      </c>
      <c r="F51" s="3">
        <f t="shared" ref="F51" si="14">MROUND(E51,0.001)</f>
        <v>1.016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6C55D-41CC-CC41-AF0A-0F9D2298C0B6}">
  <dimension ref="B1:K202"/>
  <sheetViews>
    <sheetView tabSelected="1" zoomScale="125" workbookViewId="0">
      <selection activeCell="I2" sqref="I2"/>
    </sheetView>
  </sheetViews>
  <sheetFormatPr baseColWidth="10" defaultRowHeight="16" x14ac:dyDescent="0.2"/>
  <cols>
    <col min="4" max="4" width="12.1640625" bestFit="1" customWidth="1"/>
    <col min="9" max="9" width="17.1640625" customWidth="1"/>
    <col min="10" max="10" width="12.5" customWidth="1"/>
  </cols>
  <sheetData>
    <row r="1" spans="2:11" x14ac:dyDescent="0.2">
      <c r="C1" s="2" t="s">
        <v>0</v>
      </c>
      <c r="D1" s="2" t="s">
        <v>1</v>
      </c>
      <c r="E1" s="2" t="s">
        <v>2</v>
      </c>
      <c r="F1" s="2" t="s">
        <v>3</v>
      </c>
      <c r="I1" s="2" t="s">
        <v>32</v>
      </c>
      <c r="J1" s="2" t="s">
        <v>8</v>
      </c>
      <c r="K1" s="2" t="s">
        <v>33</v>
      </c>
    </row>
    <row r="2" spans="2:11" x14ac:dyDescent="0.2">
      <c r="C2">
        <v>1</v>
      </c>
      <c r="D2">
        <v>3</v>
      </c>
      <c r="E2">
        <v>5</v>
      </c>
      <c r="F2">
        <v>7</v>
      </c>
      <c r="I2">
        <f>SUMXMY2($C$2:$C$6,$C$17:$C$21)</f>
        <v>51</v>
      </c>
      <c r="J2" cm="1">
        <f t="array" ref="J2:J202">_xlfn.SEQUENCE(201,1,0,0.005)</f>
        <v>0</v>
      </c>
      <c r="K2">
        <f>EXP(J2*(-SQRT(I2)))</f>
        <v>1</v>
      </c>
    </row>
    <row r="3" spans="2:11" x14ac:dyDescent="0.2">
      <c r="C3">
        <v>2</v>
      </c>
      <c r="D3">
        <v>4</v>
      </c>
      <c r="E3">
        <v>6</v>
      </c>
      <c r="F3">
        <v>8</v>
      </c>
      <c r="I3">
        <f t="shared" ref="I3:I66" si="0">SUMXMY2($C$2:$C$6,$C$17:$C$21)</f>
        <v>51</v>
      </c>
      <c r="J3">
        <v>5.0000000000000001E-3</v>
      </c>
      <c r="K3">
        <f t="shared" ref="K3:K66" si="1">EXP(J3*(-SQRT(I3)))</f>
        <v>0.96492283734309936</v>
      </c>
    </row>
    <row r="4" spans="2:11" x14ac:dyDescent="0.2">
      <c r="C4">
        <v>4</v>
      </c>
      <c r="D4">
        <v>3</v>
      </c>
      <c r="E4">
        <v>2</v>
      </c>
      <c r="F4">
        <v>1</v>
      </c>
      <c r="I4">
        <f t="shared" si="0"/>
        <v>51</v>
      </c>
      <c r="J4">
        <v>0.01</v>
      </c>
      <c r="K4">
        <f t="shared" si="1"/>
        <v>0.93107608202625736</v>
      </c>
    </row>
    <row r="5" spans="2:11" x14ac:dyDescent="0.2">
      <c r="C5">
        <v>0</v>
      </c>
      <c r="D5">
        <v>1</v>
      </c>
      <c r="E5">
        <v>0</v>
      </c>
      <c r="F5">
        <v>1</v>
      </c>
      <c r="I5">
        <f t="shared" si="0"/>
        <v>51</v>
      </c>
      <c r="J5">
        <v>1.4999999999999999E-2</v>
      </c>
      <c r="K5">
        <f t="shared" si="1"/>
        <v>0.89841657485107251</v>
      </c>
    </row>
    <row r="6" spans="2:11" x14ac:dyDescent="0.2">
      <c r="C6">
        <v>1</v>
      </c>
      <c r="D6">
        <v>0</v>
      </c>
      <c r="E6">
        <v>1</v>
      </c>
      <c r="F6">
        <v>0</v>
      </c>
      <c r="I6">
        <f t="shared" si="0"/>
        <v>51</v>
      </c>
      <c r="J6">
        <v>0.02</v>
      </c>
      <c r="K6">
        <f t="shared" si="1"/>
        <v>0.86690267052136583</v>
      </c>
    </row>
    <row r="7" spans="2:11" x14ac:dyDescent="0.2">
      <c r="I7">
        <f t="shared" si="0"/>
        <v>51</v>
      </c>
      <c r="J7">
        <v>2.5000000000000001E-2</v>
      </c>
      <c r="K7">
        <f t="shared" si="1"/>
        <v>0.8364941845397863</v>
      </c>
    </row>
    <row r="8" spans="2:11" x14ac:dyDescent="0.2">
      <c r="C8" s="2" t="s">
        <v>6</v>
      </c>
      <c r="D8" s="2" t="s">
        <v>8</v>
      </c>
      <c r="E8" s="2" t="s">
        <v>7</v>
      </c>
      <c r="F8" s="2" t="s">
        <v>13</v>
      </c>
      <c r="I8">
        <f t="shared" si="0"/>
        <v>51</v>
      </c>
      <c r="J8">
        <v>3.0000000000000002E-2</v>
      </c>
      <c r="K8">
        <f t="shared" si="1"/>
        <v>0.8071523419671327</v>
      </c>
    </row>
    <row r="9" spans="2:11" x14ac:dyDescent="0.2">
      <c r="B9" s="2" t="s">
        <v>4</v>
      </c>
      <c r="C9">
        <f>SUMXMY2(C2:C6,D2:D6)</f>
        <v>11</v>
      </c>
      <c r="D9">
        <v>0.5</v>
      </c>
      <c r="E9">
        <f>EXP(D9*(-SQRT(C9)))</f>
        <v>0.19046013047248447</v>
      </c>
      <c r="F9" s="1">
        <f>MROUND(E9,0.0001)</f>
        <v>0.1905</v>
      </c>
      <c r="I9">
        <f t="shared" si="0"/>
        <v>51</v>
      </c>
      <c r="J9">
        <v>3.5000000000000003E-2</v>
      </c>
      <c r="K9">
        <f t="shared" si="1"/>
        <v>0.77883972797905332</v>
      </c>
    </row>
    <row r="10" spans="2:11" x14ac:dyDescent="0.2">
      <c r="B10" s="2" t="s">
        <v>5</v>
      </c>
      <c r="C10">
        <f>SUMXMY2(C2:C6,E2:E6)</f>
        <v>36</v>
      </c>
      <c r="D10">
        <v>0.5</v>
      </c>
      <c r="E10" s="2">
        <f t="shared" ref="E10:E14" si="2">EXP(D10*(-SQRT(C10)))</f>
        <v>4.9787068367863944E-2</v>
      </c>
      <c r="F10" s="3">
        <f t="shared" ref="F10:F14" si="3">MROUND(E10,0.001)</f>
        <v>0.05</v>
      </c>
      <c r="I10">
        <f t="shared" si="0"/>
        <v>51</v>
      </c>
      <c r="J10">
        <v>0.04</v>
      </c>
      <c r="K10">
        <f t="shared" si="1"/>
        <v>0.75152024015707575</v>
      </c>
    </row>
    <row r="11" spans="2:11" x14ac:dyDescent="0.2">
      <c r="B11" s="2" t="s">
        <v>9</v>
      </c>
      <c r="C11">
        <f>SUMXMY2(C2:C6,F2:F6)</f>
        <v>83</v>
      </c>
      <c r="D11">
        <v>0.5</v>
      </c>
      <c r="E11">
        <f t="shared" si="2"/>
        <v>1.0512221045167231E-2</v>
      </c>
      <c r="F11" s="1">
        <f t="shared" si="3"/>
        <v>1.0999999999999999E-2</v>
      </c>
      <c r="I11">
        <f t="shared" si="0"/>
        <v>51</v>
      </c>
      <c r="J11">
        <v>4.4999999999999998E-2</v>
      </c>
      <c r="K11">
        <f t="shared" si="1"/>
        <v>0.72515904245313301</v>
      </c>
    </row>
    <row r="12" spans="2:11" x14ac:dyDescent="0.2">
      <c r="B12" s="2" t="s">
        <v>10</v>
      </c>
      <c r="C12">
        <f>SUMXMY2(D2:D6,E2:E6)</f>
        <v>11</v>
      </c>
      <c r="D12">
        <v>0.5</v>
      </c>
      <c r="E12" s="2">
        <f t="shared" si="2"/>
        <v>0.19046013047248447</v>
      </c>
      <c r="F12" s="3">
        <f t="shared" si="3"/>
        <v>0.19</v>
      </c>
      <c r="I12">
        <f t="shared" si="0"/>
        <v>51</v>
      </c>
      <c r="J12">
        <v>4.9999999999999996E-2</v>
      </c>
      <c r="K12">
        <f t="shared" si="1"/>
        <v>0.69972252076888208</v>
      </c>
    </row>
    <row r="13" spans="2:11" x14ac:dyDescent="0.2">
      <c r="B13" s="2" t="s">
        <v>11</v>
      </c>
      <c r="C13">
        <f>SUMXMY2(D2:D6,F2:F6)</f>
        <v>36</v>
      </c>
      <c r="D13">
        <v>0.5</v>
      </c>
      <c r="E13">
        <f t="shared" si="2"/>
        <v>4.9787068367863944E-2</v>
      </c>
      <c r="F13" s="1">
        <f t="shared" si="3"/>
        <v>0.05</v>
      </c>
      <c r="I13">
        <f t="shared" si="0"/>
        <v>51</v>
      </c>
      <c r="J13">
        <v>5.4999999999999993E-2</v>
      </c>
      <c r="K13">
        <f t="shared" si="1"/>
        <v>0.6751782400931754</v>
      </c>
    </row>
    <row r="14" spans="2:11" x14ac:dyDescent="0.2">
      <c r="B14" s="2" t="s">
        <v>12</v>
      </c>
      <c r="C14">
        <f>SUMXMY2(E2:E6,F2:F6)</f>
        <v>11</v>
      </c>
      <c r="D14">
        <v>0.5</v>
      </c>
      <c r="E14" s="2">
        <f t="shared" si="2"/>
        <v>0.19046013047248447</v>
      </c>
      <c r="F14" s="3">
        <f t="shared" si="3"/>
        <v>0.19</v>
      </c>
      <c r="I14">
        <f t="shared" si="0"/>
        <v>51</v>
      </c>
      <c r="J14">
        <v>5.9999999999999991E-2</v>
      </c>
      <c r="K14">
        <f t="shared" si="1"/>
        <v>0.65149490314302727</v>
      </c>
    </row>
    <row r="15" spans="2:11" x14ac:dyDescent="0.2">
      <c r="I15">
        <f t="shared" si="0"/>
        <v>51</v>
      </c>
      <c r="J15">
        <v>6.4999999999999988E-2</v>
      </c>
      <c r="K15">
        <f t="shared" si="1"/>
        <v>0.62864231045533747</v>
      </c>
    </row>
    <row r="16" spans="2:11" x14ac:dyDescent="0.2">
      <c r="B16" s="2" t="s">
        <v>0</v>
      </c>
      <c r="C16" s="2" t="s">
        <v>14</v>
      </c>
      <c r="I16">
        <f t="shared" si="0"/>
        <v>51</v>
      </c>
      <c r="J16">
        <v>6.9999999999999993E-2</v>
      </c>
      <c r="K16">
        <f t="shared" si="1"/>
        <v>0.60659132187848575</v>
      </c>
    </row>
    <row r="17" spans="2:11" x14ac:dyDescent="0.2">
      <c r="B17">
        <v>1</v>
      </c>
      <c r="C17">
        <v>5</v>
      </c>
      <c r="I17">
        <f t="shared" si="0"/>
        <v>51</v>
      </c>
      <c r="J17">
        <v>7.4999999999999997E-2</v>
      </c>
      <c r="K17">
        <f t="shared" si="1"/>
        <v>0.58531381941468974</v>
      </c>
    </row>
    <row r="18" spans="2:11" x14ac:dyDescent="0.2">
      <c r="B18">
        <v>2</v>
      </c>
      <c r="C18">
        <v>7</v>
      </c>
      <c r="I18">
        <f t="shared" si="0"/>
        <v>51</v>
      </c>
      <c r="J18">
        <v>0.08</v>
      </c>
      <c r="K18">
        <f t="shared" si="1"/>
        <v>0.56478267136574878</v>
      </c>
    </row>
    <row r="19" spans="2:11" x14ac:dyDescent="0.2">
      <c r="B19">
        <v>4</v>
      </c>
      <c r="C19">
        <v>1</v>
      </c>
      <c r="I19">
        <f t="shared" si="0"/>
        <v>51</v>
      </c>
      <c r="J19">
        <v>8.5000000000000006E-2</v>
      </c>
      <c r="K19">
        <f t="shared" si="1"/>
        <v>0.54497169773645349</v>
      </c>
    </row>
    <row r="20" spans="2:11" x14ac:dyDescent="0.2">
      <c r="B20">
        <v>0</v>
      </c>
      <c r="C20">
        <v>0</v>
      </c>
      <c r="I20">
        <f t="shared" si="0"/>
        <v>51</v>
      </c>
      <c r="J20">
        <v>9.0000000000000011E-2</v>
      </c>
      <c r="K20">
        <f t="shared" si="1"/>
        <v>0.52585563685154468</v>
      </c>
    </row>
    <row r="21" spans="2:11" x14ac:dyDescent="0.2">
      <c r="B21">
        <v>1</v>
      </c>
      <c r="C21">
        <v>0</v>
      </c>
      <c r="I21">
        <f t="shared" si="0"/>
        <v>51</v>
      </c>
      <c r="J21">
        <v>9.5000000000000015E-2</v>
      </c>
      <c r="K21">
        <f t="shared" si="1"/>
        <v>0.50741011314365492</v>
      </c>
    </row>
    <row r="22" spans="2:11" x14ac:dyDescent="0.2">
      <c r="I22">
        <f t="shared" si="0"/>
        <v>51</v>
      </c>
      <c r="J22">
        <v>0.10000000000000002</v>
      </c>
      <c r="K22">
        <f t="shared" si="1"/>
        <v>0.4896116060711585</v>
      </c>
    </row>
    <row r="23" spans="2:11" x14ac:dyDescent="0.2">
      <c r="C23" s="2" t="s">
        <v>6</v>
      </c>
      <c r="D23" s="2" t="s">
        <v>8</v>
      </c>
      <c r="E23" s="2" t="s">
        <v>7</v>
      </c>
      <c r="F23" s="2" t="s">
        <v>13</v>
      </c>
      <c r="I23">
        <f t="shared" si="0"/>
        <v>51</v>
      </c>
      <c r="J23">
        <v>0.10500000000000002</v>
      </c>
      <c r="K23">
        <f t="shared" si="1"/>
        <v>0.47243742012629408</v>
      </c>
    </row>
    <row r="24" spans="2:11" x14ac:dyDescent="0.2">
      <c r="B24" s="2" t="s">
        <v>16</v>
      </c>
      <c r="C24">
        <f>SUMXMY2(C2:C6,C17:C21)</f>
        <v>51</v>
      </c>
      <c r="D24">
        <v>0.5</v>
      </c>
      <c r="E24">
        <f>EXP(D24*(-SQRT(C24)))</f>
        <v>2.813575154724714E-2</v>
      </c>
      <c r="F24" s="1">
        <f>MROUND(E24,0.0001)</f>
        <v>2.81E-2</v>
      </c>
      <c r="I24">
        <f t="shared" si="0"/>
        <v>51</v>
      </c>
      <c r="J24">
        <v>0.11000000000000003</v>
      </c>
      <c r="K24">
        <f t="shared" si="1"/>
        <v>0.45586565589531758</v>
      </c>
    </row>
    <row r="25" spans="2:11" x14ac:dyDescent="0.2">
      <c r="B25" s="2" t="s">
        <v>15</v>
      </c>
      <c r="C25">
        <f>SUMXMY2(D2:D6,C17:C21)</f>
        <v>18</v>
      </c>
      <c r="D25">
        <v>0.5</v>
      </c>
      <c r="E25">
        <f t="shared" ref="E25:E27" si="4">EXP(D25*(-SQRT(C25)))</f>
        <v>0.11987325010376206</v>
      </c>
      <c r="F25" s="1">
        <f t="shared" ref="F25:F28" si="5">MROUND(E25,0.001)</f>
        <v>0.12</v>
      </c>
      <c r="I25">
        <f t="shared" si="0"/>
        <v>51</v>
      </c>
      <c r="J25">
        <v>0.11500000000000003</v>
      </c>
      <c r="K25">
        <f t="shared" si="1"/>
        <v>0.43987518213378279</v>
      </c>
    </row>
    <row r="26" spans="2:11" x14ac:dyDescent="0.2">
      <c r="B26" s="2" t="s">
        <v>17</v>
      </c>
      <c r="C26">
        <f>SUMXMY2(E2:E6,C17:C21)</f>
        <v>3</v>
      </c>
      <c r="D26">
        <v>0.5</v>
      </c>
      <c r="E26">
        <f t="shared" si="4"/>
        <v>0.4206200260541148</v>
      </c>
      <c r="F26" s="1">
        <f t="shared" si="5"/>
        <v>0.42099999999999999</v>
      </c>
      <c r="I26">
        <f t="shared" si="0"/>
        <v>51</v>
      </c>
      <c r="J26">
        <v>0.12000000000000004</v>
      </c>
      <c r="K26">
        <f t="shared" si="1"/>
        <v>0.42444560882134225</v>
      </c>
    </row>
    <row r="27" spans="2:11" x14ac:dyDescent="0.2">
      <c r="B27" s="2" t="s">
        <v>18</v>
      </c>
      <c r="C27">
        <f>SUMXMY2(F2:F6,C17:C21)</f>
        <v>6</v>
      </c>
      <c r="D27">
        <v>0.5</v>
      </c>
      <c r="E27">
        <f t="shared" si="4"/>
        <v>0.293832655878073</v>
      </c>
      <c r="F27" s="1">
        <f t="shared" si="5"/>
        <v>0.29399999999999998</v>
      </c>
      <c r="I27">
        <f t="shared" si="0"/>
        <v>51</v>
      </c>
      <c r="J27">
        <v>0.12500000000000003</v>
      </c>
      <c r="K27">
        <f t="shared" si="1"/>
        <v>0.40955726116170882</v>
      </c>
    </row>
    <row r="28" spans="2:11" x14ac:dyDescent="0.2">
      <c r="D28" s="2" t="s">
        <v>19</v>
      </c>
      <c r="E28" s="2">
        <f>SUM(E24:E27)</f>
        <v>0.86246168358319708</v>
      </c>
      <c r="F28" s="3">
        <f t="shared" si="5"/>
        <v>0.86199999999999999</v>
      </c>
      <c r="I28">
        <f t="shared" si="0"/>
        <v>51</v>
      </c>
      <c r="J28">
        <v>0.13000000000000003</v>
      </c>
      <c r="K28">
        <f t="shared" si="1"/>
        <v>0.39519115449462477</v>
      </c>
    </row>
    <row r="29" spans="2:11" x14ac:dyDescent="0.2">
      <c r="I29">
        <f t="shared" si="0"/>
        <v>51</v>
      </c>
      <c r="J29">
        <v>0.13500000000000004</v>
      </c>
      <c r="K29">
        <f t="shared" si="1"/>
        <v>0.3813289700878485</v>
      </c>
    </row>
    <row r="30" spans="2:11" x14ac:dyDescent="0.2">
      <c r="C30" s="2" t="s">
        <v>21</v>
      </c>
      <c r="D30" s="2" t="s">
        <v>22</v>
      </c>
      <c r="E30" s="2" t="s">
        <v>20</v>
      </c>
      <c r="F30" s="2" t="s">
        <v>23</v>
      </c>
      <c r="I30">
        <f t="shared" si="0"/>
        <v>51</v>
      </c>
      <c r="J30">
        <v>0.14000000000000004</v>
      </c>
      <c r="K30">
        <f t="shared" si="1"/>
        <v>0.36795303177828859</v>
      </c>
    </row>
    <row r="31" spans="2:11" x14ac:dyDescent="0.2">
      <c r="B31" s="2" t="s">
        <v>24</v>
      </c>
      <c r="C31">
        <v>2</v>
      </c>
      <c r="D31">
        <v>6</v>
      </c>
      <c r="E31">
        <v>4</v>
      </c>
      <c r="F31">
        <v>2</v>
      </c>
      <c r="I31">
        <f t="shared" si="0"/>
        <v>51</v>
      </c>
      <c r="J31">
        <v>0.14500000000000005</v>
      </c>
      <c r="K31">
        <f t="shared" si="1"/>
        <v>0.35504628343250183</v>
      </c>
    </row>
    <row r="32" spans="2:11" x14ac:dyDescent="0.2">
      <c r="B32" s="2" t="s">
        <v>25</v>
      </c>
      <c r="C32">
        <v>3</v>
      </c>
      <c r="D32">
        <v>2</v>
      </c>
      <c r="E32">
        <v>1</v>
      </c>
      <c r="F32">
        <v>1</v>
      </c>
      <c r="I32">
        <f t="shared" si="0"/>
        <v>51</v>
      </c>
      <c r="J32">
        <v>0.15000000000000005</v>
      </c>
      <c r="K32">
        <f t="shared" si="1"/>
        <v>0.34259226719781183</v>
      </c>
    </row>
    <row r="33" spans="2:11" x14ac:dyDescent="0.2">
      <c r="I33">
        <f t="shared" si="0"/>
        <v>51</v>
      </c>
      <c r="J33">
        <v>0.15500000000000005</v>
      </c>
      <c r="K33">
        <f t="shared" si="1"/>
        <v>0.33057510251631783</v>
      </c>
    </row>
    <row r="34" spans="2:11" x14ac:dyDescent="0.2">
      <c r="C34" s="2" t="s">
        <v>6</v>
      </c>
      <c r="D34" s="2" t="s">
        <v>8</v>
      </c>
      <c r="E34" s="2" t="s">
        <v>7</v>
      </c>
      <c r="F34" s="2" t="s">
        <v>13</v>
      </c>
      <c r="I34">
        <f t="shared" si="0"/>
        <v>51</v>
      </c>
      <c r="J34">
        <v>0.16000000000000006</v>
      </c>
      <c r="K34">
        <f t="shared" si="1"/>
        <v>0.31897946587503129</v>
      </c>
    </row>
    <row r="35" spans="2:11" x14ac:dyDescent="0.2">
      <c r="B35" t="s">
        <v>27</v>
      </c>
      <c r="C35">
        <f>SUMXMY2(C31:C32,E31:E32)</f>
        <v>8</v>
      </c>
      <c r="D35">
        <v>1</v>
      </c>
      <c r="E35">
        <f>EXP(D35*(-SQRT(C35)))</f>
        <v>5.9105746561956225E-2</v>
      </c>
      <c r="F35" s="1">
        <f>MROUND(E35,0.0001)</f>
        <v>5.91E-2</v>
      </c>
      <c r="I35">
        <f t="shared" si="0"/>
        <v>51</v>
      </c>
      <c r="J35">
        <v>0.16500000000000006</v>
      </c>
      <c r="K35">
        <f t="shared" si="1"/>
        <v>0.30779057126632153</v>
      </c>
    </row>
    <row r="36" spans="2:11" x14ac:dyDescent="0.2">
      <c r="B36" t="s">
        <v>26</v>
      </c>
      <c r="C36">
        <f>SUMXMY2(D31:D32,E31:E32)</f>
        <v>5</v>
      </c>
      <c r="D36">
        <v>1</v>
      </c>
      <c r="E36">
        <f>EXP(D36*(-SQRT(C36)))</f>
        <v>0.10687792566038574</v>
      </c>
      <c r="F36" s="1">
        <f>MROUND(E36,0.0001)</f>
        <v>0.10690000000000001</v>
      </c>
      <c r="I36">
        <f t="shared" si="0"/>
        <v>51</v>
      </c>
      <c r="J36">
        <v>0.17000000000000007</v>
      </c>
      <c r="K36">
        <f t="shared" si="1"/>
        <v>0.2969941513337524</v>
      </c>
    </row>
    <row r="37" spans="2:11" x14ac:dyDescent="0.2">
      <c r="D37" s="2" t="s">
        <v>19</v>
      </c>
      <c r="E37">
        <f>SUM(E35:E36)</f>
        <v>0.16598367222234198</v>
      </c>
      <c r="F37" s="1">
        <f t="shared" ref="F37" si="6">MROUND(E37,0.001)</f>
        <v>0.16600000000000001</v>
      </c>
      <c r="I37">
        <f t="shared" si="0"/>
        <v>51</v>
      </c>
      <c r="J37">
        <v>0.17500000000000007</v>
      </c>
      <c r="K37">
        <f t="shared" si="1"/>
        <v>0.28657643917927017</v>
      </c>
    </row>
    <row r="38" spans="2:11" x14ac:dyDescent="0.2">
      <c r="I38">
        <f t="shared" si="0"/>
        <v>51</v>
      </c>
      <c r="J38">
        <v>0.18000000000000008</v>
      </c>
      <c r="K38">
        <f t="shared" si="1"/>
        <v>0.27652415080854348</v>
      </c>
    </row>
    <row r="39" spans="2:11" x14ac:dyDescent="0.2">
      <c r="C39" s="2" t="s">
        <v>6</v>
      </c>
      <c r="D39" s="2" t="s">
        <v>8</v>
      </c>
      <c r="E39" s="2" t="s">
        <v>7</v>
      </c>
      <c r="F39" s="2" t="s">
        <v>13</v>
      </c>
      <c r="I39">
        <f t="shared" si="0"/>
        <v>51</v>
      </c>
      <c r="J39">
        <v>0.18500000000000008</v>
      </c>
      <c r="K39">
        <f t="shared" si="1"/>
        <v>0.2668244681920709</v>
      </c>
    </row>
    <row r="40" spans="2:11" x14ac:dyDescent="0.2">
      <c r="B40" t="s">
        <v>28</v>
      </c>
      <c r="C40">
        <f>SUMXMY2(C31:C32,F31:F32)</f>
        <v>4</v>
      </c>
      <c r="D40">
        <v>1</v>
      </c>
      <c r="E40">
        <f>EXP(D40*(-SQRT(C40)))</f>
        <v>0.1353352832366127</v>
      </c>
      <c r="F40" s="1">
        <f>MROUND(E40,0.0001)</f>
        <v>0.1353</v>
      </c>
      <c r="I40">
        <f t="shared" si="0"/>
        <v>51</v>
      </c>
      <c r="J40">
        <v>0.19000000000000009</v>
      </c>
      <c r="K40">
        <f t="shared" si="1"/>
        <v>0.25746502292045659</v>
      </c>
    </row>
    <row r="41" spans="2:11" x14ac:dyDescent="0.2">
      <c r="B41" t="s">
        <v>29</v>
      </c>
      <c r="C41">
        <f>SUMXMY2(D31:D32,F31:F32)</f>
        <v>17</v>
      </c>
      <c r="D41">
        <v>1</v>
      </c>
      <c r="E41">
        <f>EXP(D41*(-SQRT(C41)))</f>
        <v>1.6194143319162562E-2</v>
      </c>
      <c r="F41" s="1">
        <f>MROUND(E41,0.0001)</f>
        <v>1.6199999999999999E-2</v>
      </c>
      <c r="I41">
        <f t="shared" si="0"/>
        <v>51</v>
      </c>
      <c r="J41">
        <v>0.19500000000000009</v>
      </c>
      <c r="K41">
        <f t="shared" si="1"/>
        <v>0.24843388043301307</v>
      </c>
    </row>
    <row r="42" spans="2:11" x14ac:dyDescent="0.2">
      <c r="D42" s="2" t="s">
        <v>19</v>
      </c>
      <c r="E42" s="2">
        <f>SUM(E40:E41)</f>
        <v>0.15152942655577525</v>
      </c>
      <c r="F42" s="3">
        <f t="shared" ref="F42" si="7">MROUND(E42,0.001)</f>
        <v>0.152</v>
      </c>
      <c r="I42">
        <f t="shared" si="0"/>
        <v>51</v>
      </c>
      <c r="J42">
        <v>0.20000000000000009</v>
      </c>
      <c r="K42">
        <f t="shared" si="1"/>
        <v>0.2397195247995792</v>
      </c>
    </row>
    <row r="43" spans="2:11" x14ac:dyDescent="0.2">
      <c r="I43">
        <f t="shared" si="0"/>
        <v>51</v>
      </c>
      <c r="J43">
        <v>0.2050000000000001</v>
      </c>
      <c r="K43">
        <f t="shared" si="1"/>
        <v>0.23131084403614943</v>
      </c>
    </row>
    <row r="44" spans="2:11" x14ac:dyDescent="0.2">
      <c r="B44" t="s">
        <v>30</v>
      </c>
      <c r="C44">
        <f>SUMXMY2(C31:C32,D31:D32)</f>
        <v>17</v>
      </c>
      <c r="D44">
        <v>1</v>
      </c>
      <c r="E44">
        <f>EXP(D44*(-SQRT(C44)))</f>
        <v>1.6194143319162562E-2</v>
      </c>
      <c r="F44" s="1">
        <f>MROUND(E44,0.0001)</f>
        <v>1.6199999999999999E-2</v>
      </c>
      <c r="I44">
        <f t="shared" si="0"/>
        <v>51</v>
      </c>
      <c r="J44">
        <v>0.2100000000000001</v>
      </c>
      <c r="K44">
        <f t="shared" si="1"/>
        <v>0.22319711593558847</v>
      </c>
    </row>
    <row r="45" spans="2:11" x14ac:dyDescent="0.2">
      <c r="B45" t="s">
        <v>31</v>
      </c>
      <c r="C45">
        <v>0</v>
      </c>
      <c r="D45">
        <v>1</v>
      </c>
      <c r="E45">
        <f>EXP(D45*(-SQRT(C45)))</f>
        <v>1</v>
      </c>
      <c r="F45" s="1">
        <f>MROUND(E45,0.0001)</f>
        <v>1</v>
      </c>
      <c r="I45">
        <f t="shared" si="0"/>
        <v>51</v>
      </c>
      <c r="J45">
        <v>0.21500000000000011</v>
      </c>
      <c r="K45">
        <f t="shared" si="1"/>
        <v>0.21536799439536466</v>
      </c>
    </row>
    <row r="46" spans="2:11" x14ac:dyDescent="0.2">
      <c r="D46" s="2" t="s">
        <v>19</v>
      </c>
      <c r="E46" s="2">
        <f>SUM(E44:E45)</f>
        <v>1.0161941433191626</v>
      </c>
      <c r="F46" s="3">
        <f t="shared" ref="F46" si="8">MROUND(E46,0.001)</f>
        <v>1.016</v>
      </c>
      <c r="I46">
        <f t="shared" si="0"/>
        <v>51</v>
      </c>
      <c r="J46">
        <v>0.22000000000000011</v>
      </c>
      <c r="K46">
        <f t="shared" si="1"/>
        <v>0.207813496224868</v>
      </c>
    </row>
    <row r="47" spans="2:11" x14ac:dyDescent="0.2">
      <c r="I47">
        <f t="shared" si="0"/>
        <v>51</v>
      </c>
      <c r="J47">
        <v>0.22500000000000012</v>
      </c>
      <c r="K47">
        <f t="shared" si="1"/>
        <v>0.20052398841548905</v>
      </c>
    </row>
    <row r="48" spans="2:11" x14ac:dyDescent="0.2">
      <c r="I48">
        <f t="shared" si="0"/>
        <v>51</v>
      </c>
      <c r="J48">
        <v>0.23000000000000012</v>
      </c>
      <c r="K48">
        <f t="shared" si="1"/>
        <v>0.1934901758572285</v>
      </c>
    </row>
    <row r="49" spans="9:11" x14ac:dyDescent="0.2">
      <c r="I49">
        <f t="shared" si="0"/>
        <v>51</v>
      </c>
      <c r="J49">
        <v>0.23500000000000013</v>
      </c>
      <c r="K49">
        <f t="shared" si="1"/>
        <v>0.18670308948617217</v>
      </c>
    </row>
    <row r="50" spans="9:11" x14ac:dyDescent="0.2">
      <c r="I50">
        <f t="shared" si="0"/>
        <v>51</v>
      </c>
      <c r="J50">
        <v>0.24000000000000013</v>
      </c>
      <c r="K50">
        <f t="shared" si="1"/>
        <v>0.18015407484771981</v>
      </c>
    </row>
    <row r="51" spans="9:11" x14ac:dyDescent="0.2">
      <c r="I51">
        <f t="shared" si="0"/>
        <v>51</v>
      </c>
      <c r="J51">
        <v>0.24500000000000013</v>
      </c>
      <c r="K51">
        <f t="shared" si="1"/>
        <v>0.17383478106098288</v>
      </c>
    </row>
    <row r="52" spans="9:11" x14ac:dyDescent="0.2">
      <c r="I52">
        <f t="shared" si="0"/>
        <v>51</v>
      </c>
      <c r="J52">
        <v>0.25000000000000011</v>
      </c>
      <c r="K52">
        <f t="shared" si="1"/>
        <v>0.16773715017028007</v>
      </c>
    </row>
    <row r="53" spans="9:11" x14ac:dyDescent="0.2">
      <c r="I53">
        <f t="shared" si="0"/>
        <v>51</v>
      </c>
      <c r="J53">
        <v>0.25500000000000012</v>
      </c>
      <c r="K53">
        <f t="shared" si="1"/>
        <v>0.16185340687015221</v>
      </c>
    </row>
    <row r="54" spans="9:11" x14ac:dyDescent="0.2">
      <c r="I54">
        <f t="shared" si="0"/>
        <v>51</v>
      </c>
      <c r="J54">
        <v>0.26000000000000012</v>
      </c>
      <c r="K54">
        <f t="shared" si="1"/>
        <v>0.15617604859079434</v>
      </c>
    </row>
    <row r="55" spans="9:11" x14ac:dyDescent="0.2">
      <c r="I55">
        <f t="shared" si="0"/>
        <v>51</v>
      </c>
      <c r="J55">
        <v>0.26500000000000012</v>
      </c>
      <c r="K55">
        <f t="shared" si="1"/>
        <v>0.15069783593126301</v>
      </c>
    </row>
    <row r="56" spans="9:11" x14ac:dyDescent="0.2">
      <c r="I56">
        <f t="shared" si="0"/>
        <v>51</v>
      </c>
      <c r="J56">
        <v>0.27000000000000013</v>
      </c>
      <c r="K56">
        <f t="shared" si="1"/>
        <v>0.14541178342825917</v>
      </c>
    </row>
    <row r="57" spans="9:11" x14ac:dyDescent="0.2">
      <c r="I57">
        <f t="shared" si="0"/>
        <v>51</v>
      </c>
      <c r="J57">
        <v>0.27500000000000013</v>
      </c>
      <c r="K57">
        <f t="shared" si="1"/>
        <v>0.14031115064871613</v>
      </c>
    </row>
    <row r="58" spans="9:11" x14ac:dyDescent="0.2">
      <c r="I58">
        <f t="shared" si="0"/>
        <v>51</v>
      </c>
      <c r="J58">
        <v>0.28000000000000014</v>
      </c>
      <c r="K58">
        <f t="shared" si="1"/>
        <v>0.13538943359483419</v>
      </c>
    </row>
    <row r="59" spans="9:11" x14ac:dyDescent="0.2">
      <c r="I59">
        <f t="shared" si="0"/>
        <v>51</v>
      </c>
      <c r="J59">
        <v>0.28500000000000014</v>
      </c>
      <c r="K59">
        <f t="shared" si="1"/>
        <v>0.13064035641060251</v>
      </c>
    </row>
    <row r="60" spans="9:11" x14ac:dyDescent="0.2">
      <c r="I60">
        <f t="shared" si="0"/>
        <v>51</v>
      </c>
      <c r="J60">
        <v>0.29000000000000015</v>
      </c>
      <c r="K60">
        <f t="shared" si="1"/>
        <v>0.12605786337923236</v>
      </c>
    </row>
    <row r="61" spans="9:11" x14ac:dyDescent="0.2">
      <c r="I61">
        <f t="shared" si="0"/>
        <v>51</v>
      </c>
      <c r="J61">
        <v>0.29500000000000015</v>
      </c>
      <c r="K61">
        <f t="shared" si="1"/>
        <v>0.12163611120129765</v>
      </c>
    </row>
    <row r="62" spans="9:11" x14ac:dyDescent="0.2">
      <c r="I62">
        <f t="shared" si="0"/>
        <v>51</v>
      </c>
      <c r="J62">
        <v>0.30000000000000016</v>
      </c>
      <c r="K62">
        <f t="shared" si="1"/>
        <v>0.11736946154373686</v>
      </c>
    </row>
    <row r="63" spans="9:11" x14ac:dyDescent="0.2">
      <c r="I63">
        <f t="shared" si="0"/>
        <v>51</v>
      </c>
      <c r="J63">
        <v>0.30500000000000016</v>
      </c>
      <c r="K63">
        <f t="shared" si="1"/>
        <v>0.11325247385021438</v>
      </c>
    </row>
    <row r="64" spans="9:11" x14ac:dyDescent="0.2">
      <c r="I64">
        <f t="shared" si="0"/>
        <v>51</v>
      </c>
      <c r="J64">
        <v>0.31000000000000016</v>
      </c>
      <c r="K64">
        <f t="shared" si="1"/>
        <v>0.109279898403674</v>
      </c>
    </row>
    <row r="65" spans="9:11" x14ac:dyDescent="0.2">
      <c r="I65">
        <f t="shared" si="0"/>
        <v>51</v>
      </c>
      <c r="J65">
        <v>0.31500000000000017</v>
      </c>
      <c r="K65">
        <f t="shared" si="1"/>
        <v>0.10544666963223873</v>
      </c>
    </row>
    <row r="66" spans="9:11" x14ac:dyDescent="0.2">
      <c r="I66">
        <f t="shared" si="0"/>
        <v>51</v>
      </c>
      <c r="J66">
        <v>0.32000000000000017</v>
      </c>
      <c r="K66">
        <f t="shared" si="1"/>
        <v>0.10174789964992025</v>
      </c>
    </row>
    <row r="67" spans="9:11" x14ac:dyDescent="0.2">
      <c r="I67">
        <f t="shared" ref="I67:I130" si="9">SUMXMY2($C$2:$C$6,$C$17:$C$21)</f>
        <v>51</v>
      </c>
      <c r="J67">
        <v>0.32500000000000018</v>
      </c>
      <c r="K67">
        <f t="shared" ref="K67:K130" si="10">EXP(J67*(-SQRT(I67)))</f>
        <v>9.8178872023901964E-2</v>
      </c>
    </row>
    <row r="68" spans="9:11" x14ac:dyDescent="0.2">
      <c r="I68">
        <f t="shared" si="9"/>
        <v>51</v>
      </c>
      <c r="J68">
        <v>0.33000000000000018</v>
      </c>
      <c r="K68">
        <f t="shared" si="10"/>
        <v>9.4735035760448505E-2</v>
      </c>
    </row>
    <row r="69" spans="9:11" x14ac:dyDescent="0.2">
      <c r="I69">
        <f t="shared" si="9"/>
        <v>51</v>
      </c>
      <c r="J69">
        <v>0.33500000000000019</v>
      </c>
      <c r="K69">
        <f t="shared" si="10"/>
        <v>9.1411999501771937E-2</v>
      </c>
    </row>
    <row r="70" spans="9:11" x14ac:dyDescent="0.2">
      <c r="I70">
        <f t="shared" si="9"/>
        <v>51</v>
      </c>
      <c r="J70">
        <v>0.34000000000000019</v>
      </c>
      <c r="K70">
        <f t="shared" si="10"/>
        <v>8.820552592645578E-2</v>
      </c>
    </row>
    <row r="71" spans="9:11" x14ac:dyDescent="0.2">
      <c r="I71">
        <f t="shared" si="9"/>
        <v>51</v>
      </c>
      <c r="J71">
        <v>0.3450000000000002</v>
      </c>
      <c r="K71">
        <f t="shared" si="10"/>
        <v>8.5111526346296013E-2</v>
      </c>
    </row>
    <row r="72" spans="9:11" x14ac:dyDescent="0.2">
      <c r="I72">
        <f t="shared" si="9"/>
        <v>51</v>
      </c>
      <c r="J72">
        <v>0.3500000000000002</v>
      </c>
      <c r="K72">
        <f t="shared" si="10"/>
        <v>8.212605549266988E-2</v>
      </c>
    </row>
    <row r="73" spans="9:11" x14ac:dyDescent="0.2">
      <c r="I73">
        <f t="shared" si="9"/>
        <v>51</v>
      </c>
      <c r="J73">
        <v>0.3550000000000002</v>
      </c>
      <c r="K73">
        <f t="shared" si="10"/>
        <v>7.9245306485783873E-2</v>
      </c>
    </row>
    <row r="74" spans="9:11" x14ac:dyDescent="0.2">
      <c r="I74">
        <f t="shared" si="9"/>
        <v>51</v>
      </c>
      <c r="J74">
        <v>0.36000000000000021</v>
      </c>
      <c r="K74">
        <f t="shared" si="10"/>
        <v>7.646560598038607E-2</v>
      </c>
    </row>
    <row r="75" spans="9:11" x14ac:dyDescent="0.2">
      <c r="I75">
        <f t="shared" si="9"/>
        <v>51</v>
      </c>
      <c r="J75">
        <v>0.36500000000000021</v>
      </c>
      <c r="K75">
        <f t="shared" si="10"/>
        <v>7.3783409481753576E-2</v>
      </c>
    </row>
    <row r="76" spans="9:11" x14ac:dyDescent="0.2">
      <c r="I76">
        <f t="shared" si="9"/>
        <v>51</v>
      </c>
      <c r="J76">
        <v>0.37000000000000022</v>
      </c>
      <c r="K76">
        <f t="shared" si="10"/>
        <v>7.1195296825981427E-2</v>
      </c>
    </row>
    <row r="77" spans="9:11" x14ac:dyDescent="0.2">
      <c r="I77">
        <f t="shared" si="9"/>
        <v>51</v>
      </c>
      <c r="J77">
        <v>0.37500000000000022</v>
      </c>
      <c r="K77">
        <f t="shared" si="10"/>
        <v>6.8697967818810143E-2</v>
      </c>
    </row>
    <row r="78" spans="9:11" x14ac:dyDescent="0.2">
      <c r="I78">
        <f t="shared" si="9"/>
        <v>51</v>
      </c>
      <c r="J78">
        <v>0.38000000000000023</v>
      </c>
      <c r="K78">
        <f t="shared" si="10"/>
        <v>6.6288238027431196E-2</v>
      </c>
    </row>
    <row r="79" spans="9:11" x14ac:dyDescent="0.2">
      <c r="I79">
        <f t="shared" si="9"/>
        <v>51</v>
      </c>
      <c r="J79">
        <v>0.38500000000000023</v>
      </c>
      <c r="K79">
        <f t="shared" si="10"/>
        <v>6.3963034719903653E-2</v>
      </c>
    </row>
    <row r="80" spans="9:11" x14ac:dyDescent="0.2">
      <c r="I80">
        <f t="shared" si="9"/>
        <v>51</v>
      </c>
      <c r="J80">
        <v>0.39000000000000024</v>
      </c>
      <c r="K80">
        <f t="shared" si="10"/>
        <v>6.1719392947004605E-2</v>
      </c>
    </row>
    <row r="81" spans="9:11" x14ac:dyDescent="0.2">
      <c r="I81">
        <f t="shared" si="9"/>
        <v>51</v>
      </c>
      <c r="J81">
        <v>0.39500000000000024</v>
      </c>
      <c r="K81">
        <f t="shared" si="10"/>
        <v>5.9554451761517344E-2</v>
      </c>
    </row>
    <row r="82" spans="9:11" x14ac:dyDescent="0.2">
      <c r="I82">
        <f t="shared" si="9"/>
        <v>51</v>
      </c>
      <c r="J82">
        <v>0.40000000000000024</v>
      </c>
      <c r="K82">
        <f t="shared" si="10"/>
        <v>5.7465450570136044E-2</v>
      </c>
    </row>
    <row r="83" spans="9:11" x14ac:dyDescent="0.2">
      <c r="I83">
        <f t="shared" si="9"/>
        <v>51</v>
      </c>
      <c r="J83">
        <v>0.40500000000000025</v>
      </c>
      <c r="K83">
        <f t="shared" si="10"/>
        <v>5.5449725613335311E-2</v>
      </c>
    </row>
    <row r="84" spans="9:11" x14ac:dyDescent="0.2">
      <c r="I84">
        <f t="shared" si="9"/>
        <v>51</v>
      </c>
      <c r="J84">
        <v>0.41000000000000025</v>
      </c>
      <c r="K84">
        <f t="shared" si="10"/>
        <v>5.350470656871583E-2</v>
      </c>
    </row>
    <row r="85" spans="9:11" x14ac:dyDescent="0.2">
      <c r="I85">
        <f t="shared" si="9"/>
        <v>51</v>
      </c>
      <c r="J85">
        <v>0.41500000000000026</v>
      </c>
      <c r="K85">
        <f t="shared" si="10"/>
        <v>5.1627913273495231E-2</v>
      </c>
    </row>
    <row r="86" spans="9:11" x14ac:dyDescent="0.2">
      <c r="I86">
        <f t="shared" si="9"/>
        <v>51</v>
      </c>
      <c r="J86">
        <v>0.42000000000000026</v>
      </c>
      <c r="K86">
        <f t="shared" si="10"/>
        <v>4.9816952561964493E-2</v>
      </c>
    </row>
    <row r="87" spans="9:11" x14ac:dyDescent="0.2">
      <c r="I87">
        <f t="shared" si="9"/>
        <v>51</v>
      </c>
      <c r="J87">
        <v>0.42500000000000027</v>
      </c>
      <c r="K87">
        <f t="shared" si="10"/>
        <v>4.8069515213877353E-2</v>
      </c>
    </row>
    <row r="88" spans="9:11" x14ac:dyDescent="0.2">
      <c r="I88">
        <f t="shared" si="9"/>
        <v>51</v>
      </c>
      <c r="J88">
        <v>0.43000000000000027</v>
      </c>
      <c r="K88">
        <f t="shared" si="10"/>
        <v>4.6383373009881802E-2</v>
      </c>
    </row>
    <row r="89" spans="9:11" x14ac:dyDescent="0.2">
      <c r="I89">
        <f t="shared" si="9"/>
        <v>51</v>
      </c>
      <c r="J89">
        <v>0.43500000000000028</v>
      </c>
      <c r="K89">
        <f t="shared" si="10"/>
        <v>4.4756375890238495E-2</v>
      </c>
    </row>
    <row r="90" spans="9:11" x14ac:dyDescent="0.2">
      <c r="I90">
        <f t="shared" si="9"/>
        <v>51</v>
      </c>
      <c r="J90">
        <v>0.44000000000000028</v>
      </c>
      <c r="K90">
        <f t="shared" si="10"/>
        <v>4.3186449213203207E-2</v>
      </c>
    </row>
    <row r="91" spans="9:11" x14ac:dyDescent="0.2">
      <c r="I91">
        <f t="shared" si="9"/>
        <v>51</v>
      </c>
      <c r="J91">
        <v>0.44500000000000028</v>
      </c>
      <c r="K91">
        <f t="shared" si="10"/>
        <v>4.1671591109577688E-2</v>
      </c>
    </row>
    <row r="92" spans="9:11" x14ac:dyDescent="0.2">
      <c r="I92">
        <f t="shared" si="9"/>
        <v>51</v>
      </c>
      <c r="J92">
        <v>0.45000000000000029</v>
      </c>
      <c r="K92">
        <f t="shared" si="10"/>
        <v>4.0209869930055188E-2</v>
      </c>
    </row>
    <row r="93" spans="9:11" x14ac:dyDescent="0.2">
      <c r="I93">
        <f t="shared" si="9"/>
        <v>51</v>
      </c>
      <c r="J93">
        <v>0.45500000000000029</v>
      </c>
      <c r="K93">
        <f t="shared" si="10"/>
        <v>3.8799421782105818E-2</v>
      </c>
    </row>
    <row r="94" spans="9:11" x14ac:dyDescent="0.2">
      <c r="I94">
        <f t="shared" si="9"/>
        <v>51</v>
      </c>
      <c r="J94">
        <v>0.4600000000000003</v>
      </c>
      <c r="K94">
        <f t="shared" si="10"/>
        <v>3.7438448153261188E-2</v>
      </c>
    </row>
    <row r="95" spans="9:11" x14ac:dyDescent="0.2">
      <c r="I95">
        <f t="shared" si="9"/>
        <v>51</v>
      </c>
      <c r="J95">
        <v>0.4650000000000003</v>
      </c>
      <c r="K95">
        <f t="shared" si="10"/>
        <v>3.6125213617767299E-2</v>
      </c>
    </row>
    <row r="96" spans="9:11" x14ac:dyDescent="0.2">
      <c r="I96">
        <f t="shared" si="9"/>
        <v>51</v>
      </c>
      <c r="J96">
        <v>0.47000000000000031</v>
      </c>
      <c r="K96">
        <f t="shared" si="10"/>
        <v>3.4858043623681598E-2</v>
      </c>
    </row>
    <row r="97" spans="9:11" x14ac:dyDescent="0.2">
      <c r="I97">
        <f t="shared" si="9"/>
        <v>51</v>
      </c>
      <c r="J97">
        <v>0.47500000000000031</v>
      </c>
      <c r="K97">
        <f t="shared" si="10"/>
        <v>3.3635322357592375E-2</v>
      </c>
    </row>
    <row r="98" spans="9:11" x14ac:dyDescent="0.2">
      <c r="I98">
        <f t="shared" si="9"/>
        <v>51</v>
      </c>
      <c r="J98">
        <v>0.48000000000000032</v>
      </c>
      <c r="K98">
        <f t="shared" si="10"/>
        <v>3.2455490684237816E-2</v>
      </c>
    </row>
    <row r="99" spans="9:11" x14ac:dyDescent="0.2">
      <c r="I99">
        <f t="shared" si="9"/>
        <v>51</v>
      </c>
      <c r="J99">
        <v>0.48500000000000032</v>
      </c>
      <c r="K99">
        <f t="shared" si="10"/>
        <v>3.1317044158397291E-2</v>
      </c>
    </row>
    <row r="100" spans="9:11" x14ac:dyDescent="0.2">
      <c r="I100">
        <f t="shared" si="9"/>
        <v>51</v>
      </c>
      <c r="J100">
        <v>0.49000000000000032</v>
      </c>
      <c r="K100">
        <f t="shared" si="10"/>
        <v>3.0218531106519841E-2</v>
      </c>
    </row>
    <row r="101" spans="9:11" x14ac:dyDescent="0.2">
      <c r="I101">
        <f t="shared" si="9"/>
        <v>51</v>
      </c>
      <c r="J101">
        <v>0.49500000000000033</v>
      </c>
      <c r="K101">
        <f t="shared" si="10"/>
        <v>2.9158550775643825E-2</v>
      </c>
    </row>
    <row r="102" spans="9:11" x14ac:dyDescent="0.2">
      <c r="I102">
        <f t="shared" si="9"/>
        <v>51</v>
      </c>
      <c r="J102">
        <v>0.50000000000000033</v>
      </c>
      <c r="K102">
        <f t="shared" si="10"/>
        <v>2.8135751547247078E-2</v>
      </c>
    </row>
    <row r="103" spans="9:11" x14ac:dyDescent="0.2">
      <c r="I103">
        <f t="shared" si="9"/>
        <v>51</v>
      </c>
      <c r="J103">
        <v>0.50500000000000034</v>
      </c>
      <c r="K103">
        <f t="shared" si="10"/>
        <v>2.7148829213750142E-2</v>
      </c>
    </row>
    <row r="104" spans="9:11" x14ac:dyDescent="0.2">
      <c r="I104">
        <f t="shared" si="9"/>
        <v>51</v>
      </c>
      <c r="J104">
        <v>0.51000000000000034</v>
      </c>
      <c r="K104">
        <f t="shared" si="10"/>
        <v>2.6196525315475009E-2</v>
      </c>
    </row>
    <row r="105" spans="9:11" x14ac:dyDescent="0.2">
      <c r="I105">
        <f t="shared" si="9"/>
        <v>51</v>
      </c>
      <c r="J105">
        <v>0.51500000000000035</v>
      </c>
      <c r="K105">
        <f t="shared" si="10"/>
        <v>2.5277625535938483E-2</v>
      </c>
    </row>
    <row r="106" spans="9:11" x14ac:dyDescent="0.2">
      <c r="I106">
        <f t="shared" si="9"/>
        <v>51</v>
      </c>
      <c r="J106">
        <v>0.52000000000000035</v>
      </c>
      <c r="K106">
        <f t="shared" si="10"/>
        <v>2.4390958153434138E-2</v>
      </c>
    </row>
    <row r="107" spans="9:11" x14ac:dyDescent="0.2">
      <c r="I107">
        <f t="shared" si="9"/>
        <v>51</v>
      </c>
      <c r="J107">
        <v>0.52500000000000036</v>
      </c>
      <c r="K107">
        <f t="shared" si="10"/>
        <v>2.3535392546928467E-2</v>
      </c>
    </row>
    <row r="108" spans="9:11" x14ac:dyDescent="0.2">
      <c r="I108">
        <f t="shared" si="9"/>
        <v>51</v>
      </c>
      <c r="J108">
        <v>0.53000000000000036</v>
      </c>
      <c r="K108">
        <f t="shared" si="10"/>
        <v>2.2709837754365844E-2</v>
      </c>
    </row>
    <row r="109" spans="9:11" x14ac:dyDescent="0.2">
      <c r="I109">
        <f t="shared" si="9"/>
        <v>51</v>
      </c>
      <c r="J109">
        <v>0.53500000000000036</v>
      </c>
      <c r="K109">
        <f t="shared" si="10"/>
        <v>2.1913241081544136E-2</v>
      </c>
    </row>
    <row r="110" spans="9:11" x14ac:dyDescent="0.2">
      <c r="I110">
        <f t="shared" si="9"/>
        <v>51</v>
      </c>
      <c r="J110">
        <v>0.54000000000000037</v>
      </c>
      <c r="K110">
        <f t="shared" si="10"/>
        <v>2.1144586759786931E-2</v>
      </c>
    </row>
    <row r="111" spans="9:11" x14ac:dyDescent="0.2">
      <c r="I111">
        <f t="shared" si="9"/>
        <v>51</v>
      </c>
      <c r="J111">
        <v>0.54500000000000037</v>
      </c>
      <c r="K111">
        <f t="shared" si="10"/>
        <v>2.0402894650700932E-2</v>
      </c>
    </row>
    <row r="112" spans="9:11" x14ac:dyDescent="0.2">
      <c r="I112">
        <f t="shared" si="9"/>
        <v>51</v>
      </c>
      <c r="J112">
        <v>0.55000000000000038</v>
      </c>
      <c r="K112">
        <f t="shared" si="10"/>
        <v>1.9687218996366693E-2</v>
      </c>
    </row>
    <row r="113" spans="9:11" x14ac:dyDescent="0.2">
      <c r="I113">
        <f t="shared" si="9"/>
        <v>51</v>
      </c>
      <c r="J113">
        <v>0.55500000000000038</v>
      </c>
      <c r="K113">
        <f t="shared" si="10"/>
        <v>1.8996647213369109E-2</v>
      </c>
    </row>
    <row r="114" spans="9:11" x14ac:dyDescent="0.2">
      <c r="I114">
        <f t="shared" si="9"/>
        <v>51</v>
      </c>
      <c r="J114">
        <v>0.56000000000000039</v>
      </c>
      <c r="K114">
        <f t="shared" si="10"/>
        <v>1.8330298729129998E-2</v>
      </c>
    </row>
    <row r="115" spans="9:11" x14ac:dyDescent="0.2">
      <c r="I115">
        <f t="shared" si="9"/>
        <v>51</v>
      </c>
      <c r="J115">
        <v>0.56500000000000039</v>
      </c>
      <c r="K115">
        <f t="shared" si="10"/>
        <v>1.7687323859058732E-2</v>
      </c>
    </row>
    <row r="116" spans="9:11" x14ac:dyDescent="0.2">
      <c r="I116">
        <f t="shared" si="9"/>
        <v>51</v>
      </c>
      <c r="J116">
        <v>0.5700000000000004</v>
      </c>
      <c r="K116">
        <f t="shared" si="10"/>
        <v>1.7066902723089236E-2</v>
      </c>
    </row>
    <row r="117" spans="9:11" x14ac:dyDescent="0.2">
      <c r="I117">
        <f t="shared" si="9"/>
        <v>51</v>
      </c>
      <c r="J117">
        <v>0.5750000000000004</v>
      </c>
      <c r="K117">
        <f t="shared" si="10"/>
        <v>1.646824420022194E-2</v>
      </c>
    </row>
    <row r="118" spans="9:11" x14ac:dyDescent="0.2">
      <c r="I118">
        <f t="shared" si="9"/>
        <v>51</v>
      </c>
      <c r="J118">
        <v>0.5800000000000004</v>
      </c>
      <c r="K118">
        <f t="shared" si="10"/>
        <v>1.5890584919737199E-2</v>
      </c>
    </row>
    <row r="119" spans="9:11" x14ac:dyDescent="0.2">
      <c r="I119">
        <f t="shared" si="9"/>
        <v>51</v>
      </c>
      <c r="J119">
        <v>0.58500000000000041</v>
      </c>
      <c r="K119">
        <f t="shared" si="10"/>
        <v>1.5333188287794274E-2</v>
      </c>
    </row>
    <row r="120" spans="9:11" x14ac:dyDescent="0.2">
      <c r="I120">
        <f t="shared" si="9"/>
        <v>51</v>
      </c>
      <c r="J120">
        <v>0.59000000000000041</v>
      </c>
      <c r="K120">
        <f t="shared" si="10"/>
        <v>1.4795343548174434E-2</v>
      </c>
    </row>
    <row r="121" spans="9:11" x14ac:dyDescent="0.2">
      <c r="I121">
        <f t="shared" si="9"/>
        <v>51</v>
      </c>
      <c r="J121">
        <v>0.59500000000000042</v>
      </c>
      <c r="K121">
        <f t="shared" si="10"/>
        <v>1.4276364875970397E-2</v>
      </c>
    </row>
    <row r="122" spans="9:11" x14ac:dyDescent="0.2">
      <c r="I122">
        <f t="shared" si="9"/>
        <v>51</v>
      </c>
      <c r="J122">
        <v>0.60000000000000042</v>
      </c>
      <c r="K122">
        <f t="shared" si="10"/>
        <v>1.3775590503066711E-2</v>
      </c>
    </row>
    <row r="123" spans="9:11" x14ac:dyDescent="0.2">
      <c r="I123">
        <f t="shared" si="9"/>
        <v>51</v>
      </c>
      <c r="J123">
        <v>0.60500000000000043</v>
      </c>
      <c r="K123">
        <f t="shared" si="10"/>
        <v>1.3292381874295787E-2</v>
      </c>
    </row>
    <row r="124" spans="9:11" x14ac:dyDescent="0.2">
      <c r="I124">
        <f t="shared" si="9"/>
        <v>51</v>
      </c>
      <c r="J124">
        <v>0.61000000000000043</v>
      </c>
      <c r="K124">
        <f t="shared" si="10"/>
        <v>1.282612283319348E-2</v>
      </c>
    </row>
    <row r="125" spans="9:11" x14ac:dyDescent="0.2">
      <c r="I125">
        <f t="shared" si="9"/>
        <v>51</v>
      </c>
      <c r="J125">
        <v>0.61500000000000044</v>
      </c>
      <c r="K125">
        <f t="shared" si="10"/>
        <v>1.2376218836316157E-2</v>
      </c>
    </row>
    <row r="126" spans="9:11" x14ac:dyDescent="0.2">
      <c r="I126">
        <f t="shared" si="9"/>
        <v>51</v>
      </c>
      <c r="J126">
        <v>0.62000000000000044</v>
      </c>
      <c r="K126">
        <f t="shared" si="10"/>
        <v>1.19420961951173E-2</v>
      </c>
    </row>
    <row r="127" spans="9:11" x14ac:dyDescent="0.2">
      <c r="I127">
        <f t="shared" si="9"/>
        <v>51</v>
      </c>
      <c r="J127">
        <v>0.62500000000000044</v>
      </c>
      <c r="K127">
        <f t="shared" si="10"/>
        <v>1.1523201344416818E-2</v>
      </c>
    </row>
    <row r="128" spans="9:11" x14ac:dyDescent="0.2">
      <c r="I128">
        <f t="shared" si="9"/>
        <v>51</v>
      </c>
      <c r="J128">
        <v>0.63000000000000045</v>
      </c>
      <c r="K128">
        <f t="shared" si="10"/>
        <v>1.1119000136530487E-2</v>
      </c>
    </row>
    <row r="129" spans="9:11" x14ac:dyDescent="0.2">
      <c r="I129">
        <f t="shared" si="9"/>
        <v>51</v>
      </c>
      <c r="J129">
        <v>0.63500000000000045</v>
      </c>
      <c r="K129">
        <f t="shared" si="10"/>
        <v>1.0728977160159308E-2</v>
      </c>
    </row>
    <row r="130" spans="9:11" x14ac:dyDescent="0.2">
      <c r="I130">
        <f t="shared" si="9"/>
        <v>51</v>
      </c>
      <c r="J130">
        <v>0.64000000000000046</v>
      </c>
      <c r="K130">
        <f t="shared" si="10"/>
        <v>1.0352635083170232E-2</v>
      </c>
    </row>
    <row r="131" spans="9:11" x14ac:dyDescent="0.2">
      <c r="I131">
        <f t="shared" ref="I131:I194" si="11">SUMXMY2($C$2:$C$6,$C$17:$C$21)</f>
        <v>51</v>
      </c>
      <c r="J131">
        <v>0.64500000000000046</v>
      </c>
      <c r="K131">
        <f t="shared" ref="K131:K194" si="12">EXP(J131*(-SQRT(I131)))</f>
        <v>9.9894940184303265E-3</v>
      </c>
    </row>
    <row r="132" spans="9:11" x14ac:dyDescent="0.2">
      <c r="I132">
        <f t="shared" si="11"/>
        <v>51</v>
      </c>
      <c r="J132">
        <v>0.65000000000000047</v>
      </c>
      <c r="K132">
        <f t="shared" si="12"/>
        <v>9.6390909118857122E-3</v>
      </c>
    </row>
    <row r="133" spans="9:11" x14ac:dyDescent="0.2">
      <c r="I133">
        <f t="shared" si="11"/>
        <v>51</v>
      </c>
      <c r="J133">
        <v>0.65500000000000047</v>
      </c>
      <c r="K133">
        <f t="shared" si="12"/>
        <v>9.300978952104846E-3</v>
      </c>
    </row>
    <row r="134" spans="9:11" x14ac:dyDescent="0.2">
      <c r="I134">
        <f t="shared" si="11"/>
        <v>51</v>
      </c>
      <c r="J134">
        <v>0.66000000000000048</v>
      </c>
      <c r="K134">
        <f t="shared" si="12"/>
        <v>8.9747270005334501E-3</v>
      </c>
    </row>
    <row r="135" spans="9:11" x14ac:dyDescent="0.2">
      <c r="I135">
        <f t="shared" si="11"/>
        <v>51</v>
      </c>
      <c r="J135">
        <v>0.66500000000000048</v>
      </c>
      <c r="K135">
        <f t="shared" si="12"/>
        <v>8.6599190417344617E-3</v>
      </c>
    </row>
    <row r="136" spans="9:11" x14ac:dyDescent="0.2">
      <c r="I136">
        <f t="shared" si="11"/>
        <v>51</v>
      </c>
      <c r="J136">
        <v>0.67000000000000048</v>
      </c>
      <c r="K136">
        <f t="shared" si="12"/>
        <v>8.3561536529119535E-3</v>
      </c>
    </row>
    <row r="137" spans="9:11" x14ac:dyDescent="0.2">
      <c r="I137">
        <f t="shared" si="11"/>
        <v>51</v>
      </c>
      <c r="J137">
        <v>0.67500000000000049</v>
      </c>
      <c r="K137">
        <f t="shared" si="12"/>
        <v>8.0630434920427006E-3</v>
      </c>
    </row>
    <row r="138" spans="9:11" x14ac:dyDescent="0.2">
      <c r="I138">
        <f t="shared" si="11"/>
        <v>51</v>
      </c>
      <c r="J138">
        <v>0.68000000000000049</v>
      </c>
      <c r="K138">
        <f t="shared" si="12"/>
        <v>7.7802148039626566E-3</v>
      </c>
    </row>
    <row r="139" spans="9:11" x14ac:dyDescent="0.2">
      <c r="I139">
        <f t="shared" si="11"/>
        <v>51</v>
      </c>
      <c r="J139">
        <v>0.6850000000000005</v>
      </c>
      <c r="K139">
        <f t="shared" si="12"/>
        <v>7.5073069437784339E-3</v>
      </c>
    </row>
    <row r="140" spans="9:11" x14ac:dyDescent="0.2">
      <c r="I140">
        <f t="shared" si="11"/>
        <v>51</v>
      </c>
      <c r="J140">
        <v>0.6900000000000005</v>
      </c>
      <c r="K140">
        <f t="shared" si="12"/>
        <v>7.2439719169962334E-3</v>
      </c>
    </row>
    <row r="141" spans="9:11" x14ac:dyDescent="0.2">
      <c r="I141">
        <f t="shared" si="11"/>
        <v>51</v>
      </c>
      <c r="J141">
        <v>0.69500000000000051</v>
      </c>
      <c r="K141">
        <f t="shared" si="12"/>
        <v>6.9898739357817383E-3</v>
      </c>
    </row>
    <row r="142" spans="9:11" x14ac:dyDescent="0.2">
      <c r="I142">
        <f t="shared" si="11"/>
        <v>51</v>
      </c>
      <c r="J142">
        <v>0.70000000000000051</v>
      </c>
      <c r="K142">
        <f t="shared" si="12"/>
        <v>6.7446889907850872E-3</v>
      </c>
    </row>
    <row r="143" spans="9:11" x14ac:dyDescent="0.2">
      <c r="I143">
        <f t="shared" si="11"/>
        <v>51</v>
      </c>
      <c r="J143">
        <v>0.70500000000000052</v>
      </c>
      <c r="K143">
        <f t="shared" si="12"/>
        <v>6.5081044379851133E-3</v>
      </c>
    </row>
    <row r="144" spans="9:11" x14ac:dyDescent="0.2">
      <c r="I144">
        <f t="shared" si="11"/>
        <v>51</v>
      </c>
      <c r="J144">
        <v>0.71000000000000052</v>
      </c>
      <c r="K144">
        <f t="shared" si="12"/>
        <v>6.2798186000258141E-3</v>
      </c>
    </row>
    <row r="145" spans="9:11" x14ac:dyDescent="0.2">
      <c r="I145">
        <f t="shared" si="11"/>
        <v>51</v>
      </c>
      <c r="J145">
        <v>0.71500000000000052</v>
      </c>
      <c r="K145">
        <f t="shared" si="12"/>
        <v>6.0595403815368746E-3</v>
      </c>
    </row>
    <row r="146" spans="9:11" x14ac:dyDescent="0.2">
      <c r="I146">
        <f t="shared" si="11"/>
        <v>51</v>
      </c>
      <c r="J146">
        <v>0.72000000000000053</v>
      </c>
      <c r="K146">
        <f t="shared" si="12"/>
        <v>5.8469888979476494E-3</v>
      </c>
    </row>
    <row r="147" spans="9:11" x14ac:dyDescent="0.2">
      <c r="I147">
        <f t="shared" si="11"/>
        <v>51</v>
      </c>
      <c r="J147">
        <v>0.72500000000000053</v>
      </c>
      <c r="K147">
        <f t="shared" si="12"/>
        <v>5.6418931173212485E-3</v>
      </c>
    </row>
    <row r="148" spans="9:11" x14ac:dyDescent="0.2">
      <c r="I148">
        <f t="shared" si="11"/>
        <v>51</v>
      </c>
      <c r="J148">
        <v>0.73000000000000054</v>
      </c>
      <c r="K148">
        <f t="shared" si="12"/>
        <v>5.4439915147521199E-3</v>
      </c>
    </row>
    <row r="149" spans="9:11" x14ac:dyDescent="0.2">
      <c r="I149">
        <f t="shared" si="11"/>
        <v>51</v>
      </c>
      <c r="J149">
        <v>0.73500000000000054</v>
      </c>
      <c r="K149">
        <f t="shared" si="12"/>
        <v>5.253031738886374E-3</v>
      </c>
    </row>
    <row r="150" spans="9:11" x14ac:dyDescent="0.2">
      <c r="I150">
        <f t="shared" si="11"/>
        <v>51</v>
      </c>
      <c r="J150">
        <v>0.74000000000000055</v>
      </c>
      <c r="K150">
        <f t="shared" si="12"/>
        <v>5.0687702901395957E-3</v>
      </c>
    </row>
    <row r="151" spans="9:11" x14ac:dyDescent="0.2">
      <c r="I151">
        <f t="shared" si="11"/>
        <v>51</v>
      </c>
      <c r="J151">
        <v>0.74500000000000055</v>
      </c>
      <c r="K151">
        <f t="shared" si="12"/>
        <v>4.8909722102019005E-3</v>
      </c>
    </row>
    <row r="152" spans="9:11" x14ac:dyDescent="0.2">
      <c r="I152">
        <f t="shared" si="11"/>
        <v>51</v>
      </c>
      <c r="J152">
        <v>0.75000000000000056</v>
      </c>
      <c r="K152">
        <f t="shared" si="12"/>
        <v>4.7194107824342687E-3</v>
      </c>
    </row>
    <row r="153" spans="9:11" x14ac:dyDescent="0.2">
      <c r="I153">
        <f t="shared" si="11"/>
        <v>51</v>
      </c>
      <c r="J153">
        <v>0.75500000000000056</v>
      </c>
      <c r="K153">
        <f t="shared" si="12"/>
        <v>4.5538672427740921E-3</v>
      </c>
    </row>
    <row r="154" spans="9:11" x14ac:dyDescent="0.2">
      <c r="I154">
        <f t="shared" si="11"/>
        <v>51</v>
      </c>
      <c r="J154">
        <v>0.76000000000000056</v>
      </c>
      <c r="K154">
        <f t="shared" si="12"/>
        <v>4.3941305007813708E-3</v>
      </c>
    </row>
    <row r="155" spans="9:11" x14ac:dyDescent="0.2">
      <c r="I155">
        <f t="shared" si="11"/>
        <v>51</v>
      </c>
      <c r="J155">
        <v>0.76500000000000057</v>
      </c>
      <c r="K155">
        <f t="shared" si="12"/>
        <v>4.2399968704698154E-3</v>
      </c>
    </row>
    <row r="156" spans="9:11" x14ac:dyDescent="0.2">
      <c r="I156">
        <f t="shared" si="11"/>
        <v>51</v>
      </c>
      <c r="J156">
        <v>0.77000000000000057</v>
      </c>
      <c r="K156">
        <f t="shared" si="12"/>
        <v>4.0912698105795972E-3</v>
      </c>
    </row>
    <row r="157" spans="9:11" x14ac:dyDescent="0.2">
      <c r="I157">
        <f t="shared" si="11"/>
        <v>51</v>
      </c>
      <c r="J157">
        <v>0.77500000000000058</v>
      </c>
      <c r="K157">
        <f t="shared" si="12"/>
        <v>3.9477596739606272E-3</v>
      </c>
    </row>
    <row r="158" spans="9:11" x14ac:dyDescent="0.2">
      <c r="I158">
        <f t="shared" si="11"/>
        <v>51</v>
      </c>
      <c r="J158">
        <v>0.78000000000000058</v>
      </c>
      <c r="K158">
        <f t="shared" si="12"/>
        <v>3.8092834657467581E-3</v>
      </c>
    </row>
    <row r="159" spans="9:11" x14ac:dyDescent="0.2">
      <c r="I159">
        <f t="shared" si="11"/>
        <v>51</v>
      </c>
      <c r="J159">
        <v>0.78500000000000059</v>
      </c>
      <c r="K159">
        <f t="shared" si="12"/>
        <v>3.6756646100125179E-3</v>
      </c>
    </row>
    <row r="160" spans="9:11" x14ac:dyDescent="0.2">
      <c r="I160">
        <f t="shared" si="11"/>
        <v>51</v>
      </c>
      <c r="J160">
        <v>0.79000000000000059</v>
      </c>
      <c r="K160">
        <f t="shared" si="12"/>
        <v>3.5467327246148932E-3</v>
      </c>
    </row>
    <row r="161" spans="9:11" x14ac:dyDescent="0.2">
      <c r="I161">
        <f t="shared" si="11"/>
        <v>51</v>
      </c>
      <c r="J161">
        <v>0.7950000000000006</v>
      </c>
      <c r="K161">
        <f t="shared" si="12"/>
        <v>3.4223234039330247E-3</v>
      </c>
    </row>
    <row r="162" spans="9:11" x14ac:dyDescent="0.2">
      <c r="I162">
        <f t="shared" si="11"/>
        <v>51</v>
      </c>
      <c r="J162">
        <v>0.8000000000000006</v>
      </c>
      <c r="K162">
        <f t="shared" si="12"/>
        <v>3.3022780092287489E-3</v>
      </c>
    </row>
    <row r="163" spans="9:11" x14ac:dyDescent="0.2">
      <c r="I163">
        <f t="shared" si="11"/>
        <v>51</v>
      </c>
      <c r="J163">
        <v>0.8050000000000006</v>
      </c>
      <c r="K163">
        <f t="shared" si="12"/>
        <v>3.1864434663607241E-3</v>
      </c>
    </row>
    <row r="164" spans="9:11" x14ac:dyDescent="0.2">
      <c r="I164">
        <f t="shared" si="11"/>
        <v>51</v>
      </c>
      <c r="J164">
        <v>0.81000000000000061</v>
      </c>
      <c r="K164">
        <f t="shared" si="12"/>
        <v>3.0746720705941712E-3</v>
      </c>
    </row>
    <row r="165" spans="9:11" x14ac:dyDescent="0.2">
      <c r="I165">
        <f t="shared" si="11"/>
        <v>51</v>
      </c>
      <c r="J165">
        <v>0.81500000000000061</v>
      </c>
      <c r="K165">
        <f t="shared" si="12"/>
        <v>2.9668212982573109E-3</v>
      </c>
    </row>
    <row r="166" spans="9:11" x14ac:dyDescent="0.2">
      <c r="I166">
        <f t="shared" si="11"/>
        <v>51</v>
      </c>
      <c r="J166">
        <v>0.82000000000000062</v>
      </c>
      <c r="K166">
        <f t="shared" si="12"/>
        <v>2.8627536250043803E-3</v>
      </c>
    </row>
    <row r="167" spans="9:11" x14ac:dyDescent="0.2">
      <c r="I167">
        <f t="shared" si="11"/>
        <v>51</v>
      </c>
      <c r="J167">
        <v>0.82500000000000062</v>
      </c>
      <c r="K167">
        <f t="shared" si="12"/>
        <v>2.7623363504534703E-3</v>
      </c>
    </row>
    <row r="168" spans="9:11" x14ac:dyDescent="0.2">
      <c r="I168">
        <f t="shared" si="11"/>
        <v>51</v>
      </c>
      <c r="J168">
        <v>0.83000000000000063</v>
      </c>
      <c r="K168">
        <f t="shared" si="12"/>
        <v>2.6654414289755454E-3</v>
      </c>
    </row>
    <row r="169" spans="9:11" x14ac:dyDescent="0.2">
      <c r="I169">
        <f t="shared" si="11"/>
        <v>51</v>
      </c>
      <c r="J169">
        <v>0.83500000000000063</v>
      </c>
      <c r="K169">
        <f t="shared" si="12"/>
        <v>2.5719453064189267E-3</v>
      </c>
    </row>
    <row r="170" spans="9:11" x14ac:dyDescent="0.2">
      <c r="I170">
        <f t="shared" si="11"/>
        <v>51</v>
      </c>
      <c r="J170">
        <v>0.84000000000000064</v>
      </c>
      <c r="K170">
        <f t="shared" si="12"/>
        <v>2.4817287625610186E-3</v>
      </c>
    </row>
    <row r="171" spans="9:11" x14ac:dyDescent="0.2">
      <c r="I171">
        <f t="shared" si="11"/>
        <v>51</v>
      </c>
      <c r="J171">
        <v>0.84500000000000064</v>
      </c>
      <c r="K171">
        <f t="shared" si="12"/>
        <v>2.3946767590863551E-3</v>
      </c>
    </row>
    <row r="172" spans="9:11" x14ac:dyDescent="0.2">
      <c r="I172">
        <f t="shared" si="11"/>
        <v>51</v>
      </c>
      <c r="J172">
        <v>0.85000000000000064</v>
      </c>
      <c r="K172">
        <f t="shared" si="12"/>
        <v>2.310678292897184E-3</v>
      </c>
    </row>
    <row r="173" spans="9:11" x14ac:dyDescent="0.2">
      <c r="I173">
        <f t="shared" si="11"/>
        <v>51</v>
      </c>
      <c r="J173">
        <v>0.85500000000000065</v>
      </c>
      <c r="K173">
        <f t="shared" si="12"/>
        <v>2.2296262545694603E-3</v>
      </c>
    </row>
    <row r="174" spans="9:11" x14ac:dyDescent="0.2">
      <c r="I174">
        <f t="shared" si="11"/>
        <v>51</v>
      </c>
      <c r="J174">
        <v>0.86000000000000065</v>
      </c>
      <c r="K174">
        <f t="shared" si="12"/>
        <v>2.15141729177383E-3</v>
      </c>
    </row>
    <row r="175" spans="9:11" x14ac:dyDescent="0.2">
      <c r="I175">
        <f t="shared" si="11"/>
        <v>51</v>
      </c>
      <c r="J175">
        <v>0.86500000000000066</v>
      </c>
      <c r="K175">
        <f t="shared" si="12"/>
        <v>2.0759516774874111E-3</v>
      </c>
    </row>
    <row r="176" spans="9:11" x14ac:dyDescent="0.2">
      <c r="I176">
        <f t="shared" si="11"/>
        <v>51</v>
      </c>
      <c r="J176">
        <v>0.87000000000000066</v>
      </c>
      <c r="K176">
        <f t="shared" si="12"/>
        <v>2.00313318282832E-3</v>
      </c>
    </row>
    <row r="177" spans="9:11" x14ac:dyDescent="0.2">
      <c r="I177">
        <f t="shared" si="11"/>
        <v>51</v>
      </c>
      <c r="J177">
        <v>0.87500000000000067</v>
      </c>
      <c r="K177">
        <f t="shared" si="12"/>
        <v>1.9328689543508147E-3</v>
      </c>
    </row>
    <row r="178" spans="9:11" x14ac:dyDescent="0.2">
      <c r="I178">
        <f t="shared" si="11"/>
        <v>51</v>
      </c>
      <c r="J178">
        <v>0.88000000000000067</v>
      </c>
      <c r="K178">
        <f t="shared" si="12"/>
        <v>1.8650693956445781E-3</v>
      </c>
    </row>
    <row r="179" spans="9:11" x14ac:dyDescent="0.2">
      <c r="I179">
        <f t="shared" si="11"/>
        <v>51</v>
      </c>
      <c r="J179">
        <v>0.88500000000000068</v>
      </c>
      <c r="K179">
        <f t="shared" si="12"/>
        <v>1.7996480530871463E-3</v>
      </c>
    </row>
    <row r="180" spans="9:11" x14ac:dyDescent="0.2">
      <c r="I180">
        <f t="shared" si="11"/>
        <v>51</v>
      </c>
      <c r="J180">
        <v>0.89000000000000068</v>
      </c>
      <c r="K180">
        <f t="shared" si="12"/>
        <v>1.7365215056038329E-3</v>
      </c>
    </row>
    <row r="181" spans="9:11" x14ac:dyDescent="0.2">
      <c r="I181">
        <f t="shared" si="11"/>
        <v>51</v>
      </c>
      <c r="J181">
        <v>0.89500000000000068</v>
      </c>
      <c r="K181">
        <f t="shared" si="12"/>
        <v>1.6756092582945615E-3</v>
      </c>
    </row>
    <row r="182" spans="9:11" x14ac:dyDescent="0.2">
      <c r="I182">
        <f t="shared" si="11"/>
        <v>51</v>
      </c>
      <c r="J182">
        <v>0.90000000000000069</v>
      </c>
      <c r="K182">
        <f t="shared" si="12"/>
        <v>1.6168336397919549E-3</v>
      </c>
    </row>
    <row r="183" spans="9:11" x14ac:dyDescent="0.2">
      <c r="I183">
        <f t="shared" si="11"/>
        <v>51</v>
      </c>
      <c r="J183">
        <v>0.90500000000000069</v>
      </c>
      <c r="K183">
        <f t="shared" si="12"/>
        <v>1.5601197032198229E-3</v>
      </c>
    </row>
    <row r="184" spans="9:11" x14ac:dyDescent="0.2">
      <c r="I184">
        <f t="shared" si="11"/>
        <v>51</v>
      </c>
      <c r="J184">
        <v>0.9100000000000007</v>
      </c>
      <c r="K184">
        <f t="shared" si="12"/>
        <v>1.505395130625746E-3</v>
      </c>
    </row>
    <row r="185" spans="9:11" x14ac:dyDescent="0.2">
      <c r="I185">
        <f t="shared" si="11"/>
        <v>51</v>
      </c>
      <c r="J185">
        <v>0.9150000000000007</v>
      </c>
      <c r="K185">
        <f t="shared" si="12"/>
        <v>1.4525901407658809E-3</v>
      </c>
    </row>
    <row r="186" spans="9:11" x14ac:dyDescent="0.2">
      <c r="I186">
        <f t="shared" si="11"/>
        <v>51</v>
      </c>
      <c r="J186">
        <v>0.92000000000000071</v>
      </c>
      <c r="K186">
        <f t="shared" si="12"/>
        <v>1.4016374001244248E-3</v>
      </c>
    </row>
    <row r="187" spans="9:11" x14ac:dyDescent="0.2">
      <c r="I187">
        <f t="shared" si="11"/>
        <v>51</v>
      </c>
      <c r="J187">
        <v>0.92500000000000071</v>
      </c>
      <c r="K187">
        <f t="shared" si="12"/>
        <v>1.3524719370542654E-3</v>
      </c>
    </row>
    <row r="188" spans="9:11" x14ac:dyDescent="0.2">
      <c r="I188">
        <f t="shared" si="11"/>
        <v>51</v>
      </c>
      <c r="J188">
        <v>0.93000000000000071</v>
      </c>
      <c r="K188">
        <f t="shared" si="12"/>
        <v>1.3050310589293197E-3</v>
      </c>
    </row>
    <row r="189" spans="9:11" x14ac:dyDescent="0.2">
      <c r="I189">
        <f t="shared" si="11"/>
        <v>51</v>
      </c>
      <c r="J189">
        <v>0.93500000000000072</v>
      </c>
      <c r="K189">
        <f t="shared" si="12"/>
        <v>1.2592542722029479E-3</v>
      </c>
    </row>
    <row r="190" spans="9:11" x14ac:dyDescent="0.2">
      <c r="I190">
        <f t="shared" si="11"/>
        <v>51</v>
      </c>
      <c r="J190">
        <v>0.94000000000000072</v>
      </c>
      <c r="K190">
        <f t="shared" si="12"/>
        <v>1.2150832052704884E-3</v>
      </c>
    </row>
    <row r="191" spans="9:11" x14ac:dyDescent="0.2">
      <c r="I191">
        <f t="shared" si="11"/>
        <v>51</v>
      </c>
      <c r="J191">
        <v>0.94500000000000073</v>
      </c>
      <c r="K191">
        <f t="shared" si="12"/>
        <v>1.1724615340375475E-3</v>
      </c>
    </row>
    <row r="192" spans="9:11" x14ac:dyDescent="0.2">
      <c r="I192">
        <f t="shared" si="11"/>
        <v>51</v>
      </c>
      <c r="J192">
        <v>0.95000000000000073</v>
      </c>
      <c r="K192">
        <f t="shared" si="12"/>
        <v>1.1313349100991524E-3</v>
      </c>
    </row>
    <row r="193" spans="9:11" x14ac:dyDescent="0.2">
      <c r="I193">
        <f t="shared" si="11"/>
        <v>51</v>
      </c>
      <c r="J193">
        <v>0.95500000000000074</v>
      </c>
      <c r="K193">
        <f t="shared" si="12"/>
        <v>1.0916508914381748E-3</v>
      </c>
    </row>
    <row r="194" spans="9:11" x14ac:dyDescent="0.2">
      <c r="I194">
        <f t="shared" si="11"/>
        <v>51</v>
      </c>
      <c r="J194">
        <v>0.96000000000000074</v>
      </c>
      <c r="K194">
        <f t="shared" si="12"/>
        <v>1.0533588755546476E-3</v>
      </c>
    </row>
    <row r="195" spans="9:11" x14ac:dyDescent="0.2">
      <c r="I195">
        <f t="shared" ref="I195:I202" si="13">SUMXMY2($C$2:$C$6,$C$17:$C$21)</f>
        <v>51</v>
      </c>
      <c r="J195">
        <v>0.96500000000000075</v>
      </c>
      <c r="K195">
        <f t="shared" ref="K195:K202" si="14">EXP(J195*(-SQRT(I195)))</f>
        <v>1.0164100349407265E-3</v>
      </c>
    </row>
    <row r="196" spans="9:11" x14ac:dyDescent="0.2">
      <c r="I196">
        <f t="shared" si="13"/>
        <v>51</v>
      </c>
      <c r="J196">
        <v>0.97000000000000075</v>
      </c>
      <c r="K196">
        <f t="shared" si="14"/>
        <v>9.8075725481900473E-4</v>
      </c>
    </row>
    <row r="197" spans="9:11" x14ac:dyDescent="0.2">
      <c r="I197">
        <f t="shared" si="13"/>
        <v>51</v>
      </c>
      <c r="J197">
        <v>0.97500000000000075</v>
      </c>
      <c r="K197">
        <f t="shared" si="14"/>
        <v>9.4635507306478259E-4</v>
      </c>
    </row>
    <row r="198" spans="9:11" x14ac:dyDescent="0.2">
      <c r="I198">
        <f t="shared" si="13"/>
        <v>51</v>
      </c>
      <c r="J198">
        <v>0.98000000000000076</v>
      </c>
      <c r="K198">
        <f t="shared" si="14"/>
        <v>9.131596222357064E-4</v>
      </c>
    </row>
    <row r="199" spans="9:11" x14ac:dyDescent="0.2">
      <c r="I199">
        <f t="shared" si="13"/>
        <v>51</v>
      </c>
      <c r="J199">
        <v>0.98500000000000076</v>
      </c>
      <c r="K199">
        <f t="shared" si="14"/>
        <v>8.8112857363483073E-4</v>
      </c>
    </row>
    <row r="200" spans="9:11" x14ac:dyDescent="0.2">
      <c r="I200">
        <f t="shared" si="13"/>
        <v>51</v>
      </c>
      <c r="J200">
        <v>0.99000000000000077</v>
      </c>
      <c r="K200">
        <f t="shared" si="14"/>
        <v>8.502210833357984E-4</v>
      </c>
    </row>
    <row r="201" spans="9:11" x14ac:dyDescent="0.2">
      <c r="I201">
        <f t="shared" si="13"/>
        <v>51</v>
      </c>
      <c r="J201">
        <v>0.99500000000000077</v>
      </c>
      <c r="K201">
        <f t="shared" si="14"/>
        <v>8.2039774010130256E-4</v>
      </c>
    </row>
    <row r="202" spans="9:11" x14ac:dyDescent="0.2">
      <c r="I202">
        <f t="shared" si="13"/>
        <v>51</v>
      </c>
      <c r="J202">
        <v>1.0000000000000007</v>
      </c>
      <c r="K202">
        <f t="shared" si="14"/>
        <v>7.9162051512841631E-4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 (2)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ong</dc:creator>
  <cp:lastModifiedBy>Aaron Ong</cp:lastModifiedBy>
  <dcterms:created xsi:type="dcterms:W3CDTF">2023-02-08T03:37:59Z</dcterms:created>
  <dcterms:modified xsi:type="dcterms:W3CDTF">2023-02-10T19:19:01Z</dcterms:modified>
</cp:coreProperties>
</file>