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yash\Projects Etc &amp; aoo\aoo-static-gh\data\"/>
    </mc:Choice>
  </mc:AlternateContent>
  <xr:revisionPtr revIDLastSave="0" documentId="13_ncr:1_{D9F19405-043A-4D2D-A606-F3FAC7252F00}" xr6:coauthVersionLast="47" xr6:coauthVersionMax="47" xr10:uidLastSave="{00000000-0000-0000-0000-000000000000}"/>
  <bookViews>
    <workbookView xWindow="-28920" yWindow="-120" windowWidth="29040" windowHeight="16440" firstSheet="26" activeTab="33" xr2:uid="{00000000-000D-0000-FFFF-FFFF00000000}"/>
  </bookViews>
  <sheets>
    <sheet name="Repo rate" sheetId="1" r:id="rId1"/>
    <sheet name="Punjab National Bank" sheetId="2" r:id="rId2"/>
    <sheet name="Central Bank of India" sheetId="3" r:id="rId3"/>
    <sheet name="Bank of India" sheetId="4" r:id="rId4"/>
    <sheet name="Union Bank of India" sheetId="5" r:id="rId5"/>
    <sheet name="Bank of Baroda" sheetId="6" r:id="rId6"/>
    <sheet name="Canara bank" sheetId="7" r:id="rId7"/>
    <sheet name="Indian Overseas Bank" sheetId="8" r:id="rId8"/>
    <sheet name="Punjab &amp; Sind Bank" sheetId="9" r:id="rId9"/>
    <sheet name="State Bank of India" sheetId="10" r:id="rId10"/>
    <sheet name="Bank of Maharashtra" sheetId="11" r:id="rId11"/>
    <sheet name="UCO Bank" sheetId="12" r:id="rId12"/>
    <sheet name="Jammu &amp; Kashmir Bank" sheetId="13" r:id="rId13"/>
    <sheet name="DCB Bank" sheetId="14" r:id="rId14"/>
    <sheet name="Indian Bank" sheetId="15" r:id="rId15"/>
    <sheet name="Bandhan Bank" sheetId="16" r:id="rId16"/>
    <sheet name="City Union Bank" sheetId="17" r:id="rId17"/>
    <sheet name="Axis Bank" sheetId="18" r:id="rId18"/>
    <sheet name="ICICI Bank" sheetId="19" r:id="rId19"/>
    <sheet name="HDFC Bank" sheetId="20" r:id="rId20"/>
    <sheet name="Dhanlaxmi Bank" sheetId="21" r:id="rId21"/>
    <sheet name="Federal Bank" sheetId="22" r:id="rId22"/>
    <sheet name="IDBI Bank" sheetId="23" r:id="rId23"/>
    <sheet name="IDFC First Bank" sheetId="24" r:id="rId24"/>
    <sheet name="Karur Vyasa Bank" sheetId="25" r:id="rId25"/>
    <sheet name="Kotak Mahindra Bank" sheetId="26" r:id="rId26"/>
    <sheet name="Karnataka Bank" sheetId="27" r:id="rId27"/>
    <sheet name="RBL Bank" sheetId="28" r:id="rId28"/>
    <sheet name="South Indian Bank" sheetId="29" r:id="rId29"/>
    <sheet name="Nainital Bank" sheetId="30" r:id="rId30"/>
    <sheet name="Yes Bank" sheetId="31" r:id="rId31"/>
    <sheet name="CSB Bank" sheetId="32" r:id="rId32"/>
    <sheet name="Tamilnad Mercantile Bank" sheetId="33" r:id="rId33"/>
    <sheet name="Indusind Bank" sheetId="34" r:id="rId34"/>
    <sheet name="LIC Housing Finance" sheetId="35" r:id="rId35"/>
    <sheet name="PNB Housing Finance" sheetId="36" r:id="rId36"/>
    <sheet name="Sheet1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8" l="1"/>
  <c r="B58" i="5"/>
  <c r="D58" i="5" s="1"/>
  <c r="F58" i="5" s="1"/>
  <c r="B57" i="5"/>
  <c r="D57" i="5" s="1"/>
  <c r="F57" i="5" s="1"/>
  <c r="B47" i="5"/>
  <c r="D47" i="5" s="1"/>
  <c r="F47" i="5" s="1"/>
  <c r="B34" i="5"/>
  <c r="D34" i="5" s="1"/>
  <c r="F34" i="5" s="1"/>
  <c r="B33" i="5"/>
  <c r="D33" i="5" s="1"/>
  <c r="F33" i="5" s="1"/>
  <c r="B22" i="5"/>
  <c r="D22" i="5" s="1"/>
  <c r="F22" i="5" s="1"/>
  <c r="F75" i="36"/>
  <c r="B103" i="36"/>
  <c r="B102" i="36"/>
  <c r="B101" i="36"/>
  <c r="B100" i="36"/>
  <c r="D100" i="36" s="1"/>
  <c r="F100" i="36" s="1"/>
  <c r="B99" i="36"/>
  <c r="B98" i="36"/>
  <c r="B97" i="36"/>
  <c r="B96" i="36"/>
  <c r="B95" i="36"/>
  <c r="B94" i="36"/>
  <c r="D94" i="36" s="1"/>
  <c r="F94" i="36" s="1"/>
  <c r="B90" i="36"/>
  <c r="B89" i="36"/>
  <c r="B88" i="36"/>
  <c r="D88" i="36" s="1"/>
  <c r="F88" i="36" s="1"/>
  <c r="B87" i="36"/>
  <c r="D87" i="36" s="1"/>
  <c r="F87" i="36" s="1"/>
  <c r="B86" i="36"/>
  <c r="B85" i="36"/>
  <c r="B84" i="36"/>
  <c r="D84" i="36" s="1"/>
  <c r="F84" i="36" s="1"/>
  <c r="B83" i="36"/>
  <c r="B82" i="36"/>
  <c r="D82" i="36" s="1"/>
  <c r="F82" i="36" s="1"/>
  <c r="B81" i="36"/>
  <c r="B77" i="36"/>
  <c r="B76" i="36"/>
  <c r="D76" i="36" s="1"/>
  <c r="F76" i="36" s="1"/>
  <c r="B75" i="36"/>
  <c r="B74" i="36"/>
  <c r="D74" i="36" s="1"/>
  <c r="B73" i="36"/>
  <c r="D73" i="36" s="1"/>
  <c r="F73" i="36" s="1"/>
  <c r="B72" i="36"/>
  <c r="B71" i="36"/>
  <c r="B70" i="36"/>
  <c r="D70" i="36" s="1"/>
  <c r="F70" i="36" s="1"/>
  <c r="B69" i="36"/>
  <c r="D69" i="36" s="1"/>
  <c r="F69" i="36" s="1"/>
  <c r="B68" i="36"/>
  <c r="B58" i="36"/>
  <c r="B57" i="36"/>
  <c r="B56" i="36"/>
  <c r="B55" i="36"/>
  <c r="B54" i="36"/>
  <c r="B53" i="36"/>
  <c r="D53" i="36" s="1"/>
  <c r="F53" i="36" s="1"/>
  <c r="B52" i="36"/>
  <c r="D52" i="36" s="1"/>
  <c r="F52" i="36" s="1"/>
  <c r="B51" i="36"/>
  <c r="B50" i="36"/>
  <c r="D50" i="36" s="1"/>
  <c r="F50" i="36" s="1"/>
  <c r="B49" i="36"/>
  <c r="D49" i="36" s="1"/>
  <c r="F49" i="36" s="1"/>
  <c r="B45" i="36"/>
  <c r="B44" i="36"/>
  <c r="D44" i="36" s="1"/>
  <c r="F44" i="36" s="1"/>
  <c r="B43" i="36"/>
  <c r="D43" i="36" s="1"/>
  <c r="F43" i="36" s="1"/>
  <c r="B42" i="36"/>
  <c r="B41" i="36"/>
  <c r="B40" i="36"/>
  <c r="B39" i="36"/>
  <c r="D39" i="36" s="1"/>
  <c r="F39" i="36" s="1"/>
  <c r="B38" i="36"/>
  <c r="B37" i="36"/>
  <c r="D37" i="36" s="1"/>
  <c r="F37" i="36" s="1"/>
  <c r="B36" i="36"/>
  <c r="B24" i="36"/>
  <c r="B25" i="36"/>
  <c r="D25" i="36" s="1"/>
  <c r="F25" i="36" s="1"/>
  <c r="B26" i="36"/>
  <c r="D26" i="36" s="1"/>
  <c r="F26" i="36" s="1"/>
  <c r="B27" i="36"/>
  <c r="B28" i="36"/>
  <c r="B29" i="36"/>
  <c r="D29" i="36" s="1"/>
  <c r="B30" i="36"/>
  <c r="B31" i="36"/>
  <c r="B32" i="36"/>
  <c r="D32" i="36" s="1"/>
  <c r="F32" i="36" s="1"/>
  <c r="B23" i="36"/>
  <c r="D23" i="36"/>
  <c r="F23" i="36" s="1"/>
  <c r="B23" i="35"/>
  <c r="B124" i="35"/>
  <c r="B123" i="35"/>
  <c r="B119" i="35"/>
  <c r="B118" i="35"/>
  <c r="D118" i="35" s="1"/>
  <c r="F118" i="35" s="1"/>
  <c r="B114" i="35"/>
  <c r="B110" i="35"/>
  <c r="D110" i="35" s="1"/>
  <c r="B109" i="35"/>
  <c r="B108" i="35"/>
  <c r="B107" i="35"/>
  <c r="D107" i="35" s="1"/>
  <c r="F107" i="35" s="1"/>
  <c r="B106" i="35"/>
  <c r="D106" i="35" s="1"/>
  <c r="F106" i="35" s="1"/>
  <c r="B102" i="35"/>
  <c r="D102" i="35" s="1"/>
  <c r="F102" i="35" s="1"/>
  <c r="B101" i="35"/>
  <c r="B100" i="35"/>
  <c r="D100" i="35" s="1"/>
  <c r="B99" i="35"/>
  <c r="B98" i="35"/>
  <c r="B97" i="35"/>
  <c r="D97" i="35" s="1"/>
  <c r="F97" i="35" s="1"/>
  <c r="B93" i="35"/>
  <c r="D93" i="35" s="1"/>
  <c r="F93" i="35" s="1"/>
  <c r="B92" i="35"/>
  <c r="B91" i="35"/>
  <c r="D91" i="35" s="1"/>
  <c r="F91" i="35" s="1"/>
  <c r="B90" i="35"/>
  <c r="D90" i="35" s="1"/>
  <c r="F90" i="35" s="1"/>
  <c r="B89" i="35"/>
  <c r="D89" i="35" s="1"/>
  <c r="F89" i="35" s="1"/>
  <c r="B88" i="35"/>
  <c r="D88" i="35" s="1"/>
  <c r="F88" i="35" s="1"/>
  <c r="B84" i="35"/>
  <c r="D84" i="35" s="1"/>
  <c r="B83" i="35"/>
  <c r="D83" i="35" s="1"/>
  <c r="F83" i="35" s="1"/>
  <c r="B79" i="35"/>
  <c r="B78" i="35"/>
  <c r="B69" i="35"/>
  <c r="D69" i="35" s="1"/>
  <c r="F69" i="35" s="1"/>
  <c r="B68" i="35"/>
  <c r="B64" i="35"/>
  <c r="B63" i="35"/>
  <c r="D63" i="35" s="1"/>
  <c r="F63" i="35" s="1"/>
  <c r="B59" i="35"/>
  <c r="B55" i="35"/>
  <c r="B54" i="35"/>
  <c r="D54" i="35" s="1"/>
  <c r="B53" i="35"/>
  <c r="D53" i="35" s="1"/>
  <c r="B52" i="35"/>
  <c r="D52" i="35" s="1"/>
  <c r="F52" i="35" s="1"/>
  <c r="B51" i="35"/>
  <c r="B47" i="35"/>
  <c r="D47" i="35" s="1"/>
  <c r="F47" i="35" s="1"/>
  <c r="B46" i="35"/>
  <c r="B45" i="35"/>
  <c r="D45" i="35" s="1"/>
  <c r="F45" i="35" s="1"/>
  <c r="B44" i="35"/>
  <c r="B43" i="35"/>
  <c r="B42" i="35"/>
  <c r="D42" i="35" s="1"/>
  <c r="F42" i="35" s="1"/>
  <c r="B38" i="35"/>
  <c r="B37" i="35"/>
  <c r="B36" i="35"/>
  <c r="D36" i="35" s="1"/>
  <c r="F36" i="35" s="1"/>
  <c r="B35" i="35"/>
  <c r="D35" i="35" s="1"/>
  <c r="F35" i="35" s="1"/>
  <c r="B34" i="35"/>
  <c r="D34" i="35" s="1"/>
  <c r="F34" i="35" s="1"/>
  <c r="B33" i="35"/>
  <c r="B29" i="35"/>
  <c r="B28" i="35"/>
  <c r="D28" i="35" s="1"/>
  <c r="F28" i="35" s="1"/>
  <c r="B24" i="35"/>
  <c r="D24" i="35" s="1"/>
  <c r="F24" i="35" s="1"/>
  <c r="D23" i="35"/>
  <c r="D103" i="36"/>
  <c r="F103" i="36" s="1"/>
  <c r="D102" i="36"/>
  <c r="F102" i="36" s="1"/>
  <c r="D101" i="36"/>
  <c r="F101" i="36" s="1"/>
  <c r="D99" i="36"/>
  <c r="F99" i="36" s="1"/>
  <c r="D98" i="36"/>
  <c r="D97" i="36"/>
  <c r="F97" i="36" s="1"/>
  <c r="D96" i="36"/>
  <c r="D95" i="36"/>
  <c r="D90" i="36"/>
  <c r="F90" i="36" s="1"/>
  <c r="D89" i="36"/>
  <c r="D86" i="36"/>
  <c r="F86" i="36" s="1"/>
  <c r="D85" i="36"/>
  <c r="F85" i="36" s="1"/>
  <c r="D83" i="36"/>
  <c r="F83" i="36" s="1"/>
  <c r="D81" i="36"/>
  <c r="F81" i="36" s="1"/>
  <c r="D77" i="36"/>
  <c r="F77" i="36" s="1"/>
  <c r="D75" i="36"/>
  <c r="D72" i="36"/>
  <c r="F72" i="36" s="1"/>
  <c r="D71" i="36"/>
  <c r="D68" i="36"/>
  <c r="D58" i="36"/>
  <c r="F58" i="36" s="1"/>
  <c r="D57" i="36"/>
  <c r="F57" i="36" s="1"/>
  <c r="D56" i="36"/>
  <c r="F56" i="36" s="1"/>
  <c r="D55" i="36"/>
  <c r="F55" i="36" s="1"/>
  <c r="D54" i="36"/>
  <c r="D51" i="36"/>
  <c r="D45" i="36"/>
  <c r="F45" i="36" s="1"/>
  <c r="F42" i="36"/>
  <c r="D42" i="36"/>
  <c r="D41" i="36"/>
  <c r="F41" i="36" s="1"/>
  <c r="D40" i="36"/>
  <c r="F40" i="36" s="1"/>
  <c r="D38" i="36"/>
  <c r="F38" i="36" s="1"/>
  <c r="D36" i="36"/>
  <c r="D31" i="36"/>
  <c r="F31" i="36" s="1"/>
  <c r="D30" i="36"/>
  <c r="F30" i="36" s="1"/>
  <c r="F28" i="36"/>
  <c r="D28" i="36"/>
  <c r="D27" i="36"/>
  <c r="F27" i="36" s="1"/>
  <c r="D24" i="36"/>
  <c r="D124" i="35"/>
  <c r="F124" i="35" s="1"/>
  <c r="D123" i="35"/>
  <c r="F123" i="35" s="1"/>
  <c r="D119" i="35"/>
  <c r="F119" i="35" s="1"/>
  <c r="D114" i="35"/>
  <c r="F114" i="35" s="1"/>
  <c r="D109" i="35"/>
  <c r="F109" i="35" s="1"/>
  <c r="D108" i="35"/>
  <c r="D101" i="35"/>
  <c r="F101" i="35" s="1"/>
  <c r="D99" i="35"/>
  <c r="F99" i="35" s="1"/>
  <c r="D98" i="35"/>
  <c r="F98" i="35" s="1"/>
  <c r="D92" i="35"/>
  <c r="F92" i="35" s="1"/>
  <c r="D79" i="35"/>
  <c r="F79" i="35" s="1"/>
  <c r="D78" i="35"/>
  <c r="F78" i="35" s="1"/>
  <c r="D68" i="35"/>
  <c r="F68" i="35" s="1"/>
  <c r="D64" i="35"/>
  <c r="F64" i="35" s="1"/>
  <c r="D59" i="35"/>
  <c r="F59" i="35" s="1"/>
  <c r="D55" i="35"/>
  <c r="F55" i="35" s="1"/>
  <c r="D51" i="35"/>
  <c r="F51" i="35" s="1"/>
  <c r="D46" i="35"/>
  <c r="F46" i="35" s="1"/>
  <c r="D44" i="35"/>
  <c r="F44" i="35" s="1"/>
  <c r="D43" i="35"/>
  <c r="F43" i="35" s="1"/>
  <c r="F38" i="35"/>
  <c r="D38" i="35"/>
  <c r="D37" i="35"/>
  <c r="F37" i="35" s="1"/>
  <c r="D33" i="35"/>
  <c r="F33" i="35" s="1"/>
  <c r="D29" i="35"/>
  <c r="F29" i="35" s="1"/>
  <c r="B28" i="34"/>
  <c r="D28" i="34" s="1"/>
  <c r="B27" i="34"/>
  <c r="D27" i="34" s="1"/>
  <c r="D26" i="34"/>
  <c r="B26" i="34"/>
  <c r="B25" i="34"/>
  <c r="D25" i="34" s="1"/>
  <c r="B24" i="34"/>
  <c r="D24" i="34" s="1"/>
  <c r="B23" i="34"/>
  <c r="D23" i="34" s="1"/>
  <c r="B22" i="34"/>
  <c r="D22" i="34" s="1"/>
  <c r="D28" i="33"/>
  <c r="F28" i="33" s="1"/>
  <c r="B28" i="33"/>
  <c r="D27" i="33"/>
  <c r="F27" i="33" s="1"/>
  <c r="B27" i="33"/>
  <c r="D26" i="33"/>
  <c r="F26" i="33" s="1"/>
  <c r="B26" i="33"/>
  <c r="B25" i="33"/>
  <c r="D25" i="33" s="1"/>
  <c r="F25" i="33" s="1"/>
  <c r="D24" i="33"/>
  <c r="F24" i="33" s="1"/>
  <c r="B24" i="33"/>
  <c r="D23" i="33"/>
  <c r="F23" i="33" s="1"/>
  <c r="B23" i="33"/>
  <c r="D22" i="33"/>
  <c r="F22" i="33" s="1"/>
  <c r="B22" i="33"/>
  <c r="D28" i="32"/>
  <c r="B28" i="32"/>
  <c r="D27" i="32"/>
  <c r="B27" i="32"/>
  <c r="D26" i="32"/>
  <c r="B26" i="32"/>
  <c r="B25" i="32"/>
  <c r="D25" i="32" s="1"/>
  <c r="D24" i="32"/>
  <c r="B24" i="32"/>
  <c r="D23" i="32"/>
  <c r="B23" i="32"/>
  <c r="D28" i="31"/>
  <c r="B28" i="31"/>
  <c r="D27" i="31"/>
  <c r="B27" i="31"/>
  <c r="D26" i="31"/>
  <c r="B26" i="31"/>
  <c r="B25" i="31"/>
  <c r="D25" i="31" s="1"/>
  <c r="D24" i="31"/>
  <c r="B24" i="31"/>
  <c r="D23" i="31"/>
  <c r="B23" i="31"/>
  <c r="B47" i="30"/>
  <c r="D47" i="30" s="1"/>
  <c r="F47" i="30" s="1"/>
  <c r="D46" i="30"/>
  <c r="F46" i="30" s="1"/>
  <c r="B46" i="30"/>
  <c r="D45" i="30"/>
  <c r="F45" i="30" s="1"/>
  <c r="B45" i="30"/>
  <c r="D44" i="30"/>
  <c r="F44" i="30" s="1"/>
  <c r="B44" i="30"/>
  <c r="B43" i="30"/>
  <c r="D43" i="30" s="1"/>
  <c r="F43" i="30" s="1"/>
  <c r="D42" i="30"/>
  <c r="F42" i="30" s="1"/>
  <c r="B42" i="30"/>
  <c r="D41" i="30"/>
  <c r="F41" i="30" s="1"/>
  <c r="B41" i="30"/>
  <c r="D40" i="30"/>
  <c r="F40" i="30" s="1"/>
  <c r="B40" i="30"/>
  <c r="B30" i="30"/>
  <c r="D30" i="30" s="1"/>
  <c r="F30" i="30" s="1"/>
  <c r="D29" i="30"/>
  <c r="B29" i="30"/>
  <c r="D28" i="30"/>
  <c r="B28" i="30"/>
  <c r="D27" i="30"/>
  <c r="B27" i="30"/>
  <c r="B26" i="30"/>
  <c r="D26" i="30" s="1"/>
  <c r="D25" i="30"/>
  <c r="F25" i="30" s="1"/>
  <c r="B25" i="30"/>
  <c r="D24" i="30"/>
  <c r="B24" i="30"/>
  <c r="D23" i="30"/>
  <c r="B23" i="30"/>
  <c r="D27" i="29"/>
  <c r="B27" i="29"/>
  <c r="D26" i="29"/>
  <c r="B26" i="29"/>
  <c r="B25" i="29"/>
  <c r="D25" i="29" s="1"/>
  <c r="B24" i="29"/>
  <c r="D24" i="29" s="1"/>
  <c r="D23" i="29"/>
  <c r="B23" i="29"/>
  <c r="D22" i="29"/>
  <c r="B22" i="29"/>
  <c r="D27" i="28"/>
  <c r="B27" i="28"/>
  <c r="D26" i="28"/>
  <c r="B26" i="28"/>
  <c r="D25" i="28"/>
  <c r="B25" i="28"/>
  <c r="B24" i="28"/>
  <c r="D24" i="28" s="1"/>
  <c r="D23" i="28"/>
  <c r="B23" i="28"/>
  <c r="D22" i="28"/>
  <c r="B22" i="28"/>
  <c r="D27" i="27"/>
  <c r="B27" i="27"/>
  <c r="D26" i="27"/>
  <c r="B26" i="27"/>
  <c r="D25" i="27"/>
  <c r="B25" i="27"/>
  <c r="B24" i="27"/>
  <c r="D24" i="27" s="1"/>
  <c r="D23" i="27"/>
  <c r="B23" i="27"/>
  <c r="D22" i="27"/>
  <c r="B22" i="27"/>
  <c r="D27" i="26"/>
  <c r="B27" i="26"/>
  <c r="D26" i="26"/>
  <c r="B26" i="26"/>
  <c r="D25" i="26"/>
  <c r="B25" i="26"/>
  <c r="B24" i="26"/>
  <c r="D24" i="26" s="1"/>
  <c r="D23" i="26"/>
  <c r="B23" i="26"/>
  <c r="D22" i="26"/>
  <c r="B22" i="26"/>
  <c r="B37" i="25"/>
  <c r="D37" i="25" s="1"/>
  <c r="F37" i="25" s="1"/>
  <c r="D36" i="25"/>
  <c r="F36" i="25" s="1"/>
  <c r="B36" i="25"/>
  <c r="B35" i="25"/>
  <c r="D35" i="25" s="1"/>
  <c r="F35" i="25" s="1"/>
  <c r="D34" i="25"/>
  <c r="F34" i="25" s="1"/>
  <c r="B34" i="25"/>
  <c r="B33" i="25"/>
  <c r="D33" i="25" s="1"/>
  <c r="F33" i="25" s="1"/>
  <c r="D26" i="25"/>
  <c r="F26" i="25" s="1"/>
  <c r="B26" i="25"/>
  <c r="D25" i="25"/>
  <c r="F25" i="25" s="1"/>
  <c r="B25" i="25"/>
  <c r="D24" i="25"/>
  <c r="F24" i="25" s="1"/>
  <c r="B24" i="25"/>
  <c r="B23" i="25"/>
  <c r="D23" i="25" s="1"/>
  <c r="F23" i="25" s="1"/>
  <c r="D22" i="25"/>
  <c r="F22" i="25" s="1"/>
  <c r="B22" i="25"/>
  <c r="B26" i="24"/>
  <c r="D26" i="24" s="1"/>
  <c r="F26" i="24" s="1"/>
  <c r="D25" i="24"/>
  <c r="F25" i="24" s="1"/>
  <c r="B25" i="24"/>
  <c r="B24" i="24"/>
  <c r="D24" i="24" s="1"/>
  <c r="F24" i="24" s="1"/>
  <c r="B23" i="24"/>
  <c r="D23" i="24" s="1"/>
  <c r="F23" i="24" s="1"/>
  <c r="B22" i="24"/>
  <c r="D22" i="24" s="1"/>
  <c r="F22" i="24" s="1"/>
  <c r="D56" i="23"/>
  <c r="F56" i="23" s="1"/>
  <c r="B56" i="23"/>
  <c r="B55" i="23"/>
  <c r="D55" i="23" s="1"/>
  <c r="F55" i="23" s="1"/>
  <c r="B54" i="23"/>
  <c r="D54" i="23" s="1"/>
  <c r="F54" i="23" s="1"/>
  <c r="B53" i="23"/>
  <c r="D53" i="23" s="1"/>
  <c r="F53" i="23" s="1"/>
  <c r="D52" i="23"/>
  <c r="F52" i="23" s="1"/>
  <c r="B52" i="23"/>
  <c r="B51" i="23"/>
  <c r="D51" i="23" s="1"/>
  <c r="F51" i="23" s="1"/>
  <c r="B50" i="23"/>
  <c r="D50" i="23" s="1"/>
  <c r="F50" i="23" s="1"/>
  <c r="B42" i="23"/>
  <c r="D42" i="23" s="1"/>
  <c r="F42" i="23" s="1"/>
  <c r="D41" i="23"/>
  <c r="F41" i="23" s="1"/>
  <c r="B41" i="23"/>
  <c r="B40" i="23"/>
  <c r="D40" i="23" s="1"/>
  <c r="F40" i="23" s="1"/>
  <c r="B39" i="23"/>
  <c r="D39" i="23" s="1"/>
  <c r="F39" i="23" s="1"/>
  <c r="B38" i="23"/>
  <c r="D38" i="23" s="1"/>
  <c r="F38" i="23" s="1"/>
  <c r="D37" i="23"/>
  <c r="F37" i="23" s="1"/>
  <c r="B37" i="23"/>
  <c r="B36" i="23"/>
  <c r="D36" i="23" s="1"/>
  <c r="F36" i="23" s="1"/>
  <c r="B29" i="23"/>
  <c r="D29" i="23" s="1"/>
  <c r="F29" i="23" s="1"/>
  <c r="B28" i="23"/>
  <c r="D28" i="23" s="1"/>
  <c r="F28" i="23" s="1"/>
  <c r="D27" i="23"/>
  <c r="F27" i="23" s="1"/>
  <c r="B27" i="23"/>
  <c r="B26" i="23"/>
  <c r="D26" i="23" s="1"/>
  <c r="F26" i="23" s="1"/>
  <c r="B25" i="23"/>
  <c r="D25" i="23" s="1"/>
  <c r="F25" i="23" s="1"/>
  <c r="B24" i="23"/>
  <c r="D24" i="23" s="1"/>
  <c r="F24" i="23" s="1"/>
  <c r="D23" i="23"/>
  <c r="F23" i="23" s="1"/>
  <c r="B23" i="23"/>
  <c r="D28" i="22"/>
  <c r="B28" i="22"/>
  <c r="B27" i="22"/>
  <c r="D27" i="22" s="1"/>
  <c r="B26" i="22"/>
  <c r="D26" i="22" s="1"/>
  <c r="B25" i="22"/>
  <c r="D25" i="22" s="1"/>
  <c r="D24" i="22"/>
  <c r="B24" i="22"/>
  <c r="D23" i="22"/>
  <c r="B23" i="22"/>
  <c r="E29" i="21"/>
  <c r="C29" i="21"/>
  <c r="E28" i="21"/>
  <c r="C28" i="21"/>
  <c r="C27" i="21"/>
  <c r="E27" i="21" s="1"/>
  <c r="C26" i="21"/>
  <c r="E26" i="21" s="1"/>
  <c r="E25" i="21"/>
  <c r="C25" i="21"/>
  <c r="E24" i="21"/>
  <c r="C24" i="21"/>
  <c r="E23" i="21"/>
  <c r="C23" i="21"/>
  <c r="D30" i="20"/>
  <c r="B30" i="20"/>
  <c r="B29" i="20"/>
  <c r="D29" i="20" s="1"/>
  <c r="B28" i="20"/>
  <c r="D28" i="20" s="1"/>
  <c r="D27" i="20"/>
  <c r="B27" i="20"/>
  <c r="D26" i="20"/>
  <c r="B26" i="20"/>
  <c r="D25" i="20"/>
  <c r="B25" i="20"/>
  <c r="D42" i="19"/>
  <c r="B42" i="19"/>
  <c r="B41" i="19"/>
  <c r="D41" i="19" s="1"/>
  <c r="B40" i="19"/>
  <c r="D40" i="19" s="1"/>
  <c r="D39" i="19"/>
  <c r="B39" i="19"/>
  <c r="D38" i="19"/>
  <c r="B38" i="19"/>
  <c r="D37" i="19"/>
  <c r="B37" i="19"/>
  <c r="D29" i="19"/>
  <c r="B29" i="19"/>
  <c r="B28" i="19"/>
  <c r="D28" i="19" s="1"/>
  <c r="B27" i="19"/>
  <c r="D27" i="19" s="1"/>
  <c r="D26" i="19"/>
  <c r="B26" i="19"/>
  <c r="D25" i="19"/>
  <c r="B25" i="19"/>
  <c r="D24" i="19"/>
  <c r="B24" i="19"/>
  <c r="D40" i="18"/>
  <c r="B40" i="18"/>
  <c r="B39" i="18"/>
  <c r="D39" i="18" s="1"/>
  <c r="B38" i="18"/>
  <c r="D38" i="18" s="1"/>
  <c r="D37" i="18"/>
  <c r="B37" i="18"/>
  <c r="D36" i="18"/>
  <c r="B36" i="18"/>
  <c r="D35" i="18"/>
  <c r="B35" i="18"/>
  <c r="D28" i="18"/>
  <c r="B28" i="18"/>
  <c r="B27" i="18"/>
  <c r="D27" i="18" s="1"/>
  <c r="B26" i="18"/>
  <c r="D26" i="18" s="1"/>
  <c r="D25" i="18"/>
  <c r="B25" i="18"/>
  <c r="D24" i="18"/>
  <c r="B24" i="18"/>
  <c r="D23" i="18"/>
  <c r="B85" i="17"/>
  <c r="D85" i="17" s="1"/>
  <c r="F85" i="17" s="1"/>
  <c r="B84" i="17"/>
  <c r="D84" i="17" s="1"/>
  <c r="F84" i="17" s="1"/>
  <c r="B83" i="17"/>
  <c r="D83" i="17" s="1"/>
  <c r="F83" i="17" s="1"/>
  <c r="B74" i="17"/>
  <c r="D74" i="17" s="1"/>
  <c r="F74" i="17" s="1"/>
  <c r="B73" i="17"/>
  <c r="D73" i="17" s="1"/>
  <c r="F73" i="17" s="1"/>
  <c r="B72" i="17"/>
  <c r="D72" i="17" s="1"/>
  <c r="F72" i="17" s="1"/>
  <c r="B63" i="17"/>
  <c r="D63" i="17" s="1"/>
  <c r="F63" i="17" s="1"/>
  <c r="B62" i="17"/>
  <c r="D62" i="17" s="1"/>
  <c r="F62" i="17" s="1"/>
  <c r="B61" i="17"/>
  <c r="D61" i="17" s="1"/>
  <c r="F61" i="17" s="1"/>
  <c r="B49" i="17"/>
  <c r="D49" i="17" s="1"/>
  <c r="F49" i="17" s="1"/>
  <c r="B48" i="17"/>
  <c r="D48" i="17" s="1"/>
  <c r="F48" i="17" s="1"/>
  <c r="B47" i="17"/>
  <c r="D47" i="17" s="1"/>
  <c r="F47" i="17" s="1"/>
  <c r="B38" i="17"/>
  <c r="D38" i="17" s="1"/>
  <c r="F38" i="17" s="1"/>
  <c r="B37" i="17"/>
  <c r="D37" i="17" s="1"/>
  <c r="F37" i="17" s="1"/>
  <c r="B36" i="17"/>
  <c r="D36" i="17" s="1"/>
  <c r="F36" i="17" s="1"/>
  <c r="B27" i="17"/>
  <c r="D27" i="17" s="1"/>
  <c r="F27" i="17" s="1"/>
  <c r="B26" i="17"/>
  <c r="D26" i="17" s="1"/>
  <c r="F26" i="17" s="1"/>
  <c r="B25" i="17"/>
  <c r="D25" i="17" s="1"/>
  <c r="F25" i="17" s="1"/>
  <c r="D28" i="16"/>
  <c r="B28" i="16"/>
  <c r="D27" i="16"/>
  <c r="B27" i="16"/>
  <c r="D26" i="16"/>
  <c r="B26" i="16"/>
  <c r="D25" i="16"/>
  <c r="B25" i="16"/>
  <c r="B24" i="16"/>
  <c r="D24" i="16" s="1"/>
  <c r="B23" i="16"/>
  <c r="D23" i="16" s="1"/>
  <c r="B42" i="15"/>
  <c r="D42" i="15" s="1"/>
  <c r="F42" i="15" s="1"/>
  <c r="D41" i="15"/>
  <c r="F41" i="15" s="1"/>
  <c r="B41" i="15"/>
  <c r="B40" i="15"/>
  <c r="D40" i="15" s="1"/>
  <c r="F40" i="15" s="1"/>
  <c r="B39" i="15"/>
  <c r="D39" i="15" s="1"/>
  <c r="F39" i="15" s="1"/>
  <c r="F38" i="15"/>
  <c r="B38" i="15"/>
  <c r="D38" i="15" s="1"/>
  <c r="D37" i="15"/>
  <c r="F37" i="15" s="1"/>
  <c r="B37" i="15"/>
  <c r="B29" i="15"/>
  <c r="D29" i="15" s="1"/>
  <c r="F29" i="15" s="1"/>
  <c r="B28" i="15"/>
  <c r="D28" i="15" s="1"/>
  <c r="F28" i="15" s="1"/>
  <c r="B27" i="15"/>
  <c r="D27" i="15" s="1"/>
  <c r="F27" i="15" s="1"/>
  <c r="D26" i="15"/>
  <c r="F26" i="15" s="1"/>
  <c r="B26" i="15"/>
  <c r="B25" i="15"/>
  <c r="D25" i="15" s="1"/>
  <c r="F25" i="15" s="1"/>
  <c r="B24" i="15"/>
  <c r="D24" i="15" s="1"/>
  <c r="F24" i="15" s="1"/>
  <c r="B28" i="14"/>
  <c r="D28" i="14" s="1"/>
  <c r="F28" i="14" s="1"/>
  <c r="D27" i="14"/>
  <c r="F27" i="14" s="1"/>
  <c r="B27" i="14"/>
  <c r="B26" i="14"/>
  <c r="D26" i="14" s="1"/>
  <c r="F26" i="14" s="1"/>
  <c r="B25" i="14"/>
  <c r="D25" i="14" s="1"/>
  <c r="F25" i="14" s="1"/>
  <c r="B24" i="14"/>
  <c r="D24" i="14" s="1"/>
  <c r="F24" i="14" s="1"/>
  <c r="D23" i="14"/>
  <c r="F23" i="14" s="1"/>
  <c r="B23" i="14"/>
  <c r="B26" i="13"/>
  <c r="D26" i="13" s="1"/>
  <c r="F26" i="13" s="1"/>
  <c r="B25" i="13"/>
  <c r="D25" i="13" s="1"/>
  <c r="F25" i="13" s="1"/>
  <c r="B24" i="13"/>
  <c r="D24" i="13" s="1"/>
  <c r="F24" i="13" s="1"/>
  <c r="D23" i="13"/>
  <c r="F23" i="13" s="1"/>
  <c r="B23" i="13"/>
  <c r="B22" i="13"/>
  <c r="D22" i="13" s="1"/>
  <c r="F22" i="13" s="1"/>
  <c r="B44" i="12"/>
  <c r="D44" i="12" s="1"/>
  <c r="G44" i="12" s="1"/>
  <c r="B43" i="12"/>
  <c r="D43" i="12" s="1"/>
  <c r="G43" i="12" s="1"/>
  <c r="D42" i="12"/>
  <c r="G42" i="12" s="1"/>
  <c r="B42" i="12"/>
  <c r="B41" i="12"/>
  <c r="D41" i="12" s="1"/>
  <c r="G41" i="12" s="1"/>
  <c r="B40" i="12"/>
  <c r="D40" i="12" s="1"/>
  <c r="G40" i="12" s="1"/>
  <c r="B39" i="12"/>
  <c r="D39" i="12" s="1"/>
  <c r="G39" i="12" s="1"/>
  <c r="G32" i="12"/>
  <c r="D32" i="12"/>
  <c r="B32" i="12"/>
  <c r="B31" i="12"/>
  <c r="D31" i="12" s="1"/>
  <c r="G31" i="12" s="1"/>
  <c r="B30" i="12"/>
  <c r="D30" i="12" s="1"/>
  <c r="G30" i="12" s="1"/>
  <c r="B29" i="12"/>
  <c r="D29" i="12" s="1"/>
  <c r="G29" i="12" s="1"/>
  <c r="G28" i="12"/>
  <c r="D28" i="12"/>
  <c r="B28" i="12"/>
  <c r="B27" i="12"/>
  <c r="D27" i="12" s="1"/>
  <c r="G27" i="12" s="1"/>
  <c r="B26" i="12"/>
  <c r="D26" i="12" s="1"/>
  <c r="G26" i="12" s="1"/>
  <c r="G25" i="12"/>
  <c r="B25" i="12"/>
  <c r="D25" i="12" s="1"/>
  <c r="D143" i="11"/>
  <c r="D142" i="11"/>
  <c r="D141" i="11"/>
  <c r="D130" i="11"/>
  <c r="D129" i="11"/>
  <c r="D128" i="11"/>
  <c r="B116" i="11"/>
  <c r="D116" i="11" s="1"/>
  <c r="F116" i="11" s="1"/>
  <c r="F115" i="11"/>
  <c r="B115" i="11"/>
  <c r="D115" i="11" s="1"/>
  <c r="F114" i="11"/>
  <c r="D114" i="11"/>
  <c r="B114" i="11"/>
  <c r="B113" i="11"/>
  <c r="D113" i="11" s="1"/>
  <c r="F113" i="11" s="1"/>
  <c r="B112" i="11"/>
  <c r="D112" i="11" s="1"/>
  <c r="F112" i="11" s="1"/>
  <c r="B111" i="11"/>
  <c r="D111" i="11" s="1"/>
  <c r="F111" i="11" s="1"/>
  <c r="F110" i="11"/>
  <c r="D110" i="11"/>
  <c r="B110" i="11"/>
  <c r="B109" i="11"/>
  <c r="D109" i="11" s="1"/>
  <c r="F109" i="11" s="1"/>
  <c r="B108" i="11"/>
  <c r="D108" i="11" s="1"/>
  <c r="F108" i="11" s="1"/>
  <c r="F105" i="11"/>
  <c r="B105" i="11"/>
  <c r="D105" i="11" s="1"/>
  <c r="F104" i="11"/>
  <c r="D104" i="11"/>
  <c r="B104" i="11"/>
  <c r="B103" i="11"/>
  <c r="D103" i="11" s="1"/>
  <c r="F103" i="11" s="1"/>
  <c r="B102" i="11"/>
  <c r="D102" i="11" s="1"/>
  <c r="F102" i="11" s="1"/>
  <c r="F101" i="11"/>
  <c r="B101" i="11"/>
  <c r="D101" i="11" s="1"/>
  <c r="F100" i="11"/>
  <c r="D100" i="11"/>
  <c r="B100" i="11"/>
  <c r="B99" i="11"/>
  <c r="D99" i="11" s="1"/>
  <c r="F99" i="11" s="1"/>
  <c r="B98" i="11"/>
  <c r="D98" i="11" s="1"/>
  <c r="F98" i="11" s="1"/>
  <c r="B97" i="11"/>
  <c r="D97" i="11" s="1"/>
  <c r="F97" i="11" s="1"/>
  <c r="F90" i="11"/>
  <c r="D90" i="11"/>
  <c r="B90" i="11"/>
  <c r="B89" i="11"/>
  <c r="D89" i="11" s="1"/>
  <c r="F89" i="11" s="1"/>
  <c r="B88" i="11"/>
  <c r="D88" i="11" s="1"/>
  <c r="F88" i="11" s="1"/>
  <c r="F87" i="11"/>
  <c r="B87" i="11"/>
  <c r="D87" i="11" s="1"/>
  <c r="F86" i="11"/>
  <c r="D86" i="11"/>
  <c r="B86" i="11"/>
  <c r="B85" i="11"/>
  <c r="D85" i="11" s="1"/>
  <c r="F85" i="11" s="1"/>
  <c r="B84" i="11"/>
  <c r="D84" i="11" s="1"/>
  <c r="F84" i="11" s="1"/>
  <c r="F83" i="11"/>
  <c r="B83" i="11"/>
  <c r="D83" i="11" s="1"/>
  <c r="F78" i="11"/>
  <c r="D78" i="11"/>
  <c r="B78" i="11"/>
  <c r="B77" i="11"/>
  <c r="D77" i="11" s="1"/>
  <c r="F77" i="11" s="1"/>
  <c r="B76" i="11"/>
  <c r="D76" i="11" s="1"/>
  <c r="F76" i="11" s="1"/>
  <c r="F75" i="11"/>
  <c r="B75" i="11"/>
  <c r="D75" i="11" s="1"/>
  <c r="F74" i="11"/>
  <c r="D74" i="11"/>
  <c r="B74" i="11"/>
  <c r="B73" i="11"/>
  <c r="D73" i="11" s="1"/>
  <c r="F73" i="11" s="1"/>
  <c r="B72" i="11"/>
  <c r="D72" i="11" s="1"/>
  <c r="F72" i="11" s="1"/>
  <c r="B71" i="11"/>
  <c r="D71" i="11" s="1"/>
  <c r="F71" i="11" s="1"/>
  <c r="F64" i="11"/>
  <c r="D64" i="11"/>
  <c r="B64" i="11"/>
  <c r="B63" i="11"/>
  <c r="D63" i="11" s="1"/>
  <c r="F63" i="11" s="1"/>
  <c r="B62" i="11"/>
  <c r="D62" i="11" s="1"/>
  <c r="F62" i="11" s="1"/>
  <c r="F61" i="11"/>
  <c r="B61" i="11"/>
  <c r="D61" i="11" s="1"/>
  <c r="F60" i="11"/>
  <c r="D60" i="11"/>
  <c r="B60" i="11"/>
  <c r="B59" i="11"/>
  <c r="D59" i="11" s="1"/>
  <c r="F59" i="11" s="1"/>
  <c r="B58" i="11"/>
  <c r="D58" i="11" s="1"/>
  <c r="F58" i="11" s="1"/>
  <c r="B57" i="11"/>
  <c r="D57" i="11" s="1"/>
  <c r="F57" i="11" s="1"/>
  <c r="F54" i="11"/>
  <c r="D54" i="11"/>
  <c r="B54" i="11"/>
  <c r="B53" i="11"/>
  <c r="D53" i="11" s="1"/>
  <c r="F53" i="11" s="1"/>
  <c r="B52" i="11"/>
  <c r="D52" i="11" s="1"/>
  <c r="F52" i="11" s="1"/>
  <c r="F51" i="11"/>
  <c r="B51" i="11"/>
  <c r="D51" i="11" s="1"/>
  <c r="F50" i="11"/>
  <c r="D50" i="11"/>
  <c r="B50" i="11"/>
  <c r="B49" i="11"/>
  <c r="D49" i="11" s="1"/>
  <c r="F49" i="11" s="1"/>
  <c r="B48" i="11"/>
  <c r="D48" i="11" s="1"/>
  <c r="F48" i="11" s="1"/>
  <c r="F47" i="11"/>
  <c r="B47" i="11"/>
  <c r="D47" i="11" s="1"/>
  <c r="F40" i="11"/>
  <c r="D40" i="11"/>
  <c r="B40" i="11"/>
  <c r="B39" i="11"/>
  <c r="D39" i="11" s="1"/>
  <c r="F39" i="11" s="1"/>
  <c r="B38" i="11"/>
  <c r="D38" i="11" s="1"/>
  <c r="F38" i="11" s="1"/>
  <c r="F37" i="11"/>
  <c r="B37" i="11"/>
  <c r="D37" i="11" s="1"/>
  <c r="F36" i="11"/>
  <c r="D36" i="11"/>
  <c r="B36" i="11"/>
  <c r="B35" i="11"/>
  <c r="D35" i="11" s="1"/>
  <c r="F35" i="11" s="1"/>
  <c r="B34" i="11"/>
  <c r="D34" i="11" s="1"/>
  <c r="F34" i="11" s="1"/>
  <c r="F33" i="11"/>
  <c r="B33" i="11"/>
  <c r="D33" i="11" s="1"/>
  <c r="F30" i="11"/>
  <c r="D30" i="11"/>
  <c r="B30" i="11"/>
  <c r="B29" i="11"/>
  <c r="D29" i="11" s="1"/>
  <c r="F29" i="11" s="1"/>
  <c r="B28" i="11"/>
  <c r="D28" i="11" s="1"/>
  <c r="F28" i="11" s="1"/>
  <c r="F27" i="11"/>
  <c r="B27" i="11"/>
  <c r="D27" i="11" s="1"/>
  <c r="F26" i="11"/>
  <c r="D26" i="11"/>
  <c r="B26" i="11"/>
  <c r="B25" i="11"/>
  <c r="D25" i="11" s="1"/>
  <c r="F25" i="11" s="1"/>
  <c r="B24" i="11"/>
  <c r="D24" i="11" s="1"/>
  <c r="F24" i="11" s="1"/>
  <c r="B23" i="11"/>
  <c r="D23" i="11" s="1"/>
  <c r="F23" i="11" s="1"/>
  <c r="F118" i="10"/>
  <c r="D118" i="10"/>
  <c r="B118" i="10"/>
  <c r="B117" i="10"/>
  <c r="D117" i="10" s="1"/>
  <c r="F117" i="10" s="1"/>
  <c r="B116" i="10"/>
  <c r="D116" i="10" s="1"/>
  <c r="F116" i="10" s="1"/>
  <c r="F115" i="10"/>
  <c r="B115" i="10"/>
  <c r="D115" i="10" s="1"/>
  <c r="F114" i="10"/>
  <c r="D114" i="10"/>
  <c r="B114" i="10"/>
  <c r="B113" i="10"/>
  <c r="D113" i="10" s="1"/>
  <c r="F113" i="10" s="1"/>
  <c r="B112" i="10"/>
  <c r="D112" i="10" s="1"/>
  <c r="F112" i="10" s="1"/>
  <c r="F111" i="10"/>
  <c r="B111" i="10"/>
  <c r="D111" i="10" s="1"/>
  <c r="F110" i="10"/>
  <c r="D110" i="10"/>
  <c r="B110" i="10"/>
  <c r="B105" i="10"/>
  <c r="D105" i="10" s="1"/>
  <c r="F105" i="10" s="1"/>
  <c r="B104" i="10"/>
  <c r="D104" i="10" s="1"/>
  <c r="F104" i="10" s="1"/>
  <c r="F103" i="10"/>
  <c r="B103" i="10"/>
  <c r="D103" i="10" s="1"/>
  <c r="F102" i="10"/>
  <c r="D102" i="10"/>
  <c r="B102" i="10"/>
  <c r="B101" i="10"/>
  <c r="D101" i="10" s="1"/>
  <c r="F101" i="10" s="1"/>
  <c r="B100" i="10"/>
  <c r="D100" i="10" s="1"/>
  <c r="F100" i="10" s="1"/>
  <c r="B99" i="10"/>
  <c r="D99" i="10" s="1"/>
  <c r="F99" i="10" s="1"/>
  <c r="F98" i="10"/>
  <c r="D98" i="10"/>
  <c r="B98" i="10"/>
  <c r="B97" i="10"/>
  <c r="D97" i="10" s="1"/>
  <c r="F97" i="10" s="1"/>
  <c r="B89" i="10"/>
  <c r="D89" i="10" s="1"/>
  <c r="F89" i="10" s="1"/>
  <c r="F88" i="10"/>
  <c r="B88" i="10"/>
  <c r="D88" i="10" s="1"/>
  <c r="F87" i="10"/>
  <c r="D87" i="10"/>
  <c r="B87" i="10"/>
  <c r="B86" i="10"/>
  <c r="D86" i="10" s="1"/>
  <c r="F86" i="10" s="1"/>
  <c r="B85" i="10"/>
  <c r="D85" i="10" s="1"/>
  <c r="F85" i="10" s="1"/>
  <c r="B84" i="10"/>
  <c r="D84" i="10" s="1"/>
  <c r="F84" i="10" s="1"/>
  <c r="F83" i="10"/>
  <c r="D83" i="10"/>
  <c r="B83" i="10"/>
  <c r="B82" i="10"/>
  <c r="D82" i="10" s="1"/>
  <c r="F82" i="10" s="1"/>
  <c r="B81" i="10"/>
  <c r="D81" i="10" s="1"/>
  <c r="F81" i="10" s="1"/>
  <c r="F76" i="10"/>
  <c r="B76" i="10"/>
  <c r="D76" i="10" s="1"/>
  <c r="F75" i="10"/>
  <c r="D75" i="10"/>
  <c r="B75" i="10"/>
  <c r="B74" i="10"/>
  <c r="D74" i="10" s="1"/>
  <c r="F74" i="10" s="1"/>
  <c r="B73" i="10"/>
  <c r="D73" i="10" s="1"/>
  <c r="F73" i="10" s="1"/>
  <c r="F72" i="10"/>
  <c r="B72" i="10"/>
  <c r="D72" i="10" s="1"/>
  <c r="F71" i="10"/>
  <c r="D71" i="10"/>
  <c r="B71" i="10"/>
  <c r="B70" i="10"/>
  <c r="D70" i="10" s="1"/>
  <c r="F70" i="10" s="1"/>
  <c r="B69" i="10"/>
  <c r="D69" i="10" s="1"/>
  <c r="F69" i="10" s="1"/>
  <c r="F68" i="10"/>
  <c r="B68" i="10"/>
  <c r="D68" i="10" s="1"/>
  <c r="F60" i="10"/>
  <c r="B60" i="10"/>
  <c r="D60" i="10" s="1"/>
  <c r="B59" i="10"/>
  <c r="D59" i="10" s="1"/>
  <c r="F59" i="10" s="1"/>
  <c r="B58" i="10"/>
  <c r="D58" i="10" s="1"/>
  <c r="F58" i="10" s="1"/>
  <c r="F57" i="10"/>
  <c r="B57" i="10"/>
  <c r="D57" i="10" s="1"/>
  <c r="F56" i="10"/>
  <c r="B56" i="10"/>
  <c r="D56" i="10" s="1"/>
  <c r="B55" i="10"/>
  <c r="D55" i="10" s="1"/>
  <c r="F55" i="10" s="1"/>
  <c r="B54" i="10"/>
  <c r="D54" i="10" s="1"/>
  <c r="F54" i="10" s="1"/>
  <c r="F53" i="10"/>
  <c r="B53" i="10"/>
  <c r="D53" i="10" s="1"/>
  <c r="F52" i="10"/>
  <c r="B52" i="10"/>
  <c r="D52" i="10" s="1"/>
  <c r="B44" i="10"/>
  <c r="D44" i="10" s="1"/>
  <c r="F44" i="10" s="1"/>
  <c r="B43" i="10"/>
  <c r="D43" i="10" s="1"/>
  <c r="F43" i="10" s="1"/>
  <c r="B42" i="10"/>
  <c r="D42" i="10" s="1"/>
  <c r="F42" i="10" s="1"/>
  <c r="F41" i="10"/>
  <c r="B41" i="10"/>
  <c r="D41" i="10" s="1"/>
  <c r="E40" i="10"/>
  <c r="B40" i="10"/>
  <c r="D40" i="10" s="1"/>
  <c r="F40" i="10" s="1"/>
  <c r="D39" i="10"/>
  <c r="F39" i="10" s="1"/>
  <c r="B39" i="10"/>
  <c r="D38" i="10"/>
  <c r="F38" i="10" s="1"/>
  <c r="B38" i="10"/>
  <c r="D37" i="10"/>
  <c r="F37" i="10" s="1"/>
  <c r="B37" i="10"/>
  <c r="B36" i="10"/>
  <c r="D36" i="10" s="1"/>
  <c r="F36" i="10" s="1"/>
  <c r="D31" i="10"/>
  <c r="F31" i="10" s="1"/>
  <c r="B31" i="10"/>
  <c r="B30" i="10"/>
  <c r="D30" i="10" s="1"/>
  <c r="F30" i="10" s="1"/>
  <c r="D29" i="10"/>
  <c r="F29" i="10" s="1"/>
  <c r="B29" i="10"/>
  <c r="B28" i="10"/>
  <c r="D28" i="10" s="1"/>
  <c r="F28" i="10" s="1"/>
  <c r="E27" i="10"/>
  <c r="D27" i="10"/>
  <c r="B27" i="10"/>
  <c r="F26" i="10"/>
  <c r="D26" i="10"/>
  <c r="B26" i="10"/>
  <c r="F25" i="10"/>
  <c r="D25" i="10"/>
  <c r="B25" i="10"/>
  <c r="D24" i="10"/>
  <c r="F24" i="10" s="1"/>
  <c r="B24" i="10"/>
  <c r="D23" i="10"/>
  <c r="F23" i="10" s="1"/>
  <c r="B23" i="10"/>
  <c r="D53" i="9"/>
  <c r="G53" i="9" s="1"/>
  <c r="B53" i="9"/>
  <c r="D52" i="9"/>
  <c r="G52" i="9" s="1"/>
  <c r="B52" i="9"/>
  <c r="D51" i="9"/>
  <c r="G51" i="9" s="1"/>
  <c r="B51" i="9"/>
  <c r="D50" i="9"/>
  <c r="G50" i="9" s="1"/>
  <c r="B50" i="9"/>
  <c r="D49" i="9"/>
  <c r="G49" i="9" s="1"/>
  <c r="B49" i="9"/>
  <c r="G48" i="9"/>
  <c r="D48" i="9"/>
  <c r="B48" i="9"/>
  <c r="D47" i="9"/>
  <c r="G47" i="9" s="1"/>
  <c r="B47" i="9"/>
  <c r="D40" i="9"/>
  <c r="G40" i="9" s="1"/>
  <c r="B40" i="9"/>
  <c r="D39" i="9"/>
  <c r="G39" i="9" s="1"/>
  <c r="B39" i="9"/>
  <c r="D38" i="9"/>
  <c r="G38" i="9" s="1"/>
  <c r="B38" i="9"/>
  <c r="D37" i="9"/>
  <c r="G37" i="9" s="1"/>
  <c r="B37" i="9"/>
  <c r="D36" i="9"/>
  <c r="G36" i="9" s="1"/>
  <c r="B36" i="9"/>
  <c r="D35" i="9"/>
  <c r="G35" i="9" s="1"/>
  <c r="B35" i="9"/>
  <c r="G34" i="9"/>
  <c r="D34" i="9"/>
  <c r="B34" i="9"/>
  <c r="D28" i="9"/>
  <c r="G28" i="9" s="1"/>
  <c r="B28" i="9"/>
  <c r="D27" i="9"/>
  <c r="G27" i="9" s="1"/>
  <c r="B27" i="9"/>
  <c r="D26" i="9"/>
  <c r="G26" i="9" s="1"/>
  <c r="B26" i="9"/>
  <c r="D25" i="9"/>
  <c r="G25" i="9" s="1"/>
  <c r="B25" i="9"/>
  <c r="D24" i="9"/>
  <c r="G24" i="9" s="1"/>
  <c r="B24" i="9"/>
  <c r="G23" i="9"/>
  <c r="D23" i="9"/>
  <c r="B23" i="9"/>
  <c r="G22" i="9"/>
  <c r="D22" i="9"/>
  <c r="B22" i="9"/>
  <c r="F72" i="8"/>
  <c r="D72" i="8"/>
  <c r="B72" i="8"/>
  <c r="D71" i="8"/>
  <c r="F71" i="8" s="1"/>
  <c r="B71" i="8"/>
  <c r="F70" i="8"/>
  <c r="D70" i="8"/>
  <c r="B70" i="8"/>
  <c r="F69" i="8"/>
  <c r="D69" i="8"/>
  <c r="B69" i="8"/>
  <c r="F68" i="8"/>
  <c r="D68" i="8"/>
  <c r="B68" i="8"/>
  <c r="D67" i="8"/>
  <c r="F67" i="8" s="1"/>
  <c r="B67" i="8"/>
  <c r="D66" i="8"/>
  <c r="F66" i="8" s="1"/>
  <c r="B66" i="8"/>
  <c r="D61" i="8"/>
  <c r="F61" i="8" s="1"/>
  <c r="B61" i="8"/>
  <c r="F60" i="8"/>
  <c r="D60" i="8"/>
  <c r="B60" i="8"/>
  <c r="D59" i="8"/>
  <c r="F59" i="8" s="1"/>
  <c r="B59" i="8"/>
  <c r="F58" i="8"/>
  <c r="D58" i="8"/>
  <c r="B58" i="8"/>
  <c r="F57" i="8"/>
  <c r="D57" i="8"/>
  <c r="B57" i="8"/>
  <c r="F56" i="8"/>
  <c r="D56" i="8"/>
  <c r="B56" i="8"/>
  <c r="D55" i="8"/>
  <c r="F55" i="8" s="1"/>
  <c r="B55" i="8"/>
  <c r="F52" i="8"/>
  <c r="D52" i="8"/>
  <c r="B52" i="8"/>
  <c r="D51" i="8"/>
  <c r="F51" i="8" s="1"/>
  <c r="B51" i="8"/>
  <c r="F50" i="8"/>
  <c r="D50" i="8"/>
  <c r="B50" i="8"/>
  <c r="D49" i="8"/>
  <c r="F49" i="8" s="1"/>
  <c r="B49" i="8"/>
  <c r="D48" i="8"/>
  <c r="F48" i="8" s="1"/>
  <c r="B48" i="8"/>
  <c r="D47" i="8"/>
  <c r="F47" i="8" s="1"/>
  <c r="B47" i="8"/>
  <c r="F46" i="8"/>
  <c r="D46" i="8"/>
  <c r="B46" i="8"/>
  <c r="D38" i="8"/>
  <c r="F38" i="8" s="1"/>
  <c r="B38" i="8"/>
  <c r="F37" i="8"/>
  <c r="D37" i="8"/>
  <c r="B37" i="8"/>
  <c r="F36" i="8"/>
  <c r="D36" i="8"/>
  <c r="B36" i="8"/>
  <c r="F35" i="8"/>
  <c r="D35" i="8"/>
  <c r="B35" i="8"/>
  <c r="D34" i="8"/>
  <c r="F34" i="8" s="1"/>
  <c r="B34" i="8"/>
  <c r="D33" i="8"/>
  <c r="F33" i="8" s="1"/>
  <c r="B33" i="8"/>
  <c r="F32" i="8"/>
  <c r="D32" i="8"/>
  <c r="B32" i="8"/>
  <c r="F29" i="8"/>
  <c r="D29" i="8"/>
  <c r="B29" i="8"/>
  <c r="D28" i="8"/>
  <c r="F28" i="8" s="1"/>
  <c r="B28" i="8"/>
  <c r="F27" i="8"/>
  <c r="D27" i="8"/>
  <c r="B27" i="8"/>
  <c r="D26" i="8"/>
  <c r="F26" i="8" s="1"/>
  <c r="B26" i="8"/>
  <c r="F25" i="8"/>
  <c r="D25" i="8"/>
  <c r="B25" i="8"/>
  <c r="D24" i="8"/>
  <c r="F24" i="8" s="1"/>
  <c r="B24" i="8"/>
  <c r="F23" i="8"/>
  <c r="D23" i="8"/>
  <c r="B23" i="8"/>
  <c r="C62" i="7"/>
  <c r="E62" i="7" s="1"/>
  <c r="I62" i="7" s="1"/>
  <c r="C61" i="7"/>
  <c r="E61" i="7" s="1"/>
  <c r="I61" i="7" s="1"/>
  <c r="C60" i="7"/>
  <c r="E60" i="7" s="1"/>
  <c r="I60" i="7" s="1"/>
  <c r="C59" i="7"/>
  <c r="E59" i="7" s="1"/>
  <c r="I59" i="7" s="1"/>
  <c r="C58" i="7"/>
  <c r="E58" i="7" s="1"/>
  <c r="I58" i="7" s="1"/>
  <c r="C47" i="7"/>
  <c r="E47" i="7" s="1"/>
  <c r="H47" i="7" s="1"/>
  <c r="C46" i="7"/>
  <c r="E46" i="7" s="1"/>
  <c r="H46" i="7" s="1"/>
  <c r="C45" i="7"/>
  <c r="E45" i="7" s="1"/>
  <c r="H45" i="7" s="1"/>
  <c r="C44" i="7"/>
  <c r="E44" i="7" s="1"/>
  <c r="H44" i="7" s="1"/>
  <c r="C43" i="7"/>
  <c r="E43" i="7" s="1"/>
  <c r="H43" i="7" s="1"/>
  <c r="C40" i="7"/>
  <c r="E40" i="7" s="1"/>
  <c r="H40" i="7" s="1"/>
  <c r="C39" i="7"/>
  <c r="E39" i="7" s="1"/>
  <c r="H39" i="7" s="1"/>
  <c r="C38" i="7"/>
  <c r="E38" i="7" s="1"/>
  <c r="H38" i="7" s="1"/>
  <c r="C37" i="7"/>
  <c r="E37" i="7" s="1"/>
  <c r="H37" i="7" s="1"/>
  <c r="C36" i="7"/>
  <c r="E36" i="7" s="1"/>
  <c r="H36" i="7" s="1"/>
  <c r="C33" i="7"/>
  <c r="E33" i="7" s="1"/>
  <c r="H33" i="7" s="1"/>
  <c r="C32" i="7"/>
  <c r="E32" i="7" s="1"/>
  <c r="H32" i="7" s="1"/>
  <c r="C31" i="7"/>
  <c r="E31" i="7" s="1"/>
  <c r="H31" i="7" s="1"/>
  <c r="C30" i="7"/>
  <c r="E30" i="7" s="1"/>
  <c r="H30" i="7" s="1"/>
  <c r="C29" i="7"/>
  <c r="E29" i="7" s="1"/>
  <c r="H29" i="7" s="1"/>
  <c r="C26" i="7"/>
  <c r="E26" i="7" s="1"/>
  <c r="H26" i="7" s="1"/>
  <c r="C25" i="7"/>
  <c r="E25" i="7" s="1"/>
  <c r="H25" i="7" s="1"/>
  <c r="C24" i="7"/>
  <c r="E24" i="7" s="1"/>
  <c r="H24" i="7" s="1"/>
  <c r="C23" i="7"/>
  <c r="E23" i="7" s="1"/>
  <c r="H23" i="7" s="1"/>
  <c r="C22" i="7"/>
  <c r="E22" i="7" s="1"/>
  <c r="H22" i="7" s="1"/>
  <c r="F147" i="6"/>
  <c r="D147" i="6"/>
  <c r="B147" i="6"/>
  <c r="D146" i="6"/>
  <c r="F146" i="6" s="1"/>
  <c r="B146" i="6"/>
  <c r="F145" i="6"/>
  <c r="D145" i="6"/>
  <c r="B145" i="6"/>
  <c r="B144" i="6"/>
  <c r="D144" i="6" s="1"/>
  <c r="F144" i="6" s="1"/>
  <c r="F143" i="6"/>
  <c r="D143" i="6"/>
  <c r="B143" i="6"/>
  <c r="D142" i="6"/>
  <c r="F142" i="6" s="1"/>
  <c r="B142" i="6"/>
  <c r="F141" i="6"/>
  <c r="D141" i="6"/>
  <c r="B141" i="6"/>
  <c r="D140" i="6"/>
  <c r="F140" i="6" s="1"/>
  <c r="B140" i="6"/>
  <c r="F139" i="6"/>
  <c r="D139" i="6"/>
  <c r="B139" i="6"/>
  <c r="D138" i="6"/>
  <c r="F138" i="6" s="1"/>
  <c r="B138" i="6"/>
  <c r="D135" i="6"/>
  <c r="F135" i="6" s="1"/>
  <c r="B135" i="6"/>
  <c r="B134" i="6"/>
  <c r="D134" i="6" s="1"/>
  <c r="F134" i="6" s="1"/>
  <c r="D133" i="6"/>
  <c r="F133" i="6" s="1"/>
  <c r="B133" i="6"/>
  <c r="D132" i="6"/>
  <c r="F132" i="6" s="1"/>
  <c r="B132" i="6"/>
  <c r="F131" i="6"/>
  <c r="D131" i="6"/>
  <c r="B131" i="6"/>
  <c r="B130" i="6"/>
  <c r="D130" i="6" s="1"/>
  <c r="F130" i="6" s="1"/>
  <c r="F129" i="6"/>
  <c r="D129" i="6"/>
  <c r="B129" i="6"/>
  <c r="D128" i="6"/>
  <c r="F128" i="6" s="1"/>
  <c r="B128" i="6"/>
  <c r="D127" i="6"/>
  <c r="F127" i="6" s="1"/>
  <c r="B127" i="6"/>
  <c r="F126" i="6"/>
  <c r="D126" i="6"/>
  <c r="B126" i="6"/>
  <c r="D122" i="6"/>
  <c r="F122" i="6" s="1"/>
  <c r="B122" i="6"/>
  <c r="D121" i="6"/>
  <c r="F121" i="6" s="1"/>
  <c r="B121" i="6"/>
  <c r="F120" i="6"/>
  <c r="D120" i="6"/>
  <c r="B120" i="6"/>
  <c r="D119" i="6"/>
  <c r="F119" i="6" s="1"/>
  <c r="B119" i="6"/>
  <c r="D118" i="6"/>
  <c r="F118" i="6" s="1"/>
  <c r="B118" i="6"/>
  <c r="D117" i="6"/>
  <c r="F117" i="6" s="1"/>
  <c r="B117" i="6"/>
  <c r="F116" i="6"/>
  <c r="D116" i="6"/>
  <c r="B116" i="6"/>
  <c r="B115" i="6"/>
  <c r="D115" i="6" s="1"/>
  <c r="F115" i="6" s="1"/>
  <c r="F114" i="6"/>
  <c r="D114" i="6"/>
  <c r="B114" i="6"/>
  <c r="D113" i="6"/>
  <c r="F113" i="6" s="1"/>
  <c r="B113" i="6"/>
  <c r="F110" i="6"/>
  <c r="D110" i="6"/>
  <c r="B110" i="6"/>
  <c r="D109" i="6"/>
  <c r="F109" i="6" s="1"/>
  <c r="B109" i="6"/>
  <c r="F108" i="6"/>
  <c r="D108" i="6"/>
  <c r="B108" i="6"/>
  <c r="D107" i="6"/>
  <c r="F107" i="6" s="1"/>
  <c r="B107" i="6"/>
  <c r="D106" i="6"/>
  <c r="F106" i="6" s="1"/>
  <c r="B106" i="6"/>
  <c r="B105" i="6"/>
  <c r="D105" i="6" s="1"/>
  <c r="F105" i="6" s="1"/>
  <c r="D104" i="6"/>
  <c r="F104" i="6" s="1"/>
  <c r="B104" i="6"/>
  <c r="D103" i="6"/>
  <c r="F103" i="6" s="1"/>
  <c r="B103" i="6"/>
  <c r="F102" i="6"/>
  <c r="D102" i="6"/>
  <c r="B102" i="6"/>
  <c r="F101" i="6"/>
  <c r="D101" i="6"/>
  <c r="B101" i="6"/>
  <c r="F91" i="6"/>
  <c r="D91" i="6"/>
  <c r="B91" i="6"/>
  <c r="D90" i="6"/>
  <c r="F90" i="6" s="1"/>
  <c r="B90" i="6"/>
  <c r="D89" i="6"/>
  <c r="F89" i="6" s="1"/>
  <c r="B89" i="6"/>
  <c r="F88" i="6"/>
  <c r="D88" i="6"/>
  <c r="B88" i="6"/>
  <c r="D87" i="6"/>
  <c r="F87" i="6" s="1"/>
  <c r="B87" i="6"/>
  <c r="D86" i="6"/>
  <c r="F86" i="6" s="1"/>
  <c r="B86" i="6"/>
  <c r="D85" i="6"/>
  <c r="F85" i="6" s="1"/>
  <c r="B85" i="6"/>
  <c r="D84" i="6"/>
  <c r="F84" i="6" s="1"/>
  <c r="B84" i="6"/>
  <c r="F83" i="6"/>
  <c r="D83" i="6"/>
  <c r="B83" i="6"/>
  <c r="D82" i="6"/>
  <c r="F82" i="6" s="1"/>
  <c r="B82" i="6"/>
  <c r="F78" i="6"/>
  <c r="D78" i="6"/>
  <c r="B78" i="6"/>
  <c r="B77" i="6"/>
  <c r="D77" i="6" s="1"/>
  <c r="F77" i="6" s="1"/>
  <c r="F76" i="6"/>
  <c r="D76" i="6"/>
  <c r="B76" i="6"/>
  <c r="D75" i="6"/>
  <c r="F75" i="6" s="1"/>
  <c r="B75" i="6"/>
  <c r="F74" i="6"/>
  <c r="D74" i="6"/>
  <c r="B74" i="6"/>
  <c r="D73" i="6"/>
  <c r="F73" i="6" s="1"/>
  <c r="B73" i="6"/>
  <c r="F72" i="6"/>
  <c r="D72" i="6"/>
  <c r="B72" i="6"/>
  <c r="D71" i="6"/>
  <c r="F71" i="6" s="1"/>
  <c r="B71" i="6"/>
  <c r="D70" i="6"/>
  <c r="F70" i="6" s="1"/>
  <c r="B70" i="6"/>
  <c r="B69" i="6"/>
  <c r="D69" i="6" s="1"/>
  <c r="F69" i="6" s="1"/>
  <c r="D61" i="6"/>
  <c r="F61" i="6" s="1"/>
  <c r="B61" i="6"/>
  <c r="F60" i="6"/>
  <c r="D60" i="6"/>
  <c r="B60" i="6"/>
  <c r="D59" i="6"/>
  <c r="F59" i="6" s="1"/>
  <c r="B59" i="6"/>
  <c r="B58" i="6"/>
  <c r="D58" i="6" s="1"/>
  <c r="F58" i="6" s="1"/>
  <c r="D57" i="6"/>
  <c r="F57" i="6" s="1"/>
  <c r="B57" i="6"/>
  <c r="F56" i="6"/>
  <c r="D56" i="6"/>
  <c r="B56" i="6"/>
  <c r="D55" i="6"/>
  <c r="F55" i="6" s="1"/>
  <c r="B55" i="6"/>
  <c r="B54" i="6"/>
  <c r="D54" i="6" s="1"/>
  <c r="F54" i="6" s="1"/>
  <c r="D53" i="6"/>
  <c r="F53" i="6" s="1"/>
  <c r="B53" i="6"/>
  <c r="F52" i="6"/>
  <c r="D52" i="6"/>
  <c r="B52" i="6"/>
  <c r="D49" i="6"/>
  <c r="F49" i="6" s="1"/>
  <c r="B49" i="6"/>
  <c r="B48" i="6"/>
  <c r="D48" i="6" s="1"/>
  <c r="F48" i="6" s="1"/>
  <c r="D47" i="6"/>
  <c r="F47" i="6" s="1"/>
  <c r="B47" i="6"/>
  <c r="F46" i="6"/>
  <c r="D46" i="6"/>
  <c r="B46" i="6"/>
  <c r="D45" i="6"/>
  <c r="F45" i="6" s="1"/>
  <c r="B45" i="6"/>
  <c r="B44" i="6"/>
  <c r="D44" i="6" s="1"/>
  <c r="F44" i="6" s="1"/>
  <c r="D43" i="6"/>
  <c r="F43" i="6" s="1"/>
  <c r="B43" i="6"/>
  <c r="F42" i="6"/>
  <c r="D42" i="6"/>
  <c r="B42" i="6"/>
  <c r="D41" i="6"/>
  <c r="F41" i="6" s="1"/>
  <c r="B41" i="6"/>
  <c r="B40" i="6"/>
  <c r="D40" i="6" s="1"/>
  <c r="F40" i="6" s="1"/>
  <c r="D32" i="6"/>
  <c r="F32" i="6" s="1"/>
  <c r="B32" i="6"/>
  <c r="F31" i="6"/>
  <c r="D31" i="6"/>
  <c r="B31" i="6"/>
  <c r="D30" i="6"/>
  <c r="F30" i="6" s="1"/>
  <c r="B30" i="6"/>
  <c r="B29" i="6"/>
  <c r="D29" i="6" s="1"/>
  <c r="F29" i="6" s="1"/>
  <c r="D28" i="6"/>
  <c r="F28" i="6" s="1"/>
  <c r="B28" i="6"/>
  <c r="F27" i="6"/>
  <c r="D27" i="6"/>
  <c r="B27" i="6"/>
  <c r="D26" i="6"/>
  <c r="F26" i="6" s="1"/>
  <c r="B26" i="6"/>
  <c r="B25" i="6"/>
  <c r="D25" i="6" s="1"/>
  <c r="F25" i="6" s="1"/>
  <c r="D24" i="6"/>
  <c r="F24" i="6" s="1"/>
  <c r="B24" i="6"/>
  <c r="F23" i="6"/>
  <c r="D23" i="6"/>
  <c r="B23" i="6"/>
  <c r="B64" i="5"/>
  <c r="D64" i="5" s="1"/>
  <c r="F64" i="5" s="1"/>
  <c r="B63" i="5"/>
  <c r="D63" i="5" s="1"/>
  <c r="F63" i="5" s="1"/>
  <c r="B62" i="5"/>
  <c r="D62" i="5" s="1"/>
  <c r="F62" i="5" s="1"/>
  <c r="B61" i="5"/>
  <c r="D61" i="5" s="1"/>
  <c r="F61" i="5" s="1"/>
  <c r="B60" i="5"/>
  <c r="D60" i="5" s="1"/>
  <c r="F60" i="5" s="1"/>
  <c r="B59" i="5"/>
  <c r="D59" i="5" s="1"/>
  <c r="F59" i="5" s="1"/>
  <c r="B54" i="5"/>
  <c r="D54" i="5" s="1"/>
  <c r="F54" i="5" s="1"/>
  <c r="B53" i="5"/>
  <c r="D53" i="5" s="1"/>
  <c r="F53" i="5" s="1"/>
  <c r="B52" i="5"/>
  <c r="D52" i="5" s="1"/>
  <c r="F52" i="5" s="1"/>
  <c r="B51" i="5"/>
  <c r="D51" i="5" s="1"/>
  <c r="F51" i="5" s="1"/>
  <c r="B50" i="5"/>
  <c r="D50" i="5" s="1"/>
  <c r="F50" i="5" s="1"/>
  <c r="B49" i="5"/>
  <c r="D49" i="5" s="1"/>
  <c r="F49" i="5" s="1"/>
  <c r="B48" i="5"/>
  <c r="D48" i="5" s="1"/>
  <c r="F48" i="5" s="1"/>
  <c r="B40" i="5"/>
  <c r="D40" i="5" s="1"/>
  <c r="F40" i="5" s="1"/>
  <c r="B39" i="5"/>
  <c r="D39" i="5" s="1"/>
  <c r="F39" i="5" s="1"/>
  <c r="B38" i="5"/>
  <c r="D38" i="5" s="1"/>
  <c r="F38" i="5" s="1"/>
  <c r="B37" i="5"/>
  <c r="D37" i="5" s="1"/>
  <c r="F37" i="5" s="1"/>
  <c r="B36" i="5"/>
  <c r="D36" i="5" s="1"/>
  <c r="F36" i="5" s="1"/>
  <c r="B35" i="5"/>
  <c r="D35" i="5" s="1"/>
  <c r="F35" i="5" s="1"/>
  <c r="B30" i="5"/>
  <c r="D30" i="5" s="1"/>
  <c r="F30" i="5" s="1"/>
  <c r="B29" i="5"/>
  <c r="D29" i="5" s="1"/>
  <c r="F29" i="5" s="1"/>
  <c r="B28" i="5"/>
  <c r="D28" i="5" s="1"/>
  <c r="F28" i="5" s="1"/>
  <c r="B27" i="5"/>
  <c r="D27" i="5" s="1"/>
  <c r="F27" i="5" s="1"/>
  <c r="B26" i="5"/>
  <c r="D26" i="5" s="1"/>
  <c r="F26" i="5" s="1"/>
  <c r="B25" i="5"/>
  <c r="D25" i="5" s="1"/>
  <c r="F25" i="5" s="1"/>
  <c r="B24" i="5"/>
  <c r="D24" i="5" s="1"/>
  <c r="F24" i="5" s="1"/>
  <c r="B23" i="5"/>
  <c r="D23" i="5" s="1"/>
  <c r="F23" i="5" s="1"/>
  <c r="B129" i="4"/>
  <c r="D129" i="4" s="1"/>
  <c r="G129" i="4" s="1"/>
  <c r="D128" i="4"/>
  <c r="G128" i="4" s="1"/>
  <c r="B128" i="4"/>
  <c r="D127" i="4"/>
  <c r="G127" i="4" s="1"/>
  <c r="B127" i="4"/>
  <c r="D126" i="4"/>
  <c r="G126" i="4" s="1"/>
  <c r="B126" i="4"/>
  <c r="B125" i="4"/>
  <c r="D125" i="4" s="1"/>
  <c r="G125" i="4" s="1"/>
  <c r="D124" i="4"/>
  <c r="G124" i="4" s="1"/>
  <c r="B124" i="4"/>
  <c r="D123" i="4"/>
  <c r="G123" i="4" s="1"/>
  <c r="B123" i="4"/>
  <c r="D122" i="4"/>
  <c r="G122" i="4" s="1"/>
  <c r="B122" i="4"/>
  <c r="B117" i="4"/>
  <c r="D117" i="4" s="1"/>
  <c r="G117" i="4" s="1"/>
  <c r="D116" i="4"/>
  <c r="G116" i="4" s="1"/>
  <c r="B116" i="4"/>
  <c r="D115" i="4"/>
  <c r="G115" i="4" s="1"/>
  <c r="B115" i="4"/>
  <c r="D114" i="4"/>
  <c r="G114" i="4" s="1"/>
  <c r="B114" i="4"/>
  <c r="B113" i="4"/>
  <c r="D113" i="4" s="1"/>
  <c r="G113" i="4" s="1"/>
  <c r="D112" i="4"/>
  <c r="G112" i="4" s="1"/>
  <c r="B112" i="4"/>
  <c r="D111" i="4"/>
  <c r="G111" i="4" s="1"/>
  <c r="B111" i="4"/>
  <c r="D110" i="4"/>
  <c r="G110" i="4" s="1"/>
  <c r="B110" i="4"/>
  <c r="B103" i="4"/>
  <c r="D103" i="4" s="1"/>
  <c r="G103" i="4" s="1"/>
  <c r="D102" i="4"/>
  <c r="G102" i="4" s="1"/>
  <c r="B102" i="4"/>
  <c r="D101" i="4"/>
  <c r="G101" i="4" s="1"/>
  <c r="B101" i="4"/>
  <c r="D100" i="4"/>
  <c r="G100" i="4" s="1"/>
  <c r="B100" i="4"/>
  <c r="B99" i="4"/>
  <c r="D99" i="4" s="1"/>
  <c r="G99" i="4" s="1"/>
  <c r="D98" i="4"/>
  <c r="G98" i="4" s="1"/>
  <c r="B98" i="4"/>
  <c r="D97" i="4"/>
  <c r="G97" i="4" s="1"/>
  <c r="B97" i="4"/>
  <c r="D96" i="4"/>
  <c r="G96" i="4" s="1"/>
  <c r="B96" i="4"/>
  <c r="B91" i="4"/>
  <c r="D91" i="4" s="1"/>
  <c r="G91" i="4" s="1"/>
  <c r="D90" i="4"/>
  <c r="G90" i="4" s="1"/>
  <c r="B90" i="4"/>
  <c r="D89" i="4"/>
  <c r="G89" i="4" s="1"/>
  <c r="B89" i="4"/>
  <c r="D88" i="4"/>
  <c r="G88" i="4" s="1"/>
  <c r="B88" i="4"/>
  <c r="B87" i="4"/>
  <c r="D87" i="4" s="1"/>
  <c r="G87" i="4" s="1"/>
  <c r="D86" i="4"/>
  <c r="G86" i="4" s="1"/>
  <c r="B86" i="4"/>
  <c r="D85" i="4"/>
  <c r="G85" i="4" s="1"/>
  <c r="B85" i="4"/>
  <c r="D84" i="4"/>
  <c r="G84" i="4" s="1"/>
  <c r="B84" i="4"/>
  <c r="G77" i="4"/>
  <c r="D77" i="4"/>
  <c r="B77" i="4"/>
  <c r="D76" i="4"/>
  <c r="G76" i="4" s="1"/>
  <c r="B76" i="4"/>
  <c r="D75" i="4"/>
  <c r="G75" i="4" s="1"/>
  <c r="B75" i="4"/>
  <c r="D74" i="4"/>
  <c r="G74" i="4" s="1"/>
  <c r="B74" i="4"/>
  <c r="G73" i="4"/>
  <c r="D73" i="4"/>
  <c r="B73" i="4"/>
  <c r="D72" i="4"/>
  <c r="G72" i="4" s="1"/>
  <c r="B72" i="4"/>
  <c r="D71" i="4"/>
  <c r="G71" i="4" s="1"/>
  <c r="B71" i="4"/>
  <c r="D70" i="4"/>
  <c r="G70" i="4" s="1"/>
  <c r="B70" i="4"/>
  <c r="G65" i="4"/>
  <c r="D65" i="4"/>
  <c r="B65" i="4"/>
  <c r="D64" i="4"/>
  <c r="G64" i="4" s="1"/>
  <c r="B64" i="4"/>
  <c r="G63" i="4"/>
  <c r="D63" i="4"/>
  <c r="B63" i="4"/>
  <c r="D62" i="4"/>
  <c r="G62" i="4" s="1"/>
  <c r="B62" i="4"/>
  <c r="G61" i="4"/>
  <c r="D61" i="4"/>
  <c r="B61" i="4"/>
  <c r="D60" i="4"/>
  <c r="G60" i="4" s="1"/>
  <c r="B60" i="4"/>
  <c r="G59" i="4"/>
  <c r="D59" i="4"/>
  <c r="B59" i="4"/>
  <c r="D58" i="4"/>
  <c r="G58" i="4" s="1"/>
  <c r="B58" i="4"/>
  <c r="B48" i="4"/>
  <c r="D48" i="4" s="1"/>
  <c r="G48" i="4" s="1"/>
  <c r="I48" i="4" s="1"/>
  <c r="I47" i="4"/>
  <c r="D47" i="4"/>
  <c r="G47" i="4" s="1"/>
  <c r="B47" i="4"/>
  <c r="D46" i="4"/>
  <c r="G46" i="4" s="1"/>
  <c r="B46" i="4"/>
  <c r="D45" i="4"/>
  <c r="G45" i="4" s="1"/>
  <c r="I45" i="4" s="1"/>
  <c r="B45" i="4"/>
  <c r="B44" i="4"/>
  <c r="D44" i="4" s="1"/>
  <c r="G44" i="4" s="1"/>
  <c r="I44" i="4" s="1"/>
  <c r="G43" i="4"/>
  <c r="D43" i="4"/>
  <c r="B43" i="4"/>
  <c r="D42" i="4"/>
  <c r="G42" i="4" s="1"/>
  <c r="I42" i="4" s="1"/>
  <c r="B42" i="4"/>
  <c r="B41" i="4"/>
  <c r="D41" i="4" s="1"/>
  <c r="G41" i="4" s="1"/>
  <c r="B36" i="4"/>
  <c r="D36" i="4" s="1"/>
  <c r="G36" i="4" s="1"/>
  <c r="D35" i="4"/>
  <c r="G35" i="4" s="1"/>
  <c r="B35" i="4"/>
  <c r="D34" i="4"/>
  <c r="G34" i="4" s="1"/>
  <c r="B34" i="4"/>
  <c r="D33" i="4"/>
  <c r="G33" i="4" s="1"/>
  <c r="B33" i="4"/>
  <c r="D32" i="4"/>
  <c r="G32" i="4" s="1"/>
  <c r="B32" i="4"/>
  <c r="B31" i="4"/>
  <c r="D31" i="4" s="1"/>
  <c r="G31" i="4" s="1"/>
  <c r="G30" i="4"/>
  <c r="D30" i="4"/>
  <c r="B30" i="4"/>
  <c r="B29" i="4"/>
  <c r="D29" i="4" s="1"/>
  <c r="G29" i="4" s="1"/>
  <c r="B43" i="3"/>
  <c r="D43" i="3" s="1"/>
  <c r="F43" i="3" s="1"/>
  <c r="B42" i="3"/>
  <c r="D42" i="3" s="1"/>
  <c r="F42" i="3" s="1"/>
  <c r="B41" i="3"/>
  <c r="D41" i="3" s="1"/>
  <c r="F41" i="3" s="1"/>
  <c r="D40" i="3"/>
  <c r="F40" i="3" s="1"/>
  <c r="B40" i="3"/>
  <c r="D39" i="3"/>
  <c r="F39" i="3" s="1"/>
  <c r="B39" i="3"/>
  <c r="E34" i="3"/>
  <c r="B34" i="3"/>
  <c r="D34" i="3" s="1"/>
  <c r="F34" i="3" s="1"/>
  <c r="D33" i="3"/>
  <c r="F33" i="3" s="1"/>
  <c r="B33" i="3"/>
  <c r="D32" i="3"/>
  <c r="F32" i="3" s="1"/>
  <c r="B32" i="3"/>
  <c r="F31" i="3"/>
  <c r="D31" i="3"/>
  <c r="B31" i="3"/>
  <c r="E30" i="3"/>
  <c r="D30" i="3"/>
  <c r="F30" i="3" s="1"/>
  <c r="B30" i="3"/>
  <c r="F25" i="3"/>
  <c r="B25" i="3"/>
  <c r="D25" i="3" s="1"/>
  <c r="B24" i="3"/>
  <c r="D24" i="3" s="1"/>
  <c r="F24" i="3" s="1"/>
  <c r="F23" i="3"/>
  <c r="B23" i="3"/>
  <c r="D23" i="3" s="1"/>
  <c r="B22" i="3"/>
  <c r="D22" i="3" s="1"/>
  <c r="F22" i="3" s="1"/>
  <c r="B21" i="3"/>
  <c r="D21" i="3" s="1"/>
  <c r="F21" i="3" s="1"/>
  <c r="E64" i="2"/>
  <c r="G64" i="2" s="1"/>
  <c r="K64" i="2" s="1"/>
  <c r="B64" i="2"/>
  <c r="B63" i="2"/>
  <c r="E63" i="2" s="1"/>
  <c r="G63" i="2" s="1"/>
  <c r="K63" i="2" s="1"/>
  <c r="K58" i="2"/>
  <c r="B57" i="2"/>
  <c r="E57" i="2" s="1"/>
  <c r="G57" i="2" s="1"/>
  <c r="K57" i="2" s="1"/>
  <c r="B56" i="2"/>
  <c r="E56" i="2" s="1"/>
  <c r="G56" i="2" s="1"/>
  <c r="K56" i="2" s="1"/>
  <c r="B55" i="2"/>
  <c r="E55" i="2" s="1"/>
  <c r="G55" i="2" s="1"/>
  <c r="K55" i="2" s="1"/>
  <c r="B54" i="2"/>
  <c r="E54" i="2" s="1"/>
  <c r="G54" i="2" s="1"/>
  <c r="K54" i="2" s="1"/>
  <c r="B49" i="2"/>
  <c r="E49" i="2" s="1"/>
  <c r="G49" i="2" s="1"/>
  <c r="K49" i="2" s="1"/>
  <c r="E48" i="2"/>
  <c r="G48" i="2" s="1"/>
  <c r="K48" i="2" s="1"/>
  <c r="B48" i="2"/>
  <c r="B47" i="2"/>
  <c r="E47" i="2" s="1"/>
  <c r="G47" i="2" s="1"/>
  <c r="K47" i="2" s="1"/>
  <c r="B46" i="2"/>
  <c r="E46" i="2" s="1"/>
  <c r="G46" i="2" s="1"/>
  <c r="K46" i="2" s="1"/>
  <c r="B45" i="2"/>
  <c r="E45" i="2" s="1"/>
  <c r="G45" i="2" s="1"/>
  <c r="K45" i="2" s="1"/>
  <c r="B37" i="2"/>
  <c r="E37" i="2" s="1"/>
  <c r="G37" i="2" s="1"/>
  <c r="K37" i="2" s="1"/>
  <c r="B36" i="2"/>
  <c r="E36" i="2" s="1"/>
  <c r="G36" i="2" s="1"/>
  <c r="K36" i="2" s="1"/>
  <c r="B35" i="2"/>
  <c r="E35" i="2" s="1"/>
  <c r="G35" i="2" s="1"/>
  <c r="K35" i="2" s="1"/>
  <c r="B34" i="2"/>
  <c r="E34" i="2" s="1"/>
  <c r="G34" i="2" s="1"/>
  <c r="K34" i="2" s="1"/>
  <c r="B29" i="2"/>
  <c r="E29" i="2" s="1"/>
  <c r="G29" i="2" s="1"/>
  <c r="K29" i="2" s="1"/>
  <c r="B28" i="2"/>
  <c r="E28" i="2" s="1"/>
  <c r="G28" i="2" s="1"/>
  <c r="K28" i="2" s="1"/>
  <c r="B27" i="2"/>
  <c r="E27" i="2" s="1"/>
  <c r="G27" i="2" s="1"/>
  <c r="K27" i="2" s="1"/>
  <c r="B26" i="2"/>
  <c r="E26" i="2" s="1"/>
  <c r="G26" i="2" s="1"/>
  <c r="K26" i="2" s="1"/>
  <c r="E25" i="2"/>
  <c r="G25" i="2" s="1"/>
  <c r="K25" i="2" s="1"/>
  <c r="B25" i="2"/>
  <c r="F24" i="30" l="1"/>
  <c r="F26" i="30"/>
  <c r="F27" i="30"/>
  <c r="F28" i="30"/>
  <c r="F29" i="30"/>
  <c r="F23" i="30"/>
  <c r="F98" i="36"/>
  <c r="F95" i="36"/>
  <c r="F96" i="36"/>
  <c r="F89" i="36"/>
  <c r="F68" i="36"/>
  <c r="F71" i="36"/>
  <c r="F74" i="36"/>
  <c r="F51" i="36"/>
  <c r="F54" i="36"/>
  <c r="F36" i="36"/>
  <c r="F24" i="36"/>
  <c r="F29" i="36"/>
  <c r="F110" i="35"/>
  <c r="F108" i="35"/>
  <c r="F100" i="35"/>
  <c r="F84" i="35"/>
  <c r="F53" i="35"/>
  <c r="F54" i="35"/>
  <c r="F23" i="35"/>
  <c r="I46" i="4"/>
  <c r="I41" i="4"/>
  <c r="F27" i="10"/>
  <c r="I43" i="4"/>
</calcChain>
</file>

<file path=xl/sharedStrings.xml><?xml version="1.0" encoding="utf-8"?>
<sst xmlns="http://schemas.openxmlformats.org/spreadsheetml/2006/main" count="2731" uniqueCount="376">
  <si>
    <t>RBI Repo rate</t>
  </si>
  <si>
    <t>23-06-2026</t>
  </si>
  <si>
    <t>Bank</t>
  </si>
  <si>
    <t>Punjab National Bank</t>
  </si>
  <si>
    <t>Interest rate link</t>
  </si>
  <si>
    <t>https://pnb.bank.in/Retail-Advances-interst-rate-on-advances-linked-to-mclr.html</t>
  </si>
  <si>
    <t>Credit score range given</t>
  </si>
  <si>
    <t>Yes</t>
  </si>
  <si>
    <t>Interest rates as per score</t>
  </si>
  <si>
    <t>Gender split</t>
  </si>
  <si>
    <t>No</t>
  </si>
  <si>
    <t>Occupation split</t>
  </si>
  <si>
    <t>Rate types</t>
  </si>
  <si>
    <t>Floating &amp; Fixed</t>
  </si>
  <si>
    <t>Rate base</t>
  </si>
  <si>
    <t>Repo + Mark-up + BSP</t>
  </si>
  <si>
    <t>Special Govt. Employees</t>
  </si>
  <si>
    <t>Loan Type - Term Loan</t>
  </si>
  <si>
    <t>Loan Type - Overdraft</t>
  </si>
  <si>
    <t>Top up</t>
  </si>
  <si>
    <t>Rate varies by insurance</t>
  </si>
  <si>
    <t>Rate</t>
  </si>
  <si>
    <t>Floating rate</t>
  </si>
  <si>
    <t>Fixed Rate</t>
  </si>
  <si>
    <t>RLLR</t>
  </si>
  <si>
    <t>BSP</t>
  </si>
  <si>
    <t>RLLR + BSP</t>
  </si>
  <si>
    <t>ROI</t>
  </si>
  <si>
    <t>Repo Rate</t>
  </si>
  <si>
    <t>Markup</t>
  </si>
  <si>
    <t>Business Strategic Premium</t>
  </si>
  <si>
    <t>Discount / Extra</t>
  </si>
  <si>
    <t>Final rate</t>
  </si>
  <si>
    <t>Tenure upto 10 years</t>
  </si>
  <si>
    <t>Tenure above 10 years</t>
  </si>
  <si>
    <t>Scheme</t>
  </si>
  <si>
    <t>Housing Loan For Public</t>
  </si>
  <si>
    <t>Loan Type</t>
  </si>
  <si>
    <t>Term Loan</t>
  </si>
  <si>
    <t>Condition</t>
  </si>
  <si>
    <t>Loan amount</t>
  </si>
  <si>
    <t>&gt; 30 lakhs</t>
  </si>
  <si>
    <t>800+</t>
  </si>
  <si>
    <t>PNB Pride</t>
  </si>
  <si>
    <t>750 - 799</t>
  </si>
  <si>
    <t>700 - 749</t>
  </si>
  <si>
    <t>600 - 699</t>
  </si>
  <si>
    <t>&lt; 30 lakhs</t>
  </si>
  <si>
    <t>750+</t>
  </si>
  <si>
    <t xml:space="preserve">PNB Max-Saver </t>
  </si>
  <si>
    <t>Loan type</t>
  </si>
  <si>
    <t>Overdraft</t>
  </si>
  <si>
    <t>TOP-UP Loan</t>
  </si>
  <si>
    <t>Irrespective of Credit score range &amp; Amount limit</t>
  </si>
  <si>
    <t>a. Term Loan</t>
  </si>
  <si>
    <t>b. Over Draft</t>
  </si>
  <si>
    <t>Notes for</t>
  </si>
  <si>
    <t xml:space="preserve">Housing Loan For Public &amp; PNB Max-Saver </t>
  </si>
  <si>
    <t>PNB PRIDE  - Covers the permanent employees of Central, State Govt. Para Military personnel and Pensioners of Central &amp; State Govt &amp; Employees of PSUs.</t>
  </si>
  <si>
    <t>Central Bank of India</t>
  </si>
  <si>
    <t>https://centralbank.bank.in/en/retail-scheme-interest</t>
  </si>
  <si>
    <t>Floating</t>
  </si>
  <si>
    <t>Repo + Mark-up</t>
  </si>
  <si>
    <t>RBLR</t>
  </si>
  <si>
    <t xml:space="preserve">Mark-up </t>
  </si>
  <si>
    <t>Cent Home loan</t>
  </si>
  <si>
    <t>775 - 799</t>
  </si>
  <si>
    <t>750 - 774</t>
  </si>
  <si>
    <t>725 - 749</t>
  </si>
  <si>
    <t>700 - 724</t>
  </si>
  <si>
    <t>Cent Home Double Plus Scheme</t>
  </si>
  <si>
    <t>CENT TOP UP SCHEME</t>
  </si>
  <si>
    <t>Bank of India</t>
  </si>
  <si>
    <t>https://bankofindia.bank.in/interest-rate/retail-advances</t>
  </si>
  <si>
    <t>Occupation</t>
  </si>
  <si>
    <t>Salaried</t>
  </si>
  <si>
    <t>Remarks</t>
  </si>
  <si>
    <t>Credit Risk Premium (CRP)</t>
  </si>
  <si>
    <t>Business Strategy Discount (BSD)</t>
  </si>
  <si>
    <t>Star Home Loan/Star Smart Home Loan/ Star Diamond Home Loan</t>
  </si>
  <si>
    <t>Term loan &amp; Overdraft</t>
  </si>
  <si>
    <t xml:space="preserve">840 + </t>
  </si>
  <si>
    <t>825 - 839</t>
  </si>
  <si>
    <t>800 - 824</t>
  </si>
  <si>
    <t>760 - 799</t>
  </si>
  <si>
    <t>725 - 759</t>
  </si>
  <si>
    <t>&lt;700</t>
  </si>
  <si>
    <t>Only for review</t>
  </si>
  <si>
    <t>-1 &amp; 0</t>
  </si>
  <si>
    <t>Star Top Up Loan</t>
  </si>
  <si>
    <t>Self-Employed</t>
  </si>
  <si>
    <t>Fixed</t>
  </si>
  <si>
    <t>Fixed rate premium</t>
  </si>
  <si>
    <t>Additional BSD of 0.10% is offered within BSD of 100 bps subject to minimum of 7.10%. 
 Home Loan takeover 
 Home Loan to Central / State Govt./ PSU Employees 
 Home Loan is covered under Credit Life 
If applicant(s) is eligible under more than one of above category, additional BSD of maximum 0.10% to be offered. This BSD is applicable for financing Credit Life Insurance also. 
 Premium of 0.25% over and above the proposed rates of interest will be charged in case of Smart Home Loan of above Rs. 2.00 Cr.</t>
  </si>
  <si>
    <t>Union Bank of India</t>
  </si>
  <si>
    <t>https://www.unionbankofindia.bank.in/en/details/home-loan</t>
  </si>
  <si>
    <t>UNION HOME</t>
  </si>
  <si>
    <t>Term loan</t>
  </si>
  <si>
    <t>External Benchmark Lending Rate</t>
  </si>
  <si>
    <t>Discount</t>
  </si>
  <si>
    <t>0.05 lesser for Female borrower = 7.70</t>
  </si>
  <si>
    <t>680 - 699</t>
  </si>
  <si>
    <t>0.05 lesser for Female borrower = 7.95</t>
  </si>
  <si>
    <t>650 - 679</t>
  </si>
  <si>
    <t>600 - 649</t>
  </si>
  <si>
    <t>-1 &amp; 1 - 5</t>
  </si>
  <si>
    <t>Government / PSU Employees Only</t>
  </si>
  <si>
    <t>0.05 lesser for Female borrower = 7.80</t>
  </si>
  <si>
    <t>0.05 lesser for Female borrower = 8.05</t>
  </si>
  <si>
    <t>UNION HOME-SMART SAVE SCHEME</t>
  </si>
  <si>
    <t>0.05 lesser for Female borrower = 8.30</t>
  </si>
  <si>
    <t>UNION HOME-SMART SAVE SCHEME &amp; UNION HOME</t>
  </si>
  <si>
    <t>Extra 5 bps concession should be provided in Home Loan to the borrower in case he/she assigns the credit/term/life policy in favour of the Bank</t>
  </si>
  <si>
    <t>Only Green House scheme - Additional 10 bps lower rate of interest shall be allowed from the date of receipt of required Green- house/ project certificate at Bank/Branch.</t>
  </si>
  <si>
    <t>Fixed rate</t>
  </si>
  <si>
    <t>ROI For max 5 years</t>
  </si>
  <si>
    <t xml:space="preserve">Amount </t>
  </si>
  <si>
    <t>Up to Rs.30 Lakh</t>
  </si>
  <si>
    <t>Above Rs.30 Lakh to Rs.50.00 Lakh</t>
  </si>
  <si>
    <t xml:space="preserve">Above Rs.50 Lakh to Rs.200 Lakh </t>
  </si>
  <si>
    <t>Bank of Baroda</t>
  </si>
  <si>
    <t>https://bankofbaroda.bank.in/loans/home-loan/baroda-home-loan</t>
  </si>
  <si>
    <t>But from internal executive</t>
  </si>
  <si>
    <t>Baroda Home Loan, Baroda Home Improvement Loan</t>
  </si>
  <si>
    <t>Baroda Repo Linked Lending Rate</t>
  </si>
  <si>
    <t>Salaried &amp; Self-Employed</t>
  </si>
  <si>
    <t>825+</t>
  </si>
  <si>
    <t>751 - 799</t>
  </si>
  <si>
    <t>726 - 750</t>
  </si>
  <si>
    <t>701 - 725</t>
  </si>
  <si>
    <t>676 - 700</t>
  </si>
  <si>
    <t>650 - 675</t>
  </si>
  <si>
    <t>625 - 649</t>
  </si>
  <si>
    <t>600 - 624</t>
  </si>
  <si>
    <t>-1</t>
  </si>
  <si>
    <t>Risk Premium of 0.05% will be levied for customers not obtaining credit insurance cover</t>
  </si>
  <si>
    <t>Self - Employed</t>
  </si>
  <si>
    <t>Baroda Max Savings Home Loan</t>
  </si>
  <si>
    <t>Loan amount upto Rs. 75 lakhs</t>
  </si>
  <si>
    <t>Loan amount Above Rs. 75 lakhs</t>
  </si>
  <si>
    <t>Baroda Home Loan, Baroda Home Improvement Loan, Baroda Max Savings Home Loan</t>
  </si>
  <si>
    <t>Top up loan</t>
  </si>
  <si>
    <t>Fixed ROI</t>
  </si>
  <si>
    <t>Above ROI + Strategic Premium 0.25 + 0.60</t>
  </si>
  <si>
    <t>Floating ROI</t>
  </si>
  <si>
    <t>10 bps concession on applicable ROI in respective scheme of Home Loan subject to minimum floor rate from time to time.</t>
  </si>
  <si>
    <t>BASICALLY NOT THE ONE WHERE THE RATE GOES BELOW TEH LOWEST RATE FOR THAT SCMEHE</t>
  </si>
  <si>
    <t>Canara bank</t>
  </si>
  <si>
    <t>https://www.canarabank.bank.in/pages/rates-of-interest-for-retail-lending-schemes-linked-to-rllr</t>
  </si>
  <si>
    <t>But from internal circular - https://www.scribd.com/document/866685005/Retail-Rate-of-Interest-12042025</t>
  </si>
  <si>
    <t>HOUSING LOAN</t>
  </si>
  <si>
    <t>Repo Linked Lending Rate</t>
  </si>
  <si>
    <t>Canara Bank Internal Grouping</t>
  </si>
  <si>
    <t>Credit Risk Premium</t>
  </si>
  <si>
    <t>Loan amount upto Rs. 50 lakhs</t>
  </si>
  <si>
    <t>CRG-prime</t>
  </si>
  <si>
    <t>CRG-1</t>
  </si>
  <si>
    <t>CRG-2</t>
  </si>
  <si>
    <t>650 - 699</t>
  </si>
  <si>
    <t>CRG-3</t>
  </si>
  <si>
    <t>&lt; 650</t>
  </si>
  <si>
    <t>CRG-4</t>
  </si>
  <si>
    <t>Loan amount above Rs. 50 lakhs - 100 lakhs</t>
  </si>
  <si>
    <t>Loan amount above Rs. 100 lakhs - 250 lakhs</t>
  </si>
  <si>
    <t>Loan amount above Rs. 250 lakhs</t>
  </si>
  <si>
    <t>Irrespective of loan amount</t>
  </si>
  <si>
    <t>Fixed Rate Premium (FRP)</t>
  </si>
  <si>
    <t>For Housing Loan (All variants) under CRG-Prime, CRG-1 &amp; CRG-2, additional 5 bps concession for Takeover/Ready to move HL proposals &amp; 5 bps concession for salaried employees working in Central/State Govt./PSUs/MNCs/Blue chip Companies &amp; Corporates maintaining/switching salary a/c wth us including Canara SB Premium Payroll package payroll a/cs is applicable in all loan slabs.</t>
  </si>
  <si>
    <t>0.05 concession for women borrowers across all the above list from top (Where only the CRP is changed by 0.05 only rest stays the same)</t>
  </si>
  <si>
    <t>Indian Overseas Bank</t>
  </si>
  <si>
    <t>https://www.iob.bank.in/en/Lending-Interest-Rates</t>
  </si>
  <si>
    <t>Subhagruha-Housing Loans</t>
  </si>
  <si>
    <t xml:space="preserve">775 - 799 </t>
  </si>
  <si>
    <t>-1 to 0</t>
  </si>
  <si>
    <t>IOB HARIT SUBHAGRUHA (Green house)</t>
  </si>
  <si>
    <t>Subhagruha Topup Loan</t>
  </si>
  <si>
    <t>IOB HARIT SUBHAGRUHA (Green house)Subhagruha-Housing Loans</t>
  </si>
  <si>
    <t>Punjab &amp; Sind bank</t>
  </si>
  <si>
    <t>https://punjabandsind.bank.in/content/prlr</t>
  </si>
  <si>
    <t>PSB Apna Ghar</t>
  </si>
  <si>
    <t>External Benchmark Linked Lending Rate (EBLR)</t>
  </si>
  <si>
    <t>Strategic Business Premium</t>
  </si>
  <si>
    <t>791 - 824</t>
  </si>
  <si>
    <t>750 - 790</t>
  </si>
  <si>
    <t>Only for renewal loans</t>
  </si>
  <si>
    <t>&lt; = 649</t>
  </si>
  <si>
    <t>PSB Apna Ghar Sahaj &amp;  Apna Ghar Gaurav (fort govt. employees)</t>
  </si>
  <si>
    <t>PSB Apna Ghar Top Up</t>
  </si>
  <si>
    <t>State Bank of India</t>
  </si>
  <si>
    <t>https://homeloans.sbi.bank.in/products/view/regular-home-loan</t>
  </si>
  <si>
    <t>Check there excel file for old rates for cibil range ion wesbite</t>
  </si>
  <si>
    <t>From internal executives file - Dilip</t>
  </si>
  <si>
    <t>Home Loan</t>
  </si>
  <si>
    <t>780 - 824</t>
  </si>
  <si>
    <t>750 - 779</t>
  </si>
  <si>
    <t>550 - 649</t>
  </si>
  <si>
    <t>151 - 200</t>
  </si>
  <si>
    <t>101 - 150</t>
  </si>
  <si>
    <t>NTC</t>
  </si>
  <si>
    <t>A</t>
  </si>
  <si>
    <t>B</t>
  </si>
  <si>
    <t>D = A + B</t>
  </si>
  <si>
    <t>D + E</t>
  </si>
  <si>
    <t>Home loan Maxgain</t>
  </si>
  <si>
    <t xml:space="preserve">Loan type </t>
  </si>
  <si>
    <t>Top up loan (Maxgain)</t>
  </si>
  <si>
    <t>Bank of Maharastra</t>
  </si>
  <si>
    <t>https://bankofmaharashtra.bank.in/retail-interest-rates</t>
  </si>
  <si>
    <t>Not included as only one slab</t>
  </si>
  <si>
    <t>Maha Super Housing Loan Scheme</t>
  </si>
  <si>
    <t>rate base</t>
  </si>
  <si>
    <t>&lt; 600</t>
  </si>
  <si>
    <t>Maha Super Green Building (For green building)</t>
  </si>
  <si>
    <t>Maha Super Flexi Housing Loan Scheme</t>
  </si>
  <si>
    <t>Maha Bank Top Up Loan Scheme</t>
  </si>
  <si>
    <t>681 - 699</t>
  </si>
  <si>
    <t>650 - 680</t>
  </si>
  <si>
    <t>1 yearMCLR</t>
  </si>
  <si>
    <t>MCLR</t>
  </si>
  <si>
    <t>Spread</t>
  </si>
  <si>
    <t>Upto 30 lakhs</t>
  </si>
  <si>
    <t>above 30 lakhs to 75 lakhs</t>
  </si>
  <si>
    <t>above 75 lakhs to 200 lakhs</t>
  </si>
  <si>
    <t xml:space="preserve">  </t>
  </si>
  <si>
    <t>Maha Super Housing Loan Scheme (Floating rate)</t>
  </si>
  <si>
    <t xml:space="preserve">The Rate of interest concession (including 0.05% concession for women borrower) will be applicable to borrower having CIBIL score below 725 slab only, subject to minimum floor Rate i.e. RLLR -0.95%. </t>
  </si>
  <si>
    <t>No interest rate concession will be allowed to borrower category of CIBIL score 725 &amp; above</t>
  </si>
  <si>
    <t>UCO Bank</t>
  </si>
  <si>
    <t>https://www.uco.bank.in/repo</t>
  </si>
  <si>
    <t>UCO Home</t>
  </si>
  <si>
    <t>Startegic Discount</t>
  </si>
  <si>
    <t>850+</t>
  </si>
  <si>
    <t>825 - 849</t>
  </si>
  <si>
    <t>0-1 or &lt;300</t>
  </si>
  <si>
    <t>UCO Top Up Home Loan</t>
  </si>
  <si>
    <t xml:space="preserve">Notes for </t>
  </si>
  <si>
    <t>Addl. Concession Women Borrower - 0.05</t>
  </si>
  <si>
    <t>Addl. Concession Takeover - 0.1</t>
  </si>
  <si>
    <t>Jammu &amp; Kashmir Bank</t>
  </si>
  <si>
    <t>https://jkb.bank.in/housing-loans</t>
  </si>
  <si>
    <t>Housing Loan</t>
  </si>
  <si>
    <t>Housing Loan Repo Linked Lending Rate (HLRLLR)</t>
  </si>
  <si>
    <t>726 - 749</t>
  </si>
  <si>
    <t>675 - 700</t>
  </si>
  <si>
    <t>&lt; 675</t>
  </si>
  <si>
    <t>DCB Bank</t>
  </si>
  <si>
    <t>https://www.dcb.bank.in/rates/lending-rates</t>
  </si>
  <si>
    <t>Repo Linked Lending Rate (RLLR)</t>
  </si>
  <si>
    <t>occupation</t>
  </si>
  <si>
    <t>Indian Bank</t>
  </si>
  <si>
    <t>https://indianbank.bank.in/en/interest-rates-on-personal-segment-loan-products#!</t>
  </si>
  <si>
    <t>IB Home Loan</t>
  </si>
  <si>
    <t>IB Home Loan Flexi</t>
  </si>
  <si>
    <t>Bandhan Bank</t>
  </si>
  <si>
    <t>https://bandhan.bank.in/personal/home-loan/suraksha#rctabtwo</t>
  </si>
  <si>
    <t>Repo</t>
  </si>
  <si>
    <t>Suraksha Home Loan</t>
  </si>
  <si>
    <t>City Union Bank</t>
  </si>
  <si>
    <t>https://cityunionbank.bank.in/eblr-interest-rate</t>
  </si>
  <si>
    <t>affordable Home Loan</t>
  </si>
  <si>
    <t>upto 30 lakhs</t>
  </si>
  <si>
    <t>700 -799</t>
  </si>
  <si>
    <t>100 - 200</t>
  </si>
  <si>
    <t>Prime Home Loan</t>
  </si>
  <si>
    <t>30 lakhs to 75 lakhs</t>
  </si>
  <si>
    <t>Premium Home Loan</t>
  </si>
  <si>
    <t>75 lakhs to 7.5 crore</t>
  </si>
  <si>
    <t>term loan</t>
  </si>
  <si>
    <t>fixed rate</t>
  </si>
  <si>
    <t>Axis bank</t>
  </si>
  <si>
    <t>https://www.axis.bank.in/loans/home-loan/interest-rates-charges#interest-rates</t>
  </si>
  <si>
    <t>Supre Saver Home Loan</t>
  </si>
  <si>
    <t>ICICI Bank</t>
  </si>
  <si>
    <t>https://www.icici.bank.in/personal-banking/loans/home-loan/interest-rates?ITM=nli_homeLoan_loans_homeLoan_na_3_na_na_NLI</t>
  </si>
  <si>
    <t>ICICI Money Saver</t>
  </si>
  <si>
    <t>HDFC Bank</t>
  </si>
  <si>
    <t>https://www.hdfc.bank.in/home-loan/interest-rates-and-charges</t>
  </si>
  <si>
    <t>Dhanlaxmi Bank</t>
  </si>
  <si>
    <t>https://www.dhan.bank.in/interest-rates/</t>
  </si>
  <si>
    <t>Only internal rating is given.</t>
  </si>
  <si>
    <t>Internal Rating</t>
  </si>
  <si>
    <t>AAA</t>
  </si>
  <si>
    <t>BBB</t>
  </si>
  <si>
    <t>C</t>
  </si>
  <si>
    <t>Federal Bank</t>
  </si>
  <si>
    <t>https://www.federal.bank.in/retail-loans-interest-rates</t>
  </si>
  <si>
    <t>IDBI Bank</t>
  </si>
  <si>
    <t>https://www.idbi.bank.in/interest-rates.aspx</t>
  </si>
  <si>
    <t>See the march pic in pixel</t>
  </si>
  <si>
    <t>Plain Vanilla Home Loan</t>
  </si>
  <si>
    <t>781 - 824</t>
  </si>
  <si>
    <t>761 - 780</t>
  </si>
  <si>
    <t>741 - 760</t>
  </si>
  <si>
    <t>721 - 740</t>
  </si>
  <si>
    <t>700 - 720</t>
  </si>
  <si>
    <t>Home Loan Ultra Saver</t>
  </si>
  <si>
    <t>Home loan Top Up</t>
  </si>
  <si>
    <t>IDFC First Bank</t>
  </si>
  <si>
    <t>https://www.idfcfirst.bank.in/personal-banking/loans/home-loan/fees-and-charges</t>
  </si>
  <si>
    <t>800 +</t>
  </si>
  <si>
    <t>Karur Vyasa Bank</t>
  </si>
  <si>
    <t>https://www.kvb.bank.in/interest-rates/</t>
  </si>
  <si>
    <t>Housing Loan Topup</t>
  </si>
  <si>
    <t>Kotak Mahindra Bank</t>
  </si>
  <si>
    <t>https://www.kotak.bank.in/en/personal-banking/loans/home-loan/interest-rates.html</t>
  </si>
  <si>
    <t>Karnataka Bank</t>
  </si>
  <si>
    <t>https://www.karnatakabank.bank.in/loan-interest-rates</t>
  </si>
  <si>
    <t>KBL - Apna Ghar</t>
  </si>
  <si>
    <t>RBL Bank</t>
  </si>
  <si>
    <t>https://www.rbl.bank.in/personal-banking/loans/housing-loan?tabName=why-us</t>
  </si>
  <si>
    <t>South Indian Bank</t>
  </si>
  <si>
    <t>https://www.southindianbank.bank.in/quick-links/interest-rates/loans</t>
  </si>
  <si>
    <t>SIB Home Loan</t>
  </si>
  <si>
    <t>Nainital Bank</t>
  </si>
  <si>
    <t>https://www.nainitalbank.bank.in/english/interest_rate.aspx</t>
  </si>
  <si>
    <t>Apna Aashiana - Home loan</t>
  </si>
  <si>
    <t>Naini Repo Linked Lending Rate</t>
  </si>
  <si>
    <t>Govt, emplopyee</t>
  </si>
  <si>
    <t>Others</t>
  </si>
  <si>
    <t>701 - 749</t>
  </si>
  <si>
    <t>650 - 674</t>
  </si>
  <si>
    <t>0.05 insurance concession</t>
  </si>
  <si>
    <t>Yes Bank</t>
  </si>
  <si>
    <t>https://www.yes.bank.in/personal-banking/yes-individual/loans/home-loan</t>
  </si>
  <si>
    <t>CSB Bank</t>
  </si>
  <si>
    <t>https://www.csb.bank.in/housing-loan</t>
  </si>
  <si>
    <t>Tamilnad Mercantile Bank</t>
  </si>
  <si>
    <t>Elite Home Loan</t>
  </si>
  <si>
    <t>Indusind Bank</t>
  </si>
  <si>
    <t>https://www.indusind.bank.in/in/en/personal/other/know-more-about-APR-data.html</t>
  </si>
  <si>
    <t>LIC Housing Finance</t>
  </si>
  <si>
    <t>Published rate (CIBIL &amp; loan slab linked)</t>
  </si>
  <si>
    <t>Up to 5 crs</t>
  </si>
  <si>
    <t>CIBIL ≥ 825</t>
  </si>
  <si>
    <t>CIBIL 800-824</t>
  </si>
  <si>
    <t>More than 5 crs &amp; up to 15 crs</t>
  </si>
  <si>
    <t>Up to 50 lakhs</t>
  </si>
  <si>
    <t>CIBIL 775-799</t>
  </si>
  <si>
    <t>CIBIL 750-774</t>
  </si>
  <si>
    <t>CIBIL 725-749</t>
  </si>
  <si>
    <t>CIBIL 700-724</t>
  </si>
  <si>
    <t>CIBIL 600-699</t>
  </si>
  <si>
    <t>CIBIL &lt;600</t>
  </si>
  <si>
    <t>More than 50 lakhs &amp; up to 2 crs</t>
  </si>
  <si>
    <t>More than 2 crs &amp; up to 15 crs</t>
  </si>
  <si>
    <t>More than 2 crs &amp; up to 5 crs</t>
  </si>
  <si>
    <t>Up to 35 lakhs</t>
  </si>
  <si>
    <t>150 ≤ CIBIL ≤ 200</t>
  </si>
  <si>
    <t>101 ≤ CIBIL &lt; 150</t>
  </si>
  <si>
    <t>More than 35 lakhs &amp; up to 2 crs</t>
  </si>
  <si>
    <t>PNB Housing Finance</t>
  </si>
  <si>
    <t>https://www.pnbhousing.com/home-loan/interest-rates#pnbTabs</t>
  </si>
  <si>
    <t>14.75% (fixed rate for home loan)</t>
  </si>
  <si>
    <t>NTC CIBIL ≤ 170</t>
  </si>
  <si>
    <t>NTC CIBIL &gt; 170</t>
  </si>
  <si>
    <t>Up to 650</t>
  </si>
  <si>
    <t>&gt; 650 to ≤ 700</t>
  </si>
  <si>
    <t>&gt; 700 to ≤ 725</t>
  </si>
  <si>
    <t>&gt; 725 to ≤ 750</t>
  </si>
  <si>
    <t>&gt; 750 to ≤ 775</t>
  </si>
  <si>
    <t>&gt; 775 to 799</t>
  </si>
  <si>
    <t>≥ 800 to 825</t>
  </si>
  <si>
    <t>≥ 825</t>
  </si>
  <si>
    <t>50 lakhs to 1 crore</t>
  </si>
  <si>
    <t>Above 1 crore</t>
  </si>
  <si>
    <t>Non-Salaried</t>
  </si>
  <si>
    <t>PNB Housing Finance Reference Rate</t>
  </si>
  <si>
    <t>https://www.pnbhousing.com/home-loan/interest-rates</t>
  </si>
  <si>
    <t>LIC Housing Prime Lending Rate</t>
  </si>
  <si>
    <t>Apna Aashiana - Top up Home loan</t>
  </si>
  <si>
    <t xml:space="preserve"> </t>
  </si>
  <si>
    <t xml:space="preserve">Updated as on </t>
  </si>
  <si>
    <t xml:space="preserve">Updaetd as on </t>
  </si>
  <si>
    <t>0.05 lesser for Female borrower = 8.20</t>
  </si>
  <si>
    <t>Updated as on</t>
  </si>
  <si>
    <t>https://www.tmb.bank.in/personal/loans/tmb-home-loan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</si>
</sst>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1A1A1A"/>
      <name val="Calibri"/>
    </font>
    <font>
      <b/>
      <sz val="14"/>
      <color rgb="FFFFFFFF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i/>
      <sz val="10"/>
      <color rgb="FF1A1A1A"/>
      <name val="Calibri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8EAADB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AF1FB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4" xfId="0" applyFont="1" applyBorder="1"/>
    <xf numFmtId="2" fontId="2" fillId="0" borderId="0" xfId="0" applyNumberFormat="1" applyFont="1"/>
    <xf numFmtId="0" fontId="2" fillId="0" borderId="0" xfId="0" applyFont="1"/>
    <xf numFmtId="2" fontId="2" fillId="0" borderId="4" xfId="0" applyNumberFormat="1" applyFont="1" applyBorder="1"/>
    <xf numFmtId="2" fontId="1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1" fillId="0" borderId="5" xfId="0" applyNumberFormat="1" applyFont="1" applyBorder="1"/>
    <xf numFmtId="2" fontId="1" fillId="0" borderId="4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2" fontId="4" fillId="2" borderId="2" xfId="0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2" fontId="3" fillId="0" borderId="9" xfId="0" applyNumberFormat="1" applyFont="1" applyBorder="1" applyAlignment="1">
      <alignment vertical="center" wrapText="1"/>
    </xf>
    <xf numFmtId="0" fontId="5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5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2" fontId="3" fillId="0" borderId="4" xfId="0" applyNumberFormat="1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/>
    </xf>
    <xf numFmtId="2" fontId="3" fillId="7" borderId="9" xfId="0" applyNumberFormat="1" applyFont="1" applyFill="1" applyBorder="1" applyAlignment="1">
      <alignment horizontal="center" vertical="center"/>
    </xf>
    <xf numFmtId="2" fontId="3" fillId="7" borderId="9" xfId="0" applyNumberFormat="1" applyFont="1" applyFill="1" applyBorder="1" applyAlignment="1">
      <alignment horizontal="left" vertical="center" wrapText="1"/>
    </xf>
    <xf numFmtId="2" fontId="3" fillId="0" borderId="5" xfId="0" applyNumberFormat="1" applyFont="1" applyBorder="1" applyAlignment="1">
      <alignment vertical="center"/>
    </xf>
    <xf numFmtId="2" fontId="3" fillId="6" borderId="9" xfId="0" applyNumberFormat="1" applyFont="1" applyFill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8" fillId="8" borderId="5" xfId="0" applyFont="1" applyFill="1" applyBorder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7" fillId="7" borderId="9" xfId="0" quotePrefix="1" applyFont="1" applyFill="1" applyBorder="1" applyAlignment="1">
      <alignment horizontal="left" vertical="center"/>
    </xf>
    <xf numFmtId="2" fontId="0" fillId="0" borderId="0" xfId="0" applyNumberFormat="1"/>
    <xf numFmtId="2" fontId="9" fillId="0" borderId="0" xfId="1" applyNumberFormat="1"/>
    <xf numFmtId="0" fontId="5" fillId="4" borderId="9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2" fontId="6" fillId="5" borderId="9" xfId="0" applyNumberFormat="1" applyFont="1" applyFill="1" applyBorder="1" applyAlignment="1">
      <alignment horizontal="center" vertical="center" wrapText="1"/>
    </xf>
    <xf numFmtId="2" fontId="5" fillId="4" borderId="9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14" fontId="3" fillId="0" borderId="9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/>
    </xf>
    <xf numFmtId="0" fontId="9" fillId="0" borderId="9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nb.bank.in/Retail-Advances-interst-rate-on-advances-linked-to-mclr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entralbank.bank.in/en/retail-scheme-interes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india.bank.in/interest-rate/retail-advanc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onbankofindia.bank.in/en/details/home-loa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baroda.bank.in/loans/home-loan/baroda-home-loa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ibd.com/document/866685005/Retail-Rate-of-Interest-12042025" TargetMode="External"/><Relationship Id="rId1" Type="http://schemas.openxmlformats.org/officeDocument/2006/relationships/hyperlink" Target="https://www.canarabank.bank.in/pages/rates-of-interest-for-retail-lending-schemes-linked-to-rll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ob.bank.in/en/Lending-Interest-Rat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unjabandsind.bank.in/content/prl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loans.sbi.bank.in/products/view/regular-home-loa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maharashtra.bank.in/retail-interest-rat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co.bank.in/rep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jkb.bank.in/housing-loan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cb.bank.in/rates/lending-rate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ianbank.bank.in/en/interest-rates-on-personal-segment-loan-product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bandhan.bank.in/personal/home-loan/suraksha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cityunionbank.bank.in/eblr-interest-rate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bank.in/loans/home-loan/interest-rates-charges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ici.bank.in/personal-banking/loans/home-loan/interest-rates?ITM=nli_homeLoan_loans_homeLoan_na_3_na_na_NLI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dfc.bank.in/home-loan/interest-rates-and-charges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han.bank.in/interest-rates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.bank.in/retail-loans-interest-rate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bi.bank.in/interest-rates.aspx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fcfirst.bank.in/personal-banking/loans/home-loan/fees-and-charges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vb.bank.in/interest-rates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vb.bank.in/interest-rates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rnatakabank.bank.in/loan-interest-rates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bl.bank.in/personal-banking/loans/housing-loan?tabName=why-us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uthindianbank.bank.in/quick-links/interest-rates/loans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initalbank.bank.in/english/interest_rate.aspx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es.bank.in/personal-banking/yes-individual/loans/home-loan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b.bank.in/housing-loan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mb.bank.in/personal/loans/tmb-home-loan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usind.bank.in/in/en/personal/other/know-more-about-APR-data.html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nbhousing.com/home-loan/interest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showGridLines="0" workbookViewId="0">
      <pane ySplit="1" topLeftCell="A38" activePane="bottomLeft" state="frozen"/>
      <selection pane="bottomLeft"/>
    </sheetView>
  </sheetViews>
  <sheetFormatPr defaultColWidth="12.6640625" defaultRowHeight="15.75" customHeight="1" x14ac:dyDescent="0.25"/>
  <cols>
    <col min="1" max="1" width="16" customWidth="1"/>
    <col min="2" max="2" width="10" customWidth="1"/>
  </cols>
  <sheetData>
    <row r="1" spans="1:2" x14ac:dyDescent="0.25">
      <c r="A1" s="18" t="s">
        <v>0</v>
      </c>
      <c r="B1" s="19"/>
    </row>
    <row r="2" spans="1:2" x14ac:dyDescent="0.25">
      <c r="A2" s="19"/>
      <c r="B2" s="19"/>
    </row>
    <row r="3" spans="1:2" x14ac:dyDescent="0.25">
      <c r="A3" s="19"/>
      <c r="B3" s="19"/>
    </row>
    <row r="4" spans="1:2" x14ac:dyDescent="0.25">
      <c r="A4" s="18" t="s">
        <v>1</v>
      </c>
      <c r="B4" s="20">
        <v>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7"/>
  <sheetViews>
    <sheetView showGridLines="0" workbookViewId="0">
      <pane ySplit="1" topLeftCell="A2" activePane="bottomLeft" state="frozen"/>
      <selection pane="bottomLeft" activeCell="E20" sqref="E20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28" customWidth="1"/>
    <col min="5" max="5" width="12" customWidth="1"/>
    <col min="6" max="6" width="18" customWidth="1"/>
    <col min="7" max="7" width="12" customWidth="1"/>
    <col min="8" max="8" width="22" customWidth="1"/>
    <col min="9" max="9" width="23" customWidth="1"/>
    <col min="10" max="11" width="10" customWidth="1"/>
  </cols>
  <sheetData>
    <row r="1" spans="1:13" ht="18" x14ac:dyDescent="0.25">
      <c r="A1" s="21" t="s">
        <v>2</v>
      </c>
      <c r="B1" s="22" t="s">
        <v>3</v>
      </c>
      <c r="C1" s="23"/>
      <c r="D1" s="23"/>
      <c r="E1" s="23"/>
      <c r="F1" s="23"/>
      <c r="G1" s="24"/>
      <c r="H1" s="25"/>
      <c r="I1" s="26"/>
      <c r="J1" s="19"/>
      <c r="K1" s="19"/>
    </row>
    <row r="2" spans="1:13" ht="43.2" x14ac:dyDescent="0.25">
      <c r="A2" s="27" t="s">
        <v>4</v>
      </c>
      <c r="B2" s="28" t="s">
        <v>5</v>
      </c>
      <c r="C2" s="19"/>
      <c r="D2" s="19"/>
      <c r="E2" s="19"/>
      <c r="F2" s="19"/>
      <c r="G2" s="29"/>
      <c r="H2" s="30"/>
      <c r="I2" s="29"/>
      <c r="J2" s="19"/>
      <c r="K2" s="19"/>
      <c r="L2" s="1"/>
      <c r="M2" s="1"/>
    </row>
    <row r="3" spans="1:13" ht="14.4" x14ac:dyDescent="0.25">
      <c r="A3" s="27" t="s">
        <v>6</v>
      </c>
      <c r="B3" s="28" t="s">
        <v>7</v>
      </c>
      <c r="C3" s="19"/>
      <c r="D3" s="19"/>
      <c r="E3" s="19"/>
      <c r="F3" s="19"/>
      <c r="G3" s="29"/>
      <c r="H3" s="30"/>
      <c r="I3" s="29"/>
      <c r="J3" s="19"/>
      <c r="K3" s="19"/>
      <c r="L3" s="1"/>
      <c r="M3" s="1"/>
    </row>
    <row r="4" spans="1:13" ht="14.4" x14ac:dyDescent="0.25">
      <c r="A4" s="27" t="s">
        <v>8</v>
      </c>
      <c r="B4" s="28" t="s">
        <v>7</v>
      </c>
      <c r="C4" s="19"/>
      <c r="D4" s="19"/>
      <c r="E4" s="19"/>
      <c r="F4" s="19"/>
      <c r="G4" s="29"/>
      <c r="H4" s="30"/>
      <c r="I4" s="29"/>
      <c r="J4" s="19"/>
      <c r="K4" s="19"/>
      <c r="L4" s="1"/>
      <c r="M4" s="1"/>
    </row>
    <row r="5" spans="1:13" ht="14.4" x14ac:dyDescent="0.25">
      <c r="A5" s="27" t="s">
        <v>9</v>
      </c>
      <c r="B5" s="28" t="s">
        <v>10</v>
      </c>
      <c r="C5" s="19"/>
      <c r="D5" s="19"/>
      <c r="E5" s="19"/>
      <c r="F5" s="19"/>
      <c r="G5" s="29"/>
      <c r="H5" s="30"/>
      <c r="I5" s="29"/>
      <c r="J5" s="19"/>
      <c r="K5" s="19"/>
      <c r="L5" s="1"/>
      <c r="M5" s="1"/>
    </row>
    <row r="6" spans="1:13" ht="14.4" x14ac:dyDescent="0.25">
      <c r="A6" s="27" t="s">
        <v>11</v>
      </c>
      <c r="B6" s="28" t="s">
        <v>10</v>
      </c>
      <c r="C6" s="19"/>
      <c r="D6" s="19"/>
      <c r="E6" s="19"/>
      <c r="F6" s="19"/>
      <c r="G6" s="29"/>
      <c r="H6" s="30"/>
      <c r="I6" s="29"/>
      <c r="J6" s="19"/>
      <c r="K6" s="19"/>
      <c r="L6" s="1"/>
      <c r="M6" s="1"/>
    </row>
    <row r="7" spans="1:13" ht="14.4" x14ac:dyDescent="0.25">
      <c r="A7" s="27" t="s">
        <v>12</v>
      </c>
      <c r="B7" s="28" t="s">
        <v>13</v>
      </c>
      <c r="C7" s="19"/>
      <c r="D7" s="19"/>
      <c r="E7" s="19"/>
      <c r="F7" s="19"/>
      <c r="G7" s="29"/>
      <c r="H7" s="30"/>
      <c r="I7" s="29"/>
      <c r="J7" s="19"/>
      <c r="K7" s="19"/>
      <c r="L7" s="1"/>
      <c r="M7" s="1"/>
    </row>
    <row r="8" spans="1:13" ht="14.4" x14ac:dyDescent="0.25">
      <c r="A8" s="27" t="s">
        <v>14</v>
      </c>
      <c r="B8" s="28" t="s">
        <v>15</v>
      </c>
      <c r="C8" s="19"/>
      <c r="D8" s="19"/>
      <c r="E8" s="19"/>
      <c r="F8" s="19"/>
      <c r="G8" s="29"/>
      <c r="H8" s="30"/>
      <c r="I8" s="29"/>
      <c r="J8" s="19"/>
      <c r="K8" s="19"/>
      <c r="L8" s="1"/>
      <c r="M8" s="1"/>
    </row>
    <row r="9" spans="1:13" ht="14.4" x14ac:dyDescent="0.25">
      <c r="A9" s="27" t="s">
        <v>16</v>
      </c>
      <c r="B9" s="28" t="s">
        <v>7</v>
      </c>
      <c r="C9" s="19"/>
      <c r="D9" s="19"/>
      <c r="E9" s="19"/>
      <c r="F9" s="19"/>
      <c r="G9" s="29"/>
      <c r="H9" s="30"/>
      <c r="I9" s="29"/>
      <c r="J9" s="19"/>
      <c r="K9" s="19"/>
      <c r="L9" s="1"/>
      <c r="M9" s="1"/>
    </row>
    <row r="10" spans="1:13" ht="14.4" x14ac:dyDescent="0.25">
      <c r="A10" s="27" t="s">
        <v>17</v>
      </c>
      <c r="B10" s="31" t="s">
        <v>7</v>
      </c>
      <c r="C10" s="19"/>
      <c r="D10" s="19"/>
      <c r="E10" s="19"/>
      <c r="F10" s="19"/>
      <c r="G10" s="29"/>
      <c r="H10" s="30"/>
      <c r="I10" s="29"/>
      <c r="J10" s="19"/>
      <c r="K10" s="19"/>
      <c r="L10" s="1"/>
      <c r="M10" s="1"/>
    </row>
    <row r="11" spans="1:13" ht="14.4" x14ac:dyDescent="0.25">
      <c r="A11" s="27" t="s">
        <v>18</v>
      </c>
      <c r="B11" s="31" t="s">
        <v>7</v>
      </c>
      <c r="C11" s="19"/>
      <c r="D11" s="19"/>
      <c r="E11" s="19"/>
      <c r="F11" s="19"/>
      <c r="G11" s="29"/>
      <c r="H11" s="30"/>
      <c r="I11" s="29"/>
      <c r="J11" s="19"/>
      <c r="K11" s="19"/>
      <c r="L11" s="1"/>
      <c r="M11" s="1"/>
    </row>
    <row r="12" spans="1:13" ht="14.4" x14ac:dyDescent="0.25">
      <c r="A12" s="27" t="s">
        <v>19</v>
      </c>
      <c r="B12" s="28" t="s">
        <v>7</v>
      </c>
      <c r="C12" s="19"/>
      <c r="D12" s="19"/>
      <c r="E12" s="19"/>
      <c r="F12" s="19"/>
      <c r="G12" s="29"/>
      <c r="H12" s="30"/>
      <c r="I12" s="29"/>
      <c r="J12" s="19"/>
      <c r="K12" s="19"/>
      <c r="L12" s="1"/>
      <c r="M12" s="1"/>
    </row>
    <row r="13" spans="1:13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29"/>
      <c r="H13" s="30"/>
      <c r="I13" s="29"/>
      <c r="J13" s="19"/>
      <c r="K13" s="19"/>
      <c r="L13" s="1"/>
      <c r="M13" s="1"/>
    </row>
    <row r="14" spans="1:13" ht="14.4" x14ac:dyDescent="0.25">
      <c r="A14" s="27" t="s">
        <v>371</v>
      </c>
      <c r="B14" s="62">
        <v>46249</v>
      </c>
      <c r="C14" s="19"/>
      <c r="D14" s="19"/>
      <c r="E14" s="19"/>
      <c r="F14" s="19"/>
      <c r="G14" s="61"/>
      <c r="H14" s="61"/>
      <c r="I14" s="61"/>
      <c r="J14" s="19"/>
      <c r="K14" s="19"/>
      <c r="L14" s="1"/>
      <c r="M14" s="1"/>
    </row>
    <row r="15" spans="1:13" ht="14.4" x14ac:dyDescent="0.25">
      <c r="A15" s="32" t="s">
        <v>21</v>
      </c>
      <c r="B15" s="56" t="s">
        <v>22</v>
      </c>
      <c r="C15" s="57"/>
      <c r="D15" s="57"/>
      <c r="E15" s="57"/>
      <c r="F15" s="57"/>
      <c r="G15" s="58"/>
      <c r="H15" s="56" t="s">
        <v>23</v>
      </c>
      <c r="I15" s="58"/>
      <c r="J15" s="19"/>
      <c r="K15" s="19"/>
      <c r="L15" s="1"/>
      <c r="M15" s="1"/>
    </row>
    <row r="16" spans="1:13" ht="14.4" x14ac:dyDescent="0.25">
      <c r="A16" s="33"/>
      <c r="B16" s="59" t="s">
        <v>24</v>
      </c>
      <c r="C16" s="58"/>
      <c r="D16" s="34" t="s">
        <v>25</v>
      </c>
      <c r="E16" s="34" t="s">
        <v>26</v>
      </c>
      <c r="F16" s="34"/>
      <c r="G16" s="34" t="s">
        <v>27</v>
      </c>
      <c r="H16" s="30"/>
      <c r="I16" s="29"/>
      <c r="J16" s="19"/>
      <c r="K16" s="19"/>
    </row>
    <row r="17" spans="1:11" ht="14.4" x14ac:dyDescent="0.25">
      <c r="A17" s="33"/>
      <c r="B17" s="34" t="s">
        <v>28</v>
      </c>
      <c r="C17" s="33" t="s">
        <v>29</v>
      </c>
      <c r="D17" s="34" t="s">
        <v>30</v>
      </c>
      <c r="E17" s="34" t="s">
        <v>14</v>
      </c>
      <c r="F17" s="34" t="s">
        <v>31</v>
      </c>
      <c r="G17" s="34" t="s">
        <v>32</v>
      </c>
      <c r="H17" s="33" t="s">
        <v>33</v>
      </c>
      <c r="I17" s="33" t="s">
        <v>34</v>
      </c>
      <c r="J17" s="19"/>
      <c r="K17" s="19"/>
    </row>
    <row r="18" spans="1:11" ht="14.4" x14ac:dyDescent="0.25">
      <c r="A18" s="30"/>
      <c r="B18" s="35"/>
      <c r="C18" s="35"/>
      <c r="D18" s="35"/>
      <c r="E18" s="19"/>
      <c r="F18" s="35"/>
      <c r="G18" s="29"/>
      <c r="H18" s="30"/>
      <c r="I18" s="29"/>
      <c r="J18" s="19"/>
      <c r="K18" s="19"/>
    </row>
    <row r="19" spans="1:11" ht="14.4" x14ac:dyDescent="0.25">
      <c r="A19" s="36" t="s">
        <v>35</v>
      </c>
      <c r="B19" s="37" t="s">
        <v>36</v>
      </c>
      <c r="C19" s="35"/>
      <c r="D19" s="35"/>
      <c r="E19" s="35"/>
      <c r="F19" s="35"/>
      <c r="G19" s="38"/>
      <c r="H19" s="30"/>
      <c r="I19" s="29"/>
      <c r="J19" s="19"/>
      <c r="K19" s="19"/>
    </row>
    <row r="20" spans="1:11" ht="14.4" x14ac:dyDescent="0.25">
      <c r="A20" s="36" t="s">
        <v>37</v>
      </c>
      <c r="B20" s="37" t="s">
        <v>38</v>
      </c>
      <c r="C20" s="35"/>
      <c r="D20" s="35"/>
      <c r="E20" s="35"/>
      <c r="F20" s="35"/>
      <c r="G20" s="38"/>
      <c r="H20" s="30"/>
      <c r="I20" s="29"/>
      <c r="J20" s="19"/>
      <c r="K20" s="19"/>
    </row>
    <row r="21" spans="1:11" ht="14.4" x14ac:dyDescent="0.25">
      <c r="A21" s="30"/>
      <c r="B21" s="19"/>
      <c r="C21" s="35"/>
      <c r="D21" s="35"/>
      <c r="E21" s="35"/>
      <c r="F21" s="35"/>
      <c r="G21" s="38"/>
      <c r="H21" s="30"/>
      <c r="I21" s="29"/>
      <c r="J21" s="19"/>
      <c r="K21" s="19"/>
    </row>
    <row r="22" spans="1:11" ht="14.4" x14ac:dyDescent="0.25">
      <c r="A22" s="36" t="s">
        <v>39</v>
      </c>
      <c r="B22" s="19"/>
      <c r="C22" s="35"/>
      <c r="D22" s="35"/>
      <c r="E22" s="35"/>
      <c r="F22" s="35"/>
      <c r="G22" s="38"/>
      <c r="H22" s="30"/>
      <c r="I22" s="29"/>
      <c r="J22" s="19"/>
      <c r="K22" s="19"/>
    </row>
    <row r="23" spans="1:11" ht="14.4" x14ac:dyDescent="0.25">
      <c r="A23" s="36" t="s">
        <v>40</v>
      </c>
      <c r="B23" s="37" t="s">
        <v>41</v>
      </c>
      <c r="C23" s="19"/>
      <c r="D23" s="19"/>
      <c r="E23" s="19"/>
      <c r="F23" s="19"/>
      <c r="G23" s="29"/>
      <c r="H23" s="30"/>
      <c r="I23" s="29"/>
      <c r="J23" s="19"/>
      <c r="K23" s="19"/>
    </row>
    <row r="24" spans="1:11" ht="14.4" x14ac:dyDescent="0.25">
      <c r="A24" s="30"/>
      <c r="B24" s="19"/>
      <c r="C24" s="19"/>
      <c r="D24" s="19"/>
      <c r="E24" s="19"/>
      <c r="F24" s="19"/>
      <c r="G24" s="29"/>
      <c r="H24" s="30"/>
      <c r="I24" s="29"/>
      <c r="J24" s="19"/>
      <c r="K24" s="19"/>
    </row>
    <row r="25" spans="1:11" ht="14.4" x14ac:dyDescent="0.25">
      <c r="A25" s="39" t="s">
        <v>42</v>
      </c>
      <c r="B25" s="40">
        <f>'Repo rate'!$B$4</f>
        <v>5.25</v>
      </c>
      <c r="C25" s="40">
        <v>2.75</v>
      </c>
      <c r="D25" s="40">
        <v>0.1</v>
      </c>
      <c r="E25" s="40">
        <f>B25+C25+D25</f>
        <v>8.1</v>
      </c>
      <c r="F25" s="40">
        <v>-0.85</v>
      </c>
      <c r="G25" s="40">
        <f>E25+F25</f>
        <v>7.25</v>
      </c>
      <c r="H25" s="40">
        <v>8.25</v>
      </c>
      <c r="I25" s="40">
        <v>8.75</v>
      </c>
      <c r="J25" s="41"/>
      <c r="K25" s="40">
        <f>I25-G25</f>
        <v>1.5</v>
      </c>
    </row>
    <row r="26" spans="1:11" ht="14.4" x14ac:dyDescent="0.25">
      <c r="A26" s="42" t="s">
        <v>43</v>
      </c>
      <c r="B26" s="43">
        <f>'Repo rate'!$B$4</f>
        <v>5.25</v>
      </c>
      <c r="C26" s="43">
        <v>2.75</v>
      </c>
      <c r="D26" s="43">
        <v>0.1</v>
      </c>
      <c r="E26" s="43">
        <f>B26+C26+D26</f>
        <v>8.1</v>
      </c>
      <c r="F26" s="43">
        <v>-0.8</v>
      </c>
      <c r="G26" s="43">
        <f>E26+F26</f>
        <v>7.3</v>
      </c>
      <c r="H26" s="43">
        <v>8.3000000000000007</v>
      </c>
      <c r="I26" s="43">
        <v>8.8000000000000007</v>
      </c>
      <c r="J26" s="44"/>
      <c r="K26" s="43">
        <f>I26-G26</f>
        <v>1.5000000000000009</v>
      </c>
    </row>
    <row r="27" spans="1:11" ht="14.4" x14ac:dyDescent="0.25">
      <c r="A27" s="39" t="s">
        <v>44</v>
      </c>
      <c r="B27" s="40">
        <f>'Repo rate'!$B$4</f>
        <v>5.25</v>
      </c>
      <c r="C27" s="40">
        <v>2.75</v>
      </c>
      <c r="D27" s="40">
        <v>0.1</v>
      </c>
      <c r="E27" s="40">
        <f>B27+C27+D27</f>
        <v>8.1</v>
      </c>
      <c r="F27" s="40">
        <v>-0.8</v>
      </c>
      <c r="G27" s="40">
        <f>E27+F27</f>
        <v>7.3</v>
      </c>
      <c r="H27" s="40">
        <v>8.3000000000000007</v>
      </c>
      <c r="I27" s="40">
        <v>8.8000000000000007</v>
      </c>
      <c r="J27" s="41"/>
      <c r="K27" s="40">
        <f>I27-G27</f>
        <v>1.5000000000000009</v>
      </c>
    </row>
    <row r="28" spans="1:11" ht="14.4" x14ac:dyDescent="0.25">
      <c r="A28" s="42" t="s">
        <v>45</v>
      </c>
      <c r="B28" s="43">
        <f>'Repo rate'!$B$4</f>
        <v>5.25</v>
      </c>
      <c r="C28" s="43">
        <v>2.75</v>
      </c>
      <c r="D28" s="43">
        <v>0.1</v>
      </c>
      <c r="E28" s="43">
        <f>B28+C28+D28</f>
        <v>8.1</v>
      </c>
      <c r="F28" s="43">
        <v>-0.25</v>
      </c>
      <c r="G28" s="43">
        <f>E28+F28</f>
        <v>7.85</v>
      </c>
      <c r="H28" s="43">
        <v>8.85</v>
      </c>
      <c r="I28" s="43">
        <v>9.35</v>
      </c>
      <c r="J28" s="44"/>
      <c r="K28" s="43">
        <f>I28-G28</f>
        <v>1.5</v>
      </c>
    </row>
    <row r="29" spans="1:11" ht="14.4" x14ac:dyDescent="0.25">
      <c r="A29" s="39" t="s">
        <v>46</v>
      </c>
      <c r="B29" s="40">
        <f>'Repo rate'!$B$4</f>
        <v>5.25</v>
      </c>
      <c r="C29" s="40">
        <v>2.75</v>
      </c>
      <c r="D29" s="40">
        <v>0.1</v>
      </c>
      <c r="E29" s="40">
        <f>B29+C29+D29</f>
        <v>8.1</v>
      </c>
      <c r="F29" s="40">
        <v>0.95</v>
      </c>
      <c r="G29" s="40">
        <f>E29+F29</f>
        <v>9.0499999999999989</v>
      </c>
      <c r="H29" s="40">
        <v>10.050000000000001</v>
      </c>
      <c r="I29" s="40">
        <v>10.55</v>
      </c>
      <c r="J29" s="41"/>
      <c r="K29" s="40">
        <f>I29-G29</f>
        <v>1.5000000000000018</v>
      </c>
    </row>
    <row r="30" spans="1:11" ht="14.4" x14ac:dyDescent="0.25">
      <c r="A30" s="30"/>
      <c r="B30" s="35"/>
      <c r="C30" s="35"/>
      <c r="D30" s="35"/>
      <c r="E30" s="35"/>
      <c r="F30" s="35"/>
      <c r="G30" s="38"/>
      <c r="H30" s="45"/>
      <c r="I30" s="38"/>
      <c r="J30" s="35"/>
      <c r="K30" s="19"/>
    </row>
    <row r="31" spans="1:11" ht="14.4" x14ac:dyDescent="0.25">
      <c r="A31" s="36" t="s">
        <v>39</v>
      </c>
      <c r="B31" s="35"/>
      <c r="C31" s="35"/>
      <c r="D31" s="35"/>
      <c r="E31" s="35"/>
      <c r="F31" s="35"/>
      <c r="G31" s="38"/>
      <c r="H31" s="45"/>
      <c r="I31" s="38"/>
      <c r="J31" s="35"/>
      <c r="K31" s="19"/>
    </row>
    <row r="32" spans="1:11" ht="14.4" x14ac:dyDescent="0.25">
      <c r="A32" s="36" t="s">
        <v>40</v>
      </c>
      <c r="B32" s="46" t="s">
        <v>47</v>
      </c>
      <c r="C32" s="35"/>
      <c r="D32" s="35"/>
      <c r="E32" s="35"/>
      <c r="F32" s="35"/>
      <c r="G32" s="38"/>
      <c r="H32" s="45"/>
      <c r="I32" s="38"/>
      <c r="J32" s="35"/>
      <c r="K32" s="19"/>
    </row>
    <row r="33" spans="1:11" ht="14.4" x14ac:dyDescent="0.25">
      <c r="A33" s="30"/>
      <c r="B33" s="35"/>
      <c r="C33" s="35"/>
      <c r="D33" s="35"/>
      <c r="E33" s="35"/>
      <c r="F33" s="35"/>
      <c r="G33" s="38"/>
      <c r="H33" s="45"/>
      <c r="I33" s="38"/>
      <c r="J33" s="35"/>
      <c r="K33" s="19"/>
    </row>
    <row r="34" spans="1:11" ht="14.4" x14ac:dyDescent="0.25">
      <c r="A34" s="39" t="s">
        <v>43</v>
      </c>
      <c r="B34" s="40">
        <f>'Repo rate'!$B$4</f>
        <v>5.25</v>
      </c>
      <c r="C34" s="40">
        <v>2.75</v>
      </c>
      <c r="D34" s="40">
        <v>0.1</v>
      </c>
      <c r="E34" s="40">
        <f>B34+C34+D34</f>
        <v>8.1</v>
      </c>
      <c r="F34" s="40">
        <v>-0.7</v>
      </c>
      <c r="G34" s="40">
        <f>E34+F34</f>
        <v>7.3999999999999995</v>
      </c>
      <c r="H34" s="40">
        <v>8.4</v>
      </c>
      <c r="I34" s="40">
        <v>8.9</v>
      </c>
      <c r="J34" s="41"/>
      <c r="K34" s="40">
        <f>I34-G34</f>
        <v>1.5000000000000009</v>
      </c>
    </row>
    <row r="35" spans="1:11" ht="14.4" x14ac:dyDescent="0.25">
      <c r="A35" s="42" t="s">
        <v>48</v>
      </c>
      <c r="B35" s="43">
        <f>'Repo rate'!$B$4</f>
        <v>5.25</v>
      </c>
      <c r="C35" s="43">
        <v>2.75</v>
      </c>
      <c r="D35" s="43">
        <v>0.1</v>
      </c>
      <c r="E35" s="43">
        <f>B35+C35+D35</f>
        <v>8.1</v>
      </c>
      <c r="F35" s="43">
        <v>-0.7</v>
      </c>
      <c r="G35" s="43">
        <f>E35+F35</f>
        <v>7.3999999999999995</v>
      </c>
      <c r="H35" s="43">
        <v>8.4</v>
      </c>
      <c r="I35" s="43">
        <v>8.9</v>
      </c>
      <c r="J35" s="44"/>
      <c r="K35" s="43">
        <f>I35-G35</f>
        <v>1.5000000000000009</v>
      </c>
    </row>
    <row r="36" spans="1:11" ht="14.4" x14ac:dyDescent="0.25">
      <c r="A36" s="39" t="s">
        <v>45</v>
      </c>
      <c r="B36" s="40">
        <f>'Repo rate'!$B$4</f>
        <v>5.25</v>
      </c>
      <c r="C36" s="40">
        <v>2.75</v>
      </c>
      <c r="D36" s="40">
        <v>0.1</v>
      </c>
      <c r="E36" s="40">
        <f>B36+C36+D36</f>
        <v>8.1</v>
      </c>
      <c r="F36" s="40">
        <v>-0.15</v>
      </c>
      <c r="G36" s="40">
        <f>E36+F36</f>
        <v>7.9499999999999993</v>
      </c>
      <c r="H36" s="40">
        <v>8.9499999999999993</v>
      </c>
      <c r="I36" s="40">
        <v>9.4499999999999993</v>
      </c>
      <c r="J36" s="41"/>
      <c r="K36" s="40">
        <f>I36-G36</f>
        <v>1.5</v>
      </c>
    </row>
    <row r="37" spans="1:11" ht="14.4" x14ac:dyDescent="0.25">
      <c r="A37" s="42" t="s">
        <v>46</v>
      </c>
      <c r="B37" s="43">
        <f>'Repo rate'!$B$4</f>
        <v>5.25</v>
      </c>
      <c r="C37" s="43">
        <v>2.75</v>
      </c>
      <c r="D37" s="43">
        <v>0.1</v>
      </c>
      <c r="E37" s="43">
        <f>B37+C37+D37</f>
        <v>8.1</v>
      </c>
      <c r="F37" s="43">
        <v>1.05</v>
      </c>
      <c r="G37" s="43">
        <f>E37+F37</f>
        <v>9.15</v>
      </c>
      <c r="H37" s="43">
        <v>10.15</v>
      </c>
      <c r="I37" s="43">
        <v>10.65</v>
      </c>
      <c r="J37" s="44"/>
      <c r="K37" s="43">
        <f>I37-G37</f>
        <v>1.5</v>
      </c>
    </row>
    <row r="38" spans="1:11" ht="14.4" x14ac:dyDescent="0.25">
      <c r="A38" s="30"/>
      <c r="B38" s="19"/>
      <c r="C38" s="19"/>
      <c r="D38" s="19"/>
      <c r="E38" s="19"/>
      <c r="F38" s="19"/>
      <c r="G38" s="29"/>
      <c r="H38" s="30"/>
      <c r="I38" s="29"/>
      <c r="J38" s="19"/>
      <c r="K38" s="19"/>
    </row>
    <row r="39" spans="1:11" ht="14.4" x14ac:dyDescent="0.25">
      <c r="A39" s="36" t="s">
        <v>35</v>
      </c>
      <c r="B39" s="37" t="s">
        <v>49</v>
      </c>
      <c r="C39" s="19"/>
      <c r="D39" s="19"/>
      <c r="E39" s="19"/>
      <c r="F39" s="19"/>
      <c r="G39" s="29"/>
      <c r="H39" s="30"/>
      <c r="I39" s="29"/>
      <c r="J39" s="19"/>
      <c r="K39" s="19"/>
    </row>
    <row r="40" spans="1:11" ht="14.4" x14ac:dyDescent="0.25">
      <c r="A40" s="36" t="s">
        <v>50</v>
      </c>
      <c r="B40" s="37" t="s">
        <v>51</v>
      </c>
      <c r="C40" s="19"/>
      <c r="D40" s="19"/>
      <c r="E40" s="19"/>
      <c r="F40" s="19"/>
      <c r="G40" s="29"/>
      <c r="H40" s="30"/>
      <c r="I40" s="29"/>
      <c r="J40" s="19"/>
      <c r="K40" s="19"/>
    </row>
    <row r="41" spans="1:11" ht="14.4" x14ac:dyDescent="0.25">
      <c r="A41" s="30"/>
      <c r="B41" s="19"/>
      <c r="C41" s="35"/>
      <c r="D41" s="35"/>
      <c r="E41" s="35"/>
      <c r="F41" s="35"/>
      <c r="G41" s="38"/>
      <c r="H41" s="30"/>
      <c r="I41" s="29"/>
      <c r="J41" s="19"/>
      <c r="K41" s="19"/>
    </row>
    <row r="42" spans="1:11" ht="14.4" x14ac:dyDescent="0.25">
      <c r="A42" s="36" t="s">
        <v>39</v>
      </c>
      <c r="B42" s="19"/>
      <c r="C42" s="35"/>
      <c r="D42" s="35"/>
      <c r="E42" s="35"/>
      <c r="F42" s="35"/>
      <c r="G42" s="38"/>
      <c r="H42" s="30"/>
      <c r="I42" s="29"/>
      <c r="J42" s="19"/>
      <c r="K42" s="19"/>
    </row>
    <row r="43" spans="1:11" ht="14.4" x14ac:dyDescent="0.25">
      <c r="A43" s="36" t="s">
        <v>40</v>
      </c>
      <c r="B43" s="37" t="s">
        <v>41</v>
      </c>
      <c r="C43" s="19"/>
      <c r="D43" s="19"/>
      <c r="E43" s="19"/>
      <c r="F43" s="19"/>
      <c r="G43" s="29"/>
      <c r="H43" s="30"/>
      <c r="I43" s="29"/>
      <c r="J43" s="19"/>
      <c r="K43" s="19"/>
    </row>
    <row r="44" spans="1:11" ht="14.4" x14ac:dyDescent="0.25">
      <c r="A44" s="30"/>
      <c r="B44" s="19"/>
      <c r="C44" s="19"/>
      <c r="D44" s="19"/>
      <c r="E44" s="19"/>
      <c r="F44" s="19"/>
      <c r="G44" s="29"/>
      <c r="H44" s="30"/>
      <c r="I44" s="29"/>
      <c r="J44" s="19"/>
      <c r="K44" s="19"/>
    </row>
    <row r="45" spans="1:11" ht="14.4" x14ac:dyDescent="0.25">
      <c r="A45" s="39" t="s">
        <v>42</v>
      </c>
      <c r="B45" s="40">
        <f>'Repo rate'!$B$4</f>
        <v>5.25</v>
      </c>
      <c r="C45" s="40">
        <v>2.75</v>
      </c>
      <c r="D45" s="40">
        <v>0.1</v>
      </c>
      <c r="E45" s="40">
        <f>B45+C45+D45</f>
        <v>8.1</v>
      </c>
      <c r="F45" s="40">
        <v>-0.7</v>
      </c>
      <c r="G45" s="40">
        <f>E45+F45</f>
        <v>7.3999999999999995</v>
      </c>
      <c r="H45" s="40">
        <v>8.4</v>
      </c>
      <c r="I45" s="40">
        <v>8.9</v>
      </c>
      <c r="J45" s="47"/>
      <c r="K45" s="40">
        <f>I45-G45</f>
        <v>1.5000000000000009</v>
      </c>
    </row>
    <row r="46" spans="1:11" ht="14.4" x14ac:dyDescent="0.25">
      <c r="A46" s="42" t="s">
        <v>43</v>
      </c>
      <c r="B46" s="43">
        <f>'Repo rate'!$B$4</f>
        <v>5.25</v>
      </c>
      <c r="C46" s="43">
        <v>2.75</v>
      </c>
      <c r="D46" s="43">
        <v>0.1</v>
      </c>
      <c r="E46" s="43">
        <f>B46+C46+D46</f>
        <v>8.1</v>
      </c>
      <c r="F46" s="43">
        <v>-0.65</v>
      </c>
      <c r="G46" s="43">
        <f>E46+F46</f>
        <v>7.4499999999999993</v>
      </c>
      <c r="H46" s="43">
        <v>8.4499999999999993</v>
      </c>
      <c r="I46" s="43">
        <v>8.9499999999999993</v>
      </c>
      <c r="J46" s="48"/>
      <c r="K46" s="43">
        <f>I46-G46</f>
        <v>1.5</v>
      </c>
    </row>
    <row r="47" spans="1:11" ht="14.4" x14ac:dyDescent="0.25">
      <c r="A47" s="39" t="s">
        <v>44</v>
      </c>
      <c r="B47" s="40">
        <f>'Repo rate'!$B$4</f>
        <v>5.25</v>
      </c>
      <c r="C47" s="40">
        <v>2.75</v>
      </c>
      <c r="D47" s="40">
        <v>0.1</v>
      </c>
      <c r="E47" s="40">
        <f>B47+C47+D47</f>
        <v>8.1</v>
      </c>
      <c r="F47" s="40">
        <v>-0.65</v>
      </c>
      <c r="G47" s="40">
        <f>E47+F47</f>
        <v>7.4499999999999993</v>
      </c>
      <c r="H47" s="40">
        <v>8.4499999999999993</v>
      </c>
      <c r="I47" s="40">
        <v>8.9499999999999993</v>
      </c>
      <c r="J47" s="47"/>
      <c r="K47" s="40">
        <f>I47-G47</f>
        <v>1.5</v>
      </c>
    </row>
    <row r="48" spans="1:11" ht="14.4" x14ac:dyDescent="0.25">
      <c r="A48" s="42" t="s">
        <v>45</v>
      </c>
      <c r="B48" s="43">
        <f>'Repo rate'!$B$4</f>
        <v>5.25</v>
      </c>
      <c r="C48" s="43">
        <v>2.75</v>
      </c>
      <c r="D48" s="43">
        <v>0.1</v>
      </c>
      <c r="E48" s="43">
        <f>B48+C48+D48</f>
        <v>8.1</v>
      </c>
      <c r="F48" s="43">
        <v>-0.1</v>
      </c>
      <c r="G48" s="43">
        <f>E48+F48</f>
        <v>8</v>
      </c>
      <c r="H48" s="43">
        <v>9</v>
      </c>
      <c r="I48" s="43">
        <v>9.5</v>
      </c>
      <c r="J48" s="48"/>
      <c r="K48" s="43">
        <f>I48-G48</f>
        <v>1.5</v>
      </c>
    </row>
    <row r="49" spans="1:11" ht="14.4" x14ac:dyDescent="0.25">
      <c r="A49" s="39" t="s">
        <v>46</v>
      </c>
      <c r="B49" s="40">
        <f>'Repo rate'!$B$4</f>
        <v>5.25</v>
      </c>
      <c r="C49" s="40">
        <v>2.75</v>
      </c>
      <c r="D49" s="40">
        <v>0.1</v>
      </c>
      <c r="E49" s="40">
        <f>B49+C49+D49</f>
        <v>8.1</v>
      </c>
      <c r="F49" s="40">
        <v>1.1000000000000001</v>
      </c>
      <c r="G49" s="40">
        <f>E49+F49</f>
        <v>9.1999999999999993</v>
      </c>
      <c r="H49" s="40">
        <v>10.199999999999999</v>
      </c>
      <c r="I49" s="40">
        <v>10.7</v>
      </c>
      <c r="J49" s="47"/>
      <c r="K49" s="40">
        <f>I49-G49</f>
        <v>1.5</v>
      </c>
    </row>
    <row r="50" spans="1:11" ht="14.4" x14ac:dyDescent="0.25">
      <c r="A50" s="30"/>
      <c r="B50" s="35"/>
      <c r="C50" s="35"/>
      <c r="D50" s="35"/>
      <c r="E50" s="35"/>
      <c r="F50" s="35"/>
      <c r="G50" s="38"/>
      <c r="H50" s="45"/>
      <c r="I50" s="38"/>
      <c r="J50" s="19"/>
      <c r="K50" s="19"/>
    </row>
    <row r="51" spans="1:11" ht="14.4" x14ac:dyDescent="0.25">
      <c r="A51" s="36" t="s">
        <v>39</v>
      </c>
      <c r="B51" s="35"/>
      <c r="C51" s="35"/>
      <c r="D51" s="35"/>
      <c r="E51" s="35"/>
      <c r="F51" s="35"/>
      <c r="G51" s="38"/>
      <c r="H51" s="45"/>
      <c r="I51" s="38"/>
      <c r="J51" s="19"/>
      <c r="K51" s="19"/>
    </row>
    <row r="52" spans="1:11" ht="14.4" x14ac:dyDescent="0.25">
      <c r="A52" s="36" t="s">
        <v>40</v>
      </c>
      <c r="B52" s="46" t="s">
        <v>47</v>
      </c>
      <c r="C52" s="35"/>
      <c r="D52" s="35"/>
      <c r="E52" s="35"/>
      <c r="F52" s="35"/>
      <c r="G52" s="38"/>
      <c r="H52" s="45"/>
      <c r="I52" s="38"/>
      <c r="J52" s="19"/>
      <c r="K52" s="19"/>
    </row>
    <row r="53" spans="1:11" ht="14.4" x14ac:dyDescent="0.25">
      <c r="A53" s="30"/>
      <c r="B53" s="35"/>
      <c r="C53" s="35"/>
      <c r="D53" s="35"/>
      <c r="E53" s="35"/>
      <c r="F53" s="35"/>
      <c r="G53" s="38"/>
      <c r="H53" s="45"/>
      <c r="I53" s="38"/>
      <c r="J53" s="19"/>
      <c r="K53" s="19"/>
    </row>
    <row r="54" spans="1:11" ht="14.4" x14ac:dyDescent="0.25">
      <c r="A54" s="39" t="s">
        <v>43</v>
      </c>
      <c r="B54" s="40">
        <f>'Repo rate'!$B$4</f>
        <v>5.25</v>
      </c>
      <c r="C54" s="40">
        <v>2.75</v>
      </c>
      <c r="D54" s="40">
        <v>0.1</v>
      </c>
      <c r="E54" s="40">
        <f>B54+C54+D54</f>
        <v>8.1</v>
      </c>
      <c r="F54" s="40">
        <v>-0.55000000000000004</v>
      </c>
      <c r="G54" s="40">
        <f>E54+F54</f>
        <v>7.55</v>
      </c>
      <c r="H54" s="40">
        <v>8.5500000000000007</v>
      </c>
      <c r="I54" s="40">
        <v>9.0500000000000007</v>
      </c>
      <c r="J54" s="47"/>
      <c r="K54" s="40">
        <f>I54-G54</f>
        <v>1.5000000000000009</v>
      </c>
    </row>
    <row r="55" spans="1:11" ht="14.4" x14ac:dyDescent="0.25">
      <c r="A55" s="42" t="s">
        <v>48</v>
      </c>
      <c r="B55" s="43">
        <f>'Repo rate'!$B$4</f>
        <v>5.25</v>
      </c>
      <c r="C55" s="43">
        <v>2.75</v>
      </c>
      <c r="D55" s="43">
        <v>0.1</v>
      </c>
      <c r="E55" s="43">
        <f>B55+C55+D55</f>
        <v>8.1</v>
      </c>
      <c r="F55" s="43">
        <v>-0.55000000000000004</v>
      </c>
      <c r="G55" s="43">
        <f>E55+F55</f>
        <v>7.55</v>
      </c>
      <c r="H55" s="43">
        <v>8.5500000000000007</v>
      </c>
      <c r="I55" s="43">
        <v>9.0500000000000007</v>
      </c>
      <c r="J55" s="48"/>
      <c r="K55" s="43">
        <f>I55-G55</f>
        <v>1.5000000000000009</v>
      </c>
    </row>
    <row r="56" spans="1:11" ht="14.4" x14ac:dyDescent="0.25">
      <c r="A56" s="39" t="s">
        <v>45</v>
      </c>
      <c r="B56" s="40">
        <f>'Repo rate'!$B$4</f>
        <v>5.25</v>
      </c>
      <c r="C56" s="40">
        <v>2.75</v>
      </c>
      <c r="D56" s="40">
        <v>0.1</v>
      </c>
      <c r="E56" s="40">
        <f>B56+C56+D56</f>
        <v>8.1</v>
      </c>
      <c r="F56" s="40">
        <v>0</v>
      </c>
      <c r="G56" s="40">
        <f>E56+F56</f>
        <v>8.1</v>
      </c>
      <c r="H56" s="40">
        <v>9.1</v>
      </c>
      <c r="I56" s="40">
        <v>9.6</v>
      </c>
      <c r="J56" s="47"/>
      <c r="K56" s="40">
        <f>I56-G56</f>
        <v>1.5</v>
      </c>
    </row>
    <row r="57" spans="1:11" ht="14.4" x14ac:dyDescent="0.25">
      <c r="A57" s="42" t="s">
        <v>46</v>
      </c>
      <c r="B57" s="43">
        <f>'Repo rate'!$B$4</f>
        <v>5.25</v>
      </c>
      <c r="C57" s="43">
        <v>2.75</v>
      </c>
      <c r="D57" s="43">
        <v>0.1</v>
      </c>
      <c r="E57" s="43">
        <f>B57+C57+D57</f>
        <v>8.1</v>
      </c>
      <c r="F57" s="43">
        <v>1.2</v>
      </c>
      <c r="G57" s="43">
        <f>E57+F57</f>
        <v>9.2999999999999989</v>
      </c>
      <c r="H57" s="43">
        <v>10.3</v>
      </c>
      <c r="I57" s="43">
        <v>10.8</v>
      </c>
      <c r="J57" s="48"/>
      <c r="K57" s="43">
        <f>I57-G57</f>
        <v>1.5000000000000018</v>
      </c>
    </row>
    <row r="58" spans="1:11" ht="14.4" x14ac:dyDescent="0.25">
      <c r="A58" s="49"/>
      <c r="B58" s="18"/>
      <c r="C58" s="18"/>
      <c r="D58" s="18"/>
      <c r="E58" s="18"/>
      <c r="F58" s="18"/>
      <c r="G58" s="50"/>
      <c r="H58" s="49"/>
      <c r="I58" s="50"/>
      <c r="J58" s="18"/>
      <c r="K58" s="20">
        <f>I58-G58</f>
        <v>0</v>
      </c>
    </row>
    <row r="59" spans="1:11" ht="14.4" x14ac:dyDescent="0.25">
      <c r="A59" s="36" t="s">
        <v>35</v>
      </c>
      <c r="B59" s="37" t="s">
        <v>52</v>
      </c>
      <c r="C59" s="19"/>
      <c r="D59" s="19"/>
      <c r="E59" s="19"/>
      <c r="F59" s="19"/>
      <c r="G59" s="29"/>
      <c r="H59" s="30"/>
      <c r="I59" s="29"/>
      <c r="J59" s="19"/>
      <c r="K59" s="19"/>
    </row>
    <row r="60" spans="1:11" ht="14.4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ht="14.4" x14ac:dyDescent="0.25">
      <c r="A61" s="49" t="s">
        <v>53</v>
      </c>
      <c r="B61" s="35"/>
      <c r="C61" s="35"/>
      <c r="D61" s="35"/>
      <c r="E61" s="35"/>
      <c r="F61" s="35"/>
      <c r="G61" s="38"/>
      <c r="H61" s="45"/>
      <c r="I61" s="38"/>
      <c r="J61" s="19"/>
      <c r="K61" s="19"/>
    </row>
    <row r="62" spans="1:11" ht="14.4" x14ac:dyDescent="0.25">
      <c r="A62" s="36" t="s">
        <v>50</v>
      </c>
      <c r="B62" s="35"/>
      <c r="C62" s="35"/>
      <c r="D62" s="35"/>
      <c r="E62" s="35"/>
      <c r="F62" s="35"/>
      <c r="G62" s="38"/>
      <c r="H62" s="45"/>
      <c r="I62" s="38"/>
      <c r="J62" s="19"/>
      <c r="K62" s="19"/>
    </row>
    <row r="63" spans="1:11" ht="14.4" x14ac:dyDescent="0.25">
      <c r="A63" s="39" t="s">
        <v>54</v>
      </c>
      <c r="B63" s="40">
        <f>'Repo rate'!$B$4</f>
        <v>5.25</v>
      </c>
      <c r="C63" s="40">
        <v>2.75</v>
      </c>
      <c r="D63" s="40">
        <v>0.1</v>
      </c>
      <c r="E63" s="40">
        <f>B63+C63+D63</f>
        <v>8.1</v>
      </c>
      <c r="F63" s="40">
        <v>0.35</v>
      </c>
      <c r="G63" s="40">
        <f>E63+F63</f>
        <v>8.4499999999999993</v>
      </c>
      <c r="H63" s="40">
        <v>9.4499999999999993</v>
      </c>
      <c r="I63" s="40">
        <v>9.9499999999999993</v>
      </c>
      <c r="J63" s="47"/>
      <c r="K63" s="40">
        <f>I63-G63</f>
        <v>1.5</v>
      </c>
    </row>
    <row r="64" spans="1:11" ht="14.4" x14ac:dyDescent="0.25">
      <c r="A64" s="42" t="s">
        <v>55</v>
      </c>
      <c r="B64" s="43">
        <f>'Repo rate'!$B$4</f>
        <v>5.25</v>
      </c>
      <c r="C64" s="43">
        <v>2.75</v>
      </c>
      <c r="D64" s="43">
        <v>0.1</v>
      </c>
      <c r="E64" s="43">
        <f>B64+C64+D64</f>
        <v>8.1</v>
      </c>
      <c r="F64" s="43">
        <v>1.35</v>
      </c>
      <c r="G64" s="43">
        <f>E64+F64</f>
        <v>9.4499999999999993</v>
      </c>
      <c r="H64" s="43">
        <v>10.45</v>
      </c>
      <c r="I64" s="43">
        <v>10.95</v>
      </c>
      <c r="J64" s="48"/>
      <c r="K64" s="43">
        <f>I64-G64</f>
        <v>1.5</v>
      </c>
    </row>
    <row r="65" spans="1:11" ht="14.4" x14ac:dyDescent="0.25">
      <c r="A65" s="30"/>
      <c r="B65" s="19"/>
      <c r="C65" s="19"/>
      <c r="D65" s="19"/>
      <c r="E65" s="19"/>
      <c r="F65" s="19"/>
      <c r="G65" s="29"/>
      <c r="H65" s="30"/>
      <c r="I65" s="29"/>
      <c r="J65" s="19"/>
      <c r="K65" s="19"/>
    </row>
    <row r="66" spans="1:11" ht="14.4" x14ac:dyDescent="0.25">
      <c r="A66" s="32" t="s">
        <v>56</v>
      </c>
      <c r="B66" s="32" t="s">
        <v>57</v>
      </c>
      <c r="C66" s="35"/>
      <c r="D66" s="35"/>
      <c r="E66" s="35"/>
      <c r="F66" s="35"/>
      <c r="G66" s="38"/>
      <c r="H66" s="30"/>
      <c r="I66" s="29"/>
      <c r="J66" s="19"/>
      <c r="K66" s="19"/>
    </row>
    <row r="67" spans="1:11" ht="55.2" x14ac:dyDescent="0.25">
      <c r="A67" s="51" t="s">
        <v>58</v>
      </c>
      <c r="B67" s="19"/>
      <c r="C67" s="19"/>
      <c r="D67" s="19"/>
      <c r="E67" s="19"/>
      <c r="F67" s="19"/>
      <c r="G67" s="29"/>
      <c r="H67" s="30"/>
      <c r="I67" s="29"/>
      <c r="J67" s="19"/>
      <c r="K67" s="19"/>
    </row>
    <row r="68" spans="1:11" ht="13.2" x14ac:dyDescent="0.25">
      <c r="A68" s="2"/>
      <c r="B68" s="7"/>
      <c r="C68" s="8"/>
      <c r="D68" s="8"/>
      <c r="E68" s="8"/>
      <c r="F68" s="8"/>
      <c r="G68" s="9"/>
      <c r="H68" s="10"/>
      <c r="I68" s="11"/>
    </row>
    <row r="69" spans="1:11" ht="13.2" x14ac:dyDescent="0.25">
      <c r="A69" s="2"/>
      <c r="B69" s="7"/>
      <c r="C69" s="8"/>
      <c r="D69" s="8"/>
      <c r="E69" s="8"/>
      <c r="F69" s="8"/>
      <c r="G69" s="9"/>
      <c r="H69" s="10"/>
      <c r="I69" s="11"/>
    </row>
    <row r="70" spans="1:11" ht="13.2" x14ac:dyDescent="0.25">
      <c r="A70" s="2"/>
      <c r="B70" s="7"/>
      <c r="C70" s="7"/>
      <c r="D70" s="7"/>
      <c r="E70" s="7"/>
      <c r="F70" s="7"/>
      <c r="G70" s="11"/>
      <c r="H70" s="10"/>
      <c r="I70" s="11"/>
    </row>
    <row r="71" spans="1:11" ht="13.2" x14ac:dyDescent="0.25">
      <c r="A71" s="2"/>
      <c r="B71" s="4"/>
      <c r="C71" s="4"/>
      <c r="D71" s="4"/>
      <c r="E71" s="4"/>
      <c r="F71" s="4"/>
      <c r="G71" s="6"/>
      <c r="H71" s="10"/>
      <c r="I71" s="11"/>
    </row>
    <row r="72" spans="1:11" ht="13.2" x14ac:dyDescent="0.25">
      <c r="A72" s="2"/>
      <c r="B72" s="4"/>
      <c r="C72" s="7"/>
      <c r="D72" s="7"/>
      <c r="E72" s="7"/>
      <c r="F72" s="7"/>
      <c r="G72" s="11"/>
      <c r="H72" s="10"/>
      <c r="I72" s="11"/>
    </row>
    <row r="73" spans="1:11" ht="13.2" x14ac:dyDescent="0.25">
      <c r="A73" s="2"/>
      <c r="B73" s="7"/>
      <c r="C73" s="7"/>
      <c r="D73" s="7"/>
      <c r="E73" s="7"/>
      <c r="F73" s="7"/>
      <c r="G73" s="11"/>
      <c r="H73" s="10"/>
      <c r="I73" s="11"/>
    </row>
    <row r="74" spans="1:11" ht="13.2" x14ac:dyDescent="0.25">
      <c r="A74" s="2"/>
      <c r="B74" s="7"/>
      <c r="C74" s="8"/>
      <c r="D74" s="8"/>
      <c r="E74" s="8"/>
      <c r="F74" s="8"/>
      <c r="G74" s="9"/>
      <c r="H74" s="10"/>
      <c r="I74" s="11"/>
    </row>
    <row r="75" spans="1:11" ht="13.2" x14ac:dyDescent="0.25">
      <c r="A75" s="2"/>
      <c r="B75" s="7"/>
      <c r="C75" s="8"/>
      <c r="D75" s="8"/>
      <c r="E75" s="8"/>
      <c r="F75" s="8"/>
      <c r="G75" s="9"/>
      <c r="H75" s="10"/>
      <c r="I75" s="11"/>
    </row>
    <row r="76" spans="1:11" ht="13.2" x14ac:dyDescent="0.25">
      <c r="A76" s="2"/>
      <c r="B76" s="7"/>
      <c r="C76" s="8"/>
      <c r="D76" s="8"/>
      <c r="E76" s="8"/>
      <c r="F76" s="8"/>
      <c r="G76" s="9"/>
      <c r="H76" s="10"/>
      <c r="I76" s="11"/>
    </row>
    <row r="77" spans="1:11" ht="13.2" x14ac:dyDescent="0.25">
      <c r="A77" s="2"/>
      <c r="B77" s="7"/>
      <c r="C77" s="8"/>
      <c r="D77" s="8"/>
      <c r="E77" s="8"/>
      <c r="F77" s="8"/>
      <c r="G77" s="9"/>
      <c r="H77" s="10"/>
      <c r="I77" s="11"/>
    </row>
    <row r="78" spans="1:11" ht="13.2" x14ac:dyDescent="0.25">
      <c r="A78" s="2"/>
      <c r="G78" s="3"/>
      <c r="H78" s="2"/>
      <c r="I78" s="3"/>
    </row>
    <row r="79" spans="1:11" ht="13.2" x14ac:dyDescent="0.25">
      <c r="A79" s="2"/>
      <c r="G79" s="3"/>
      <c r="H79" s="2"/>
      <c r="I79" s="3"/>
    </row>
    <row r="80" spans="1:11" ht="13.2" x14ac:dyDescent="0.25">
      <c r="A80" s="2"/>
      <c r="G80" s="3"/>
      <c r="H80" s="2"/>
      <c r="I80" s="3"/>
    </row>
    <row r="81" spans="1:9" ht="13.2" x14ac:dyDescent="0.25">
      <c r="A81" s="2"/>
      <c r="G81" s="3"/>
      <c r="H81" s="2"/>
      <c r="I81" s="3"/>
    </row>
    <row r="82" spans="1:9" ht="13.2" x14ac:dyDescent="0.25">
      <c r="A82" s="2"/>
      <c r="G82" s="3"/>
      <c r="H82" s="2"/>
      <c r="I82" s="3"/>
    </row>
    <row r="83" spans="1:9" ht="13.2" x14ac:dyDescent="0.25">
      <c r="A83" s="2"/>
      <c r="G83" s="3"/>
      <c r="H83" s="2"/>
      <c r="I83" s="3"/>
    </row>
    <row r="84" spans="1:9" ht="13.2" x14ac:dyDescent="0.25">
      <c r="A84" s="2"/>
      <c r="G84" s="3"/>
      <c r="H84" s="2"/>
      <c r="I84" s="3"/>
    </row>
    <row r="85" spans="1:9" ht="13.2" x14ac:dyDescent="0.25">
      <c r="A85" s="2"/>
      <c r="G85" s="3"/>
      <c r="H85" s="2"/>
      <c r="I85" s="3"/>
    </row>
    <row r="86" spans="1:9" ht="13.2" x14ac:dyDescent="0.25">
      <c r="A86" s="2"/>
      <c r="G86" s="3"/>
      <c r="H86" s="2"/>
      <c r="I86" s="3"/>
    </row>
    <row r="87" spans="1:9" ht="13.2" x14ac:dyDescent="0.25">
      <c r="A87" s="2"/>
      <c r="G87" s="3"/>
      <c r="H87" s="2"/>
      <c r="I87" s="3"/>
    </row>
    <row r="88" spans="1:9" ht="13.2" x14ac:dyDescent="0.25">
      <c r="A88" s="2"/>
      <c r="G88" s="3"/>
      <c r="H88" s="2"/>
      <c r="I88" s="3"/>
    </row>
    <row r="89" spans="1:9" ht="13.2" x14ac:dyDescent="0.25">
      <c r="A89" s="2"/>
      <c r="G89" s="3"/>
      <c r="H89" s="2"/>
      <c r="I89" s="3"/>
    </row>
    <row r="90" spans="1:9" ht="13.2" x14ac:dyDescent="0.25">
      <c r="A90" s="2"/>
      <c r="G90" s="3"/>
      <c r="H90" s="2"/>
      <c r="I90" s="3"/>
    </row>
    <row r="91" spans="1:9" ht="13.2" x14ac:dyDescent="0.25">
      <c r="A91" s="2"/>
      <c r="G91" s="3"/>
      <c r="H91" s="2"/>
      <c r="I91" s="3"/>
    </row>
    <row r="92" spans="1:9" ht="13.2" x14ac:dyDescent="0.25">
      <c r="A92" s="2"/>
      <c r="G92" s="3"/>
      <c r="H92" s="2"/>
      <c r="I92" s="3"/>
    </row>
    <row r="93" spans="1:9" ht="13.2" x14ac:dyDescent="0.25">
      <c r="A93" s="2"/>
      <c r="G93" s="3"/>
      <c r="H93" s="2"/>
      <c r="I93" s="3"/>
    </row>
    <row r="94" spans="1:9" ht="13.2" x14ac:dyDescent="0.25">
      <c r="A94" s="2"/>
      <c r="G94" s="3"/>
      <c r="H94" s="2"/>
      <c r="I94" s="3"/>
    </row>
    <row r="95" spans="1:9" ht="13.2" x14ac:dyDescent="0.25">
      <c r="A95" s="2"/>
      <c r="G95" s="3"/>
      <c r="H95" s="2"/>
      <c r="I95" s="3"/>
    </row>
    <row r="96" spans="1:9" ht="13.2" x14ac:dyDescent="0.25">
      <c r="A96" s="2"/>
      <c r="G96" s="3"/>
      <c r="H96" s="2"/>
      <c r="I96" s="3"/>
    </row>
    <row r="97" spans="1:9" ht="13.2" x14ac:dyDescent="0.25">
      <c r="A97" s="2"/>
      <c r="G97" s="3"/>
      <c r="H97" s="2"/>
      <c r="I97" s="3"/>
    </row>
    <row r="98" spans="1:9" ht="13.2" x14ac:dyDescent="0.25">
      <c r="A98" s="2"/>
      <c r="G98" s="3"/>
      <c r="H98" s="2"/>
      <c r="I98" s="3"/>
    </row>
    <row r="99" spans="1:9" ht="13.2" x14ac:dyDescent="0.25">
      <c r="A99" s="2"/>
      <c r="G99" s="3"/>
      <c r="H99" s="2"/>
      <c r="I99" s="3"/>
    </row>
    <row r="100" spans="1:9" ht="13.2" x14ac:dyDescent="0.25">
      <c r="A100" s="2"/>
      <c r="G100" s="3"/>
      <c r="H100" s="2"/>
      <c r="I100" s="3"/>
    </row>
    <row r="101" spans="1:9" ht="13.2" x14ac:dyDescent="0.25">
      <c r="A101" s="2"/>
      <c r="G101" s="3"/>
      <c r="H101" s="2"/>
      <c r="I101" s="3"/>
    </row>
    <row r="102" spans="1:9" ht="13.2" x14ac:dyDescent="0.25">
      <c r="A102" s="2"/>
      <c r="G102" s="3"/>
      <c r="H102" s="2"/>
      <c r="I102" s="3"/>
    </row>
    <row r="103" spans="1:9" ht="13.2" x14ac:dyDescent="0.25">
      <c r="A103" s="2"/>
      <c r="G103" s="3"/>
      <c r="H103" s="2"/>
      <c r="I103" s="3"/>
    </row>
    <row r="104" spans="1:9" ht="13.2" x14ac:dyDescent="0.25">
      <c r="A104" s="2"/>
      <c r="G104" s="3"/>
      <c r="H104" s="2"/>
      <c r="I104" s="3"/>
    </row>
    <row r="105" spans="1:9" ht="13.2" x14ac:dyDescent="0.25">
      <c r="A105" s="2"/>
      <c r="G105" s="3"/>
      <c r="H105" s="2"/>
      <c r="I105" s="3"/>
    </row>
    <row r="106" spans="1:9" ht="13.2" x14ac:dyDescent="0.25">
      <c r="A106" s="2"/>
      <c r="G106" s="3"/>
      <c r="H106" s="2"/>
      <c r="I106" s="3"/>
    </row>
    <row r="107" spans="1:9" ht="13.2" x14ac:dyDescent="0.25">
      <c r="A107" s="2"/>
      <c r="G107" s="3"/>
      <c r="H107" s="2"/>
      <c r="I107" s="3"/>
    </row>
    <row r="108" spans="1:9" ht="13.2" x14ac:dyDescent="0.25">
      <c r="A108" s="2"/>
      <c r="G108" s="3"/>
      <c r="H108" s="2"/>
      <c r="I108" s="3"/>
    </row>
    <row r="109" spans="1:9" ht="13.2" x14ac:dyDescent="0.25">
      <c r="A109" s="2"/>
      <c r="G109" s="3"/>
      <c r="H109" s="2"/>
      <c r="I109" s="3"/>
    </row>
    <row r="110" spans="1:9" ht="13.2" x14ac:dyDescent="0.25">
      <c r="A110" s="2"/>
      <c r="G110" s="3"/>
      <c r="H110" s="2"/>
      <c r="I110" s="3"/>
    </row>
    <row r="111" spans="1:9" ht="13.2" x14ac:dyDescent="0.25">
      <c r="A111" s="2"/>
      <c r="G111" s="3"/>
      <c r="H111" s="2"/>
      <c r="I111" s="3"/>
    </row>
    <row r="112" spans="1:9" ht="13.2" x14ac:dyDescent="0.25">
      <c r="A112" s="2"/>
      <c r="G112" s="3"/>
      <c r="H112" s="2"/>
      <c r="I112" s="3"/>
    </row>
    <row r="113" spans="1:9" ht="13.2" x14ac:dyDescent="0.25">
      <c r="A113" s="2"/>
      <c r="G113" s="3"/>
      <c r="H113" s="2"/>
      <c r="I113" s="3"/>
    </row>
    <row r="114" spans="1:9" ht="13.2" x14ac:dyDescent="0.25">
      <c r="A114" s="2"/>
      <c r="G114" s="3"/>
      <c r="H114" s="2"/>
      <c r="I114" s="3"/>
    </row>
    <row r="115" spans="1:9" ht="13.2" x14ac:dyDescent="0.25">
      <c r="A115" s="2"/>
      <c r="G115" s="3"/>
      <c r="H115" s="2"/>
      <c r="I115" s="3"/>
    </row>
    <row r="116" spans="1:9" ht="13.2" x14ac:dyDescent="0.25">
      <c r="A116" s="2"/>
      <c r="G116" s="3"/>
      <c r="H116" s="2"/>
      <c r="I116" s="3"/>
    </row>
    <row r="117" spans="1:9" ht="13.2" x14ac:dyDescent="0.25">
      <c r="A117" s="2"/>
      <c r="G117" s="3"/>
      <c r="H117" s="2"/>
      <c r="I117" s="3"/>
    </row>
    <row r="118" spans="1:9" ht="13.2" x14ac:dyDescent="0.25">
      <c r="A118" s="2"/>
      <c r="G118" s="3"/>
      <c r="H118" s="2"/>
      <c r="I118" s="3"/>
    </row>
    <row r="119" spans="1:9" ht="13.2" x14ac:dyDescent="0.25">
      <c r="A119" s="2"/>
      <c r="G119" s="3"/>
      <c r="H119" s="2"/>
      <c r="I119" s="3"/>
    </row>
    <row r="120" spans="1:9" ht="13.2" x14ac:dyDescent="0.25">
      <c r="A120" s="2"/>
      <c r="G120" s="3"/>
      <c r="H120" s="2"/>
      <c r="I120" s="3"/>
    </row>
    <row r="121" spans="1:9" ht="13.2" x14ac:dyDescent="0.25">
      <c r="A121" s="2"/>
      <c r="G121" s="3"/>
      <c r="H121" s="2"/>
      <c r="I121" s="3"/>
    </row>
    <row r="122" spans="1:9" ht="13.2" x14ac:dyDescent="0.25">
      <c r="A122" s="2"/>
      <c r="G122" s="3"/>
      <c r="H122" s="2"/>
      <c r="I122" s="3"/>
    </row>
    <row r="123" spans="1:9" ht="13.2" x14ac:dyDescent="0.25">
      <c r="A123" s="2"/>
      <c r="G123" s="3"/>
      <c r="H123" s="2"/>
      <c r="I123" s="3"/>
    </row>
    <row r="124" spans="1:9" ht="13.2" x14ac:dyDescent="0.25">
      <c r="A124" s="2"/>
      <c r="G124" s="3"/>
      <c r="H124" s="2"/>
      <c r="I124" s="3"/>
    </row>
    <row r="125" spans="1:9" ht="13.2" x14ac:dyDescent="0.25">
      <c r="A125" s="2"/>
      <c r="G125" s="3"/>
      <c r="H125" s="2"/>
      <c r="I125" s="3"/>
    </row>
    <row r="126" spans="1:9" ht="13.2" x14ac:dyDescent="0.25">
      <c r="A126" s="2"/>
      <c r="G126" s="3"/>
      <c r="H126" s="2"/>
      <c r="I126" s="3"/>
    </row>
    <row r="127" spans="1:9" ht="13.2" x14ac:dyDescent="0.25">
      <c r="A127" s="2"/>
      <c r="G127" s="3"/>
      <c r="H127" s="2"/>
      <c r="I127" s="3"/>
    </row>
    <row r="128" spans="1:9" ht="13.2" x14ac:dyDescent="0.25">
      <c r="A128" s="2"/>
      <c r="G128" s="3"/>
      <c r="H128" s="2"/>
      <c r="I128" s="3"/>
    </row>
    <row r="129" spans="1:9" ht="13.2" x14ac:dyDescent="0.25">
      <c r="A129" s="2"/>
      <c r="G129" s="3"/>
      <c r="H129" s="2"/>
      <c r="I129" s="3"/>
    </row>
    <row r="130" spans="1:9" ht="13.2" x14ac:dyDescent="0.25">
      <c r="A130" s="2"/>
      <c r="G130" s="3"/>
      <c r="H130" s="2"/>
      <c r="I130" s="3"/>
    </row>
    <row r="131" spans="1:9" ht="13.2" x14ac:dyDescent="0.25">
      <c r="A131" s="2"/>
      <c r="G131" s="3"/>
      <c r="H131" s="2"/>
      <c r="I131" s="3"/>
    </row>
    <row r="132" spans="1:9" ht="13.2" x14ac:dyDescent="0.25">
      <c r="A132" s="2"/>
      <c r="G132" s="3"/>
      <c r="H132" s="2"/>
      <c r="I132" s="3"/>
    </row>
    <row r="133" spans="1:9" ht="13.2" x14ac:dyDescent="0.25">
      <c r="A133" s="2"/>
      <c r="G133" s="3"/>
      <c r="H133" s="2"/>
      <c r="I133" s="3"/>
    </row>
    <row r="134" spans="1:9" ht="13.2" x14ac:dyDescent="0.25">
      <c r="A134" s="2"/>
      <c r="G134" s="3"/>
      <c r="H134" s="2"/>
      <c r="I134" s="3"/>
    </row>
    <row r="135" spans="1:9" ht="13.2" x14ac:dyDescent="0.25">
      <c r="A135" s="2"/>
      <c r="G135" s="3"/>
      <c r="H135" s="2"/>
      <c r="I135" s="3"/>
    </row>
    <row r="136" spans="1:9" ht="13.2" x14ac:dyDescent="0.25">
      <c r="A136" s="2"/>
      <c r="G136" s="3"/>
      <c r="H136" s="2"/>
      <c r="I136" s="3"/>
    </row>
    <row r="137" spans="1:9" ht="13.2" x14ac:dyDescent="0.25">
      <c r="A137" s="2"/>
      <c r="G137" s="3"/>
      <c r="H137" s="2"/>
      <c r="I137" s="3"/>
    </row>
    <row r="138" spans="1:9" ht="13.2" x14ac:dyDescent="0.25">
      <c r="A138" s="2"/>
      <c r="G138" s="3"/>
      <c r="H138" s="2"/>
      <c r="I138" s="3"/>
    </row>
    <row r="139" spans="1:9" ht="13.2" x14ac:dyDescent="0.25">
      <c r="A139" s="2"/>
      <c r="G139" s="3"/>
      <c r="H139" s="2"/>
      <c r="I139" s="3"/>
    </row>
    <row r="140" spans="1:9" ht="13.2" x14ac:dyDescent="0.25">
      <c r="A140" s="2"/>
      <c r="G140" s="3"/>
      <c r="H140" s="2"/>
      <c r="I140" s="3"/>
    </row>
    <row r="141" spans="1:9" ht="13.2" x14ac:dyDescent="0.25">
      <c r="A141" s="2"/>
      <c r="G141" s="3"/>
      <c r="H141" s="2"/>
      <c r="I141" s="3"/>
    </row>
    <row r="142" spans="1:9" ht="13.2" x14ac:dyDescent="0.25">
      <c r="A142" s="2"/>
      <c r="G142" s="3"/>
      <c r="H142" s="2"/>
      <c r="I142" s="3"/>
    </row>
    <row r="143" spans="1:9" ht="13.2" x14ac:dyDescent="0.25">
      <c r="A143" s="2"/>
      <c r="G143" s="3"/>
      <c r="H143" s="2"/>
      <c r="I143" s="3"/>
    </row>
    <row r="144" spans="1:9" ht="13.2" x14ac:dyDescent="0.25">
      <c r="A144" s="2"/>
      <c r="G144" s="3"/>
      <c r="H144" s="2"/>
      <c r="I144" s="3"/>
    </row>
    <row r="145" spans="1:9" ht="13.2" x14ac:dyDescent="0.25">
      <c r="A145" s="2"/>
      <c r="G145" s="3"/>
      <c r="H145" s="2"/>
      <c r="I145" s="3"/>
    </row>
    <row r="146" spans="1:9" ht="13.2" x14ac:dyDescent="0.25">
      <c r="A146" s="2"/>
      <c r="G146" s="3"/>
      <c r="H146" s="2"/>
      <c r="I146" s="3"/>
    </row>
    <row r="147" spans="1:9" ht="13.2" x14ac:dyDescent="0.25">
      <c r="A147" s="2"/>
      <c r="G147" s="3"/>
      <c r="H147" s="2"/>
      <c r="I147" s="3"/>
    </row>
    <row r="148" spans="1:9" ht="13.2" x14ac:dyDescent="0.25">
      <c r="A148" s="2"/>
      <c r="G148" s="3"/>
      <c r="H148" s="2"/>
      <c r="I148" s="3"/>
    </row>
    <row r="149" spans="1:9" ht="13.2" x14ac:dyDescent="0.25">
      <c r="A149" s="2"/>
      <c r="G149" s="3"/>
      <c r="H149" s="2"/>
      <c r="I149" s="3"/>
    </row>
    <row r="150" spans="1:9" ht="13.2" x14ac:dyDescent="0.25">
      <c r="A150" s="2"/>
      <c r="G150" s="3"/>
      <c r="H150" s="2"/>
      <c r="I150" s="3"/>
    </row>
    <row r="151" spans="1:9" ht="13.2" x14ac:dyDescent="0.25">
      <c r="A151" s="2"/>
      <c r="G151" s="3"/>
      <c r="H151" s="2"/>
      <c r="I151" s="3"/>
    </row>
    <row r="152" spans="1:9" ht="13.2" x14ac:dyDescent="0.25">
      <c r="A152" s="2"/>
      <c r="G152" s="3"/>
      <c r="H152" s="2"/>
      <c r="I152" s="3"/>
    </row>
    <row r="153" spans="1:9" ht="13.2" x14ac:dyDescent="0.25">
      <c r="A153" s="2"/>
      <c r="G153" s="3"/>
      <c r="H153" s="2"/>
      <c r="I153" s="3"/>
    </row>
    <row r="154" spans="1:9" ht="13.2" x14ac:dyDescent="0.25">
      <c r="A154" s="2"/>
      <c r="G154" s="3"/>
      <c r="H154" s="2"/>
      <c r="I154" s="3"/>
    </row>
    <row r="155" spans="1:9" ht="13.2" x14ac:dyDescent="0.25">
      <c r="A155" s="2"/>
      <c r="G155" s="3"/>
      <c r="H155" s="2"/>
      <c r="I155" s="3"/>
    </row>
    <row r="156" spans="1:9" ht="13.2" x14ac:dyDescent="0.25">
      <c r="A156" s="2"/>
      <c r="G156" s="3"/>
      <c r="H156" s="2"/>
      <c r="I156" s="3"/>
    </row>
    <row r="157" spans="1:9" ht="13.2" x14ac:dyDescent="0.25">
      <c r="A157" s="2"/>
      <c r="G157" s="3"/>
      <c r="H157" s="2"/>
      <c r="I157" s="3"/>
    </row>
    <row r="158" spans="1:9" ht="13.2" x14ac:dyDescent="0.25">
      <c r="A158" s="2"/>
      <c r="G158" s="3"/>
      <c r="H158" s="2"/>
      <c r="I158" s="3"/>
    </row>
    <row r="159" spans="1:9" ht="13.2" x14ac:dyDescent="0.25">
      <c r="A159" s="2"/>
      <c r="G159" s="3"/>
      <c r="H159" s="2"/>
      <c r="I159" s="3"/>
    </row>
    <row r="160" spans="1:9" ht="13.2" x14ac:dyDescent="0.25">
      <c r="A160" s="2"/>
      <c r="G160" s="3"/>
      <c r="H160" s="2"/>
      <c r="I160" s="3"/>
    </row>
    <row r="161" spans="1:9" ht="13.2" x14ac:dyDescent="0.25">
      <c r="A161" s="2"/>
      <c r="G161" s="3"/>
      <c r="H161" s="2"/>
      <c r="I161" s="3"/>
    </row>
    <row r="162" spans="1:9" ht="13.2" x14ac:dyDescent="0.25">
      <c r="A162" s="2"/>
      <c r="G162" s="3"/>
      <c r="H162" s="2"/>
      <c r="I162" s="3"/>
    </row>
    <row r="163" spans="1:9" ht="13.2" x14ac:dyDescent="0.25">
      <c r="A163" s="2"/>
      <c r="G163" s="3"/>
      <c r="H163" s="2"/>
      <c r="I163" s="3"/>
    </row>
    <row r="164" spans="1:9" ht="13.2" x14ac:dyDescent="0.25">
      <c r="A164" s="2"/>
      <c r="G164" s="3"/>
      <c r="H164" s="2"/>
      <c r="I164" s="3"/>
    </row>
    <row r="165" spans="1:9" ht="13.2" x14ac:dyDescent="0.25">
      <c r="A165" s="2"/>
      <c r="G165" s="3"/>
      <c r="H165" s="2"/>
      <c r="I165" s="3"/>
    </row>
    <row r="166" spans="1:9" ht="13.2" x14ac:dyDescent="0.25">
      <c r="A166" s="2"/>
      <c r="G166" s="3"/>
      <c r="H166" s="2"/>
      <c r="I166" s="3"/>
    </row>
    <row r="167" spans="1:9" ht="13.2" x14ac:dyDescent="0.25">
      <c r="A167" s="2"/>
      <c r="G167" s="3"/>
      <c r="H167" s="2"/>
      <c r="I167" s="3"/>
    </row>
    <row r="168" spans="1:9" ht="13.2" x14ac:dyDescent="0.25">
      <c r="A168" s="2"/>
      <c r="G168" s="3"/>
      <c r="H168" s="2"/>
      <c r="I168" s="3"/>
    </row>
    <row r="169" spans="1:9" ht="13.2" x14ac:dyDescent="0.25">
      <c r="A169" s="2"/>
      <c r="G169" s="3"/>
      <c r="H169" s="2"/>
      <c r="I169" s="3"/>
    </row>
    <row r="170" spans="1:9" ht="13.2" x14ac:dyDescent="0.25">
      <c r="A170" s="2"/>
      <c r="G170" s="3"/>
      <c r="H170" s="2"/>
      <c r="I170" s="3"/>
    </row>
    <row r="171" spans="1:9" ht="13.2" x14ac:dyDescent="0.25">
      <c r="A171" s="2"/>
      <c r="G171" s="3"/>
      <c r="H171" s="2"/>
      <c r="I171" s="3"/>
    </row>
    <row r="172" spans="1:9" ht="13.2" x14ac:dyDescent="0.25">
      <c r="A172" s="2"/>
      <c r="G172" s="3"/>
      <c r="H172" s="2"/>
      <c r="I172" s="3"/>
    </row>
    <row r="173" spans="1:9" ht="13.2" x14ac:dyDescent="0.25">
      <c r="A173" s="2"/>
      <c r="G173" s="3"/>
      <c r="H173" s="2"/>
      <c r="I173" s="3"/>
    </row>
    <row r="174" spans="1:9" ht="13.2" x14ac:dyDescent="0.25">
      <c r="A174" s="2"/>
      <c r="G174" s="3"/>
      <c r="H174" s="2"/>
      <c r="I174" s="3"/>
    </row>
    <row r="175" spans="1:9" ht="13.2" x14ac:dyDescent="0.25">
      <c r="A175" s="2"/>
      <c r="G175" s="3"/>
      <c r="H175" s="2"/>
      <c r="I175" s="3"/>
    </row>
    <row r="176" spans="1:9" ht="13.2" x14ac:dyDescent="0.25">
      <c r="A176" s="2"/>
      <c r="G176" s="3"/>
      <c r="H176" s="2"/>
      <c r="I176" s="3"/>
    </row>
    <row r="177" spans="1:9" ht="13.2" x14ac:dyDescent="0.25">
      <c r="A177" s="2"/>
      <c r="G177" s="3"/>
      <c r="H177" s="2"/>
      <c r="I177" s="3"/>
    </row>
    <row r="178" spans="1:9" ht="13.2" x14ac:dyDescent="0.25">
      <c r="A178" s="2"/>
      <c r="G178" s="3"/>
      <c r="H178" s="2"/>
      <c r="I178" s="3"/>
    </row>
    <row r="179" spans="1:9" ht="13.2" x14ac:dyDescent="0.25">
      <c r="A179" s="2"/>
      <c r="G179" s="3"/>
      <c r="H179" s="2"/>
      <c r="I179" s="3"/>
    </row>
    <row r="180" spans="1:9" ht="13.2" x14ac:dyDescent="0.25">
      <c r="A180" s="2"/>
      <c r="G180" s="3"/>
      <c r="H180" s="2"/>
      <c r="I180" s="3"/>
    </row>
    <row r="181" spans="1:9" ht="13.2" x14ac:dyDescent="0.25">
      <c r="A181" s="2"/>
      <c r="G181" s="3"/>
      <c r="H181" s="2"/>
      <c r="I181" s="3"/>
    </row>
    <row r="182" spans="1:9" ht="13.2" x14ac:dyDescent="0.25">
      <c r="A182" s="2"/>
      <c r="G182" s="3"/>
      <c r="H182" s="2"/>
      <c r="I182" s="3"/>
    </row>
    <row r="183" spans="1:9" ht="13.2" x14ac:dyDescent="0.25">
      <c r="A183" s="2"/>
      <c r="G183" s="3"/>
      <c r="H183" s="2"/>
      <c r="I183" s="3"/>
    </row>
    <row r="184" spans="1:9" ht="13.2" x14ac:dyDescent="0.25">
      <c r="A184" s="2"/>
      <c r="G184" s="3"/>
      <c r="H184" s="2"/>
      <c r="I184" s="3"/>
    </row>
    <row r="185" spans="1:9" ht="13.2" x14ac:dyDescent="0.25">
      <c r="A185" s="2"/>
      <c r="G185" s="3"/>
      <c r="H185" s="2"/>
      <c r="I185" s="3"/>
    </row>
    <row r="186" spans="1:9" ht="13.2" x14ac:dyDescent="0.25">
      <c r="A186" s="2"/>
      <c r="G186" s="3"/>
      <c r="H186" s="2"/>
      <c r="I186" s="3"/>
    </row>
    <row r="187" spans="1:9" ht="13.2" x14ac:dyDescent="0.25">
      <c r="A187" s="2"/>
      <c r="G187" s="3"/>
      <c r="H187" s="2"/>
      <c r="I187" s="3"/>
    </row>
    <row r="188" spans="1:9" ht="13.2" x14ac:dyDescent="0.25">
      <c r="A188" s="2"/>
      <c r="G188" s="3"/>
      <c r="H188" s="2"/>
      <c r="I188" s="3"/>
    </row>
    <row r="189" spans="1:9" ht="13.2" x14ac:dyDescent="0.25">
      <c r="A189" s="2"/>
      <c r="G189" s="3"/>
      <c r="H189" s="2"/>
      <c r="I189" s="3"/>
    </row>
    <row r="190" spans="1:9" ht="13.2" x14ac:dyDescent="0.25">
      <c r="A190" s="2"/>
      <c r="G190" s="3"/>
      <c r="H190" s="2"/>
      <c r="I190" s="3"/>
    </row>
    <row r="191" spans="1:9" ht="13.2" x14ac:dyDescent="0.25">
      <c r="A191" s="2"/>
      <c r="G191" s="3"/>
      <c r="H191" s="2"/>
      <c r="I191" s="3"/>
    </row>
    <row r="192" spans="1:9" ht="13.2" x14ac:dyDescent="0.25">
      <c r="A192" s="2"/>
      <c r="G192" s="3"/>
      <c r="H192" s="2"/>
      <c r="I192" s="3"/>
    </row>
    <row r="193" spans="1:9" ht="13.2" x14ac:dyDescent="0.25">
      <c r="A193" s="2"/>
      <c r="G193" s="3"/>
      <c r="H193" s="2"/>
      <c r="I193" s="3"/>
    </row>
    <row r="194" spans="1:9" ht="13.2" x14ac:dyDescent="0.25">
      <c r="A194" s="2"/>
      <c r="G194" s="3"/>
      <c r="H194" s="2"/>
      <c r="I194" s="3"/>
    </row>
    <row r="195" spans="1:9" ht="13.2" x14ac:dyDescent="0.25">
      <c r="A195" s="2"/>
      <c r="G195" s="3"/>
      <c r="H195" s="2"/>
      <c r="I195" s="3"/>
    </row>
    <row r="196" spans="1:9" ht="13.2" x14ac:dyDescent="0.25">
      <c r="A196" s="2"/>
      <c r="G196" s="3"/>
      <c r="H196" s="2"/>
      <c r="I196" s="3"/>
    </row>
    <row r="197" spans="1:9" ht="13.2" x14ac:dyDescent="0.25">
      <c r="A197" s="2"/>
      <c r="G197" s="3"/>
      <c r="H197" s="2"/>
      <c r="I197" s="3"/>
    </row>
    <row r="198" spans="1:9" ht="13.2" x14ac:dyDescent="0.25">
      <c r="A198" s="2"/>
      <c r="G198" s="3"/>
      <c r="H198" s="2"/>
      <c r="I198" s="3"/>
    </row>
    <row r="199" spans="1:9" ht="13.2" x14ac:dyDescent="0.25">
      <c r="A199" s="2"/>
      <c r="G199" s="3"/>
      <c r="H199" s="2"/>
      <c r="I199" s="3"/>
    </row>
    <row r="200" spans="1:9" ht="13.2" x14ac:dyDescent="0.25">
      <c r="A200" s="2"/>
      <c r="G200" s="3"/>
      <c r="H200" s="2"/>
      <c r="I200" s="3"/>
    </row>
    <row r="201" spans="1:9" ht="13.2" x14ac:dyDescent="0.25">
      <c r="A201" s="2"/>
      <c r="G201" s="3"/>
      <c r="H201" s="2"/>
      <c r="I201" s="3"/>
    </row>
    <row r="202" spans="1:9" ht="13.2" x14ac:dyDescent="0.25">
      <c r="A202" s="2"/>
      <c r="G202" s="3"/>
      <c r="H202" s="2"/>
      <c r="I202" s="3"/>
    </row>
    <row r="203" spans="1:9" ht="13.2" x14ac:dyDescent="0.25">
      <c r="A203" s="2"/>
      <c r="G203" s="3"/>
      <c r="H203" s="2"/>
      <c r="I203" s="3"/>
    </row>
    <row r="204" spans="1:9" ht="13.2" x14ac:dyDescent="0.25">
      <c r="A204" s="2"/>
      <c r="G204" s="3"/>
      <c r="H204" s="2"/>
      <c r="I204" s="3"/>
    </row>
    <row r="205" spans="1:9" ht="13.2" x14ac:dyDescent="0.25">
      <c r="A205" s="2"/>
      <c r="G205" s="3"/>
      <c r="H205" s="2"/>
      <c r="I205" s="3"/>
    </row>
    <row r="206" spans="1:9" ht="13.2" x14ac:dyDescent="0.25">
      <c r="A206" s="2"/>
      <c r="G206" s="3"/>
      <c r="H206" s="2"/>
      <c r="I206" s="3"/>
    </row>
    <row r="207" spans="1:9" ht="13.2" x14ac:dyDescent="0.25">
      <c r="A207" s="2"/>
      <c r="G207" s="3"/>
      <c r="H207" s="2"/>
      <c r="I207" s="3"/>
    </row>
    <row r="208" spans="1:9" ht="13.2" x14ac:dyDescent="0.25">
      <c r="A208" s="2"/>
      <c r="G208" s="3"/>
      <c r="H208" s="2"/>
      <c r="I208" s="3"/>
    </row>
    <row r="209" spans="1:9" ht="13.2" x14ac:dyDescent="0.25">
      <c r="A209" s="2"/>
      <c r="G209" s="3"/>
      <c r="H209" s="2"/>
      <c r="I209" s="3"/>
    </row>
    <row r="210" spans="1:9" ht="13.2" x14ac:dyDescent="0.25">
      <c r="A210" s="2"/>
      <c r="G210" s="3"/>
      <c r="H210" s="2"/>
      <c r="I210" s="3"/>
    </row>
    <row r="211" spans="1:9" ht="13.2" x14ac:dyDescent="0.25">
      <c r="A211" s="2"/>
      <c r="G211" s="3"/>
      <c r="H211" s="2"/>
      <c r="I211" s="3"/>
    </row>
    <row r="212" spans="1:9" ht="13.2" x14ac:dyDescent="0.25">
      <c r="A212" s="2"/>
      <c r="G212" s="3"/>
      <c r="H212" s="2"/>
      <c r="I212" s="3"/>
    </row>
    <row r="213" spans="1:9" ht="13.2" x14ac:dyDescent="0.25">
      <c r="A213" s="2"/>
      <c r="G213" s="3"/>
      <c r="H213" s="2"/>
      <c r="I213" s="3"/>
    </row>
    <row r="214" spans="1:9" ht="13.2" x14ac:dyDescent="0.25">
      <c r="A214" s="2"/>
      <c r="G214" s="3"/>
      <c r="H214" s="2"/>
      <c r="I214" s="3"/>
    </row>
    <row r="215" spans="1:9" ht="13.2" x14ac:dyDescent="0.25">
      <c r="A215" s="2"/>
      <c r="G215" s="3"/>
      <c r="H215" s="2"/>
      <c r="I215" s="3"/>
    </row>
    <row r="216" spans="1:9" ht="13.2" x14ac:dyDescent="0.25">
      <c r="A216" s="2"/>
      <c r="G216" s="3"/>
      <c r="H216" s="2"/>
      <c r="I216" s="3"/>
    </row>
    <row r="217" spans="1:9" ht="13.2" x14ac:dyDescent="0.25">
      <c r="A217" s="2"/>
      <c r="G217" s="3"/>
      <c r="H217" s="2"/>
      <c r="I217" s="3"/>
    </row>
    <row r="218" spans="1:9" ht="13.2" x14ac:dyDescent="0.25">
      <c r="A218" s="2"/>
      <c r="G218" s="3"/>
      <c r="H218" s="2"/>
      <c r="I218" s="3"/>
    </row>
    <row r="219" spans="1:9" ht="13.2" x14ac:dyDescent="0.25">
      <c r="A219" s="2"/>
      <c r="G219" s="3"/>
      <c r="H219" s="2"/>
      <c r="I219" s="3"/>
    </row>
    <row r="220" spans="1:9" ht="13.2" x14ac:dyDescent="0.25">
      <c r="A220" s="2"/>
      <c r="G220" s="3"/>
      <c r="H220" s="2"/>
      <c r="I220" s="3"/>
    </row>
    <row r="221" spans="1:9" ht="13.2" x14ac:dyDescent="0.25">
      <c r="A221" s="2"/>
      <c r="G221" s="3"/>
      <c r="H221" s="2"/>
      <c r="I221" s="3"/>
    </row>
    <row r="222" spans="1:9" ht="13.2" x14ac:dyDescent="0.25">
      <c r="A222" s="2"/>
      <c r="G222" s="3"/>
      <c r="H222" s="2"/>
      <c r="I222" s="3"/>
    </row>
    <row r="223" spans="1:9" ht="13.2" x14ac:dyDescent="0.25">
      <c r="A223" s="2"/>
      <c r="G223" s="3"/>
      <c r="H223" s="2"/>
      <c r="I223" s="3"/>
    </row>
    <row r="224" spans="1:9" ht="13.2" x14ac:dyDescent="0.25">
      <c r="A224" s="2"/>
      <c r="G224" s="3"/>
      <c r="H224" s="2"/>
      <c r="I224" s="3"/>
    </row>
    <row r="225" spans="1:9" ht="13.2" x14ac:dyDescent="0.25">
      <c r="A225" s="2"/>
      <c r="G225" s="3"/>
      <c r="H225" s="2"/>
      <c r="I225" s="3"/>
    </row>
    <row r="226" spans="1:9" ht="13.2" x14ac:dyDescent="0.25">
      <c r="A226" s="2"/>
      <c r="G226" s="3"/>
      <c r="H226" s="2"/>
      <c r="I226" s="3"/>
    </row>
    <row r="227" spans="1:9" ht="13.2" x14ac:dyDescent="0.25">
      <c r="A227" s="2"/>
      <c r="G227" s="3"/>
      <c r="H227" s="2"/>
      <c r="I227" s="3"/>
    </row>
    <row r="228" spans="1:9" ht="13.2" x14ac:dyDescent="0.25">
      <c r="A228" s="2"/>
      <c r="G228" s="3"/>
      <c r="H228" s="2"/>
      <c r="I228" s="3"/>
    </row>
    <row r="229" spans="1:9" ht="13.2" x14ac:dyDescent="0.25">
      <c r="A229" s="2"/>
      <c r="G229" s="3"/>
      <c r="H229" s="2"/>
      <c r="I229" s="3"/>
    </row>
    <row r="230" spans="1:9" ht="13.2" x14ac:dyDescent="0.25">
      <c r="A230" s="2"/>
      <c r="G230" s="3"/>
      <c r="H230" s="2"/>
      <c r="I230" s="3"/>
    </row>
    <row r="231" spans="1:9" ht="13.2" x14ac:dyDescent="0.25">
      <c r="A231" s="2"/>
      <c r="G231" s="3"/>
      <c r="H231" s="2"/>
      <c r="I231" s="3"/>
    </row>
    <row r="232" spans="1:9" ht="13.2" x14ac:dyDescent="0.25">
      <c r="A232" s="2"/>
      <c r="G232" s="3"/>
      <c r="H232" s="2"/>
      <c r="I232" s="3"/>
    </row>
    <row r="233" spans="1:9" ht="13.2" x14ac:dyDescent="0.25">
      <c r="A233" s="2"/>
      <c r="G233" s="3"/>
      <c r="H233" s="2"/>
      <c r="I233" s="3"/>
    </row>
    <row r="234" spans="1:9" ht="13.2" x14ac:dyDescent="0.25">
      <c r="A234" s="2"/>
      <c r="G234" s="3"/>
      <c r="H234" s="2"/>
      <c r="I234" s="3"/>
    </row>
    <row r="235" spans="1:9" ht="13.2" x14ac:dyDescent="0.25">
      <c r="A235" s="2"/>
      <c r="G235" s="3"/>
      <c r="H235" s="2"/>
      <c r="I235" s="3"/>
    </row>
    <row r="236" spans="1:9" ht="13.2" x14ac:dyDescent="0.25">
      <c r="A236" s="2"/>
      <c r="G236" s="3"/>
      <c r="H236" s="2"/>
      <c r="I236" s="3"/>
    </row>
    <row r="237" spans="1:9" ht="13.2" x14ac:dyDescent="0.25">
      <c r="A237" s="2"/>
      <c r="G237" s="3"/>
      <c r="H237" s="2"/>
      <c r="I237" s="3"/>
    </row>
    <row r="238" spans="1:9" ht="13.2" x14ac:dyDescent="0.25">
      <c r="A238" s="2"/>
      <c r="G238" s="3"/>
      <c r="H238" s="2"/>
      <c r="I238" s="3"/>
    </row>
    <row r="239" spans="1:9" ht="13.2" x14ac:dyDescent="0.25">
      <c r="A239" s="2"/>
      <c r="G239" s="3"/>
      <c r="H239" s="2"/>
      <c r="I239" s="3"/>
    </row>
    <row r="240" spans="1:9" ht="13.2" x14ac:dyDescent="0.25">
      <c r="A240" s="2"/>
      <c r="G240" s="3"/>
      <c r="H240" s="2"/>
      <c r="I240" s="3"/>
    </row>
    <row r="241" spans="1:9" ht="13.2" x14ac:dyDescent="0.25">
      <c r="A241" s="2"/>
      <c r="G241" s="3"/>
      <c r="H241" s="2"/>
      <c r="I241" s="3"/>
    </row>
    <row r="242" spans="1:9" ht="13.2" x14ac:dyDescent="0.25">
      <c r="A242" s="2"/>
      <c r="G242" s="3"/>
      <c r="H242" s="2"/>
      <c r="I242" s="3"/>
    </row>
    <row r="243" spans="1:9" ht="13.2" x14ac:dyDescent="0.25">
      <c r="A243" s="2"/>
      <c r="G243" s="3"/>
      <c r="H243" s="2"/>
      <c r="I243" s="3"/>
    </row>
    <row r="244" spans="1:9" ht="13.2" x14ac:dyDescent="0.25">
      <c r="A244" s="2"/>
      <c r="G244" s="3"/>
      <c r="H244" s="2"/>
      <c r="I244" s="3"/>
    </row>
    <row r="245" spans="1:9" ht="13.2" x14ac:dyDescent="0.25">
      <c r="A245" s="2"/>
      <c r="G245" s="3"/>
      <c r="H245" s="2"/>
      <c r="I245" s="3"/>
    </row>
    <row r="246" spans="1:9" ht="13.2" x14ac:dyDescent="0.25">
      <c r="A246" s="2"/>
      <c r="G246" s="3"/>
      <c r="H246" s="2"/>
      <c r="I246" s="3"/>
    </row>
    <row r="247" spans="1:9" ht="13.2" x14ac:dyDescent="0.25">
      <c r="A247" s="2"/>
      <c r="G247" s="3"/>
      <c r="H247" s="2"/>
      <c r="I247" s="3"/>
    </row>
    <row r="248" spans="1:9" ht="13.2" x14ac:dyDescent="0.25">
      <c r="A248" s="2"/>
      <c r="G248" s="3"/>
      <c r="H248" s="2"/>
      <c r="I248" s="3"/>
    </row>
    <row r="249" spans="1:9" ht="13.2" x14ac:dyDescent="0.25">
      <c r="A249" s="2"/>
      <c r="G249" s="3"/>
      <c r="H249" s="2"/>
      <c r="I249" s="3"/>
    </row>
    <row r="250" spans="1:9" ht="13.2" x14ac:dyDescent="0.25">
      <c r="A250" s="2"/>
      <c r="G250" s="3"/>
      <c r="H250" s="2"/>
      <c r="I250" s="3"/>
    </row>
    <row r="251" spans="1:9" ht="13.2" x14ac:dyDescent="0.25">
      <c r="A251" s="2"/>
      <c r="G251" s="3"/>
      <c r="H251" s="2"/>
      <c r="I251" s="3"/>
    </row>
    <row r="252" spans="1:9" ht="13.2" x14ac:dyDescent="0.25">
      <c r="A252" s="2"/>
      <c r="G252" s="3"/>
      <c r="H252" s="2"/>
      <c r="I252" s="3"/>
    </row>
    <row r="253" spans="1:9" ht="13.2" x14ac:dyDescent="0.25">
      <c r="A253" s="2"/>
      <c r="G253" s="3"/>
      <c r="H253" s="2"/>
      <c r="I253" s="3"/>
    </row>
    <row r="254" spans="1:9" ht="13.2" x14ac:dyDescent="0.25">
      <c r="A254" s="2"/>
      <c r="G254" s="3"/>
      <c r="H254" s="2"/>
      <c r="I254" s="3"/>
    </row>
    <row r="255" spans="1:9" ht="13.2" x14ac:dyDescent="0.25">
      <c r="A255" s="2"/>
      <c r="G255" s="3"/>
      <c r="H255" s="2"/>
      <c r="I255" s="3"/>
    </row>
    <row r="256" spans="1:9" ht="13.2" x14ac:dyDescent="0.25">
      <c r="A256" s="2"/>
      <c r="G256" s="3"/>
      <c r="H256" s="2"/>
      <c r="I256" s="3"/>
    </row>
    <row r="257" spans="1:9" ht="13.2" x14ac:dyDescent="0.25">
      <c r="A257" s="2"/>
      <c r="G257" s="3"/>
      <c r="H257" s="2"/>
      <c r="I257" s="3"/>
    </row>
    <row r="258" spans="1:9" ht="13.2" x14ac:dyDescent="0.25">
      <c r="A258" s="2"/>
      <c r="G258" s="3"/>
      <c r="H258" s="2"/>
      <c r="I258" s="3"/>
    </row>
    <row r="259" spans="1:9" ht="13.2" x14ac:dyDescent="0.25">
      <c r="A259" s="2"/>
      <c r="G259" s="3"/>
      <c r="H259" s="2"/>
      <c r="I259" s="3"/>
    </row>
    <row r="260" spans="1:9" ht="13.2" x14ac:dyDescent="0.25">
      <c r="A260" s="2"/>
      <c r="G260" s="3"/>
      <c r="H260" s="2"/>
      <c r="I260" s="3"/>
    </row>
    <row r="261" spans="1:9" ht="13.2" x14ac:dyDescent="0.25">
      <c r="A261" s="2"/>
      <c r="G261" s="3"/>
      <c r="H261" s="2"/>
      <c r="I261" s="3"/>
    </row>
    <row r="262" spans="1:9" ht="13.2" x14ac:dyDescent="0.25">
      <c r="A262" s="2"/>
      <c r="G262" s="3"/>
      <c r="H262" s="2"/>
      <c r="I262" s="3"/>
    </row>
    <row r="263" spans="1:9" ht="13.2" x14ac:dyDescent="0.25">
      <c r="A263" s="2"/>
      <c r="G263" s="3"/>
      <c r="H263" s="2"/>
      <c r="I263" s="3"/>
    </row>
    <row r="264" spans="1:9" ht="13.2" x14ac:dyDescent="0.25">
      <c r="A264" s="2"/>
      <c r="G264" s="3"/>
      <c r="H264" s="2"/>
      <c r="I264" s="3"/>
    </row>
    <row r="265" spans="1:9" ht="13.2" x14ac:dyDescent="0.25">
      <c r="A265" s="2"/>
      <c r="G265" s="3"/>
      <c r="H265" s="2"/>
      <c r="I265" s="3"/>
    </row>
    <row r="266" spans="1:9" ht="13.2" x14ac:dyDescent="0.25">
      <c r="A266" s="2"/>
      <c r="G266" s="3"/>
      <c r="H266" s="2"/>
      <c r="I266" s="3"/>
    </row>
    <row r="267" spans="1:9" ht="13.2" x14ac:dyDescent="0.25">
      <c r="A267" s="2"/>
      <c r="G267" s="3"/>
      <c r="H267" s="2"/>
      <c r="I267" s="3"/>
    </row>
    <row r="268" spans="1:9" ht="13.2" x14ac:dyDescent="0.25">
      <c r="A268" s="2"/>
      <c r="G268" s="3"/>
      <c r="H268" s="2"/>
      <c r="I268" s="3"/>
    </row>
    <row r="269" spans="1:9" ht="13.2" x14ac:dyDescent="0.25">
      <c r="A269" s="2"/>
      <c r="G269" s="3"/>
      <c r="H269" s="2"/>
      <c r="I269" s="3"/>
    </row>
    <row r="270" spans="1:9" ht="13.2" x14ac:dyDescent="0.25">
      <c r="A270" s="2"/>
      <c r="G270" s="3"/>
      <c r="H270" s="2"/>
      <c r="I270" s="3"/>
    </row>
    <row r="271" spans="1:9" ht="13.2" x14ac:dyDescent="0.25">
      <c r="A271" s="2"/>
      <c r="G271" s="3"/>
      <c r="H271" s="2"/>
      <c r="I271" s="3"/>
    </row>
    <row r="272" spans="1:9" ht="13.2" x14ac:dyDescent="0.25">
      <c r="A272" s="2"/>
      <c r="G272" s="3"/>
      <c r="H272" s="2"/>
      <c r="I272" s="3"/>
    </row>
    <row r="273" spans="1:9" ht="13.2" x14ac:dyDescent="0.25">
      <c r="A273" s="2"/>
      <c r="G273" s="3"/>
      <c r="H273" s="2"/>
      <c r="I273" s="3"/>
    </row>
    <row r="274" spans="1:9" ht="13.2" x14ac:dyDescent="0.25">
      <c r="A274" s="2"/>
      <c r="G274" s="3"/>
      <c r="H274" s="2"/>
      <c r="I274" s="3"/>
    </row>
    <row r="275" spans="1:9" ht="13.2" x14ac:dyDescent="0.25">
      <c r="A275" s="2"/>
      <c r="G275" s="3"/>
      <c r="H275" s="2"/>
      <c r="I275" s="3"/>
    </row>
    <row r="276" spans="1:9" ht="13.2" x14ac:dyDescent="0.25">
      <c r="A276" s="2"/>
      <c r="G276" s="3"/>
      <c r="H276" s="2"/>
      <c r="I276" s="3"/>
    </row>
    <row r="277" spans="1:9" ht="13.2" x14ac:dyDescent="0.25">
      <c r="A277" s="2"/>
      <c r="G277" s="3"/>
      <c r="H277" s="2"/>
      <c r="I277" s="3"/>
    </row>
    <row r="278" spans="1:9" ht="13.2" x14ac:dyDescent="0.25">
      <c r="A278" s="2"/>
      <c r="G278" s="3"/>
      <c r="H278" s="2"/>
      <c r="I278" s="3"/>
    </row>
    <row r="279" spans="1:9" ht="13.2" x14ac:dyDescent="0.25">
      <c r="A279" s="2"/>
      <c r="G279" s="3"/>
      <c r="H279" s="2"/>
      <c r="I279" s="3"/>
    </row>
    <row r="280" spans="1:9" ht="13.2" x14ac:dyDescent="0.25">
      <c r="A280" s="2"/>
      <c r="G280" s="3"/>
      <c r="H280" s="2"/>
      <c r="I280" s="3"/>
    </row>
    <row r="281" spans="1:9" ht="13.2" x14ac:dyDescent="0.25">
      <c r="A281" s="2"/>
      <c r="G281" s="3"/>
      <c r="H281" s="2"/>
      <c r="I281" s="3"/>
    </row>
    <row r="282" spans="1:9" ht="13.2" x14ac:dyDescent="0.25">
      <c r="A282" s="2"/>
      <c r="G282" s="3"/>
      <c r="H282" s="2"/>
      <c r="I282" s="3"/>
    </row>
    <row r="283" spans="1:9" ht="13.2" x14ac:dyDescent="0.25">
      <c r="A283" s="2"/>
      <c r="G283" s="3"/>
      <c r="H283" s="2"/>
      <c r="I283" s="3"/>
    </row>
    <row r="284" spans="1:9" ht="13.2" x14ac:dyDescent="0.25">
      <c r="A284" s="2"/>
      <c r="G284" s="3"/>
      <c r="H284" s="2"/>
      <c r="I284" s="3"/>
    </row>
    <row r="285" spans="1:9" ht="13.2" x14ac:dyDescent="0.25">
      <c r="A285" s="2"/>
      <c r="G285" s="3"/>
      <c r="H285" s="2"/>
      <c r="I285" s="3"/>
    </row>
    <row r="286" spans="1:9" ht="13.2" x14ac:dyDescent="0.25">
      <c r="A286" s="2"/>
      <c r="G286" s="3"/>
      <c r="H286" s="2"/>
      <c r="I286" s="3"/>
    </row>
    <row r="287" spans="1:9" ht="13.2" x14ac:dyDescent="0.25">
      <c r="A287" s="2"/>
      <c r="G287" s="3"/>
      <c r="H287" s="2"/>
      <c r="I287" s="3"/>
    </row>
    <row r="288" spans="1:9" ht="13.2" x14ac:dyDescent="0.25">
      <c r="A288" s="2"/>
      <c r="G288" s="3"/>
      <c r="H288" s="2"/>
      <c r="I288" s="3"/>
    </row>
    <row r="289" spans="1:9" ht="13.2" x14ac:dyDescent="0.25">
      <c r="A289" s="2"/>
      <c r="G289" s="3"/>
      <c r="H289" s="2"/>
      <c r="I289" s="3"/>
    </row>
    <row r="290" spans="1:9" ht="13.2" x14ac:dyDescent="0.25">
      <c r="A290" s="2"/>
      <c r="G290" s="3"/>
      <c r="H290" s="2"/>
      <c r="I290" s="3"/>
    </row>
    <row r="291" spans="1:9" ht="13.2" x14ac:dyDescent="0.25">
      <c r="A291" s="2"/>
      <c r="G291" s="3"/>
      <c r="H291" s="2"/>
      <c r="I291" s="3"/>
    </row>
    <row r="292" spans="1:9" ht="13.2" x14ac:dyDescent="0.25">
      <c r="A292" s="2"/>
      <c r="G292" s="3"/>
      <c r="H292" s="2"/>
      <c r="I292" s="3"/>
    </row>
    <row r="293" spans="1:9" ht="13.2" x14ac:dyDescent="0.25">
      <c r="A293" s="2"/>
      <c r="G293" s="3"/>
      <c r="H293" s="2"/>
      <c r="I293" s="3"/>
    </row>
    <row r="294" spans="1:9" ht="13.2" x14ac:dyDescent="0.25">
      <c r="A294" s="2"/>
      <c r="G294" s="3"/>
      <c r="H294" s="2"/>
      <c r="I294" s="3"/>
    </row>
    <row r="295" spans="1:9" ht="13.2" x14ac:dyDescent="0.25">
      <c r="A295" s="2"/>
      <c r="G295" s="3"/>
      <c r="H295" s="2"/>
      <c r="I295" s="3"/>
    </row>
    <row r="296" spans="1:9" ht="13.2" x14ac:dyDescent="0.25">
      <c r="A296" s="2"/>
      <c r="G296" s="3"/>
      <c r="H296" s="2"/>
      <c r="I296" s="3"/>
    </row>
    <row r="297" spans="1:9" ht="13.2" x14ac:dyDescent="0.25">
      <c r="A297" s="2"/>
      <c r="G297" s="3"/>
      <c r="H297" s="2"/>
      <c r="I297" s="3"/>
    </row>
    <row r="298" spans="1:9" ht="13.2" x14ac:dyDescent="0.25">
      <c r="A298" s="2"/>
      <c r="G298" s="3"/>
      <c r="H298" s="2"/>
      <c r="I298" s="3"/>
    </row>
    <row r="299" spans="1:9" ht="13.2" x14ac:dyDescent="0.25">
      <c r="A299" s="2"/>
      <c r="G299" s="3"/>
      <c r="H299" s="2"/>
      <c r="I299" s="3"/>
    </row>
    <row r="300" spans="1:9" ht="13.2" x14ac:dyDescent="0.25">
      <c r="A300" s="2"/>
      <c r="G300" s="3"/>
      <c r="H300" s="2"/>
      <c r="I300" s="3"/>
    </row>
    <row r="301" spans="1:9" ht="13.2" x14ac:dyDescent="0.25">
      <c r="A301" s="2"/>
      <c r="G301" s="3"/>
      <c r="H301" s="2"/>
      <c r="I301" s="3"/>
    </row>
    <row r="302" spans="1:9" ht="13.2" x14ac:dyDescent="0.25">
      <c r="A302" s="2"/>
      <c r="G302" s="3"/>
      <c r="H302" s="2"/>
      <c r="I302" s="3"/>
    </row>
    <row r="303" spans="1:9" ht="13.2" x14ac:dyDescent="0.25">
      <c r="A303" s="2"/>
      <c r="G303" s="3"/>
      <c r="H303" s="2"/>
      <c r="I303" s="3"/>
    </row>
    <row r="304" spans="1:9" ht="13.2" x14ac:dyDescent="0.25">
      <c r="A304" s="2"/>
      <c r="G304" s="3"/>
      <c r="H304" s="2"/>
      <c r="I304" s="3"/>
    </row>
    <row r="305" spans="1:9" ht="13.2" x14ac:dyDescent="0.25">
      <c r="A305" s="2"/>
      <c r="G305" s="3"/>
      <c r="H305" s="2"/>
      <c r="I305" s="3"/>
    </row>
    <row r="306" spans="1:9" ht="13.2" x14ac:dyDescent="0.25">
      <c r="A306" s="2"/>
      <c r="G306" s="3"/>
      <c r="H306" s="2"/>
      <c r="I306" s="3"/>
    </row>
    <row r="307" spans="1:9" ht="13.2" x14ac:dyDescent="0.25">
      <c r="A307" s="2"/>
      <c r="G307" s="3"/>
      <c r="H307" s="2"/>
      <c r="I307" s="3"/>
    </row>
    <row r="308" spans="1:9" ht="13.2" x14ac:dyDescent="0.25">
      <c r="A308" s="2"/>
      <c r="G308" s="3"/>
      <c r="H308" s="2"/>
      <c r="I308" s="3"/>
    </row>
    <row r="309" spans="1:9" ht="13.2" x14ac:dyDescent="0.25">
      <c r="A309" s="2"/>
      <c r="G309" s="3"/>
      <c r="H309" s="2"/>
      <c r="I309" s="3"/>
    </row>
    <row r="310" spans="1:9" ht="13.2" x14ac:dyDescent="0.25">
      <c r="A310" s="2"/>
      <c r="G310" s="3"/>
      <c r="H310" s="2"/>
      <c r="I310" s="3"/>
    </row>
    <row r="311" spans="1:9" ht="13.2" x14ac:dyDescent="0.25">
      <c r="A311" s="2"/>
      <c r="G311" s="3"/>
      <c r="H311" s="2"/>
      <c r="I311" s="3"/>
    </row>
    <row r="312" spans="1:9" ht="13.2" x14ac:dyDescent="0.25">
      <c r="A312" s="2"/>
      <c r="G312" s="3"/>
      <c r="H312" s="2"/>
      <c r="I312" s="3"/>
    </row>
    <row r="313" spans="1:9" ht="13.2" x14ac:dyDescent="0.25">
      <c r="A313" s="2"/>
      <c r="G313" s="3"/>
      <c r="H313" s="2"/>
      <c r="I313" s="3"/>
    </row>
    <row r="314" spans="1:9" ht="13.2" x14ac:dyDescent="0.25">
      <c r="A314" s="2"/>
      <c r="G314" s="3"/>
      <c r="H314" s="2"/>
      <c r="I314" s="3"/>
    </row>
    <row r="315" spans="1:9" ht="13.2" x14ac:dyDescent="0.25">
      <c r="A315" s="2"/>
      <c r="G315" s="3"/>
      <c r="H315" s="2"/>
      <c r="I315" s="3"/>
    </row>
    <row r="316" spans="1:9" ht="13.2" x14ac:dyDescent="0.25">
      <c r="A316" s="2"/>
      <c r="G316" s="3"/>
      <c r="H316" s="2"/>
      <c r="I316" s="3"/>
    </row>
    <row r="317" spans="1:9" ht="13.2" x14ac:dyDescent="0.25">
      <c r="A317" s="2"/>
      <c r="G317" s="3"/>
      <c r="H317" s="2"/>
      <c r="I317" s="3"/>
    </row>
    <row r="318" spans="1:9" ht="13.2" x14ac:dyDescent="0.25">
      <c r="A318" s="2"/>
      <c r="G318" s="3"/>
      <c r="H318" s="2"/>
      <c r="I318" s="3"/>
    </row>
    <row r="319" spans="1:9" ht="13.2" x14ac:dyDescent="0.25">
      <c r="A319" s="2"/>
      <c r="G319" s="3"/>
      <c r="H319" s="2"/>
      <c r="I319" s="3"/>
    </row>
    <row r="320" spans="1:9" ht="13.2" x14ac:dyDescent="0.25">
      <c r="A320" s="2"/>
      <c r="G320" s="3"/>
      <c r="H320" s="2"/>
      <c r="I320" s="3"/>
    </row>
    <row r="321" spans="1:9" ht="13.2" x14ac:dyDescent="0.25">
      <c r="A321" s="2"/>
      <c r="G321" s="3"/>
      <c r="H321" s="2"/>
      <c r="I321" s="3"/>
    </row>
    <row r="322" spans="1:9" ht="13.2" x14ac:dyDescent="0.25">
      <c r="A322" s="2"/>
      <c r="G322" s="3"/>
      <c r="H322" s="2"/>
      <c r="I322" s="3"/>
    </row>
    <row r="323" spans="1:9" ht="13.2" x14ac:dyDescent="0.25">
      <c r="A323" s="2"/>
      <c r="G323" s="3"/>
      <c r="H323" s="2"/>
      <c r="I323" s="3"/>
    </row>
    <row r="324" spans="1:9" ht="13.2" x14ac:dyDescent="0.25">
      <c r="A324" s="2"/>
      <c r="G324" s="3"/>
      <c r="H324" s="2"/>
      <c r="I324" s="3"/>
    </row>
    <row r="325" spans="1:9" ht="13.2" x14ac:dyDescent="0.25">
      <c r="A325" s="2"/>
      <c r="G325" s="3"/>
      <c r="H325" s="2"/>
      <c r="I325" s="3"/>
    </row>
    <row r="326" spans="1:9" ht="13.2" x14ac:dyDescent="0.25">
      <c r="A326" s="2"/>
      <c r="G326" s="3"/>
      <c r="H326" s="2"/>
      <c r="I326" s="3"/>
    </row>
    <row r="327" spans="1:9" ht="13.2" x14ac:dyDescent="0.25">
      <c r="A327" s="2"/>
      <c r="G327" s="3"/>
      <c r="H327" s="2"/>
      <c r="I327" s="3"/>
    </row>
    <row r="328" spans="1:9" ht="13.2" x14ac:dyDescent="0.25">
      <c r="A328" s="2"/>
      <c r="G328" s="3"/>
      <c r="H328" s="2"/>
      <c r="I328" s="3"/>
    </row>
    <row r="329" spans="1:9" ht="13.2" x14ac:dyDescent="0.25">
      <c r="A329" s="2"/>
      <c r="G329" s="3"/>
      <c r="H329" s="2"/>
      <c r="I329" s="3"/>
    </row>
    <row r="330" spans="1:9" ht="13.2" x14ac:dyDescent="0.25">
      <c r="A330" s="2"/>
      <c r="G330" s="3"/>
      <c r="H330" s="2"/>
      <c r="I330" s="3"/>
    </row>
    <row r="331" spans="1:9" ht="13.2" x14ac:dyDescent="0.25">
      <c r="A331" s="2"/>
      <c r="G331" s="3"/>
      <c r="H331" s="2"/>
      <c r="I331" s="3"/>
    </row>
    <row r="332" spans="1:9" ht="13.2" x14ac:dyDescent="0.25">
      <c r="A332" s="2"/>
      <c r="G332" s="3"/>
      <c r="H332" s="2"/>
      <c r="I332" s="3"/>
    </row>
    <row r="333" spans="1:9" ht="13.2" x14ac:dyDescent="0.25">
      <c r="A333" s="2"/>
      <c r="G333" s="3"/>
      <c r="H333" s="2"/>
      <c r="I333" s="3"/>
    </row>
    <row r="334" spans="1:9" ht="13.2" x14ac:dyDescent="0.25">
      <c r="A334" s="2"/>
      <c r="G334" s="3"/>
      <c r="H334" s="2"/>
      <c r="I334" s="3"/>
    </row>
    <row r="335" spans="1:9" ht="13.2" x14ac:dyDescent="0.25">
      <c r="A335" s="2"/>
      <c r="G335" s="3"/>
      <c r="H335" s="2"/>
      <c r="I335" s="3"/>
    </row>
    <row r="336" spans="1:9" ht="13.2" x14ac:dyDescent="0.25">
      <c r="A336" s="2"/>
      <c r="G336" s="3"/>
      <c r="H336" s="2"/>
      <c r="I336" s="3"/>
    </row>
    <row r="337" spans="1:9" ht="13.2" x14ac:dyDescent="0.25">
      <c r="A337" s="2"/>
      <c r="G337" s="3"/>
      <c r="H337" s="2"/>
      <c r="I337" s="3"/>
    </row>
    <row r="338" spans="1:9" ht="13.2" x14ac:dyDescent="0.25">
      <c r="A338" s="2"/>
      <c r="G338" s="3"/>
      <c r="H338" s="2"/>
      <c r="I338" s="3"/>
    </row>
    <row r="339" spans="1:9" ht="13.2" x14ac:dyDescent="0.25">
      <c r="A339" s="2"/>
      <c r="G339" s="3"/>
      <c r="H339" s="2"/>
      <c r="I339" s="3"/>
    </row>
    <row r="340" spans="1:9" ht="13.2" x14ac:dyDescent="0.25">
      <c r="A340" s="2"/>
      <c r="G340" s="3"/>
      <c r="H340" s="2"/>
      <c r="I340" s="3"/>
    </row>
    <row r="341" spans="1:9" ht="13.2" x14ac:dyDescent="0.25">
      <c r="A341" s="2"/>
      <c r="G341" s="3"/>
      <c r="H341" s="2"/>
      <c r="I341" s="3"/>
    </row>
    <row r="342" spans="1:9" ht="13.2" x14ac:dyDescent="0.25">
      <c r="A342" s="2"/>
      <c r="G342" s="3"/>
      <c r="H342" s="2"/>
      <c r="I342" s="3"/>
    </row>
    <row r="343" spans="1:9" ht="13.2" x14ac:dyDescent="0.25">
      <c r="A343" s="2"/>
      <c r="G343" s="3"/>
      <c r="H343" s="2"/>
      <c r="I343" s="3"/>
    </row>
    <row r="344" spans="1:9" ht="13.2" x14ac:dyDescent="0.25">
      <c r="A344" s="2"/>
      <c r="G344" s="3"/>
      <c r="H344" s="2"/>
      <c r="I344" s="3"/>
    </row>
    <row r="345" spans="1:9" ht="13.2" x14ac:dyDescent="0.25">
      <c r="A345" s="2"/>
      <c r="G345" s="3"/>
      <c r="H345" s="2"/>
      <c r="I345" s="3"/>
    </row>
    <row r="346" spans="1:9" ht="13.2" x14ac:dyDescent="0.25">
      <c r="A346" s="2"/>
      <c r="G346" s="3"/>
      <c r="H346" s="2"/>
      <c r="I346" s="3"/>
    </row>
    <row r="347" spans="1:9" ht="13.2" x14ac:dyDescent="0.25">
      <c r="A347" s="2"/>
      <c r="G347" s="3"/>
      <c r="H347" s="2"/>
      <c r="I347" s="3"/>
    </row>
    <row r="348" spans="1:9" ht="13.2" x14ac:dyDescent="0.25">
      <c r="A348" s="2"/>
      <c r="G348" s="3"/>
      <c r="H348" s="2"/>
      <c r="I348" s="3"/>
    </row>
    <row r="349" spans="1:9" ht="13.2" x14ac:dyDescent="0.25">
      <c r="A349" s="2"/>
      <c r="G349" s="3"/>
      <c r="H349" s="2"/>
      <c r="I349" s="3"/>
    </row>
    <row r="350" spans="1:9" ht="13.2" x14ac:dyDescent="0.25">
      <c r="A350" s="2"/>
      <c r="G350" s="3"/>
      <c r="H350" s="2"/>
      <c r="I350" s="3"/>
    </row>
    <row r="351" spans="1:9" ht="13.2" x14ac:dyDescent="0.25">
      <c r="A351" s="2"/>
      <c r="G351" s="3"/>
      <c r="H351" s="2"/>
      <c r="I351" s="3"/>
    </row>
    <row r="352" spans="1:9" ht="13.2" x14ac:dyDescent="0.25">
      <c r="A352" s="2"/>
      <c r="G352" s="3"/>
      <c r="H352" s="2"/>
      <c r="I352" s="3"/>
    </row>
    <row r="353" spans="1:9" ht="13.2" x14ac:dyDescent="0.25">
      <c r="A353" s="2"/>
      <c r="G353" s="3"/>
      <c r="H353" s="2"/>
      <c r="I353" s="3"/>
    </row>
    <row r="354" spans="1:9" ht="13.2" x14ac:dyDescent="0.25">
      <c r="A354" s="2"/>
      <c r="G354" s="3"/>
      <c r="H354" s="2"/>
      <c r="I354" s="3"/>
    </row>
    <row r="355" spans="1:9" ht="13.2" x14ac:dyDescent="0.25">
      <c r="A355" s="2"/>
      <c r="G355" s="3"/>
      <c r="H355" s="2"/>
      <c r="I355" s="3"/>
    </row>
    <row r="356" spans="1:9" ht="13.2" x14ac:dyDescent="0.25">
      <c r="A356" s="2"/>
      <c r="G356" s="3"/>
      <c r="H356" s="2"/>
      <c r="I356" s="3"/>
    </row>
    <row r="357" spans="1:9" ht="13.2" x14ac:dyDescent="0.25">
      <c r="A357" s="2"/>
      <c r="G357" s="3"/>
      <c r="H357" s="2"/>
      <c r="I357" s="3"/>
    </row>
    <row r="358" spans="1:9" ht="13.2" x14ac:dyDescent="0.25">
      <c r="A358" s="2"/>
      <c r="G358" s="3"/>
      <c r="H358" s="2"/>
      <c r="I358" s="3"/>
    </row>
    <row r="359" spans="1:9" ht="13.2" x14ac:dyDescent="0.25">
      <c r="A359" s="2"/>
      <c r="G359" s="3"/>
      <c r="H359" s="2"/>
      <c r="I359" s="3"/>
    </row>
    <row r="360" spans="1:9" ht="13.2" x14ac:dyDescent="0.25">
      <c r="A360" s="2"/>
      <c r="G360" s="3"/>
      <c r="H360" s="2"/>
      <c r="I360" s="3"/>
    </row>
    <row r="361" spans="1:9" ht="13.2" x14ac:dyDescent="0.25">
      <c r="A361" s="2"/>
      <c r="G361" s="3"/>
      <c r="H361" s="2"/>
      <c r="I361" s="3"/>
    </row>
    <row r="362" spans="1:9" ht="13.2" x14ac:dyDescent="0.25">
      <c r="A362" s="2"/>
      <c r="G362" s="3"/>
      <c r="H362" s="2"/>
      <c r="I362" s="3"/>
    </row>
    <row r="363" spans="1:9" ht="13.2" x14ac:dyDescent="0.25">
      <c r="A363" s="2"/>
      <c r="G363" s="3"/>
      <c r="H363" s="2"/>
      <c r="I363" s="3"/>
    </row>
    <row r="364" spans="1:9" ht="13.2" x14ac:dyDescent="0.25">
      <c r="A364" s="2"/>
      <c r="G364" s="3"/>
      <c r="H364" s="2"/>
      <c r="I364" s="3"/>
    </row>
    <row r="365" spans="1:9" ht="13.2" x14ac:dyDescent="0.25">
      <c r="A365" s="2"/>
      <c r="G365" s="3"/>
      <c r="H365" s="2"/>
      <c r="I365" s="3"/>
    </row>
    <row r="366" spans="1:9" ht="13.2" x14ac:dyDescent="0.25">
      <c r="A366" s="2"/>
      <c r="G366" s="3"/>
      <c r="H366" s="2"/>
      <c r="I366" s="3"/>
    </row>
    <row r="367" spans="1:9" ht="13.2" x14ac:dyDescent="0.25">
      <c r="A367" s="2"/>
      <c r="G367" s="3"/>
      <c r="H367" s="2"/>
      <c r="I367" s="3"/>
    </row>
    <row r="368" spans="1:9" ht="13.2" x14ac:dyDescent="0.25">
      <c r="A368" s="2"/>
      <c r="G368" s="3"/>
      <c r="H368" s="2"/>
      <c r="I368" s="3"/>
    </row>
    <row r="369" spans="1:9" ht="13.2" x14ac:dyDescent="0.25">
      <c r="A369" s="2"/>
      <c r="G369" s="3"/>
      <c r="H369" s="2"/>
      <c r="I369" s="3"/>
    </row>
    <row r="370" spans="1:9" ht="13.2" x14ac:dyDescent="0.25">
      <c r="A370" s="2"/>
      <c r="G370" s="3"/>
      <c r="H370" s="2"/>
      <c r="I370" s="3"/>
    </row>
    <row r="371" spans="1:9" ht="13.2" x14ac:dyDescent="0.25">
      <c r="A371" s="2"/>
      <c r="G371" s="3"/>
      <c r="H371" s="2"/>
      <c r="I371" s="3"/>
    </row>
    <row r="372" spans="1:9" ht="13.2" x14ac:dyDescent="0.25">
      <c r="A372" s="2"/>
      <c r="G372" s="3"/>
      <c r="H372" s="2"/>
      <c r="I372" s="3"/>
    </row>
    <row r="373" spans="1:9" ht="13.2" x14ac:dyDescent="0.25">
      <c r="A373" s="2"/>
      <c r="G373" s="3"/>
      <c r="H373" s="2"/>
      <c r="I373" s="3"/>
    </row>
    <row r="374" spans="1:9" ht="13.2" x14ac:dyDescent="0.25">
      <c r="A374" s="2"/>
      <c r="G374" s="3"/>
      <c r="H374" s="2"/>
      <c r="I374" s="3"/>
    </row>
    <row r="375" spans="1:9" ht="13.2" x14ac:dyDescent="0.25">
      <c r="A375" s="2"/>
      <c r="G375" s="3"/>
      <c r="H375" s="2"/>
      <c r="I375" s="3"/>
    </row>
    <row r="376" spans="1:9" ht="13.2" x14ac:dyDescent="0.25">
      <c r="A376" s="2"/>
      <c r="G376" s="3"/>
      <c r="H376" s="2"/>
      <c r="I376" s="3"/>
    </row>
    <row r="377" spans="1:9" ht="13.2" x14ac:dyDescent="0.25">
      <c r="A377" s="2"/>
      <c r="G377" s="3"/>
      <c r="H377" s="2"/>
      <c r="I377" s="3"/>
    </row>
    <row r="378" spans="1:9" ht="13.2" x14ac:dyDescent="0.25">
      <c r="A378" s="2"/>
      <c r="G378" s="3"/>
      <c r="H378" s="2"/>
      <c r="I378" s="3"/>
    </row>
    <row r="379" spans="1:9" ht="13.2" x14ac:dyDescent="0.25">
      <c r="A379" s="2"/>
      <c r="G379" s="3"/>
      <c r="H379" s="2"/>
      <c r="I379" s="3"/>
    </row>
    <row r="380" spans="1:9" ht="13.2" x14ac:dyDescent="0.25">
      <c r="A380" s="2"/>
      <c r="G380" s="3"/>
      <c r="H380" s="2"/>
      <c r="I380" s="3"/>
    </row>
    <row r="381" spans="1:9" ht="13.2" x14ac:dyDescent="0.25">
      <c r="A381" s="2"/>
      <c r="G381" s="3"/>
      <c r="H381" s="2"/>
      <c r="I381" s="3"/>
    </row>
    <row r="382" spans="1:9" ht="13.2" x14ac:dyDescent="0.25">
      <c r="A382" s="2"/>
      <c r="G382" s="3"/>
      <c r="H382" s="2"/>
      <c r="I382" s="3"/>
    </row>
    <row r="383" spans="1:9" ht="13.2" x14ac:dyDescent="0.25">
      <c r="A383" s="2"/>
      <c r="G383" s="3"/>
      <c r="H383" s="2"/>
      <c r="I383" s="3"/>
    </row>
    <row r="384" spans="1:9" ht="13.2" x14ac:dyDescent="0.25">
      <c r="A384" s="2"/>
      <c r="G384" s="3"/>
      <c r="H384" s="2"/>
      <c r="I384" s="3"/>
    </row>
    <row r="385" spans="1:9" ht="13.2" x14ac:dyDescent="0.25">
      <c r="A385" s="2"/>
      <c r="G385" s="3"/>
      <c r="H385" s="2"/>
      <c r="I385" s="3"/>
    </row>
    <row r="386" spans="1:9" ht="13.2" x14ac:dyDescent="0.25">
      <c r="A386" s="2"/>
      <c r="G386" s="3"/>
      <c r="H386" s="2"/>
      <c r="I386" s="3"/>
    </row>
    <row r="387" spans="1:9" ht="13.2" x14ac:dyDescent="0.25">
      <c r="A387" s="2"/>
      <c r="G387" s="3"/>
      <c r="H387" s="2"/>
      <c r="I387" s="3"/>
    </row>
    <row r="388" spans="1:9" ht="13.2" x14ac:dyDescent="0.25">
      <c r="A388" s="2"/>
      <c r="G388" s="3"/>
      <c r="H388" s="2"/>
      <c r="I388" s="3"/>
    </row>
    <row r="389" spans="1:9" ht="13.2" x14ac:dyDescent="0.25">
      <c r="A389" s="2"/>
      <c r="G389" s="3"/>
      <c r="H389" s="2"/>
      <c r="I389" s="3"/>
    </row>
    <row r="390" spans="1:9" ht="13.2" x14ac:dyDescent="0.25">
      <c r="A390" s="2"/>
      <c r="G390" s="3"/>
      <c r="H390" s="2"/>
      <c r="I390" s="3"/>
    </row>
    <row r="391" spans="1:9" ht="13.2" x14ac:dyDescent="0.25">
      <c r="A391" s="2"/>
      <c r="G391" s="3"/>
      <c r="H391" s="2"/>
      <c r="I391" s="3"/>
    </row>
    <row r="392" spans="1:9" ht="13.2" x14ac:dyDescent="0.25">
      <c r="A392" s="2"/>
      <c r="G392" s="3"/>
      <c r="H392" s="2"/>
      <c r="I392" s="3"/>
    </row>
    <row r="393" spans="1:9" ht="13.2" x14ac:dyDescent="0.25">
      <c r="A393" s="2"/>
      <c r="G393" s="3"/>
      <c r="H393" s="2"/>
      <c r="I393" s="3"/>
    </row>
    <row r="394" spans="1:9" ht="13.2" x14ac:dyDescent="0.25">
      <c r="A394" s="2"/>
      <c r="G394" s="3"/>
      <c r="H394" s="2"/>
      <c r="I394" s="3"/>
    </row>
    <row r="395" spans="1:9" ht="13.2" x14ac:dyDescent="0.25">
      <c r="A395" s="2"/>
      <c r="G395" s="3"/>
      <c r="H395" s="2"/>
      <c r="I395" s="3"/>
    </row>
    <row r="396" spans="1:9" ht="13.2" x14ac:dyDescent="0.25">
      <c r="A396" s="2"/>
      <c r="G396" s="3"/>
      <c r="H396" s="2"/>
      <c r="I396" s="3"/>
    </row>
    <row r="397" spans="1:9" ht="13.2" x14ac:dyDescent="0.25">
      <c r="A397" s="2"/>
      <c r="G397" s="3"/>
      <c r="H397" s="2"/>
      <c r="I397" s="3"/>
    </row>
    <row r="398" spans="1:9" ht="13.2" x14ac:dyDescent="0.25">
      <c r="A398" s="2"/>
      <c r="G398" s="3"/>
      <c r="H398" s="2"/>
      <c r="I398" s="3"/>
    </row>
    <row r="399" spans="1:9" ht="13.2" x14ac:dyDescent="0.25">
      <c r="A399" s="2"/>
      <c r="G399" s="3"/>
      <c r="H399" s="2"/>
      <c r="I399" s="3"/>
    </row>
    <row r="400" spans="1:9" ht="13.2" x14ac:dyDescent="0.25">
      <c r="A400" s="2"/>
      <c r="G400" s="3"/>
      <c r="H400" s="2"/>
      <c r="I400" s="3"/>
    </row>
    <row r="401" spans="1:9" ht="13.2" x14ac:dyDescent="0.25">
      <c r="A401" s="2"/>
      <c r="G401" s="3"/>
      <c r="H401" s="2"/>
      <c r="I401" s="3"/>
    </row>
    <row r="402" spans="1:9" ht="13.2" x14ac:dyDescent="0.25">
      <c r="A402" s="2"/>
      <c r="G402" s="3"/>
      <c r="H402" s="2"/>
      <c r="I402" s="3"/>
    </row>
    <row r="403" spans="1:9" ht="13.2" x14ac:dyDescent="0.25">
      <c r="A403" s="2"/>
      <c r="G403" s="3"/>
      <c r="H403" s="2"/>
      <c r="I403" s="3"/>
    </row>
    <row r="404" spans="1:9" ht="13.2" x14ac:dyDescent="0.25">
      <c r="A404" s="2"/>
      <c r="G404" s="3"/>
      <c r="H404" s="2"/>
      <c r="I404" s="3"/>
    </row>
    <row r="405" spans="1:9" ht="13.2" x14ac:dyDescent="0.25">
      <c r="A405" s="2"/>
      <c r="G405" s="3"/>
      <c r="H405" s="2"/>
      <c r="I405" s="3"/>
    </row>
    <row r="406" spans="1:9" ht="13.2" x14ac:dyDescent="0.25">
      <c r="A406" s="2"/>
      <c r="G406" s="3"/>
      <c r="H406" s="2"/>
      <c r="I406" s="3"/>
    </row>
    <row r="407" spans="1:9" ht="13.2" x14ac:dyDescent="0.25">
      <c r="A407" s="2"/>
      <c r="G407" s="3"/>
      <c r="H407" s="2"/>
      <c r="I407" s="3"/>
    </row>
    <row r="408" spans="1:9" ht="13.2" x14ac:dyDescent="0.25">
      <c r="A408" s="2"/>
      <c r="G408" s="3"/>
      <c r="H408" s="2"/>
      <c r="I408" s="3"/>
    </row>
    <row r="409" spans="1:9" ht="13.2" x14ac:dyDescent="0.25">
      <c r="A409" s="2"/>
      <c r="G409" s="3"/>
      <c r="H409" s="2"/>
      <c r="I409" s="3"/>
    </row>
    <row r="410" spans="1:9" ht="13.2" x14ac:dyDescent="0.25">
      <c r="A410" s="2"/>
      <c r="G410" s="3"/>
      <c r="H410" s="2"/>
      <c r="I410" s="3"/>
    </row>
    <row r="411" spans="1:9" ht="13.2" x14ac:dyDescent="0.25">
      <c r="A411" s="2"/>
      <c r="G411" s="3"/>
      <c r="H411" s="2"/>
      <c r="I411" s="3"/>
    </row>
    <row r="412" spans="1:9" ht="13.2" x14ac:dyDescent="0.25">
      <c r="A412" s="2"/>
      <c r="G412" s="3"/>
      <c r="H412" s="2"/>
      <c r="I412" s="3"/>
    </row>
    <row r="413" spans="1:9" ht="13.2" x14ac:dyDescent="0.25">
      <c r="A413" s="2"/>
      <c r="G413" s="3"/>
      <c r="H413" s="2"/>
      <c r="I413" s="3"/>
    </row>
    <row r="414" spans="1:9" ht="13.2" x14ac:dyDescent="0.25">
      <c r="A414" s="2"/>
      <c r="G414" s="3"/>
      <c r="H414" s="2"/>
      <c r="I414" s="3"/>
    </row>
    <row r="415" spans="1:9" ht="13.2" x14ac:dyDescent="0.25">
      <c r="A415" s="2"/>
      <c r="G415" s="3"/>
      <c r="H415" s="2"/>
      <c r="I415" s="3"/>
    </row>
    <row r="416" spans="1:9" ht="13.2" x14ac:dyDescent="0.25">
      <c r="A416" s="2"/>
      <c r="G416" s="3"/>
      <c r="H416" s="2"/>
      <c r="I416" s="3"/>
    </row>
    <row r="417" spans="1:9" ht="13.2" x14ac:dyDescent="0.25">
      <c r="A417" s="2"/>
      <c r="G417" s="3"/>
      <c r="H417" s="2"/>
      <c r="I417" s="3"/>
    </row>
    <row r="418" spans="1:9" ht="13.2" x14ac:dyDescent="0.25">
      <c r="A418" s="2"/>
      <c r="G418" s="3"/>
      <c r="H418" s="2"/>
      <c r="I418" s="3"/>
    </row>
    <row r="419" spans="1:9" ht="13.2" x14ac:dyDescent="0.25">
      <c r="A419" s="2"/>
      <c r="G419" s="3"/>
      <c r="H419" s="2"/>
      <c r="I419" s="3"/>
    </row>
    <row r="420" spans="1:9" ht="13.2" x14ac:dyDescent="0.25">
      <c r="A420" s="2"/>
      <c r="G420" s="3"/>
      <c r="H420" s="2"/>
      <c r="I420" s="3"/>
    </row>
    <row r="421" spans="1:9" ht="13.2" x14ac:dyDescent="0.25">
      <c r="A421" s="2"/>
      <c r="G421" s="3"/>
      <c r="H421" s="2"/>
      <c r="I421" s="3"/>
    </row>
    <row r="422" spans="1:9" ht="13.2" x14ac:dyDescent="0.25">
      <c r="A422" s="2"/>
      <c r="G422" s="3"/>
      <c r="H422" s="2"/>
      <c r="I422" s="3"/>
    </row>
    <row r="423" spans="1:9" ht="13.2" x14ac:dyDescent="0.25">
      <c r="A423" s="2"/>
      <c r="G423" s="3"/>
      <c r="H423" s="2"/>
      <c r="I423" s="3"/>
    </row>
    <row r="424" spans="1:9" ht="13.2" x14ac:dyDescent="0.25">
      <c r="A424" s="2"/>
      <c r="G424" s="3"/>
      <c r="H424" s="2"/>
      <c r="I424" s="3"/>
    </row>
    <row r="425" spans="1:9" ht="13.2" x14ac:dyDescent="0.25">
      <c r="A425" s="2"/>
      <c r="G425" s="3"/>
      <c r="H425" s="2"/>
      <c r="I425" s="3"/>
    </row>
    <row r="426" spans="1:9" ht="13.2" x14ac:dyDescent="0.25">
      <c r="A426" s="2"/>
      <c r="G426" s="3"/>
      <c r="H426" s="2"/>
      <c r="I426" s="3"/>
    </row>
    <row r="427" spans="1:9" ht="13.2" x14ac:dyDescent="0.25">
      <c r="A427" s="2"/>
      <c r="G427" s="3"/>
      <c r="H427" s="2"/>
      <c r="I427" s="3"/>
    </row>
    <row r="428" spans="1:9" ht="13.2" x14ac:dyDescent="0.25">
      <c r="A428" s="2"/>
      <c r="G428" s="3"/>
      <c r="H428" s="2"/>
      <c r="I428" s="3"/>
    </row>
    <row r="429" spans="1:9" ht="13.2" x14ac:dyDescent="0.25">
      <c r="A429" s="2"/>
      <c r="G429" s="3"/>
      <c r="H429" s="2"/>
      <c r="I429" s="3"/>
    </row>
    <row r="430" spans="1:9" ht="13.2" x14ac:dyDescent="0.25">
      <c r="A430" s="2"/>
      <c r="G430" s="3"/>
      <c r="H430" s="2"/>
      <c r="I430" s="3"/>
    </row>
    <row r="431" spans="1:9" ht="13.2" x14ac:dyDescent="0.25">
      <c r="A431" s="2"/>
      <c r="G431" s="3"/>
      <c r="H431" s="2"/>
      <c r="I431" s="3"/>
    </row>
    <row r="432" spans="1:9" ht="13.2" x14ac:dyDescent="0.25">
      <c r="A432" s="2"/>
      <c r="G432" s="3"/>
      <c r="H432" s="2"/>
      <c r="I432" s="3"/>
    </row>
    <row r="433" spans="1:9" ht="13.2" x14ac:dyDescent="0.25">
      <c r="A433" s="2"/>
      <c r="G433" s="3"/>
      <c r="H433" s="2"/>
      <c r="I433" s="3"/>
    </row>
    <row r="434" spans="1:9" ht="13.2" x14ac:dyDescent="0.25">
      <c r="A434" s="2"/>
      <c r="G434" s="3"/>
      <c r="H434" s="2"/>
      <c r="I434" s="3"/>
    </row>
    <row r="435" spans="1:9" ht="13.2" x14ac:dyDescent="0.25">
      <c r="A435" s="2"/>
      <c r="G435" s="3"/>
      <c r="H435" s="2"/>
      <c r="I435" s="3"/>
    </row>
    <row r="436" spans="1:9" ht="13.2" x14ac:dyDescent="0.25">
      <c r="A436" s="2"/>
      <c r="G436" s="3"/>
      <c r="H436" s="2"/>
      <c r="I436" s="3"/>
    </row>
    <row r="437" spans="1:9" ht="13.2" x14ac:dyDescent="0.25">
      <c r="A437" s="2"/>
      <c r="G437" s="3"/>
      <c r="H437" s="2"/>
      <c r="I437" s="3"/>
    </row>
    <row r="438" spans="1:9" ht="13.2" x14ac:dyDescent="0.25">
      <c r="A438" s="2"/>
      <c r="G438" s="3"/>
      <c r="H438" s="2"/>
      <c r="I438" s="3"/>
    </row>
    <row r="439" spans="1:9" ht="13.2" x14ac:dyDescent="0.25">
      <c r="A439" s="2"/>
      <c r="G439" s="3"/>
      <c r="H439" s="2"/>
      <c r="I439" s="3"/>
    </row>
    <row r="440" spans="1:9" ht="13.2" x14ac:dyDescent="0.25">
      <c r="A440" s="2"/>
      <c r="G440" s="3"/>
      <c r="H440" s="2"/>
      <c r="I440" s="3"/>
    </row>
    <row r="441" spans="1:9" ht="13.2" x14ac:dyDescent="0.25">
      <c r="A441" s="2"/>
      <c r="G441" s="3"/>
      <c r="H441" s="2"/>
      <c r="I441" s="3"/>
    </row>
    <row r="442" spans="1:9" ht="13.2" x14ac:dyDescent="0.25">
      <c r="A442" s="2"/>
      <c r="G442" s="3"/>
      <c r="H442" s="2"/>
      <c r="I442" s="3"/>
    </row>
    <row r="443" spans="1:9" ht="13.2" x14ac:dyDescent="0.25">
      <c r="A443" s="2"/>
      <c r="G443" s="3"/>
      <c r="H443" s="2"/>
      <c r="I443" s="3"/>
    </row>
    <row r="444" spans="1:9" ht="13.2" x14ac:dyDescent="0.25">
      <c r="A444" s="2"/>
      <c r="G444" s="3"/>
      <c r="H444" s="2"/>
      <c r="I444" s="3"/>
    </row>
    <row r="445" spans="1:9" ht="13.2" x14ac:dyDescent="0.25">
      <c r="A445" s="2"/>
      <c r="G445" s="3"/>
      <c r="H445" s="2"/>
      <c r="I445" s="3"/>
    </row>
    <row r="446" spans="1:9" ht="13.2" x14ac:dyDescent="0.25">
      <c r="A446" s="2"/>
      <c r="G446" s="3"/>
      <c r="H446" s="2"/>
      <c r="I446" s="3"/>
    </row>
    <row r="447" spans="1:9" ht="13.2" x14ac:dyDescent="0.25">
      <c r="A447" s="2"/>
      <c r="G447" s="3"/>
      <c r="H447" s="2"/>
      <c r="I447" s="3"/>
    </row>
    <row r="448" spans="1:9" ht="13.2" x14ac:dyDescent="0.25">
      <c r="A448" s="2"/>
      <c r="G448" s="3"/>
      <c r="H448" s="2"/>
      <c r="I448" s="3"/>
    </row>
    <row r="449" spans="1:9" ht="13.2" x14ac:dyDescent="0.25">
      <c r="A449" s="2"/>
      <c r="G449" s="3"/>
      <c r="H449" s="2"/>
      <c r="I449" s="3"/>
    </row>
    <row r="450" spans="1:9" ht="13.2" x14ac:dyDescent="0.25">
      <c r="A450" s="2"/>
      <c r="G450" s="3"/>
      <c r="H450" s="2"/>
      <c r="I450" s="3"/>
    </row>
    <row r="451" spans="1:9" ht="13.2" x14ac:dyDescent="0.25">
      <c r="A451" s="2"/>
      <c r="G451" s="3"/>
      <c r="H451" s="2"/>
      <c r="I451" s="3"/>
    </row>
    <row r="452" spans="1:9" ht="13.2" x14ac:dyDescent="0.25">
      <c r="A452" s="2"/>
      <c r="G452" s="3"/>
      <c r="H452" s="2"/>
      <c r="I452" s="3"/>
    </row>
    <row r="453" spans="1:9" ht="13.2" x14ac:dyDescent="0.25">
      <c r="A453" s="2"/>
      <c r="G453" s="3"/>
      <c r="H453" s="2"/>
      <c r="I453" s="3"/>
    </row>
    <row r="454" spans="1:9" ht="13.2" x14ac:dyDescent="0.25">
      <c r="A454" s="2"/>
      <c r="G454" s="3"/>
      <c r="H454" s="2"/>
      <c r="I454" s="3"/>
    </row>
    <row r="455" spans="1:9" ht="13.2" x14ac:dyDescent="0.25">
      <c r="A455" s="2"/>
      <c r="G455" s="3"/>
      <c r="H455" s="2"/>
      <c r="I455" s="3"/>
    </row>
    <row r="456" spans="1:9" ht="13.2" x14ac:dyDescent="0.25">
      <c r="A456" s="2"/>
      <c r="G456" s="3"/>
      <c r="H456" s="2"/>
      <c r="I456" s="3"/>
    </row>
    <row r="457" spans="1:9" ht="13.2" x14ac:dyDescent="0.25">
      <c r="A457" s="2"/>
      <c r="G457" s="3"/>
      <c r="H457" s="2"/>
      <c r="I457" s="3"/>
    </row>
    <row r="458" spans="1:9" ht="13.2" x14ac:dyDescent="0.25">
      <c r="A458" s="2"/>
      <c r="G458" s="3"/>
      <c r="H458" s="2"/>
      <c r="I458" s="3"/>
    </row>
    <row r="459" spans="1:9" ht="13.2" x14ac:dyDescent="0.25">
      <c r="A459" s="2"/>
      <c r="G459" s="3"/>
      <c r="H459" s="2"/>
      <c r="I459" s="3"/>
    </row>
    <row r="460" spans="1:9" ht="13.2" x14ac:dyDescent="0.25">
      <c r="A460" s="2"/>
      <c r="G460" s="3"/>
      <c r="H460" s="2"/>
      <c r="I460" s="3"/>
    </row>
    <row r="461" spans="1:9" ht="13.2" x14ac:dyDescent="0.25">
      <c r="A461" s="2"/>
      <c r="G461" s="3"/>
      <c r="H461" s="2"/>
      <c r="I461" s="3"/>
    </row>
    <row r="462" spans="1:9" ht="13.2" x14ac:dyDescent="0.25">
      <c r="A462" s="2"/>
      <c r="G462" s="3"/>
      <c r="H462" s="2"/>
      <c r="I462" s="3"/>
    </row>
    <row r="463" spans="1:9" ht="13.2" x14ac:dyDescent="0.25">
      <c r="A463" s="2"/>
      <c r="G463" s="3"/>
      <c r="H463" s="2"/>
      <c r="I463" s="3"/>
    </row>
    <row r="464" spans="1:9" ht="13.2" x14ac:dyDescent="0.25">
      <c r="A464" s="2"/>
      <c r="G464" s="3"/>
      <c r="H464" s="2"/>
      <c r="I464" s="3"/>
    </row>
    <row r="465" spans="1:9" ht="13.2" x14ac:dyDescent="0.25">
      <c r="A465" s="2"/>
      <c r="G465" s="3"/>
      <c r="H465" s="2"/>
      <c r="I465" s="3"/>
    </row>
    <row r="466" spans="1:9" ht="13.2" x14ac:dyDescent="0.25">
      <c r="A466" s="2"/>
      <c r="G466" s="3"/>
      <c r="H466" s="2"/>
      <c r="I466" s="3"/>
    </row>
    <row r="467" spans="1:9" ht="13.2" x14ac:dyDescent="0.25">
      <c r="A467" s="2"/>
      <c r="G467" s="3"/>
      <c r="H467" s="2"/>
      <c r="I467" s="3"/>
    </row>
    <row r="468" spans="1:9" ht="13.2" x14ac:dyDescent="0.25">
      <c r="A468" s="2"/>
      <c r="G468" s="3"/>
      <c r="H468" s="2"/>
      <c r="I468" s="3"/>
    </row>
    <row r="469" spans="1:9" ht="13.2" x14ac:dyDescent="0.25">
      <c r="A469" s="2"/>
      <c r="G469" s="3"/>
      <c r="H469" s="2"/>
      <c r="I469" s="3"/>
    </row>
    <row r="470" spans="1:9" ht="13.2" x14ac:dyDescent="0.25">
      <c r="A470" s="2"/>
      <c r="G470" s="3"/>
      <c r="H470" s="2"/>
      <c r="I470" s="3"/>
    </row>
    <row r="471" spans="1:9" ht="13.2" x14ac:dyDescent="0.25">
      <c r="A471" s="2"/>
      <c r="G471" s="3"/>
      <c r="H471" s="2"/>
      <c r="I471" s="3"/>
    </row>
    <row r="472" spans="1:9" ht="13.2" x14ac:dyDescent="0.25">
      <c r="A472" s="2"/>
      <c r="G472" s="3"/>
      <c r="H472" s="2"/>
      <c r="I472" s="3"/>
    </row>
    <row r="473" spans="1:9" ht="13.2" x14ac:dyDescent="0.25">
      <c r="A473" s="2"/>
      <c r="G473" s="3"/>
      <c r="H473" s="2"/>
      <c r="I473" s="3"/>
    </row>
    <row r="474" spans="1:9" ht="13.2" x14ac:dyDescent="0.25">
      <c r="A474" s="2"/>
      <c r="G474" s="3"/>
      <c r="H474" s="2"/>
      <c r="I474" s="3"/>
    </row>
    <row r="475" spans="1:9" ht="13.2" x14ac:dyDescent="0.25">
      <c r="A475" s="2"/>
      <c r="G475" s="3"/>
      <c r="H475" s="2"/>
      <c r="I475" s="3"/>
    </row>
    <row r="476" spans="1:9" ht="13.2" x14ac:dyDescent="0.25">
      <c r="A476" s="2"/>
      <c r="G476" s="3"/>
      <c r="H476" s="2"/>
      <c r="I476" s="3"/>
    </row>
    <row r="477" spans="1:9" ht="13.2" x14ac:dyDescent="0.25">
      <c r="A477" s="2"/>
      <c r="G477" s="3"/>
      <c r="H477" s="2"/>
      <c r="I477" s="3"/>
    </row>
    <row r="478" spans="1:9" ht="13.2" x14ac:dyDescent="0.25">
      <c r="A478" s="2"/>
      <c r="G478" s="3"/>
      <c r="H478" s="2"/>
      <c r="I478" s="3"/>
    </row>
    <row r="479" spans="1:9" ht="13.2" x14ac:dyDescent="0.25">
      <c r="A479" s="2"/>
      <c r="G479" s="3"/>
      <c r="H479" s="2"/>
      <c r="I479" s="3"/>
    </row>
    <row r="480" spans="1:9" ht="13.2" x14ac:dyDescent="0.25">
      <c r="A480" s="2"/>
      <c r="G480" s="3"/>
      <c r="H480" s="2"/>
      <c r="I480" s="3"/>
    </row>
    <row r="481" spans="1:9" ht="13.2" x14ac:dyDescent="0.25">
      <c r="A481" s="2"/>
      <c r="G481" s="3"/>
      <c r="H481" s="2"/>
      <c r="I481" s="3"/>
    </row>
    <row r="482" spans="1:9" ht="13.2" x14ac:dyDescent="0.25">
      <c r="A482" s="2"/>
      <c r="G482" s="3"/>
      <c r="H482" s="2"/>
      <c r="I482" s="3"/>
    </row>
    <row r="483" spans="1:9" ht="13.2" x14ac:dyDescent="0.25">
      <c r="A483" s="2"/>
      <c r="G483" s="3"/>
      <c r="H483" s="2"/>
      <c r="I483" s="3"/>
    </row>
    <row r="484" spans="1:9" ht="13.2" x14ac:dyDescent="0.25">
      <c r="A484" s="2"/>
      <c r="G484" s="3"/>
      <c r="H484" s="2"/>
      <c r="I484" s="3"/>
    </row>
    <row r="485" spans="1:9" ht="13.2" x14ac:dyDescent="0.25">
      <c r="A485" s="2"/>
      <c r="G485" s="3"/>
      <c r="H485" s="2"/>
      <c r="I485" s="3"/>
    </row>
    <row r="486" spans="1:9" ht="13.2" x14ac:dyDescent="0.25">
      <c r="A486" s="2"/>
      <c r="G486" s="3"/>
      <c r="H486" s="2"/>
      <c r="I486" s="3"/>
    </row>
    <row r="487" spans="1:9" ht="13.2" x14ac:dyDescent="0.25">
      <c r="A487" s="2"/>
      <c r="G487" s="3"/>
      <c r="H487" s="2"/>
      <c r="I487" s="3"/>
    </row>
    <row r="488" spans="1:9" ht="13.2" x14ac:dyDescent="0.25">
      <c r="A488" s="2"/>
      <c r="G488" s="3"/>
      <c r="H488" s="2"/>
      <c r="I488" s="3"/>
    </row>
    <row r="489" spans="1:9" ht="13.2" x14ac:dyDescent="0.25">
      <c r="A489" s="2"/>
      <c r="G489" s="3"/>
      <c r="H489" s="2"/>
      <c r="I489" s="3"/>
    </row>
    <row r="490" spans="1:9" ht="13.2" x14ac:dyDescent="0.25">
      <c r="A490" s="2"/>
      <c r="G490" s="3"/>
      <c r="H490" s="2"/>
      <c r="I490" s="3"/>
    </row>
    <row r="491" spans="1:9" ht="13.2" x14ac:dyDescent="0.25">
      <c r="A491" s="2"/>
      <c r="G491" s="3"/>
      <c r="H491" s="2"/>
      <c r="I491" s="3"/>
    </row>
    <row r="492" spans="1:9" ht="13.2" x14ac:dyDescent="0.25">
      <c r="A492" s="2"/>
      <c r="G492" s="3"/>
      <c r="H492" s="2"/>
      <c r="I492" s="3"/>
    </row>
    <row r="493" spans="1:9" ht="13.2" x14ac:dyDescent="0.25">
      <c r="A493" s="2"/>
      <c r="G493" s="3"/>
      <c r="H493" s="2"/>
      <c r="I493" s="3"/>
    </row>
    <row r="494" spans="1:9" ht="13.2" x14ac:dyDescent="0.25">
      <c r="A494" s="2"/>
      <c r="G494" s="3"/>
      <c r="H494" s="2"/>
      <c r="I494" s="3"/>
    </row>
    <row r="495" spans="1:9" ht="13.2" x14ac:dyDescent="0.25">
      <c r="A495" s="2"/>
      <c r="G495" s="3"/>
      <c r="H495" s="2"/>
      <c r="I495" s="3"/>
    </row>
    <row r="496" spans="1:9" ht="13.2" x14ac:dyDescent="0.25">
      <c r="A496" s="2"/>
      <c r="G496" s="3"/>
      <c r="H496" s="2"/>
      <c r="I496" s="3"/>
    </row>
    <row r="497" spans="1:9" ht="13.2" x14ac:dyDescent="0.25">
      <c r="A497" s="2"/>
      <c r="G497" s="3"/>
      <c r="H497" s="2"/>
      <c r="I497" s="3"/>
    </row>
    <row r="498" spans="1:9" ht="13.2" x14ac:dyDescent="0.25">
      <c r="A498" s="2"/>
      <c r="G498" s="3"/>
      <c r="H498" s="2"/>
      <c r="I498" s="3"/>
    </row>
    <row r="499" spans="1:9" ht="13.2" x14ac:dyDescent="0.25">
      <c r="A499" s="2"/>
      <c r="G499" s="3"/>
      <c r="H499" s="2"/>
      <c r="I499" s="3"/>
    </row>
    <row r="500" spans="1:9" ht="13.2" x14ac:dyDescent="0.25">
      <c r="A500" s="2"/>
      <c r="G500" s="3"/>
      <c r="H500" s="2"/>
      <c r="I500" s="3"/>
    </row>
    <row r="501" spans="1:9" ht="13.2" x14ac:dyDescent="0.25">
      <c r="A501" s="2"/>
      <c r="G501" s="3"/>
      <c r="H501" s="2"/>
      <c r="I501" s="3"/>
    </row>
    <row r="502" spans="1:9" ht="13.2" x14ac:dyDescent="0.25">
      <c r="A502" s="2"/>
      <c r="G502" s="3"/>
      <c r="H502" s="2"/>
      <c r="I502" s="3"/>
    </row>
    <row r="503" spans="1:9" ht="13.2" x14ac:dyDescent="0.25">
      <c r="A503" s="2"/>
      <c r="G503" s="3"/>
      <c r="H503" s="2"/>
      <c r="I503" s="3"/>
    </row>
    <row r="504" spans="1:9" ht="13.2" x14ac:dyDescent="0.25">
      <c r="A504" s="2"/>
      <c r="G504" s="3"/>
      <c r="H504" s="2"/>
      <c r="I504" s="3"/>
    </row>
    <row r="505" spans="1:9" ht="13.2" x14ac:dyDescent="0.25">
      <c r="A505" s="2"/>
      <c r="G505" s="3"/>
      <c r="H505" s="2"/>
      <c r="I505" s="3"/>
    </row>
    <row r="506" spans="1:9" ht="13.2" x14ac:dyDescent="0.25">
      <c r="A506" s="2"/>
      <c r="G506" s="3"/>
      <c r="H506" s="2"/>
      <c r="I506" s="3"/>
    </row>
    <row r="507" spans="1:9" ht="13.2" x14ac:dyDescent="0.25">
      <c r="A507" s="2"/>
      <c r="G507" s="3"/>
      <c r="H507" s="2"/>
      <c r="I507" s="3"/>
    </row>
    <row r="508" spans="1:9" ht="13.2" x14ac:dyDescent="0.25">
      <c r="A508" s="2"/>
      <c r="G508" s="3"/>
      <c r="H508" s="2"/>
      <c r="I508" s="3"/>
    </row>
    <row r="509" spans="1:9" ht="13.2" x14ac:dyDescent="0.25">
      <c r="A509" s="2"/>
      <c r="G509" s="3"/>
      <c r="H509" s="2"/>
      <c r="I509" s="3"/>
    </row>
    <row r="510" spans="1:9" ht="13.2" x14ac:dyDescent="0.25">
      <c r="A510" s="2"/>
      <c r="G510" s="3"/>
      <c r="H510" s="2"/>
      <c r="I510" s="3"/>
    </row>
    <row r="511" spans="1:9" ht="13.2" x14ac:dyDescent="0.25">
      <c r="A511" s="2"/>
      <c r="G511" s="3"/>
      <c r="H511" s="2"/>
      <c r="I511" s="3"/>
    </row>
    <row r="512" spans="1:9" ht="13.2" x14ac:dyDescent="0.25">
      <c r="A512" s="2"/>
      <c r="G512" s="3"/>
      <c r="H512" s="2"/>
      <c r="I512" s="3"/>
    </row>
    <row r="513" spans="1:9" ht="13.2" x14ac:dyDescent="0.25">
      <c r="A513" s="2"/>
      <c r="G513" s="3"/>
      <c r="H513" s="2"/>
      <c r="I513" s="3"/>
    </row>
    <row r="514" spans="1:9" ht="13.2" x14ac:dyDescent="0.25">
      <c r="A514" s="2"/>
      <c r="G514" s="3"/>
      <c r="H514" s="2"/>
      <c r="I514" s="3"/>
    </row>
    <row r="515" spans="1:9" ht="13.2" x14ac:dyDescent="0.25">
      <c r="A515" s="2"/>
      <c r="G515" s="3"/>
      <c r="H515" s="2"/>
      <c r="I515" s="3"/>
    </row>
    <row r="516" spans="1:9" ht="13.2" x14ac:dyDescent="0.25">
      <c r="A516" s="2"/>
      <c r="G516" s="3"/>
      <c r="H516" s="2"/>
      <c r="I516" s="3"/>
    </row>
    <row r="517" spans="1:9" ht="13.2" x14ac:dyDescent="0.25">
      <c r="A517" s="2"/>
      <c r="G517" s="3"/>
      <c r="H517" s="2"/>
      <c r="I517" s="3"/>
    </row>
    <row r="518" spans="1:9" ht="13.2" x14ac:dyDescent="0.25">
      <c r="A518" s="2"/>
      <c r="G518" s="3"/>
      <c r="H518" s="2"/>
      <c r="I518" s="3"/>
    </row>
    <row r="519" spans="1:9" ht="13.2" x14ac:dyDescent="0.25">
      <c r="A519" s="2"/>
      <c r="G519" s="3"/>
      <c r="H519" s="2"/>
      <c r="I519" s="3"/>
    </row>
    <row r="520" spans="1:9" ht="13.2" x14ac:dyDescent="0.25">
      <c r="A520" s="2"/>
      <c r="G520" s="3"/>
      <c r="H520" s="2"/>
      <c r="I520" s="3"/>
    </row>
    <row r="521" spans="1:9" ht="13.2" x14ac:dyDescent="0.25">
      <c r="A521" s="2"/>
      <c r="G521" s="3"/>
      <c r="H521" s="2"/>
      <c r="I521" s="3"/>
    </row>
    <row r="522" spans="1:9" ht="13.2" x14ac:dyDescent="0.25">
      <c r="A522" s="2"/>
      <c r="G522" s="3"/>
      <c r="H522" s="2"/>
      <c r="I522" s="3"/>
    </row>
    <row r="523" spans="1:9" ht="13.2" x14ac:dyDescent="0.25">
      <c r="A523" s="2"/>
      <c r="G523" s="3"/>
      <c r="H523" s="2"/>
      <c r="I523" s="3"/>
    </row>
    <row r="524" spans="1:9" ht="13.2" x14ac:dyDescent="0.25">
      <c r="A524" s="2"/>
      <c r="G524" s="3"/>
      <c r="H524" s="2"/>
      <c r="I524" s="3"/>
    </row>
    <row r="525" spans="1:9" ht="13.2" x14ac:dyDescent="0.25">
      <c r="A525" s="2"/>
      <c r="G525" s="3"/>
      <c r="H525" s="2"/>
      <c r="I525" s="3"/>
    </row>
    <row r="526" spans="1:9" ht="13.2" x14ac:dyDescent="0.25">
      <c r="A526" s="2"/>
      <c r="G526" s="3"/>
      <c r="H526" s="2"/>
      <c r="I526" s="3"/>
    </row>
    <row r="527" spans="1:9" ht="13.2" x14ac:dyDescent="0.25">
      <c r="A527" s="2"/>
      <c r="G527" s="3"/>
      <c r="H527" s="2"/>
      <c r="I527" s="3"/>
    </row>
    <row r="528" spans="1:9" ht="13.2" x14ac:dyDescent="0.25">
      <c r="A528" s="2"/>
      <c r="G528" s="3"/>
      <c r="H528" s="2"/>
      <c r="I528" s="3"/>
    </row>
    <row r="529" spans="1:9" ht="13.2" x14ac:dyDescent="0.25">
      <c r="A529" s="2"/>
      <c r="G529" s="3"/>
      <c r="H529" s="2"/>
      <c r="I529" s="3"/>
    </row>
    <row r="530" spans="1:9" ht="13.2" x14ac:dyDescent="0.25">
      <c r="A530" s="2"/>
      <c r="G530" s="3"/>
      <c r="H530" s="2"/>
      <c r="I530" s="3"/>
    </row>
    <row r="531" spans="1:9" ht="13.2" x14ac:dyDescent="0.25">
      <c r="A531" s="2"/>
      <c r="G531" s="3"/>
      <c r="H531" s="2"/>
      <c r="I531" s="3"/>
    </row>
    <row r="532" spans="1:9" ht="13.2" x14ac:dyDescent="0.25">
      <c r="A532" s="2"/>
      <c r="G532" s="3"/>
      <c r="H532" s="2"/>
      <c r="I532" s="3"/>
    </row>
    <row r="533" spans="1:9" ht="13.2" x14ac:dyDescent="0.25">
      <c r="A533" s="2"/>
      <c r="G533" s="3"/>
      <c r="H533" s="2"/>
      <c r="I533" s="3"/>
    </row>
    <row r="534" spans="1:9" ht="13.2" x14ac:dyDescent="0.25">
      <c r="A534" s="2"/>
      <c r="G534" s="3"/>
      <c r="H534" s="2"/>
      <c r="I534" s="3"/>
    </row>
    <row r="535" spans="1:9" ht="13.2" x14ac:dyDescent="0.25">
      <c r="A535" s="2"/>
      <c r="G535" s="3"/>
      <c r="H535" s="2"/>
      <c r="I535" s="3"/>
    </row>
    <row r="536" spans="1:9" ht="13.2" x14ac:dyDescent="0.25">
      <c r="A536" s="2"/>
      <c r="G536" s="3"/>
      <c r="H536" s="2"/>
      <c r="I536" s="3"/>
    </row>
    <row r="537" spans="1:9" ht="13.2" x14ac:dyDescent="0.25">
      <c r="A537" s="2"/>
      <c r="G537" s="3"/>
      <c r="H537" s="2"/>
      <c r="I537" s="3"/>
    </row>
    <row r="538" spans="1:9" ht="13.2" x14ac:dyDescent="0.25">
      <c r="A538" s="2"/>
      <c r="G538" s="3"/>
      <c r="H538" s="2"/>
      <c r="I538" s="3"/>
    </row>
    <row r="539" spans="1:9" ht="13.2" x14ac:dyDescent="0.25">
      <c r="A539" s="2"/>
      <c r="G539" s="3"/>
      <c r="H539" s="2"/>
      <c r="I539" s="3"/>
    </row>
    <row r="540" spans="1:9" ht="13.2" x14ac:dyDescent="0.25">
      <c r="A540" s="2"/>
      <c r="G540" s="3"/>
      <c r="H540" s="2"/>
      <c r="I540" s="3"/>
    </row>
    <row r="541" spans="1:9" ht="13.2" x14ac:dyDescent="0.25">
      <c r="A541" s="2"/>
      <c r="G541" s="3"/>
      <c r="H541" s="2"/>
      <c r="I541" s="3"/>
    </row>
    <row r="542" spans="1:9" ht="13.2" x14ac:dyDescent="0.25">
      <c r="A542" s="2"/>
      <c r="G542" s="3"/>
      <c r="H542" s="2"/>
      <c r="I542" s="3"/>
    </row>
    <row r="543" spans="1:9" ht="13.2" x14ac:dyDescent="0.25">
      <c r="A543" s="2"/>
      <c r="G543" s="3"/>
      <c r="H543" s="2"/>
      <c r="I543" s="3"/>
    </row>
    <row r="544" spans="1:9" ht="13.2" x14ac:dyDescent="0.25">
      <c r="A544" s="2"/>
      <c r="G544" s="3"/>
      <c r="H544" s="2"/>
      <c r="I544" s="3"/>
    </row>
    <row r="545" spans="1:9" ht="13.2" x14ac:dyDescent="0.25">
      <c r="A545" s="2"/>
      <c r="G545" s="3"/>
      <c r="H545" s="2"/>
      <c r="I545" s="3"/>
    </row>
    <row r="546" spans="1:9" ht="13.2" x14ac:dyDescent="0.25">
      <c r="A546" s="2"/>
      <c r="G546" s="3"/>
      <c r="H546" s="2"/>
      <c r="I546" s="3"/>
    </row>
    <row r="547" spans="1:9" ht="13.2" x14ac:dyDescent="0.25">
      <c r="A547" s="2"/>
      <c r="G547" s="3"/>
      <c r="H547" s="2"/>
      <c r="I547" s="3"/>
    </row>
    <row r="548" spans="1:9" ht="13.2" x14ac:dyDescent="0.25">
      <c r="A548" s="2"/>
      <c r="G548" s="3"/>
      <c r="H548" s="2"/>
      <c r="I548" s="3"/>
    </row>
    <row r="549" spans="1:9" ht="13.2" x14ac:dyDescent="0.25">
      <c r="A549" s="2"/>
      <c r="G549" s="3"/>
      <c r="H549" s="2"/>
      <c r="I549" s="3"/>
    </row>
    <row r="550" spans="1:9" ht="13.2" x14ac:dyDescent="0.25">
      <c r="A550" s="2"/>
      <c r="G550" s="3"/>
      <c r="H550" s="2"/>
      <c r="I550" s="3"/>
    </row>
    <row r="551" spans="1:9" ht="13.2" x14ac:dyDescent="0.25">
      <c r="A551" s="2"/>
      <c r="G551" s="3"/>
      <c r="H551" s="2"/>
      <c r="I551" s="3"/>
    </row>
    <row r="552" spans="1:9" ht="13.2" x14ac:dyDescent="0.25">
      <c r="A552" s="2"/>
      <c r="G552" s="3"/>
      <c r="H552" s="2"/>
      <c r="I552" s="3"/>
    </row>
    <row r="553" spans="1:9" ht="13.2" x14ac:dyDescent="0.25">
      <c r="A553" s="2"/>
      <c r="G553" s="3"/>
      <c r="H553" s="2"/>
      <c r="I553" s="3"/>
    </row>
    <row r="554" spans="1:9" ht="13.2" x14ac:dyDescent="0.25">
      <c r="A554" s="2"/>
      <c r="G554" s="3"/>
      <c r="H554" s="2"/>
      <c r="I554" s="3"/>
    </row>
    <row r="555" spans="1:9" ht="13.2" x14ac:dyDescent="0.25">
      <c r="A555" s="2"/>
      <c r="G555" s="3"/>
      <c r="H555" s="2"/>
      <c r="I555" s="3"/>
    </row>
    <row r="556" spans="1:9" ht="13.2" x14ac:dyDescent="0.25">
      <c r="A556" s="2"/>
      <c r="G556" s="3"/>
      <c r="H556" s="2"/>
      <c r="I556" s="3"/>
    </row>
    <row r="557" spans="1:9" ht="13.2" x14ac:dyDescent="0.25">
      <c r="A557" s="2"/>
      <c r="G557" s="3"/>
      <c r="H557" s="2"/>
      <c r="I557" s="3"/>
    </row>
    <row r="558" spans="1:9" ht="13.2" x14ac:dyDescent="0.25">
      <c r="A558" s="2"/>
      <c r="G558" s="3"/>
      <c r="H558" s="2"/>
      <c r="I558" s="3"/>
    </row>
    <row r="559" spans="1:9" ht="13.2" x14ac:dyDescent="0.25">
      <c r="A559" s="2"/>
      <c r="G559" s="3"/>
      <c r="H559" s="2"/>
      <c r="I559" s="3"/>
    </row>
    <row r="560" spans="1:9" ht="13.2" x14ac:dyDescent="0.25">
      <c r="A560" s="2"/>
      <c r="G560" s="3"/>
      <c r="H560" s="2"/>
      <c r="I560" s="3"/>
    </row>
    <row r="561" spans="1:9" ht="13.2" x14ac:dyDescent="0.25">
      <c r="A561" s="2"/>
      <c r="G561" s="3"/>
      <c r="H561" s="2"/>
      <c r="I561" s="3"/>
    </row>
    <row r="562" spans="1:9" ht="13.2" x14ac:dyDescent="0.25">
      <c r="A562" s="2"/>
      <c r="G562" s="3"/>
      <c r="H562" s="2"/>
      <c r="I562" s="3"/>
    </row>
    <row r="563" spans="1:9" ht="13.2" x14ac:dyDescent="0.25">
      <c r="A563" s="2"/>
      <c r="G563" s="3"/>
      <c r="H563" s="2"/>
      <c r="I563" s="3"/>
    </row>
    <row r="564" spans="1:9" ht="13.2" x14ac:dyDescent="0.25">
      <c r="A564" s="2"/>
      <c r="G564" s="3"/>
      <c r="H564" s="2"/>
      <c r="I564" s="3"/>
    </row>
    <row r="565" spans="1:9" ht="13.2" x14ac:dyDescent="0.25">
      <c r="A565" s="2"/>
      <c r="G565" s="3"/>
      <c r="H565" s="2"/>
      <c r="I565" s="3"/>
    </row>
    <row r="566" spans="1:9" ht="13.2" x14ac:dyDescent="0.25">
      <c r="A566" s="2"/>
      <c r="G566" s="3"/>
      <c r="H566" s="2"/>
      <c r="I566" s="3"/>
    </row>
    <row r="567" spans="1:9" ht="13.2" x14ac:dyDescent="0.25">
      <c r="A567" s="2"/>
      <c r="G567" s="3"/>
      <c r="H567" s="2"/>
      <c r="I567" s="3"/>
    </row>
    <row r="568" spans="1:9" ht="13.2" x14ac:dyDescent="0.25">
      <c r="A568" s="2"/>
      <c r="G568" s="3"/>
      <c r="H568" s="2"/>
      <c r="I568" s="3"/>
    </row>
    <row r="569" spans="1:9" ht="13.2" x14ac:dyDescent="0.25">
      <c r="A569" s="2"/>
      <c r="G569" s="3"/>
      <c r="H569" s="2"/>
      <c r="I569" s="3"/>
    </row>
    <row r="570" spans="1:9" ht="13.2" x14ac:dyDescent="0.25">
      <c r="A570" s="2"/>
      <c r="G570" s="3"/>
      <c r="H570" s="2"/>
      <c r="I570" s="3"/>
    </row>
    <row r="571" spans="1:9" ht="13.2" x14ac:dyDescent="0.25">
      <c r="A571" s="2"/>
      <c r="G571" s="3"/>
      <c r="H571" s="2"/>
      <c r="I571" s="3"/>
    </row>
    <row r="572" spans="1:9" ht="13.2" x14ac:dyDescent="0.25">
      <c r="A572" s="2"/>
      <c r="G572" s="3"/>
      <c r="H572" s="2"/>
      <c r="I572" s="3"/>
    </row>
    <row r="573" spans="1:9" ht="13.2" x14ac:dyDescent="0.25">
      <c r="A573" s="2"/>
      <c r="G573" s="3"/>
      <c r="H573" s="2"/>
      <c r="I573" s="3"/>
    </row>
    <row r="574" spans="1:9" ht="13.2" x14ac:dyDescent="0.25">
      <c r="A574" s="2"/>
      <c r="G574" s="3"/>
      <c r="H574" s="2"/>
      <c r="I574" s="3"/>
    </row>
    <row r="575" spans="1:9" ht="13.2" x14ac:dyDescent="0.25">
      <c r="A575" s="2"/>
      <c r="G575" s="3"/>
      <c r="H575" s="2"/>
      <c r="I575" s="3"/>
    </row>
    <row r="576" spans="1:9" ht="13.2" x14ac:dyDescent="0.25">
      <c r="A576" s="2"/>
      <c r="G576" s="3"/>
      <c r="H576" s="2"/>
      <c r="I576" s="3"/>
    </row>
    <row r="577" spans="1:9" ht="13.2" x14ac:dyDescent="0.25">
      <c r="A577" s="2"/>
      <c r="G577" s="3"/>
      <c r="H577" s="2"/>
      <c r="I577" s="3"/>
    </row>
    <row r="578" spans="1:9" ht="13.2" x14ac:dyDescent="0.25">
      <c r="A578" s="2"/>
      <c r="G578" s="3"/>
      <c r="H578" s="2"/>
      <c r="I578" s="3"/>
    </row>
    <row r="579" spans="1:9" ht="13.2" x14ac:dyDescent="0.25">
      <c r="A579" s="2"/>
      <c r="G579" s="3"/>
      <c r="H579" s="2"/>
      <c r="I579" s="3"/>
    </row>
    <row r="580" spans="1:9" ht="13.2" x14ac:dyDescent="0.25">
      <c r="A580" s="2"/>
      <c r="G580" s="3"/>
      <c r="H580" s="2"/>
      <c r="I580" s="3"/>
    </row>
    <row r="581" spans="1:9" ht="13.2" x14ac:dyDescent="0.25">
      <c r="A581" s="2"/>
      <c r="G581" s="3"/>
      <c r="H581" s="2"/>
      <c r="I581" s="3"/>
    </row>
    <row r="582" spans="1:9" ht="13.2" x14ac:dyDescent="0.25">
      <c r="A582" s="2"/>
      <c r="G582" s="3"/>
      <c r="H582" s="2"/>
      <c r="I582" s="3"/>
    </row>
    <row r="583" spans="1:9" ht="13.2" x14ac:dyDescent="0.25">
      <c r="A583" s="2"/>
      <c r="G583" s="3"/>
      <c r="H583" s="2"/>
      <c r="I583" s="3"/>
    </row>
    <row r="584" spans="1:9" ht="13.2" x14ac:dyDescent="0.25">
      <c r="A584" s="2"/>
      <c r="G584" s="3"/>
      <c r="H584" s="2"/>
      <c r="I584" s="3"/>
    </row>
    <row r="585" spans="1:9" ht="13.2" x14ac:dyDescent="0.25">
      <c r="A585" s="2"/>
      <c r="G585" s="3"/>
      <c r="H585" s="2"/>
      <c r="I585" s="3"/>
    </row>
    <row r="586" spans="1:9" ht="13.2" x14ac:dyDescent="0.25">
      <c r="A586" s="2"/>
      <c r="G586" s="3"/>
      <c r="H586" s="2"/>
      <c r="I586" s="3"/>
    </row>
    <row r="587" spans="1:9" ht="13.2" x14ac:dyDescent="0.25">
      <c r="A587" s="2"/>
      <c r="G587" s="3"/>
      <c r="H587" s="2"/>
      <c r="I587" s="3"/>
    </row>
    <row r="588" spans="1:9" ht="13.2" x14ac:dyDescent="0.25">
      <c r="A588" s="2"/>
      <c r="G588" s="3"/>
      <c r="H588" s="2"/>
      <c r="I588" s="3"/>
    </row>
    <row r="589" spans="1:9" ht="13.2" x14ac:dyDescent="0.25">
      <c r="A589" s="2"/>
      <c r="G589" s="3"/>
      <c r="H589" s="2"/>
      <c r="I589" s="3"/>
    </row>
    <row r="590" spans="1:9" ht="13.2" x14ac:dyDescent="0.25">
      <c r="A590" s="2"/>
      <c r="G590" s="3"/>
      <c r="H590" s="2"/>
      <c r="I590" s="3"/>
    </row>
    <row r="591" spans="1:9" ht="13.2" x14ac:dyDescent="0.25">
      <c r="A591" s="2"/>
      <c r="G591" s="3"/>
      <c r="H591" s="2"/>
      <c r="I591" s="3"/>
    </row>
    <row r="592" spans="1:9" ht="13.2" x14ac:dyDescent="0.25">
      <c r="A592" s="2"/>
      <c r="G592" s="3"/>
      <c r="H592" s="2"/>
      <c r="I592" s="3"/>
    </row>
    <row r="593" spans="1:9" ht="13.2" x14ac:dyDescent="0.25">
      <c r="A593" s="2"/>
      <c r="G593" s="3"/>
      <c r="H593" s="2"/>
      <c r="I593" s="3"/>
    </row>
    <row r="594" spans="1:9" ht="13.2" x14ac:dyDescent="0.25">
      <c r="A594" s="2"/>
      <c r="G594" s="3"/>
      <c r="H594" s="2"/>
      <c r="I594" s="3"/>
    </row>
    <row r="595" spans="1:9" ht="13.2" x14ac:dyDescent="0.25">
      <c r="A595" s="2"/>
      <c r="G595" s="3"/>
      <c r="H595" s="2"/>
      <c r="I595" s="3"/>
    </row>
    <row r="596" spans="1:9" ht="13.2" x14ac:dyDescent="0.25">
      <c r="A596" s="2"/>
      <c r="G596" s="3"/>
      <c r="H596" s="2"/>
      <c r="I596" s="3"/>
    </row>
    <row r="597" spans="1:9" ht="13.2" x14ac:dyDescent="0.25">
      <c r="A597" s="2"/>
      <c r="G597" s="3"/>
      <c r="H597" s="2"/>
      <c r="I597" s="3"/>
    </row>
    <row r="598" spans="1:9" ht="13.2" x14ac:dyDescent="0.25">
      <c r="A598" s="2"/>
      <c r="G598" s="3"/>
      <c r="H598" s="2"/>
      <c r="I598" s="3"/>
    </row>
    <row r="599" spans="1:9" ht="13.2" x14ac:dyDescent="0.25">
      <c r="A599" s="2"/>
      <c r="G599" s="3"/>
      <c r="H599" s="2"/>
      <c r="I599" s="3"/>
    </row>
    <row r="600" spans="1:9" ht="13.2" x14ac:dyDescent="0.25">
      <c r="A600" s="2"/>
      <c r="G600" s="3"/>
      <c r="H600" s="2"/>
      <c r="I600" s="3"/>
    </row>
    <row r="601" spans="1:9" ht="13.2" x14ac:dyDescent="0.25">
      <c r="A601" s="2"/>
      <c r="G601" s="3"/>
      <c r="H601" s="2"/>
      <c r="I601" s="3"/>
    </row>
    <row r="602" spans="1:9" ht="13.2" x14ac:dyDescent="0.25">
      <c r="A602" s="2"/>
      <c r="G602" s="3"/>
      <c r="H602" s="2"/>
      <c r="I602" s="3"/>
    </row>
    <row r="603" spans="1:9" ht="13.2" x14ac:dyDescent="0.25">
      <c r="A603" s="2"/>
      <c r="G603" s="3"/>
      <c r="H603" s="2"/>
      <c r="I603" s="3"/>
    </row>
    <row r="604" spans="1:9" ht="13.2" x14ac:dyDescent="0.25">
      <c r="A604" s="2"/>
      <c r="G604" s="3"/>
      <c r="H604" s="2"/>
      <c r="I604" s="3"/>
    </row>
    <row r="605" spans="1:9" ht="13.2" x14ac:dyDescent="0.25">
      <c r="A605" s="2"/>
      <c r="G605" s="3"/>
      <c r="H605" s="2"/>
      <c r="I605" s="3"/>
    </row>
    <row r="606" spans="1:9" ht="13.2" x14ac:dyDescent="0.25">
      <c r="A606" s="2"/>
      <c r="G606" s="3"/>
      <c r="H606" s="2"/>
      <c r="I606" s="3"/>
    </row>
    <row r="607" spans="1:9" ht="13.2" x14ac:dyDescent="0.25">
      <c r="A607" s="2"/>
      <c r="G607" s="3"/>
      <c r="H607" s="2"/>
      <c r="I607" s="3"/>
    </row>
    <row r="608" spans="1:9" ht="13.2" x14ac:dyDescent="0.25">
      <c r="A608" s="2"/>
      <c r="G608" s="3"/>
      <c r="H608" s="2"/>
      <c r="I608" s="3"/>
    </row>
    <row r="609" spans="1:9" ht="13.2" x14ac:dyDescent="0.25">
      <c r="A609" s="2"/>
      <c r="G609" s="3"/>
      <c r="H609" s="2"/>
      <c r="I609" s="3"/>
    </row>
    <row r="610" spans="1:9" ht="13.2" x14ac:dyDescent="0.25">
      <c r="A610" s="2"/>
      <c r="G610" s="3"/>
      <c r="H610" s="2"/>
      <c r="I610" s="3"/>
    </row>
    <row r="611" spans="1:9" ht="13.2" x14ac:dyDescent="0.25">
      <c r="A611" s="2"/>
      <c r="G611" s="3"/>
      <c r="H611" s="2"/>
      <c r="I611" s="3"/>
    </row>
    <row r="612" spans="1:9" ht="13.2" x14ac:dyDescent="0.25">
      <c r="A612" s="2"/>
      <c r="G612" s="3"/>
      <c r="H612" s="2"/>
      <c r="I612" s="3"/>
    </row>
    <row r="613" spans="1:9" ht="13.2" x14ac:dyDescent="0.25">
      <c r="A613" s="2"/>
      <c r="G613" s="3"/>
      <c r="H613" s="2"/>
      <c r="I613" s="3"/>
    </row>
    <row r="614" spans="1:9" ht="13.2" x14ac:dyDescent="0.25">
      <c r="A614" s="2"/>
      <c r="G614" s="3"/>
      <c r="H614" s="2"/>
      <c r="I614" s="3"/>
    </row>
    <row r="615" spans="1:9" ht="13.2" x14ac:dyDescent="0.25">
      <c r="A615" s="2"/>
      <c r="G615" s="3"/>
      <c r="H615" s="2"/>
      <c r="I615" s="3"/>
    </row>
    <row r="616" spans="1:9" ht="13.2" x14ac:dyDescent="0.25">
      <c r="A616" s="2"/>
      <c r="G616" s="3"/>
      <c r="H616" s="2"/>
      <c r="I616" s="3"/>
    </row>
    <row r="617" spans="1:9" ht="13.2" x14ac:dyDescent="0.25">
      <c r="A617" s="2"/>
      <c r="G617" s="3"/>
      <c r="H617" s="2"/>
      <c r="I617" s="3"/>
    </row>
    <row r="618" spans="1:9" ht="13.2" x14ac:dyDescent="0.25">
      <c r="A618" s="2"/>
      <c r="G618" s="3"/>
      <c r="H618" s="2"/>
      <c r="I618" s="3"/>
    </row>
    <row r="619" spans="1:9" ht="13.2" x14ac:dyDescent="0.25">
      <c r="A619" s="2"/>
      <c r="G619" s="3"/>
      <c r="H619" s="2"/>
      <c r="I619" s="3"/>
    </row>
    <row r="620" spans="1:9" ht="13.2" x14ac:dyDescent="0.25">
      <c r="A620" s="2"/>
      <c r="G620" s="3"/>
      <c r="H620" s="2"/>
      <c r="I620" s="3"/>
    </row>
    <row r="621" spans="1:9" ht="13.2" x14ac:dyDescent="0.25">
      <c r="A621" s="2"/>
      <c r="G621" s="3"/>
      <c r="H621" s="2"/>
      <c r="I621" s="3"/>
    </row>
    <row r="622" spans="1:9" ht="13.2" x14ac:dyDescent="0.25">
      <c r="A622" s="2"/>
      <c r="G622" s="3"/>
      <c r="H622" s="2"/>
      <c r="I622" s="3"/>
    </row>
    <row r="623" spans="1:9" ht="13.2" x14ac:dyDescent="0.25">
      <c r="A623" s="2"/>
      <c r="G623" s="3"/>
      <c r="H623" s="2"/>
      <c r="I623" s="3"/>
    </row>
    <row r="624" spans="1:9" ht="13.2" x14ac:dyDescent="0.25">
      <c r="A624" s="2"/>
      <c r="G624" s="3"/>
      <c r="H624" s="2"/>
      <c r="I624" s="3"/>
    </row>
    <row r="625" spans="1:9" ht="13.2" x14ac:dyDescent="0.25">
      <c r="A625" s="2"/>
      <c r="G625" s="3"/>
      <c r="H625" s="2"/>
      <c r="I625" s="3"/>
    </row>
    <row r="626" spans="1:9" ht="13.2" x14ac:dyDescent="0.25">
      <c r="A626" s="2"/>
      <c r="G626" s="3"/>
      <c r="H626" s="2"/>
      <c r="I626" s="3"/>
    </row>
    <row r="627" spans="1:9" ht="13.2" x14ac:dyDescent="0.25">
      <c r="A627" s="2"/>
      <c r="G627" s="3"/>
      <c r="H627" s="2"/>
      <c r="I627" s="3"/>
    </row>
    <row r="628" spans="1:9" ht="13.2" x14ac:dyDescent="0.25">
      <c r="A628" s="2"/>
      <c r="G628" s="3"/>
      <c r="H628" s="2"/>
      <c r="I628" s="3"/>
    </row>
    <row r="629" spans="1:9" ht="13.2" x14ac:dyDescent="0.25">
      <c r="A629" s="2"/>
      <c r="G629" s="3"/>
      <c r="H629" s="2"/>
      <c r="I629" s="3"/>
    </row>
    <row r="630" spans="1:9" ht="13.2" x14ac:dyDescent="0.25">
      <c r="A630" s="2"/>
      <c r="G630" s="3"/>
      <c r="H630" s="2"/>
      <c r="I630" s="3"/>
    </row>
    <row r="631" spans="1:9" ht="13.2" x14ac:dyDescent="0.25">
      <c r="A631" s="2"/>
      <c r="G631" s="3"/>
      <c r="H631" s="2"/>
      <c r="I631" s="3"/>
    </row>
    <row r="632" spans="1:9" ht="13.2" x14ac:dyDescent="0.25">
      <c r="A632" s="2"/>
      <c r="G632" s="3"/>
      <c r="H632" s="2"/>
      <c r="I632" s="3"/>
    </row>
    <row r="633" spans="1:9" ht="13.2" x14ac:dyDescent="0.25">
      <c r="A633" s="2"/>
      <c r="G633" s="3"/>
      <c r="H633" s="2"/>
      <c r="I633" s="3"/>
    </row>
    <row r="634" spans="1:9" ht="13.2" x14ac:dyDescent="0.25">
      <c r="A634" s="2"/>
      <c r="G634" s="3"/>
      <c r="H634" s="2"/>
      <c r="I634" s="3"/>
    </row>
    <row r="635" spans="1:9" ht="13.2" x14ac:dyDescent="0.25">
      <c r="A635" s="2"/>
      <c r="G635" s="3"/>
      <c r="H635" s="2"/>
      <c r="I635" s="3"/>
    </row>
    <row r="636" spans="1:9" ht="13.2" x14ac:dyDescent="0.25">
      <c r="A636" s="2"/>
      <c r="G636" s="3"/>
      <c r="H636" s="2"/>
      <c r="I636" s="3"/>
    </row>
    <row r="637" spans="1:9" ht="13.2" x14ac:dyDescent="0.25">
      <c r="A637" s="2"/>
      <c r="G637" s="3"/>
      <c r="H637" s="2"/>
      <c r="I637" s="3"/>
    </row>
    <row r="638" spans="1:9" ht="13.2" x14ac:dyDescent="0.25">
      <c r="A638" s="2"/>
      <c r="G638" s="3"/>
      <c r="H638" s="2"/>
      <c r="I638" s="3"/>
    </row>
    <row r="639" spans="1:9" ht="13.2" x14ac:dyDescent="0.25">
      <c r="A639" s="2"/>
      <c r="G639" s="3"/>
      <c r="H639" s="2"/>
      <c r="I639" s="3"/>
    </row>
    <row r="640" spans="1:9" ht="13.2" x14ac:dyDescent="0.25">
      <c r="A640" s="2"/>
      <c r="G640" s="3"/>
      <c r="H640" s="2"/>
      <c r="I640" s="3"/>
    </row>
    <row r="641" spans="1:9" ht="13.2" x14ac:dyDescent="0.25">
      <c r="A641" s="2"/>
      <c r="G641" s="3"/>
      <c r="H641" s="2"/>
      <c r="I641" s="3"/>
    </row>
    <row r="642" spans="1:9" ht="13.2" x14ac:dyDescent="0.25">
      <c r="A642" s="2"/>
      <c r="G642" s="3"/>
      <c r="H642" s="2"/>
      <c r="I642" s="3"/>
    </row>
    <row r="643" spans="1:9" ht="13.2" x14ac:dyDescent="0.25">
      <c r="A643" s="2"/>
      <c r="G643" s="3"/>
      <c r="H643" s="2"/>
      <c r="I643" s="3"/>
    </row>
    <row r="644" spans="1:9" ht="13.2" x14ac:dyDescent="0.25">
      <c r="A644" s="2"/>
      <c r="G644" s="3"/>
      <c r="H644" s="2"/>
      <c r="I644" s="3"/>
    </row>
    <row r="645" spans="1:9" ht="13.2" x14ac:dyDescent="0.25">
      <c r="A645" s="2"/>
      <c r="G645" s="3"/>
      <c r="H645" s="2"/>
      <c r="I645" s="3"/>
    </row>
    <row r="646" spans="1:9" ht="13.2" x14ac:dyDescent="0.25">
      <c r="A646" s="2"/>
      <c r="G646" s="3"/>
      <c r="H646" s="2"/>
      <c r="I646" s="3"/>
    </row>
    <row r="647" spans="1:9" ht="13.2" x14ac:dyDescent="0.25">
      <c r="A647" s="2"/>
      <c r="G647" s="3"/>
      <c r="H647" s="2"/>
      <c r="I647" s="3"/>
    </row>
    <row r="648" spans="1:9" ht="13.2" x14ac:dyDescent="0.25">
      <c r="A648" s="2"/>
      <c r="G648" s="3"/>
      <c r="H648" s="2"/>
      <c r="I648" s="3"/>
    </row>
    <row r="649" spans="1:9" ht="13.2" x14ac:dyDescent="0.25">
      <c r="A649" s="2"/>
      <c r="G649" s="3"/>
      <c r="H649" s="2"/>
      <c r="I649" s="3"/>
    </row>
    <row r="650" spans="1:9" ht="13.2" x14ac:dyDescent="0.25">
      <c r="A650" s="2"/>
      <c r="G650" s="3"/>
      <c r="H650" s="2"/>
      <c r="I650" s="3"/>
    </row>
    <row r="651" spans="1:9" ht="13.2" x14ac:dyDescent="0.25">
      <c r="A651" s="2"/>
      <c r="G651" s="3"/>
      <c r="H651" s="2"/>
      <c r="I651" s="3"/>
    </row>
    <row r="652" spans="1:9" ht="13.2" x14ac:dyDescent="0.25">
      <c r="A652" s="2"/>
      <c r="G652" s="3"/>
      <c r="H652" s="2"/>
      <c r="I652" s="3"/>
    </row>
    <row r="653" spans="1:9" ht="13.2" x14ac:dyDescent="0.25">
      <c r="A653" s="2"/>
      <c r="G653" s="3"/>
      <c r="H653" s="2"/>
      <c r="I653" s="3"/>
    </row>
    <row r="654" spans="1:9" ht="13.2" x14ac:dyDescent="0.25">
      <c r="A654" s="2"/>
      <c r="G654" s="3"/>
      <c r="H654" s="2"/>
      <c r="I654" s="3"/>
    </row>
    <row r="655" spans="1:9" ht="13.2" x14ac:dyDescent="0.25">
      <c r="A655" s="2"/>
      <c r="G655" s="3"/>
      <c r="H655" s="2"/>
      <c r="I655" s="3"/>
    </row>
    <row r="656" spans="1:9" ht="13.2" x14ac:dyDescent="0.25">
      <c r="A656" s="2"/>
      <c r="G656" s="3"/>
      <c r="H656" s="2"/>
      <c r="I656" s="3"/>
    </row>
    <row r="657" spans="1:9" ht="13.2" x14ac:dyDescent="0.25">
      <c r="A657" s="2"/>
      <c r="G657" s="3"/>
      <c r="H657" s="2"/>
      <c r="I657" s="3"/>
    </row>
    <row r="658" spans="1:9" ht="13.2" x14ac:dyDescent="0.25">
      <c r="A658" s="2"/>
      <c r="G658" s="3"/>
      <c r="H658" s="2"/>
      <c r="I658" s="3"/>
    </row>
    <row r="659" spans="1:9" ht="13.2" x14ac:dyDescent="0.25">
      <c r="A659" s="2"/>
      <c r="G659" s="3"/>
      <c r="H659" s="2"/>
      <c r="I659" s="3"/>
    </row>
    <row r="660" spans="1:9" ht="13.2" x14ac:dyDescent="0.25">
      <c r="A660" s="2"/>
      <c r="G660" s="3"/>
      <c r="H660" s="2"/>
      <c r="I660" s="3"/>
    </row>
    <row r="661" spans="1:9" ht="13.2" x14ac:dyDescent="0.25">
      <c r="A661" s="2"/>
      <c r="G661" s="3"/>
      <c r="H661" s="2"/>
      <c r="I661" s="3"/>
    </row>
    <row r="662" spans="1:9" ht="13.2" x14ac:dyDescent="0.25">
      <c r="A662" s="2"/>
      <c r="G662" s="3"/>
      <c r="H662" s="2"/>
      <c r="I662" s="3"/>
    </row>
    <row r="663" spans="1:9" ht="13.2" x14ac:dyDescent="0.25">
      <c r="A663" s="2"/>
      <c r="G663" s="3"/>
      <c r="H663" s="2"/>
      <c r="I663" s="3"/>
    </row>
    <row r="664" spans="1:9" ht="13.2" x14ac:dyDescent="0.25">
      <c r="A664" s="2"/>
      <c r="G664" s="3"/>
      <c r="H664" s="2"/>
      <c r="I664" s="3"/>
    </row>
    <row r="665" spans="1:9" ht="13.2" x14ac:dyDescent="0.25">
      <c r="A665" s="2"/>
      <c r="G665" s="3"/>
      <c r="H665" s="2"/>
      <c r="I665" s="3"/>
    </row>
    <row r="666" spans="1:9" ht="13.2" x14ac:dyDescent="0.25">
      <c r="A666" s="2"/>
      <c r="G666" s="3"/>
      <c r="H666" s="2"/>
      <c r="I666" s="3"/>
    </row>
    <row r="667" spans="1:9" ht="13.2" x14ac:dyDescent="0.25">
      <c r="A667" s="2"/>
      <c r="G667" s="3"/>
      <c r="H667" s="2"/>
      <c r="I667" s="3"/>
    </row>
    <row r="668" spans="1:9" ht="13.2" x14ac:dyDescent="0.25">
      <c r="A668" s="2"/>
      <c r="G668" s="3"/>
      <c r="H668" s="2"/>
      <c r="I668" s="3"/>
    </row>
    <row r="669" spans="1:9" ht="13.2" x14ac:dyDescent="0.25">
      <c r="A669" s="2"/>
      <c r="G669" s="3"/>
      <c r="H669" s="2"/>
      <c r="I669" s="3"/>
    </row>
    <row r="670" spans="1:9" ht="13.2" x14ac:dyDescent="0.25">
      <c r="A670" s="2"/>
      <c r="G670" s="3"/>
      <c r="H670" s="2"/>
      <c r="I670" s="3"/>
    </row>
    <row r="671" spans="1:9" ht="13.2" x14ac:dyDescent="0.25">
      <c r="A671" s="2"/>
      <c r="G671" s="3"/>
      <c r="H671" s="2"/>
      <c r="I671" s="3"/>
    </row>
    <row r="672" spans="1:9" ht="13.2" x14ac:dyDescent="0.25">
      <c r="A672" s="2"/>
      <c r="G672" s="3"/>
      <c r="H672" s="2"/>
      <c r="I672" s="3"/>
    </row>
    <row r="673" spans="1:9" ht="13.2" x14ac:dyDescent="0.25">
      <c r="A673" s="2"/>
      <c r="G673" s="3"/>
      <c r="H673" s="2"/>
      <c r="I673" s="3"/>
    </row>
    <row r="674" spans="1:9" ht="13.2" x14ac:dyDescent="0.25">
      <c r="A674" s="2"/>
      <c r="G674" s="3"/>
      <c r="H674" s="2"/>
      <c r="I674" s="3"/>
    </row>
    <row r="675" spans="1:9" ht="13.2" x14ac:dyDescent="0.25">
      <c r="A675" s="2"/>
      <c r="G675" s="3"/>
      <c r="H675" s="2"/>
      <c r="I675" s="3"/>
    </row>
    <row r="676" spans="1:9" ht="13.2" x14ac:dyDescent="0.25">
      <c r="A676" s="2"/>
      <c r="G676" s="3"/>
      <c r="H676" s="2"/>
      <c r="I676" s="3"/>
    </row>
    <row r="677" spans="1:9" ht="13.2" x14ac:dyDescent="0.25">
      <c r="A677" s="2"/>
      <c r="G677" s="3"/>
      <c r="H677" s="2"/>
      <c r="I677" s="3"/>
    </row>
    <row r="678" spans="1:9" ht="13.2" x14ac:dyDescent="0.25">
      <c r="A678" s="2"/>
      <c r="G678" s="3"/>
      <c r="H678" s="2"/>
      <c r="I678" s="3"/>
    </row>
    <row r="679" spans="1:9" ht="13.2" x14ac:dyDescent="0.25">
      <c r="A679" s="2"/>
      <c r="G679" s="3"/>
      <c r="H679" s="2"/>
      <c r="I679" s="3"/>
    </row>
    <row r="680" spans="1:9" ht="13.2" x14ac:dyDescent="0.25">
      <c r="A680" s="2"/>
      <c r="G680" s="3"/>
      <c r="H680" s="2"/>
      <c r="I680" s="3"/>
    </row>
    <row r="681" spans="1:9" ht="13.2" x14ac:dyDescent="0.25">
      <c r="A681" s="2"/>
      <c r="G681" s="3"/>
      <c r="H681" s="2"/>
      <c r="I681" s="3"/>
    </row>
    <row r="682" spans="1:9" ht="13.2" x14ac:dyDescent="0.25">
      <c r="A682" s="2"/>
      <c r="G682" s="3"/>
      <c r="H682" s="2"/>
      <c r="I682" s="3"/>
    </row>
    <row r="683" spans="1:9" ht="13.2" x14ac:dyDescent="0.25">
      <c r="A683" s="2"/>
      <c r="G683" s="3"/>
      <c r="H683" s="2"/>
      <c r="I683" s="3"/>
    </row>
    <row r="684" spans="1:9" ht="13.2" x14ac:dyDescent="0.25">
      <c r="A684" s="2"/>
      <c r="G684" s="3"/>
      <c r="H684" s="2"/>
      <c r="I684" s="3"/>
    </row>
    <row r="685" spans="1:9" ht="13.2" x14ac:dyDescent="0.25">
      <c r="A685" s="2"/>
      <c r="G685" s="3"/>
      <c r="H685" s="2"/>
      <c r="I685" s="3"/>
    </row>
    <row r="686" spans="1:9" ht="13.2" x14ac:dyDescent="0.25">
      <c r="A686" s="2"/>
      <c r="G686" s="3"/>
      <c r="H686" s="2"/>
      <c r="I686" s="3"/>
    </row>
    <row r="687" spans="1:9" ht="13.2" x14ac:dyDescent="0.25">
      <c r="A687" s="2"/>
      <c r="G687" s="3"/>
      <c r="H687" s="2"/>
      <c r="I687" s="3"/>
    </row>
    <row r="688" spans="1:9" ht="13.2" x14ac:dyDescent="0.25">
      <c r="A688" s="2"/>
      <c r="G688" s="3"/>
      <c r="H688" s="2"/>
      <c r="I688" s="3"/>
    </row>
    <row r="689" spans="1:9" ht="13.2" x14ac:dyDescent="0.25">
      <c r="A689" s="2"/>
      <c r="G689" s="3"/>
      <c r="H689" s="2"/>
      <c r="I689" s="3"/>
    </row>
    <row r="690" spans="1:9" ht="13.2" x14ac:dyDescent="0.25">
      <c r="A690" s="2"/>
      <c r="G690" s="3"/>
      <c r="H690" s="2"/>
      <c r="I690" s="3"/>
    </row>
    <row r="691" spans="1:9" ht="13.2" x14ac:dyDescent="0.25">
      <c r="A691" s="2"/>
      <c r="G691" s="3"/>
      <c r="H691" s="2"/>
      <c r="I691" s="3"/>
    </row>
    <row r="692" spans="1:9" ht="13.2" x14ac:dyDescent="0.25">
      <c r="A692" s="2"/>
      <c r="G692" s="3"/>
      <c r="H692" s="2"/>
      <c r="I692" s="3"/>
    </row>
    <row r="693" spans="1:9" ht="13.2" x14ac:dyDescent="0.25">
      <c r="A693" s="2"/>
      <c r="G693" s="3"/>
      <c r="H693" s="2"/>
      <c r="I693" s="3"/>
    </row>
    <row r="694" spans="1:9" ht="13.2" x14ac:dyDescent="0.25">
      <c r="A694" s="2"/>
      <c r="G694" s="3"/>
      <c r="H694" s="2"/>
      <c r="I694" s="3"/>
    </row>
    <row r="695" spans="1:9" ht="13.2" x14ac:dyDescent="0.25">
      <c r="A695" s="2"/>
      <c r="G695" s="3"/>
      <c r="H695" s="2"/>
      <c r="I695" s="3"/>
    </row>
    <row r="696" spans="1:9" ht="13.2" x14ac:dyDescent="0.25">
      <c r="A696" s="2"/>
      <c r="G696" s="3"/>
      <c r="H696" s="2"/>
      <c r="I696" s="3"/>
    </row>
    <row r="697" spans="1:9" ht="13.2" x14ac:dyDescent="0.25">
      <c r="A697" s="2"/>
      <c r="G697" s="3"/>
      <c r="H697" s="2"/>
      <c r="I697" s="3"/>
    </row>
    <row r="698" spans="1:9" ht="13.2" x14ac:dyDescent="0.25">
      <c r="A698" s="2"/>
      <c r="G698" s="3"/>
      <c r="H698" s="2"/>
      <c r="I698" s="3"/>
    </row>
    <row r="699" spans="1:9" ht="13.2" x14ac:dyDescent="0.25">
      <c r="A699" s="2"/>
      <c r="G699" s="3"/>
      <c r="H699" s="2"/>
      <c r="I699" s="3"/>
    </row>
    <row r="700" spans="1:9" ht="13.2" x14ac:dyDescent="0.25">
      <c r="A700" s="2"/>
      <c r="G700" s="3"/>
      <c r="H700" s="2"/>
      <c r="I700" s="3"/>
    </row>
    <row r="701" spans="1:9" ht="13.2" x14ac:dyDescent="0.25">
      <c r="A701" s="2"/>
      <c r="G701" s="3"/>
      <c r="H701" s="2"/>
      <c r="I701" s="3"/>
    </row>
    <row r="702" spans="1:9" ht="13.2" x14ac:dyDescent="0.25">
      <c r="A702" s="2"/>
      <c r="G702" s="3"/>
      <c r="H702" s="2"/>
      <c r="I702" s="3"/>
    </row>
    <row r="703" spans="1:9" ht="13.2" x14ac:dyDescent="0.25">
      <c r="A703" s="2"/>
      <c r="G703" s="3"/>
      <c r="H703" s="2"/>
      <c r="I703" s="3"/>
    </row>
    <row r="704" spans="1:9" ht="13.2" x14ac:dyDescent="0.25">
      <c r="A704" s="2"/>
      <c r="G704" s="3"/>
      <c r="H704" s="2"/>
      <c r="I704" s="3"/>
    </row>
    <row r="705" spans="1:9" ht="13.2" x14ac:dyDescent="0.25">
      <c r="A705" s="2"/>
      <c r="G705" s="3"/>
      <c r="H705" s="2"/>
      <c r="I705" s="3"/>
    </row>
    <row r="706" spans="1:9" ht="13.2" x14ac:dyDescent="0.25">
      <c r="A706" s="2"/>
      <c r="G706" s="3"/>
      <c r="H706" s="2"/>
      <c r="I706" s="3"/>
    </row>
    <row r="707" spans="1:9" ht="13.2" x14ac:dyDescent="0.25">
      <c r="A707" s="2"/>
      <c r="G707" s="3"/>
      <c r="H707" s="2"/>
      <c r="I707" s="3"/>
    </row>
    <row r="708" spans="1:9" ht="13.2" x14ac:dyDescent="0.25">
      <c r="A708" s="2"/>
      <c r="G708" s="3"/>
      <c r="H708" s="2"/>
      <c r="I708" s="3"/>
    </row>
    <row r="709" spans="1:9" ht="13.2" x14ac:dyDescent="0.25">
      <c r="A709" s="2"/>
      <c r="G709" s="3"/>
      <c r="H709" s="2"/>
      <c r="I709" s="3"/>
    </row>
    <row r="710" spans="1:9" ht="13.2" x14ac:dyDescent="0.25">
      <c r="A710" s="2"/>
      <c r="G710" s="3"/>
      <c r="H710" s="2"/>
      <c r="I710" s="3"/>
    </row>
    <row r="711" spans="1:9" ht="13.2" x14ac:dyDescent="0.25">
      <c r="A711" s="2"/>
      <c r="G711" s="3"/>
      <c r="H711" s="2"/>
      <c r="I711" s="3"/>
    </row>
    <row r="712" spans="1:9" ht="13.2" x14ac:dyDescent="0.25">
      <c r="A712" s="2"/>
      <c r="G712" s="3"/>
      <c r="H712" s="2"/>
      <c r="I712" s="3"/>
    </row>
    <row r="713" spans="1:9" ht="13.2" x14ac:dyDescent="0.25">
      <c r="A713" s="2"/>
      <c r="G713" s="3"/>
      <c r="H713" s="2"/>
      <c r="I713" s="3"/>
    </row>
    <row r="714" spans="1:9" ht="13.2" x14ac:dyDescent="0.25">
      <c r="A714" s="2"/>
      <c r="G714" s="3"/>
      <c r="H714" s="2"/>
      <c r="I714" s="3"/>
    </row>
    <row r="715" spans="1:9" ht="13.2" x14ac:dyDescent="0.25">
      <c r="A715" s="2"/>
      <c r="G715" s="3"/>
      <c r="H715" s="2"/>
      <c r="I715" s="3"/>
    </row>
    <row r="716" spans="1:9" ht="13.2" x14ac:dyDescent="0.25">
      <c r="A716" s="2"/>
      <c r="G716" s="3"/>
      <c r="H716" s="2"/>
      <c r="I716" s="3"/>
    </row>
    <row r="717" spans="1:9" ht="13.2" x14ac:dyDescent="0.25">
      <c r="A717" s="2"/>
      <c r="G717" s="3"/>
      <c r="H717" s="2"/>
      <c r="I717" s="3"/>
    </row>
    <row r="718" spans="1:9" ht="13.2" x14ac:dyDescent="0.25">
      <c r="A718" s="2"/>
      <c r="G718" s="3"/>
      <c r="H718" s="2"/>
      <c r="I718" s="3"/>
    </row>
    <row r="719" spans="1:9" ht="13.2" x14ac:dyDescent="0.25">
      <c r="A719" s="2"/>
      <c r="G719" s="3"/>
      <c r="H719" s="2"/>
      <c r="I719" s="3"/>
    </row>
    <row r="720" spans="1:9" ht="13.2" x14ac:dyDescent="0.25">
      <c r="A720" s="2"/>
      <c r="G720" s="3"/>
      <c r="H720" s="2"/>
      <c r="I720" s="3"/>
    </row>
    <row r="721" spans="1:9" ht="13.2" x14ac:dyDescent="0.25">
      <c r="A721" s="2"/>
      <c r="G721" s="3"/>
      <c r="H721" s="2"/>
      <c r="I721" s="3"/>
    </row>
    <row r="722" spans="1:9" ht="13.2" x14ac:dyDescent="0.25">
      <c r="A722" s="2"/>
      <c r="G722" s="3"/>
      <c r="H722" s="2"/>
      <c r="I722" s="3"/>
    </row>
    <row r="723" spans="1:9" ht="13.2" x14ac:dyDescent="0.25">
      <c r="A723" s="2"/>
      <c r="G723" s="3"/>
      <c r="H723" s="2"/>
      <c r="I723" s="3"/>
    </row>
    <row r="724" spans="1:9" ht="13.2" x14ac:dyDescent="0.25">
      <c r="A724" s="2"/>
      <c r="G724" s="3"/>
      <c r="H724" s="2"/>
      <c r="I724" s="3"/>
    </row>
    <row r="725" spans="1:9" ht="13.2" x14ac:dyDescent="0.25">
      <c r="A725" s="2"/>
      <c r="G725" s="3"/>
      <c r="H725" s="2"/>
      <c r="I725" s="3"/>
    </row>
    <row r="726" spans="1:9" ht="13.2" x14ac:dyDescent="0.25">
      <c r="A726" s="2"/>
      <c r="G726" s="3"/>
      <c r="H726" s="2"/>
      <c r="I726" s="3"/>
    </row>
    <row r="727" spans="1:9" ht="13.2" x14ac:dyDescent="0.25">
      <c r="A727" s="2"/>
      <c r="G727" s="3"/>
      <c r="H727" s="2"/>
      <c r="I727" s="3"/>
    </row>
    <row r="728" spans="1:9" ht="13.2" x14ac:dyDescent="0.25">
      <c r="A728" s="2"/>
      <c r="G728" s="3"/>
      <c r="H728" s="2"/>
      <c r="I728" s="3"/>
    </row>
    <row r="729" spans="1:9" ht="13.2" x14ac:dyDescent="0.25">
      <c r="A729" s="2"/>
      <c r="G729" s="3"/>
      <c r="H729" s="2"/>
      <c r="I729" s="3"/>
    </row>
    <row r="730" spans="1:9" ht="13.2" x14ac:dyDescent="0.25">
      <c r="A730" s="2"/>
      <c r="G730" s="3"/>
      <c r="H730" s="2"/>
      <c r="I730" s="3"/>
    </row>
    <row r="731" spans="1:9" ht="13.2" x14ac:dyDescent="0.25">
      <c r="A731" s="2"/>
      <c r="G731" s="3"/>
      <c r="H731" s="2"/>
      <c r="I731" s="3"/>
    </row>
    <row r="732" spans="1:9" ht="13.2" x14ac:dyDescent="0.25">
      <c r="A732" s="2"/>
      <c r="G732" s="3"/>
      <c r="H732" s="2"/>
      <c r="I732" s="3"/>
    </row>
    <row r="733" spans="1:9" ht="13.2" x14ac:dyDescent="0.25">
      <c r="A733" s="2"/>
      <c r="G733" s="3"/>
      <c r="H733" s="2"/>
      <c r="I733" s="3"/>
    </row>
    <row r="734" spans="1:9" ht="13.2" x14ac:dyDescent="0.25">
      <c r="A734" s="2"/>
      <c r="G734" s="3"/>
      <c r="H734" s="2"/>
      <c r="I734" s="3"/>
    </row>
    <row r="735" spans="1:9" ht="13.2" x14ac:dyDescent="0.25">
      <c r="A735" s="2"/>
      <c r="G735" s="3"/>
      <c r="H735" s="2"/>
      <c r="I735" s="3"/>
    </row>
    <row r="736" spans="1:9" ht="13.2" x14ac:dyDescent="0.25">
      <c r="A736" s="2"/>
      <c r="G736" s="3"/>
      <c r="H736" s="2"/>
      <c r="I736" s="3"/>
    </row>
    <row r="737" spans="1:9" ht="13.2" x14ac:dyDescent="0.25">
      <c r="A737" s="2"/>
      <c r="G737" s="3"/>
      <c r="H737" s="2"/>
      <c r="I737" s="3"/>
    </row>
    <row r="738" spans="1:9" ht="13.2" x14ac:dyDescent="0.25">
      <c r="A738" s="2"/>
      <c r="G738" s="3"/>
      <c r="H738" s="2"/>
      <c r="I738" s="3"/>
    </row>
    <row r="739" spans="1:9" ht="13.2" x14ac:dyDescent="0.25">
      <c r="A739" s="2"/>
      <c r="G739" s="3"/>
      <c r="H739" s="2"/>
      <c r="I739" s="3"/>
    </row>
    <row r="740" spans="1:9" ht="13.2" x14ac:dyDescent="0.25">
      <c r="A740" s="2"/>
      <c r="G740" s="3"/>
      <c r="H740" s="2"/>
      <c r="I740" s="3"/>
    </row>
    <row r="741" spans="1:9" ht="13.2" x14ac:dyDescent="0.25">
      <c r="A741" s="2"/>
      <c r="G741" s="3"/>
      <c r="H741" s="2"/>
      <c r="I741" s="3"/>
    </row>
    <row r="742" spans="1:9" ht="13.2" x14ac:dyDescent="0.25">
      <c r="A742" s="2"/>
      <c r="G742" s="3"/>
      <c r="H742" s="2"/>
      <c r="I742" s="3"/>
    </row>
    <row r="743" spans="1:9" ht="13.2" x14ac:dyDescent="0.25">
      <c r="A743" s="2"/>
      <c r="G743" s="3"/>
      <c r="H743" s="2"/>
      <c r="I743" s="3"/>
    </row>
    <row r="744" spans="1:9" ht="13.2" x14ac:dyDescent="0.25">
      <c r="A744" s="2"/>
      <c r="G744" s="3"/>
      <c r="H744" s="2"/>
      <c r="I744" s="3"/>
    </row>
    <row r="745" spans="1:9" ht="13.2" x14ac:dyDescent="0.25">
      <c r="A745" s="2"/>
      <c r="G745" s="3"/>
      <c r="H745" s="2"/>
      <c r="I745" s="3"/>
    </row>
    <row r="746" spans="1:9" ht="13.2" x14ac:dyDescent="0.25">
      <c r="A746" s="2"/>
      <c r="G746" s="3"/>
      <c r="H746" s="2"/>
      <c r="I746" s="3"/>
    </row>
    <row r="747" spans="1:9" ht="13.2" x14ac:dyDescent="0.25">
      <c r="A747" s="2"/>
      <c r="G747" s="3"/>
      <c r="H747" s="2"/>
      <c r="I747" s="3"/>
    </row>
    <row r="748" spans="1:9" ht="13.2" x14ac:dyDescent="0.25">
      <c r="A748" s="2"/>
      <c r="G748" s="3"/>
      <c r="H748" s="2"/>
      <c r="I748" s="3"/>
    </row>
    <row r="749" spans="1:9" ht="13.2" x14ac:dyDescent="0.25">
      <c r="A749" s="2"/>
      <c r="G749" s="3"/>
      <c r="H749" s="2"/>
      <c r="I749" s="3"/>
    </row>
    <row r="750" spans="1:9" ht="13.2" x14ac:dyDescent="0.25">
      <c r="A750" s="2"/>
      <c r="G750" s="3"/>
      <c r="H750" s="2"/>
      <c r="I750" s="3"/>
    </row>
    <row r="751" spans="1:9" ht="13.2" x14ac:dyDescent="0.25">
      <c r="A751" s="2"/>
      <c r="G751" s="3"/>
      <c r="H751" s="2"/>
      <c r="I751" s="3"/>
    </row>
    <row r="752" spans="1:9" ht="13.2" x14ac:dyDescent="0.25">
      <c r="A752" s="2"/>
      <c r="G752" s="3"/>
      <c r="H752" s="2"/>
      <c r="I752" s="3"/>
    </row>
    <row r="753" spans="1:9" ht="13.2" x14ac:dyDescent="0.25">
      <c r="A753" s="2"/>
      <c r="G753" s="3"/>
      <c r="H753" s="2"/>
      <c r="I753" s="3"/>
    </row>
    <row r="754" spans="1:9" ht="13.2" x14ac:dyDescent="0.25">
      <c r="A754" s="2"/>
      <c r="G754" s="3"/>
      <c r="H754" s="2"/>
      <c r="I754" s="3"/>
    </row>
    <row r="755" spans="1:9" ht="13.2" x14ac:dyDescent="0.25">
      <c r="A755" s="2"/>
      <c r="G755" s="3"/>
      <c r="H755" s="2"/>
      <c r="I755" s="3"/>
    </row>
    <row r="756" spans="1:9" ht="13.2" x14ac:dyDescent="0.25">
      <c r="A756" s="2"/>
      <c r="G756" s="3"/>
      <c r="H756" s="2"/>
      <c r="I756" s="3"/>
    </row>
    <row r="757" spans="1:9" ht="13.2" x14ac:dyDescent="0.25">
      <c r="A757" s="2"/>
      <c r="G757" s="3"/>
      <c r="H757" s="2"/>
      <c r="I757" s="3"/>
    </row>
    <row r="758" spans="1:9" ht="13.2" x14ac:dyDescent="0.25">
      <c r="A758" s="2"/>
      <c r="G758" s="3"/>
      <c r="H758" s="2"/>
      <c r="I758" s="3"/>
    </row>
    <row r="759" spans="1:9" ht="13.2" x14ac:dyDescent="0.25">
      <c r="A759" s="2"/>
      <c r="G759" s="3"/>
      <c r="H759" s="2"/>
      <c r="I759" s="3"/>
    </row>
    <row r="760" spans="1:9" ht="13.2" x14ac:dyDescent="0.25">
      <c r="A760" s="2"/>
      <c r="G760" s="3"/>
      <c r="H760" s="2"/>
      <c r="I760" s="3"/>
    </row>
    <row r="761" spans="1:9" ht="13.2" x14ac:dyDescent="0.25">
      <c r="A761" s="2"/>
      <c r="G761" s="3"/>
      <c r="H761" s="2"/>
      <c r="I761" s="3"/>
    </row>
    <row r="762" spans="1:9" ht="13.2" x14ac:dyDescent="0.25">
      <c r="A762" s="2"/>
      <c r="G762" s="3"/>
      <c r="H762" s="2"/>
      <c r="I762" s="3"/>
    </row>
    <row r="763" spans="1:9" ht="13.2" x14ac:dyDescent="0.25">
      <c r="A763" s="2"/>
      <c r="G763" s="3"/>
      <c r="H763" s="2"/>
      <c r="I763" s="3"/>
    </row>
    <row r="764" spans="1:9" ht="13.2" x14ac:dyDescent="0.25">
      <c r="A764" s="2"/>
      <c r="G764" s="3"/>
      <c r="H764" s="2"/>
      <c r="I764" s="3"/>
    </row>
    <row r="765" spans="1:9" ht="13.2" x14ac:dyDescent="0.25">
      <c r="A765" s="2"/>
      <c r="G765" s="3"/>
      <c r="H765" s="2"/>
      <c r="I765" s="3"/>
    </row>
    <row r="766" spans="1:9" ht="13.2" x14ac:dyDescent="0.25">
      <c r="A766" s="2"/>
      <c r="G766" s="3"/>
      <c r="H766" s="2"/>
      <c r="I766" s="3"/>
    </row>
    <row r="767" spans="1:9" ht="13.2" x14ac:dyDescent="0.25">
      <c r="A767" s="2"/>
      <c r="G767" s="3"/>
      <c r="H767" s="2"/>
      <c r="I767" s="3"/>
    </row>
    <row r="768" spans="1:9" ht="13.2" x14ac:dyDescent="0.25">
      <c r="A768" s="2"/>
      <c r="G768" s="3"/>
      <c r="H768" s="2"/>
      <c r="I768" s="3"/>
    </row>
    <row r="769" spans="1:9" ht="13.2" x14ac:dyDescent="0.25">
      <c r="A769" s="2"/>
      <c r="G769" s="3"/>
      <c r="H769" s="2"/>
      <c r="I769" s="3"/>
    </row>
    <row r="770" spans="1:9" ht="13.2" x14ac:dyDescent="0.25">
      <c r="A770" s="2"/>
      <c r="G770" s="3"/>
      <c r="H770" s="2"/>
      <c r="I770" s="3"/>
    </row>
    <row r="771" spans="1:9" ht="13.2" x14ac:dyDescent="0.25">
      <c r="A771" s="2"/>
      <c r="G771" s="3"/>
      <c r="H771" s="2"/>
      <c r="I771" s="3"/>
    </row>
    <row r="772" spans="1:9" ht="13.2" x14ac:dyDescent="0.25">
      <c r="A772" s="2"/>
      <c r="G772" s="3"/>
      <c r="H772" s="2"/>
      <c r="I772" s="3"/>
    </row>
    <row r="773" spans="1:9" ht="13.2" x14ac:dyDescent="0.25">
      <c r="A773" s="2"/>
      <c r="G773" s="3"/>
      <c r="H773" s="2"/>
      <c r="I773" s="3"/>
    </row>
    <row r="774" spans="1:9" ht="13.2" x14ac:dyDescent="0.25">
      <c r="A774" s="2"/>
      <c r="G774" s="3"/>
      <c r="H774" s="2"/>
      <c r="I774" s="3"/>
    </row>
    <row r="775" spans="1:9" ht="13.2" x14ac:dyDescent="0.25">
      <c r="A775" s="2"/>
      <c r="G775" s="3"/>
      <c r="H775" s="2"/>
      <c r="I775" s="3"/>
    </row>
    <row r="776" spans="1:9" ht="13.2" x14ac:dyDescent="0.25">
      <c r="A776" s="2"/>
      <c r="G776" s="3"/>
      <c r="H776" s="2"/>
      <c r="I776" s="3"/>
    </row>
    <row r="777" spans="1:9" ht="13.2" x14ac:dyDescent="0.25">
      <c r="A777" s="2"/>
      <c r="G777" s="3"/>
      <c r="H777" s="2"/>
      <c r="I777" s="3"/>
    </row>
    <row r="778" spans="1:9" ht="13.2" x14ac:dyDescent="0.25">
      <c r="A778" s="2"/>
      <c r="G778" s="3"/>
      <c r="H778" s="2"/>
      <c r="I778" s="3"/>
    </row>
    <row r="779" spans="1:9" ht="13.2" x14ac:dyDescent="0.25">
      <c r="A779" s="2"/>
      <c r="G779" s="3"/>
      <c r="H779" s="2"/>
      <c r="I779" s="3"/>
    </row>
    <row r="780" spans="1:9" ht="13.2" x14ac:dyDescent="0.25">
      <c r="A780" s="2"/>
      <c r="G780" s="3"/>
      <c r="H780" s="2"/>
      <c r="I780" s="3"/>
    </row>
    <row r="781" spans="1:9" ht="13.2" x14ac:dyDescent="0.25">
      <c r="A781" s="2"/>
      <c r="G781" s="3"/>
      <c r="H781" s="2"/>
      <c r="I781" s="3"/>
    </row>
    <row r="782" spans="1:9" ht="13.2" x14ac:dyDescent="0.25">
      <c r="A782" s="2"/>
      <c r="G782" s="3"/>
      <c r="H782" s="2"/>
      <c r="I782" s="3"/>
    </row>
    <row r="783" spans="1:9" ht="13.2" x14ac:dyDescent="0.25">
      <c r="A783" s="2"/>
      <c r="G783" s="3"/>
      <c r="H783" s="2"/>
      <c r="I783" s="3"/>
    </row>
    <row r="784" spans="1:9" ht="13.2" x14ac:dyDescent="0.25">
      <c r="A784" s="2"/>
      <c r="G784" s="3"/>
      <c r="H784" s="2"/>
      <c r="I784" s="3"/>
    </row>
    <row r="785" spans="1:9" ht="13.2" x14ac:dyDescent="0.25">
      <c r="A785" s="2"/>
      <c r="G785" s="3"/>
      <c r="H785" s="2"/>
      <c r="I785" s="3"/>
    </row>
    <row r="786" spans="1:9" ht="13.2" x14ac:dyDescent="0.25">
      <c r="A786" s="2"/>
      <c r="G786" s="3"/>
      <c r="H786" s="2"/>
      <c r="I786" s="3"/>
    </row>
    <row r="787" spans="1:9" ht="13.2" x14ac:dyDescent="0.25">
      <c r="A787" s="2"/>
      <c r="G787" s="3"/>
      <c r="H787" s="2"/>
      <c r="I787" s="3"/>
    </row>
    <row r="788" spans="1:9" ht="13.2" x14ac:dyDescent="0.25">
      <c r="A788" s="2"/>
      <c r="G788" s="3"/>
      <c r="H788" s="2"/>
      <c r="I788" s="3"/>
    </row>
    <row r="789" spans="1:9" ht="13.2" x14ac:dyDescent="0.25">
      <c r="A789" s="2"/>
      <c r="G789" s="3"/>
      <c r="H789" s="2"/>
      <c r="I789" s="3"/>
    </row>
    <row r="790" spans="1:9" ht="13.2" x14ac:dyDescent="0.25">
      <c r="A790" s="2"/>
      <c r="G790" s="3"/>
      <c r="H790" s="2"/>
      <c r="I790" s="3"/>
    </row>
    <row r="791" spans="1:9" ht="13.2" x14ac:dyDescent="0.25">
      <c r="A791" s="2"/>
      <c r="G791" s="3"/>
      <c r="H791" s="2"/>
      <c r="I791" s="3"/>
    </row>
    <row r="792" spans="1:9" ht="13.2" x14ac:dyDescent="0.25">
      <c r="A792" s="2"/>
      <c r="G792" s="3"/>
      <c r="H792" s="2"/>
      <c r="I792" s="3"/>
    </row>
    <row r="793" spans="1:9" ht="13.2" x14ac:dyDescent="0.25">
      <c r="A793" s="2"/>
      <c r="G793" s="3"/>
      <c r="H793" s="2"/>
      <c r="I793" s="3"/>
    </row>
    <row r="794" spans="1:9" ht="13.2" x14ac:dyDescent="0.25">
      <c r="A794" s="2"/>
      <c r="G794" s="3"/>
      <c r="H794" s="2"/>
      <c r="I794" s="3"/>
    </row>
    <row r="795" spans="1:9" ht="13.2" x14ac:dyDescent="0.25">
      <c r="A795" s="2"/>
      <c r="G795" s="3"/>
      <c r="H795" s="2"/>
      <c r="I795" s="3"/>
    </row>
    <row r="796" spans="1:9" ht="13.2" x14ac:dyDescent="0.25">
      <c r="A796" s="2"/>
      <c r="G796" s="3"/>
      <c r="H796" s="2"/>
      <c r="I796" s="3"/>
    </row>
    <row r="797" spans="1:9" ht="13.2" x14ac:dyDescent="0.25">
      <c r="A797" s="2"/>
      <c r="G797" s="3"/>
      <c r="H797" s="2"/>
      <c r="I797" s="3"/>
    </row>
    <row r="798" spans="1:9" ht="13.2" x14ac:dyDescent="0.25">
      <c r="A798" s="2"/>
      <c r="G798" s="3"/>
      <c r="H798" s="2"/>
      <c r="I798" s="3"/>
    </row>
    <row r="799" spans="1:9" ht="13.2" x14ac:dyDescent="0.25">
      <c r="A799" s="2"/>
      <c r="G799" s="3"/>
      <c r="H799" s="2"/>
      <c r="I799" s="3"/>
    </row>
    <row r="800" spans="1:9" ht="13.2" x14ac:dyDescent="0.25">
      <c r="A800" s="2"/>
      <c r="G800" s="3"/>
      <c r="H800" s="2"/>
      <c r="I800" s="3"/>
    </row>
    <row r="801" spans="1:9" ht="13.2" x14ac:dyDescent="0.25">
      <c r="A801" s="2"/>
      <c r="G801" s="3"/>
      <c r="H801" s="2"/>
      <c r="I801" s="3"/>
    </row>
    <row r="802" spans="1:9" ht="13.2" x14ac:dyDescent="0.25">
      <c r="A802" s="2"/>
      <c r="G802" s="3"/>
      <c r="H802" s="2"/>
      <c r="I802" s="3"/>
    </row>
    <row r="803" spans="1:9" ht="13.2" x14ac:dyDescent="0.25">
      <c r="A803" s="2"/>
      <c r="G803" s="3"/>
      <c r="H803" s="2"/>
      <c r="I803" s="3"/>
    </row>
    <row r="804" spans="1:9" ht="13.2" x14ac:dyDescent="0.25">
      <c r="A804" s="2"/>
      <c r="G804" s="3"/>
      <c r="H804" s="2"/>
      <c r="I804" s="3"/>
    </row>
    <row r="805" spans="1:9" ht="13.2" x14ac:dyDescent="0.25">
      <c r="A805" s="2"/>
      <c r="G805" s="3"/>
      <c r="H805" s="2"/>
      <c r="I805" s="3"/>
    </row>
    <row r="806" spans="1:9" ht="13.2" x14ac:dyDescent="0.25">
      <c r="A806" s="2"/>
      <c r="G806" s="3"/>
      <c r="H806" s="2"/>
      <c r="I806" s="3"/>
    </row>
    <row r="807" spans="1:9" ht="13.2" x14ac:dyDescent="0.25">
      <c r="A807" s="2"/>
      <c r="G807" s="3"/>
      <c r="H807" s="2"/>
      <c r="I807" s="3"/>
    </row>
    <row r="808" spans="1:9" ht="13.2" x14ac:dyDescent="0.25">
      <c r="A808" s="2"/>
      <c r="G808" s="3"/>
      <c r="H808" s="2"/>
      <c r="I808" s="3"/>
    </row>
    <row r="809" spans="1:9" ht="13.2" x14ac:dyDescent="0.25">
      <c r="A809" s="2"/>
      <c r="G809" s="3"/>
      <c r="H809" s="2"/>
      <c r="I809" s="3"/>
    </row>
    <row r="810" spans="1:9" ht="13.2" x14ac:dyDescent="0.25">
      <c r="A810" s="2"/>
      <c r="G810" s="3"/>
      <c r="H810" s="2"/>
      <c r="I810" s="3"/>
    </row>
    <row r="811" spans="1:9" ht="13.2" x14ac:dyDescent="0.25">
      <c r="A811" s="2"/>
      <c r="G811" s="3"/>
      <c r="H811" s="2"/>
      <c r="I811" s="3"/>
    </row>
    <row r="812" spans="1:9" ht="13.2" x14ac:dyDescent="0.25">
      <c r="A812" s="2"/>
      <c r="G812" s="3"/>
      <c r="H812" s="2"/>
      <c r="I812" s="3"/>
    </row>
    <row r="813" spans="1:9" ht="13.2" x14ac:dyDescent="0.25">
      <c r="A813" s="2"/>
      <c r="G813" s="3"/>
      <c r="H813" s="2"/>
      <c r="I813" s="3"/>
    </row>
    <row r="814" spans="1:9" ht="13.2" x14ac:dyDescent="0.25">
      <c r="A814" s="2"/>
      <c r="G814" s="3"/>
      <c r="H814" s="2"/>
      <c r="I814" s="3"/>
    </row>
    <row r="815" spans="1:9" ht="13.2" x14ac:dyDescent="0.25">
      <c r="A815" s="2"/>
      <c r="G815" s="3"/>
      <c r="H815" s="2"/>
      <c r="I815" s="3"/>
    </row>
    <row r="816" spans="1:9" ht="13.2" x14ac:dyDescent="0.25">
      <c r="A816" s="2"/>
      <c r="G816" s="3"/>
      <c r="H816" s="2"/>
      <c r="I816" s="3"/>
    </row>
    <row r="817" spans="1:9" ht="13.2" x14ac:dyDescent="0.25">
      <c r="A817" s="2"/>
      <c r="G817" s="3"/>
      <c r="H817" s="2"/>
      <c r="I817" s="3"/>
    </row>
    <row r="818" spans="1:9" ht="13.2" x14ac:dyDescent="0.25">
      <c r="A818" s="2"/>
      <c r="G818" s="3"/>
      <c r="H818" s="2"/>
      <c r="I818" s="3"/>
    </row>
    <row r="819" spans="1:9" ht="13.2" x14ac:dyDescent="0.25">
      <c r="A819" s="2"/>
      <c r="G819" s="3"/>
      <c r="H819" s="2"/>
      <c r="I819" s="3"/>
    </row>
    <row r="820" spans="1:9" ht="13.2" x14ac:dyDescent="0.25">
      <c r="A820" s="2"/>
      <c r="G820" s="3"/>
      <c r="H820" s="2"/>
      <c r="I820" s="3"/>
    </row>
    <row r="821" spans="1:9" ht="13.2" x14ac:dyDescent="0.25">
      <c r="A821" s="2"/>
      <c r="G821" s="3"/>
      <c r="H821" s="2"/>
      <c r="I821" s="3"/>
    </row>
    <row r="822" spans="1:9" ht="13.2" x14ac:dyDescent="0.25">
      <c r="A822" s="2"/>
      <c r="G822" s="3"/>
      <c r="H822" s="2"/>
      <c r="I822" s="3"/>
    </row>
    <row r="823" spans="1:9" ht="13.2" x14ac:dyDescent="0.25">
      <c r="A823" s="2"/>
      <c r="G823" s="3"/>
      <c r="H823" s="2"/>
      <c r="I823" s="3"/>
    </row>
    <row r="824" spans="1:9" ht="13.2" x14ac:dyDescent="0.25">
      <c r="A824" s="2"/>
      <c r="G824" s="3"/>
      <c r="H824" s="2"/>
      <c r="I824" s="3"/>
    </row>
    <row r="825" spans="1:9" ht="13.2" x14ac:dyDescent="0.25">
      <c r="A825" s="2"/>
      <c r="G825" s="3"/>
      <c r="H825" s="2"/>
      <c r="I825" s="3"/>
    </row>
    <row r="826" spans="1:9" ht="13.2" x14ac:dyDescent="0.25">
      <c r="A826" s="2"/>
      <c r="G826" s="3"/>
      <c r="H826" s="2"/>
      <c r="I826" s="3"/>
    </row>
    <row r="827" spans="1:9" ht="13.2" x14ac:dyDescent="0.25">
      <c r="A827" s="2"/>
      <c r="G827" s="3"/>
      <c r="H827" s="2"/>
      <c r="I827" s="3"/>
    </row>
    <row r="828" spans="1:9" ht="13.2" x14ac:dyDescent="0.25">
      <c r="A828" s="2"/>
      <c r="G828" s="3"/>
      <c r="H828" s="2"/>
      <c r="I828" s="3"/>
    </row>
    <row r="829" spans="1:9" ht="13.2" x14ac:dyDescent="0.25">
      <c r="A829" s="2"/>
      <c r="G829" s="3"/>
      <c r="H829" s="2"/>
      <c r="I829" s="3"/>
    </row>
    <row r="830" spans="1:9" ht="13.2" x14ac:dyDescent="0.25">
      <c r="A830" s="2"/>
      <c r="G830" s="3"/>
      <c r="H830" s="2"/>
      <c r="I830" s="3"/>
    </row>
    <row r="831" spans="1:9" ht="13.2" x14ac:dyDescent="0.25">
      <c r="A831" s="2"/>
      <c r="G831" s="3"/>
      <c r="H831" s="2"/>
      <c r="I831" s="3"/>
    </row>
    <row r="832" spans="1:9" ht="13.2" x14ac:dyDescent="0.25">
      <c r="A832" s="2"/>
      <c r="G832" s="3"/>
      <c r="H832" s="2"/>
      <c r="I832" s="3"/>
    </row>
    <row r="833" spans="1:9" ht="13.2" x14ac:dyDescent="0.25">
      <c r="A833" s="2"/>
      <c r="G833" s="3"/>
      <c r="H833" s="2"/>
      <c r="I833" s="3"/>
    </row>
    <row r="834" spans="1:9" ht="13.2" x14ac:dyDescent="0.25">
      <c r="A834" s="2"/>
      <c r="G834" s="3"/>
      <c r="H834" s="2"/>
      <c r="I834" s="3"/>
    </row>
    <row r="835" spans="1:9" ht="13.2" x14ac:dyDescent="0.25">
      <c r="A835" s="2"/>
      <c r="G835" s="3"/>
      <c r="H835" s="2"/>
      <c r="I835" s="3"/>
    </row>
    <row r="836" spans="1:9" ht="13.2" x14ac:dyDescent="0.25">
      <c r="A836" s="2"/>
      <c r="G836" s="3"/>
      <c r="H836" s="2"/>
      <c r="I836" s="3"/>
    </row>
    <row r="837" spans="1:9" ht="13.2" x14ac:dyDescent="0.25">
      <c r="A837" s="2"/>
      <c r="G837" s="3"/>
      <c r="H837" s="2"/>
      <c r="I837" s="3"/>
    </row>
    <row r="838" spans="1:9" ht="13.2" x14ac:dyDescent="0.25">
      <c r="A838" s="2"/>
      <c r="G838" s="3"/>
      <c r="H838" s="2"/>
      <c r="I838" s="3"/>
    </row>
    <row r="839" spans="1:9" ht="13.2" x14ac:dyDescent="0.25">
      <c r="A839" s="2"/>
      <c r="G839" s="3"/>
      <c r="H839" s="2"/>
      <c r="I839" s="3"/>
    </row>
    <row r="840" spans="1:9" ht="13.2" x14ac:dyDescent="0.25">
      <c r="A840" s="2"/>
      <c r="G840" s="3"/>
      <c r="H840" s="2"/>
      <c r="I840" s="3"/>
    </row>
    <row r="841" spans="1:9" ht="13.2" x14ac:dyDescent="0.25">
      <c r="A841" s="2"/>
      <c r="G841" s="3"/>
      <c r="H841" s="2"/>
      <c r="I841" s="3"/>
    </row>
    <row r="842" spans="1:9" ht="13.2" x14ac:dyDescent="0.25">
      <c r="A842" s="2"/>
      <c r="G842" s="3"/>
      <c r="H842" s="2"/>
      <c r="I842" s="3"/>
    </row>
    <row r="843" spans="1:9" ht="13.2" x14ac:dyDescent="0.25">
      <c r="A843" s="2"/>
      <c r="G843" s="3"/>
      <c r="H843" s="2"/>
      <c r="I843" s="3"/>
    </row>
    <row r="844" spans="1:9" ht="13.2" x14ac:dyDescent="0.25">
      <c r="A844" s="2"/>
      <c r="G844" s="3"/>
      <c r="H844" s="2"/>
      <c r="I844" s="3"/>
    </row>
    <row r="845" spans="1:9" ht="13.2" x14ac:dyDescent="0.25">
      <c r="A845" s="2"/>
      <c r="G845" s="3"/>
      <c r="H845" s="2"/>
      <c r="I845" s="3"/>
    </row>
    <row r="846" spans="1:9" ht="13.2" x14ac:dyDescent="0.25">
      <c r="A846" s="2"/>
      <c r="G846" s="3"/>
      <c r="H846" s="2"/>
      <c r="I846" s="3"/>
    </row>
    <row r="847" spans="1:9" ht="13.2" x14ac:dyDescent="0.25">
      <c r="A847" s="2"/>
      <c r="G847" s="3"/>
      <c r="H847" s="2"/>
      <c r="I847" s="3"/>
    </row>
    <row r="848" spans="1:9" ht="13.2" x14ac:dyDescent="0.25">
      <c r="A848" s="2"/>
      <c r="G848" s="3"/>
      <c r="H848" s="2"/>
      <c r="I848" s="3"/>
    </row>
    <row r="849" spans="1:9" ht="13.2" x14ac:dyDescent="0.25">
      <c r="A849" s="2"/>
      <c r="G849" s="3"/>
      <c r="H849" s="2"/>
      <c r="I849" s="3"/>
    </row>
    <row r="850" spans="1:9" ht="13.2" x14ac:dyDescent="0.25">
      <c r="A850" s="2"/>
      <c r="G850" s="3"/>
      <c r="H850" s="2"/>
      <c r="I850" s="3"/>
    </row>
    <row r="851" spans="1:9" ht="13.2" x14ac:dyDescent="0.25">
      <c r="A851" s="2"/>
      <c r="G851" s="3"/>
      <c r="H851" s="2"/>
      <c r="I851" s="3"/>
    </row>
    <row r="852" spans="1:9" ht="13.2" x14ac:dyDescent="0.25">
      <c r="A852" s="2"/>
      <c r="G852" s="3"/>
      <c r="H852" s="2"/>
      <c r="I852" s="3"/>
    </row>
    <row r="853" spans="1:9" ht="13.2" x14ac:dyDescent="0.25">
      <c r="A853" s="2"/>
      <c r="G853" s="3"/>
      <c r="H853" s="2"/>
      <c r="I853" s="3"/>
    </row>
    <row r="854" spans="1:9" ht="13.2" x14ac:dyDescent="0.25">
      <c r="A854" s="2"/>
      <c r="G854" s="3"/>
      <c r="H854" s="2"/>
      <c r="I854" s="3"/>
    </row>
    <row r="855" spans="1:9" ht="13.2" x14ac:dyDescent="0.25">
      <c r="A855" s="2"/>
      <c r="G855" s="3"/>
      <c r="H855" s="2"/>
      <c r="I855" s="3"/>
    </row>
    <row r="856" spans="1:9" ht="13.2" x14ac:dyDescent="0.25">
      <c r="A856" s="2"/>
      <c r="G856" s="3"/>
      <c r="H856" s="2"/>
      <c r="I856" s="3"/>
    </row>
    <row r="857" spans="1:9" ht="13.2" x14ac:dyDescent="0.25">
      <c r="A857" s="2"/>
      <c r="G857" s="3"/>
      <c r="H857" s="2"/>
      <c r="I857" s="3"/>
    </row>
    <row r="858" spans="1:9" ht="13.2" x14ac:dyDescent="0.25">
      <c r="A858" s="2"/>
      <c r="G858" s="3"/>
      <c r="H858" s="2"/>
      <c r="I858" s="3"/>
    </row>
    <row r="859" spans="1:9" ht="13.2" x14ac:dyDescent="0.25">
      <c r="A859" s="2"/>
      <c r="G859" s="3"/>
      <c r="H859" s="2"/>
      <c r="I859" s="3"/>
    </row>
    <row r="860" spans="1:9" ht="13.2" x14ac:dyDescent="0.25">
      <c r="A860" s="2"/>
      <c r="G860" s="3"/>
      <c r="H860" s="2"/>
      <c r="I860" s="3"/>
    </row>
    <row r="861" spans="1:9" ht="13.2" x14ac:dyDescent="0.25">
      <c r="A861" s="2"/>
      <c r="G861" s="3"/>
      <c r="H861" s="2"/>
      <c r="I861" s="3"/>
    </row>
    <row r="862" spans="1:9" ht="13.2" x14ac:dyDescent="0.25">
      <c r="A862" s="2"/>
      <c r="G862" s="3"/>
      <c r="H862" s="2"/>
      <c r="I862" s="3"/>
    </row>
    <row r="863" spans="1:9" ht="13.2" x14ac:dyDescent="0.25">
      <c r="A863" s="2"/>
      <c r="G863" s="3"/>
      <c r="H863" s="2"/>
      <c r="I863" s="3"/>
    </row>
    <row r="864" spans="1:9" ht="13.2" x14ac:dyDescent="0.25">
      <c r="A864" s="2"/>
      <c r="G864" s="3"/>
      <c r="H864" s="2"/>
      <c r="I864" s="3"/>
    </row>
    <row r="865" spans="1:9" ht="13.2" x14ac:dyDescent="0.25">
      <c r="A865" s="2"/>
      <c r="G865" s="3"/>
      <c r="H865" s="2"/>
      <c r="I865" s="3"/>
    </row>
    <row r="866" spans="1:9" ht="13.2" x14ac:dyDescent="0.25">
      <c r="A866" s="2"/>
      <c r="G866" s="3"/>
      <c r="H866" s="2"/>
      <c r="I866" s="3"/>
    </row>
    <row r="867" spans="1:9" ht="13.2" x14ac:dyDescent="0.25">
      <c r="A867" s="2"/>
      <c r="G867" s="3"/>
      <c r="H867" s="2"/>
      <c r="I867" s="3"/>
    </row>
    <row r="868" spans="1:9" ht="13.2" x14ac:dyDescent="0.25">
      <c r="A868" s="2"/>
      <c r="G868" s="3"/>
      <c r="H868" s="2"/>
      <c r="I868" s="3"/>
    </row>
    <row r="869" spans="1:9" ht="13.2" x14ac:dyDescent="0.25">
      <c r="A869" s="2"/>
      <c r="G869" s="3"/>
      <c r="H869" s="2"/>
      <c r="I869" s="3"/>
    </row>
    <row r="870" spans="1:9" ht="13.2" x14ac:dyDescent="0.25">
      <c r="A870" s="2"/>
      <c r="G870" s="3"/>
      <c r="H870" s="2"/>
      <c r="I870" s="3"/>
    </row>
    <row r="871" spans="1:9" ht="13.2" x14ac:dyDescent="0.25">
      <c r="A871" s="2"/>
      <c r="G871" s="3"/>
      <c r="H871" s="2"/>
      <c r="I871" s="3"/>
    </row>
    <row r="872" spans="1:9" ht="13.2" x14ac:dyDescent="0.25">
      <c r="A872" s="2"/>
      <c r="G872" s="3"/>
      <c r="H872" s="2"/>
      <c r="I872" s="3"/>
    </row>
    <row r="873" spans="1:9" ht="13.2" x14ac:dyDescent="0.25">
      <c r="A873" s="2"/>
      <c r="G873" s="3"/>
      <c r="H873" s="2"/>
      <c r="I873" s="3"/>
    </row>
    <row r="874" spans="1:9" ht="13.2" x14ac:dyDescent="0.25">
      <c r="A874" s="2"/>
      <c r="G874" s="3"/>
      <c r="H874" s="2"/>
      <c r="I874" s="3"/>
    </row>
    <row r="875" spans="1:9" ht="13.2" x14ac:dyDescent="0.25">
      <c r="A875" s="2"/>
      <c r="G875" s="3"/>
      <c r="H875" s="2"/>
      <c r="I875" s="3"/>
    </row>
    <row r="876" spans="1:9" ht="13.2" x14ac:dyDescent="0.25">
      <c r="A876" s="2"/>
      <c r="G876" s="3"/>
      <c r="H876" s="2"/>
      <c r="I876" s="3"/>
    </row>
    <row r="877" spans="1:9" ht="13.2" x14ac:dyDescent="0.25">
      <c r="A877" s="2"/>
      <c r="G877" s="3"/>
      <c r="H877" s="2"/>
      <c r="I877" s="3"/>
    </row>
    <row r="878" spans="1:9" ht="13.2" x14ac:dyDescent="0.25">
      <c r="A878" s="2"/>
      <c r="G878" s="3"/>
      <c r="H878" s="2"/>
      <c r="I878" s="3"/>
    </row>
    <row r="879" spans="1:9" ht="13.2" x14ac:dyDescent="0.25">
      <c r="A879" s="2"/>
      <c r="G879" s="3"/>
      <c r="H879" s="2"/>
      <c r="I879" s="3"/>
    </row>
    <row r="880" spans="1:9" ht="13.2" x14ac:dyDescent="0.25">
      <c r="A880" s="2"/>
      <c r="G880" s="3"/>
      <c r="H880" s="2"/>
      <c r="I880" s="3"/>
    </row>
    <row r="881" spans="1:9" ht="13.2" x14ac:dyDescent="0.25">
      <c r="A881" s="2"/>
      <c r="G881" s="3"/>
      <c r="H881" s="2"/>
      <c r="I881" s="3"/>
    </row>
    <row r="882" spans="1:9" ht="13.2" x14ac:dyDescent="0.25">
      <c r="A882" s="2"/>
      <c r="G882" s="3"/>
      <c r="H882" s="2"/>
      <c r="I882" s="3"/>
    </row>
    <row r="883" spans="1:9" ht="13.2" x14ac:dyDescent="0.25">
      <c r="A883" s="2"/>
      <c r="G883" s="3"/>
      <c r="H883" s="2"/>
      <c r="I883" s="3"/>
    </row>
    <row r="884" spans="1:9" ht="13.2" x14ac:dyDescent="0.25">
      <c r="A884" s="2"/>
      <c r="G884" s="3"/>
      <c r="H884" s="2"/>
      <c r="I884" s="3"/>
    </row>
    <row r="885" spans="1:9" ht="13.2" x14ac:dyDescent="0.25">
      <c r="A885" s="2"/>
      <c r="G885" s="3"/>
      <c r="H885" s="2"/>
      <c r="I885" s="3"/>
    </row>
    <row r="886" spans="1:9" ht="13.2" x14ac:dyDescent="0.25">
      <c r="A886" s="2"/>
      <c r="G886" s="3"/>
      <c r="H886" s="2"/>
      <c r="I886" s="3"/>
    </row>
    <row r="887" spans="1:9" ht="13.2" x14ac:dyDescent="0.25">
      <c r="A887" s="2"/>
      <c r="G887" s="3"/>
      <c r="H887" s="2"/>
      <c r="I887" s="3"/>
    </row>
    <row r="888" spans="1:9" ht="13.2" x14ac:dyDescent="0.25">
      <c r="A888" s="2"/>
      <c r="G888" s="3"/>
      <c r="H888" s="2"/>
      <c r="I888" s="3"/>
    </row>
    <row r="889" spans="1:9" ht="13.2" x14ac:dyDescent="0.25">
      <c r="A889" s="2"/>
      <c r="G889" s="3"/>
      <c r="H889" s="2"/>
      <c r="I889" s="3"/>
    </row>
    <row r="890" spans="1:9" ht="13.2" x14ac:dyDescent="0.25">
      <c r="A890" s="2"/>
      <c r="G890" s="3"/>
      <c r="H890" s="2"/>
      <c r="I890" s="3"/>
    </row>
    <row r="891" spans="1:9" ht="13.2" x14ac:dyDescent="0.25">
      <c r="A891" s="2"/>
      <c r="G891" s="3"/>
      <c r="H891" s="2"/>
      <c r="I891" s="3"/>
    </row>
    <row r="892" spans="1:9" ht="13.2" x14ac:dyDescent="0.25">
      <c r="A892" s="2"/>
      <c r="G892" s="3"/>
      <c r="H892" s="2"/>
      <c r="I892" s="3"/>
    </row>
    <row r="893" spans="1:9" ht="13.2" x14ac:dyDescent="0.25">
      <c r="A893" s="2"/>
      <c r="G893" s="3"/>
      <c r="H893" s="2"/>
      <c r="I893" s="3"/>
    </row>
    <row r="894" spans="1:9" ht="13.2" x14ac:dyDescent="0.25">
      <c r="A894" s="2"/>
      <c r="G894" s="3"/>
      <c r="H894" s="2"/>
      <c r="I894" s="3"/>
    </row>
    <row r="895" spans="1:9" ht="13.2" x14ac:dyDescent="0.25">
      <c r="A895" s="2"/>
      <c r="G895" s="3"/>
      <c r="H895" s="2"/>
      <c r="I895" s="3"/>
    </row>
    <row r="896" spans="1:9" ht="13.2" x14ac:dyDescent="0.25">
      <c r="A896" s="2"/>
      <c r="G896" s="3"/>
      <c r="H896" s="2"/>
      <c r="I896" s="3"/>
    </row>
    <row r="897" spans="1:9" ht="13.2" x14ac:dyDescent="0.25">
      <c r="A897" s="2"/>
      <c r="G897" s="3"/>
      <c r="H897" s="2"/>
      <c r="I897" s="3"/>
    </row>
    <row r="898" spans="1:9" ht="13.2" x14ac:dyDescent="0.25">
      <c r="A898" s="2"/>
      <c r="G898" s="3"/>
      <c r="H898" s="2"/>
      <c r="I898" s="3"/>
    </row>
    <row r="899" spans="1:9" ht="13.2" x14ac:dyDescent="0.25">
      <c r="A899" s="2"/>
      <c r="G899" s="3"/>
      <c r="H899" s="2"/>
      <c r="I899" s="3"/>
    </row>
    <row r="900" spans="1:9" ht="13.2" x14ac:dyDescent="0.25">
      <c r="A900" s="2"/>
      <c r="G900" s="3"/>
      <c r="H900" s="2"/>
      <c r="I900" s="3"/>
    </row>
    <row r="901" spans="1:9" ht="13.2" x14ac:dyDescent="0.25">
      <c r="A901" s="2"/>
      <c r="G901" s="3"/>
      <c r="H901" s="2"/>
      <c r="I901" s="3"/>
    </row>
    <row r="902" spans="1:9" ht="13.2" x14ac:dyDescent="0.25">
      <c r="A902" s="2"/>
      <c r="G902" s="3"/>
      <c r="H902" s="2"/>
      <c r="I902" s="3"/>
    </row>
    <row r="903" spans="1:9" ht="13.2" x14ac:dyDescent="0.25">
      <c r="A903" s="2"/>
      <c r="G903" s="3"/>
      <c r="H903" s="2"/>
      <c r="I903" s="3"/>
    </row>
    <row r="904" spans="1:9" ht="13.2" x14ac:dyDescent="0.25">
      <c r="A904" s="2"/>
      <c r="G904" s="3"/>
      <c r="H904" s="2"/>
      <c r="I904" s="3"/>
    </row>
    <row r="905" spans="1:9" ht="13.2" x14ac:dyDescent="0.25">
      <c r="A905" s="2"/>
      <c r="G905" s="3"/>
      <c r="H905" s="2"/>
      <c r="I905" s="3"/>
    </row>
    <row r="906" spans="1:9" ht="13.2" x14ac:dyDescent="0.25">
      <c r="A906" s="2"/>
      <c r="G906" s="3"/>
      <c r="H906" s="2"/>
      <c r="I906" s="3"/>
    </row>
    <row r="907" spans="1:9" ht="13.2" x14ac:dyDescent="0.25">
      <c r="A907" s="2"/>
      <c r="G907" s="3"/>
      <c r="H907" s="2"/>
      <c r="I907" s="3"/>
    </row>
    <row r="908" spans="1:9" ht="13.2" x14ac:dyDescent="0.25">
      <c r="A908" s="2"/>
      <c r="G908" s="3"/>
      <c r="H908" s="2"/>
      <c r="I908" s="3"/>
    </row>
    <row r="909" spans="1:9" ht="13.2" x14ac:dyDescent="0.25">
      <c r="A909" s="2"/>
      <c r="G909" s="3"/>
      <c r="H909" s="2"/>
      <c r="I909" s="3"/>
    </row>
    <row r="910" spans="1:9" ht="13.2" x14ac:dyDescent="0.25">
      <c r="A910" s="2"/>
      <c r="G910" s="3"/>
      <c r="H910" s="2"/>
      <c r="I910" s="3"/>
    </row>
    <row r="911" spans="1:9" ht="13.2" x14ac:dyDescent="0.25">
      <c r="A911" s="2"/>
      <c r="G911" s="3"/>
      <c r="H911" s="2"/>
      <c r="I911" s="3"/>
    </row>
    <row r="912" spans="1:9" ht="13.2" x14ac:dyDescent="0.25">
      <c r="A912" s="2"/>
      <c r="G912" s="3"/>
      <c r="H912" s="2"/>
      <c r="I912" s="3"/>
    </row>
    <row r="913" spans="1:9" ht="13.2" x14ac:dyDescent="0.25">
      <c r="A913" s="2"/>
      <c r="G913" s="3"/>
      <c r="H913" s="2"/>
      <c r="I913" s="3"/>
    </row>
    <row r="914" spans="1:9" ht="13.2" x14ac:dyDescent="0.25">
      <c r="A914" s="2"/>
      <c r="G914" s="3"/>
      <c r="H914" s="2"/>
      <c r="I914" s="3"/>
    </row>
    <row r="915" spans="1:9" ht="13.2" x14ac:dyDescent="0.25">
      <c r="A915" s="2"/>
      <c r="G915" s="3"/>
      <c r="H915" s="2"/>
      <c r="I915" s="3"/>
    </row>
    <row r="916" spans="1:9" ht="13.2" x14ac:dyDescent="0.25">
      <c r="A916" s="2"/>
      <c r="G916" s="3"/>
      <c r="H916" s="2"/>
      <c r="I916" s="3"/>
    </row>
    <row r="917" spans="1:9" ht="13.2" x14ac:dyDescent="0.25">
      <c r="A917" s="2"/>
      <c r="G917" s="3"/>
      <c r="H917" s="2"/>
      <c r="I917" s="3"/>
    </row>
    <row r="918" spans="1:9" ht="13.2" x14ac:dyDescent="0.25">
      <c r="A918" s="2"/>
      <c r="G918" s="3"/>
      <c r="H918" s="2"/>
      <c r="I918" s="3"/>
    </row>
    <row r="919" spans="1:9" ht="13.2" x14ac:dyDescent="0.25">
      <c r="A919" s="2"/>
      <c r="G919" s="3"/>
      <c r="H919" s="2"/>
      <c r="I919" s="3"/>
    </row>
    <row r="920" spans="1:9" ht="13.2" x14ac:dyDescent="0.25">
      <c r="A920" s="2"/>
      <c r="G920" s="3"/>
      <c r="H920" s="2"/>
      <c r="I920" s="3"/>
    </row>
    <row r="921" spans="1:9" ht="13.2" x14ac:dyDescent="0.25">
      <c r="A921" s="2"/>
      <c r="G921" s="3"/>
      <c r="H921" s="2"/>
      <c r="I921" s="3"/>
    </row>
    <row r="922" spans="1:9" ht="13.2" x14ac:dyDescent="0.25">
      <c r="A922" s="2"/>
      <c r="G922" s="3"/>
      <c r="H922" s="2"/>
      <c r="I922" s="3"/>
    </row>
    <row r="923" spans="1:9" ht="13.2" x14ac:dyDescent="0.25">
      <c r="A923" s="2"/>
      <c r="G923" s="3"/>
      <c r="H923" s="2"/>
      <c r="I923" s="3"/>
    </row>
    <row r="924" spans="1:9" ht="13.2" x14ac:dyDescent="0.25">
      <c r="A924" s="2"/>
      <c r="G924" s="3"/>
      <c r="H924" s="2"/>
      <c r="I924" s="3"/>
    </row>
    <row r="925" spans="1:9" ht="13.2" x14ac:dyDescent="0.25">
      <c r="A925" s="2"/>
      <c r="G925" s="3"/>
      <c r="H925" s="2"/>
      <c r="I925" s="3"/>
    </row>
    <row r="926" spans="1:9" ht="13.2" x14ac:dyDescent="0.25">
      <c r="A926" s="2"/>
      <c r="G926" s="3"/>
      <c r="H926" s="2"/>
      <c r="I926" s="3"/>
    </row>
    <row r="927" spans="1:9" ht="13.2" x14ac:dyDescent="0.25">
      <c r="A927" s="2"/>
      <c r="G927" s="3"/>
      <c r="H927" s="2"/>
      <c r="I927" s="3"/>
    </row>
    <row r="928" spans="1:9" ht="13.2" x14ac:dyDescent="0.25">
      <c r="A928" s="2"/>
      <c r="G928" s="3"/>
      <c r="H928" s="2"/>
      <c r="I928" s="3"/>
    </row>
    <row r="929" spans="1:9" ht="13.2" x14ac:dyDescent="0.25">
      <c r="A929" s="2"/>
      <c r="G929" s="3"/>
      <c r="H929" s="2"/>
      <c r="I929" s="3"/>
    </row>
    <row r="930" spans="1:9" ht="13.2" x14ac:dyDescent="0.25">
      <c r="A930" s="2"/>
      <c r="G930" s="3"/>
      <c r="H930" s="2"/>
      <c r="I930" s="3"/>
    </row>
    <row r="931" spans="1:9" ht="13.2" x14ac:dyDescent="0.25">
      <c r="A931" s="2"/>
      <c r="G931" s="3"/>
      <c r="H931" s="2"/>
      <c r="I931" s="3"/>
    </row>
    <row r="932" spans="1:9" ht="13.2" x14ac:dyDescent="0.25">
      <c r="A932" s="2"/>
      <c r="G932" s="3"/>
      <c r="H932" s="2"/>
      <c r="I932" s="3"/>
    </row>
    <row r="933" spans="1:9" ht="13.2" x14ac:dyDescent="0.25">
      <c r="A933" s="2"/>
      <c r="G933" s="3"/>
      <c r="H933" s="2"/>
      <c r="I933" s="3"/>
    </row>
    <row r="934" spans="1:9" ht="13.2" x14ac:dyDescent="0.25">
      <c r="A934" s="2"/>
      <c r="G934" s="3"/>
      <c r="H934" s="2"/>
      <c r="I934" s="3"/>
    </row>
    <row r="935" spans="1:9" ht="13.2" x14ac:dyDescent="0.25">
      <c r="A935" s="2"/>
      <c r="G935" s="3"/>
      <c r="H935" s="2"/>
      <c r="I935" s="3"/>
    </row>
    <row r="936" spans="1:9" ht="13.2" x14ac:dyDescent="0.25">
      <c r="A936" s="2"/>
      <c r="G936" s="3"/>
      <c r="H936" s="2"/>
      <c r="I936" s="3"/>
    </row>
    <row r="937" spans="1:9" ht="13.2" x14ac:dyDescent="0.25">
      <c r="A937" s="2"/>
      <c r="G937" s="3"/>
      <c r="H937" s="2"/>
      <c r="I937" s="3"/>
    </row>
    <row r="938" spans="1:9" ht="13.2" x14ac:dyDescent="0.25">
      <c r="A938" s="2"/>
      <c r="G938" s="3"/>
      <c r="H938" s="2"/>
      <c r="I938" s="3"/>
    </row>
    <row r="939" spans="1:9" ht="13.2" x14ac:dyDescent="0.25">
      <c r="A939" s="2"/>
      <c r="G939" s="3"/>
      <c r="H939" s="2"/>
      <c r="I939" s="3"/>
    </row>
    <row r="940" spans="1:9" ht="13.2" x14ac:dyDescent="0.25">
      <c r="A940" s="2"/>
      <c r="G940" s="3"/>
      <c r="H940" s="2"/>
      <c r="I940" s="3"/>
    </row>
    <row r="941" spans="1:9" ht="13.2" x14ac:dyDescent="0.25">
      <c r="A941" s="2"/>
      <c r="G941" s="3"/>
      <c r="H941" s="2"/>
      <c r="I941" s="3"/>
    </row>
    <row r="942" spans="1:9" ht="13.2" x14ac:dyDescent="0.25">
      <c r="A942" s="2"/>
      <c r="G942" s="3"/>
      <c r="H942" s="2"/>
      <c r="I942" s="3"/>
    </row>
    <row r="943" spans="1:9" ht="13.2" x14ac:dyDescent="0.25">
      <c r="A943" s="2"/>
      <c r="G943" s="3"/>
      <c r="H943" s="2"/>
      <c r="I943" s="3"/>
    </row>
    <row r="944" spans="1:9" ht="13.2" x14ac:dyDescent="0.25">
      <c r="A944" s="2"/>
      <c r="G944" s="3"/>
      <c r="H944" s="2"/>
      <c r="I944" s="3"/>
    </row>
    <row r="945" spans="1:9" ht="13.2" x14ac:dyDescent="0.25">
      <c r="A945" s="2"/>
      <c r="G945" s="3"/>
      <c r="H945" s="2"/>
      <c r="I945" s="3"/>
    </row>
    <row r="946" spans="1:9" ht="13.2" x14ac:dyDescent="0.25">
      <c r="A946" s="2"/>
      <c r="G946" s="3"/>
      <c r="H946" s="2"/>
      <c r="I946" s="3"/>
    </row>
    <row r="947" spans="1:9" ht="13.2" x14ac:dyDescent="0.25">
      <c r="A947" s="2"/>
      <c r="G947" s="3"/>
      <c r="H947" s="2"/>
      <c r="I947" s="3"/>
    </row>
    <row r="948" spans="1:9" ht="13.2" x14ac:dyDescent="0.25">
      <c r="A948" s="2"/>
      <c r="G948" s="3"/>
      <c r="H948" s="2"/>
      <c r="I948" s="3"/>
    </row>
    <row r="949" spans="1:9" ht="13.2" x14ac:dyDescent="0.25">
      <c r="A949" s="2"/>
      <c r="G949" s="3"/>
      <c r="H949" s="2"/>
      <c r="I949" s="3"/>
    </row>
    <row r="950" spans="1:9" ht="13.2" x14ac:dyDescent="0.25">
      <c r="A950" s="2"/>
      <c r="G950" s="3"/>
      <c r="H950" s="2"/>
      <c r="I950" s="3"/>
    </row>
    <row r="951" spans="1:9" ht="13.2" x14ac:dyDescent="0.25">
      <c r="A951" s="2"/>
      <c r="G951" s="3"/>
      <c r="H951" s="2"/>
      <c r="I951" s="3"/>
    </row>
    <row r="952" spans="1:9" ht="13.2" x14ac:dyDescent="0.25">
      <c r="A952" s="2"/>
      <c r="G952" s="3"/>
      <c r="H952" s="2"/>
      <c r="I952" s="3"/>
    </row>
    <row r="953" spans="1:9" ht="13.2" x14ac:dyDescent="0.25">
      <c r="A953" s="2"/>
      <c r="G953" s="3"/>
      <c r="H953" s="2"/>
      <c r="I953" s="3"/>
    </row>
    <row r="954" spans="1:9" ht="13.2" x14ac:dyDescent="0.25">
      <c r="A954" s="2"/>
      <c r="G954" s="3"/>
      <c r="H954" s="2"/>
      <c r="I954" s="3"/>
    </row>
    <row r="955" spans="1:9" ht="13.2" x14ac:dyDescent="0.25">
      <c r="A955" s="2"/>
      <c r="G955" s="3"/>
      <c r="H955" s="2"/>
      <c r="I955" s="3"/>
    </row>
    <row r="956" spans="1:9" ht="13.2" x14ac:dyDescent="0.25">
      <c r="A956" s="2"/>
      <c r="G956" s="3"/>
      <c r="H956" s="2"/>
      <c r="I956" s="3"/>
    </row>
    <row r="957" spans="1:9" ht="13.2" x14ac:dyDescent="0.25">
      <c r="A957" s="2"/>
      <c r="G957" s="3"/>
      <c r="H957" s="2"/>
      <c r="I957" s="3"/>
    </row>
    <row r="958" spans="1:9" ht="13.2" x14ac:dyDescent="0.25">
      <c r="A958" s="2"/>
      <c r="G958" s="3"/>
      <c r="H958" s="2"/>
      <c r="I958" s="3"/>
    </row>
    <row r="959" spans="1:9" ht="13.2" x14ac:dyDescent="0.25">
      <c r="A959" s="2"/>
      <c r="G959" s="3"/>
      <c r="H959" s="2"/>
      <c r="I959" s="3"/>
    </row>
    <row r="960" spans="1:9" ht="13.2" x14ac:dyDescent="0.25">
      <c r="A960" s="2"/>
      <c r="G960" s="3"/>
      <c r="H960" s="2"/>
      <c r="I960" s="3"/>
    </row>
    <row r="961" spans="1:9" ht="13.2" x14ac:dyDescent="0.25">
      <c r="A961" s="2"/>
      <c r="G961" s="3"/>
      <c r="H961" s="2"/>
      <c r="I961" s="3"/>
    </row>
    <row r="962" spans="1:9" ht="13.2" x14ac:dyDescent="0.25">
      <c r="A962" s="2"/>
      <c r="G962" s="3"/>
      <c r="H962" s="2"/>
      <c r="I962" s="3"/>
    </row>
    <row r="963" spans="1:9" ht="13.2" x14ac:dyDescent="0.25">
      <c r="A963" s="2"/>
      <c r="G963" s="3"/>
      <c r="H963" s="2"/>
      <c r="I963" s="3"/>
    </row>
    <row r="964" spans="1:9" ht="13.2" x14ac:dyDescent="0.25">
      <c r="A964" s="2"/>
      <c r="G964" s="3"/>
      <c r="H964" s="2"/>
      <c r="I964" s="3"/>
    </row>
    <row r="965" spans="1:9" ht="13.2" x14ac:dyDescent="0.25">
      <c r="A965" s="2"/>
      <c r="G965" s="3"/>
      <c r="H965" s="2"/>
      <c r="I965" s="3"/>
    </row>
    <row r="966" spans="1:9" ht="13.2" x14ac:dyDescent="0.25">
      <c r="A966" s="2"/>
      <c r="G966" s="3"/>
      <c r="H966" s="2"/>
      <c r="I966" s="3"/>
    </row>
    <row r="967" spans="1:9" ht="13.2" x14ac:dyDescent="0.25">
      <c r="A967" s="2"/>
      <c r="G967" s="3"/>
      <c r="H967" s="2"/>
      <c r="I967" s="3"/>
    </row>
    <row r="968" spans="1:9" ht="13.2" x14ac:dyDescent="0.25">
      <c r="A968" s="2"/>
      <c r="G968" s="3"/>
      <c r="H968" s="2"/>
      <c r="I968" s="3"/>
    </row>
    <row r="969" spans="1:9" ht="13.2" x14ac:dyDescent="0.25">
      <c r="A969" s="2"/>
      <c r="G969" s="3"/>
      <c r="H969" s="2"/>
      <c r="I969" s="3"/>
    </row>
    <row r="970" spans="1:9" ht="13.2" x14ac:dyDescent="0.25">
      <c r="A970" s="2"/>
      <c r="G970" s="3"/>
      <c r="H970" s="2"/>
      <c r="I970" s="3"/>
    </row>
    <row r="971" spans="1:9" ht="13.2" x14ac:dyDescent="0.25">
      <c r="A971" s="2"/>
      <c r="G971" s="3"/>
      <c r="H971" s="2"/>
      <c r="I971" s="3"/>
    </row>
    <row r="972" spans="1:9" ht="13.2" x14ac:dyDescent="0.25">
      <c r="A972" s="2"/>
      <c r="G972" s="3"/>
      <c r="H972" s="2"/>
      <c r="I972" s="3"/>
    </row>
    <row r="973" spans="1:9" ht="13.2" x14ac:dyDescent="0.25">
      <c r="A973" s="2"/>
      <c r="G973" s="3"/>
      <c r="H973" s="2"/>
      <c r="I973" s="3"/>
    </row>
    <row r="974" spans="1:9" ht="13.2" x14ac:dyDescent="0.25">
      <c r="A974" s="2"/>
      <c r="G974" s="3"/>
      <c r="H974" s="2"/>
      <c r="I974" s="3"/>
    </row>
    <row r="975" spans="1:9" ht="13.2" x14ac:dyDescent="0.25">
      <c r="A975" s="2"/>
      <c r="G975" s="3"/>
      <c r="H975" s="2"/>
      <c r="I975" s="3"/>
    </row>
    <row r="976" spans="1:9" ht="13.2" x14ac:dyDescent="0.25">
      <c r="A976" s="2"/>
      <c r="G976" s="3"/>
      <c r="H976" s="2"/>
      <c r="I976" s="3"/>
    </row>
    <row r="977" spans="1:9" ht="13.2" x14ac:dyDescent="0.25">
      <c r="A977" s="2"/>
      <c r="G977" s="3"/>
      <c r="H977" s="2"/>
      <c r="I977" s="3"/>
    </row>
    <row r="978" spans="1:9" ht="13.2" x14ac:dyDescent="0.25">
      <c r="A978" s="2"/>
      <c r="G978" s="3"/>
      <c r="H978" s="2"/>
      <c r="I978" s="3"/>
    </row>
    <row r="979" spans="1:9" ht="13.2" x14ac:dyDescent="0.25">
      <c r="A979" s="2"/>
      <c r="G979" s="3"/>
      <c r="H979" s="2"/>
      <c r="I979" s="3"/>
    </row>
    <row r="980" spans="1:9" ht="13.2" x14ac:dyDescent="0.25">
      <c r="A980" s="2"/>
      <c r="G980" s="3"/>
      <c r="H980" s="2"/>
      <c r="I980" s="3"/>
    </row>
    <row r="981" spans="1:9" ht="13.2" x14ac:dyDescent="0.25">
      <c r="A981" s="2"/>
      <c r="G981" s="3"/>
      <c r="H981" s="2"/>
      <c r="I981" s="3"/>
    </row>
    <row r="982" spans="1:9" ht="13.2" x14ac:dyDescent="0.25">
      <c r="A982" s="2"/>
      <c r="G982" s="3"/>
      <c r="H982" s="2"/>
      <c r="I982" s="3"/>
    </row>
    <row r="983" spans="1:9" ht="13.2" x14ac:dyDescent="0.25">
      <c r="A983" s="2"/>
      <c r="G983" s="3"/>
      <c r="H983" s="2"/>
      <c r="I983" s="3"/>
    </row>
    <row r="984" spans="1:9" ht="13.2" x14ac:dyDescent="0.25">
      <c r="A984" s="2"/>
      <c r="G984" s="3"/>
      <c r="H984" s="2"/>
      <c r="I984" s="3"/>
    </row>
    <row r="985" spans="1:9" ht="13.2" x14ac:dyDescent="0.25">
      <c r="A985" s="2"/>
      <c r="G985" s="3"/>
      <c r="H985" s="2"/>
      <c r="I985" s="3"/>
    </row>
    <row r="986" spans="1:9" ht="13.2" x14ac:dyDescent="0.25">
      <c r="A986" s="2"/>
      <c r="G986" s="3"/>
      <c r="H986" s="2"/>
      <c r="I986" s="3"/>
    </row>
    <row r="987" spans="1:9" ht="13.2" x14ac:dyDescent="0.25">
      <c r="A987" s="2"/>
      <c r="G987" s="3"/>
      <c r="H987" s="2"/>
      <c r="I987" s="3"/>
    </row>
    <row r="988" spans="1:9" ht="13.2" x14ac:dyDescent="0.25">
      <c r="A988" s="2"/>
      <c r="G988" s="3"/>
      <c r="H988" s="2"/>
      <c r="I988" s="3"/>
    </row>
    <row r="989" spans="1:9" ht="13.2" x14ac:dyDescent="0.25">
      <c r="A989" s="2"/>
      <c r="G989" s="3"/>
      <c r="H989" s="2"/>
      <c r="I989" s="3"/>
    </row>
    <row r="990" spans="1:9" ht="13.2" x14ac:dyDescent="0.25">
      <c r="A990" s="2"/>
      <c r="G990" s="3"/>
      <c r="H990" s="2"/>
      <c r="I990" s="3"/>
    </row>
    <row r="991" spans="1:9" ht="13.2" x14ac:dyDescent="0.25">
      <c r="A991" s="2"/>
      <c r="G991" s="3"/>
      <c r="H991" s="2"/>
      <c r="I991" s="3"/>
    </row>
    <row r="992" spans="1:9" ht="13.2" x14ac:dyDescent="0.25">
      <c r="A992" s="2"/>
      <c r="G992" s="3"/>
      <c r="H992" s="2"/>
      <c r="I992" s="3"/>
    </row>
    <row r="993" spans="1:9" ht="13.2" x14ac:dyDescent="0.25">
      <c r="A993" s="2"/>
      <c r="G993" s="3"/>
      <c r="H993" s="2"/>
      <c r="I993" s="3"/>
    </row>
    <row r="994" spans="1:9" ht="13.2" x14ac:dyDescent="0.25">
      <c r="A994" s="2"/>
      <c r="G994" s="3"/>
      <c r="H994" s="2"/>
      <c r="I994" s="3"/>
    </row>
    <row r="995" spans="1:9" ht="13.2" x14ac:dyDescent="0.25">
      <c r="A995" s="2"/>
      <c r="G995" s="3"/>
      <c r="H995" s="2"/>
      <c r="I995" s="3"/>
    </row>
    <row r="996" spans="1:9" ht="13.2" x14ac:dyDescent="0.25">
      <c r="A996" s="2"/>
      <c r="G996" s="3"/>
      <c r="H996" s="2"/>
      <c r="I996" s="3"/>
    </row>
    <row r="997" spans="1:9" ht="13.2" x14ac:dyDescent="0.25">
      <c r="A997" s="2"/>
      <c r="G997" s="3"/>
      <c r="H997" s="2"/>
      <c r="I997" s="3"/>
    </row>
    <row r="998" spans="1:9" ht="13.2" x14ac:dyDescent="0.25">
      <c r="A998" s="2"/>
      <c r="G998" s="3"/>
      <c r="H998" s="2"/>
      <c r="I998" s="3"/>
    </row>
    <row r="999" spans="1:9" ht="13.2" x14ac:dyDescent="0.25">
      <c r="A999" s="2"/>
      <c r="G999" s="3"/>
      <c r="H999" s="2"/>
      <c r="I999" s="3"/>
    </row>
    <row r="1000" spans="1:9" ht="13.2" x14ac:dyDescent="0.25">
      <c r="A1000" s="2"/>
      <c r="G1000" s="3"/>
      <c r="H1000" s="2"/>
      <c r="I1000" s="3"/>
    </row>
    <row r="1001" spans="1:9" ht="13.2" x14ac:dyDescent="0.25">
      <c r="A1001" s="2"/>
      <c r="G1001" s="3"/>
      <c r="H1001" s="2"/>
      <c r="I1001" s="3"/>
    </row>
    <row r="1002" spans="1:9" ht="13.2" x14ac:dyDescent="0.25">
      <c r="A1002" s="2"/>
      <c r="G1002" s="3"/>
      <c r="H1002" s="2"/>
      <c r="I1002" s="3"/>
    </row>
    <row r="1003" spans="1:9" ht="13.2" x14ac:dyDescent="0.25">
      <c r="A1003" s="2"/>
      <c r="G1003" s="3"/>
      <c r="H1003" s="2"/>
      <c r="I1003" s="3"/>
    </row>
    <row r="1004" spans="1:9" ht="13.2" x14ac:dyDescent="0.25">
      <c r="A1004" s="2"/>
      <c r="G1004" s="3"/>
      <c r="H1004" s="2"/>
      <c r="I1004" s="3"/>
    </row>
    <row r="1005" spans="1:9" ht="13.2" x14ac:dyDescent="0.25">
      <c r="A1005" s="2"/>
      <c r="G1005" s="3"/>
      <c r="H1005" s="2"/>
      <c r="I1005" s="3"/>
    </row>
    <row r="1006" spans="1:9" ht="13.2" x14ac:dyDescent="0.25">
      <c r="A1006" s="2"/>
      <c r="G1006" s="3"/>
      <c r="H1006" s="2"/>
      <c r="I1006" s="3"/>
    </row>
    <row r="1007" spans="1:9" ht="13.2" x14ac:dyDescent="0.25">
      <c r="A1007" s="2"/>
      <c r="G1007" s="3"/>
      <c r="H1007" s="2"/>
      <c r="I1007" s="3"/>
    </row>
    <row r="1008" spans="1:9" ht="13.2" x14ac:dyDescent="0.25">
      <c r="A1008" s="2"/>
      <c r="G1008" s="3"/>
      <c r="H1008" s="2"/>
      <c r="I1008" s="3"/>
    </row>
    <row r="1009" spans="1:9" ht="13.2" x14ac:dyDescent="0.25">
      <c r="A1009" s="2"/>
      <c r="G1009" s="3"/>
      <c r="H1009" s="2"/>
      <c r="I1009" s="3"/>
    </row>
    <row r="1010" spans="1:9" ht="13.2" x14ac:dyDescent="0.25">
      <c r="A1010" s="2"/>
      <c r="G1010" s="3"/>
      <c r="H1010" s="2"/>
      <c r="I1010" s="3"/>
    </row>
    <row r="1011" spans="1:9" ht="13.2" x14ac:dyDescent="0.25">
      <c r="A1011" s="2"/>
      <c r="G1011" s="3"/>
      <c r="H1011" s="2"/>
      <c r="I1011" s="3"/>
    </row>
    <row r="1012" spans="1:9" ht="13.2" x14ac:dyDescent="0.25">
      <c r="A1012" s="2"/>
      <c r="G1012" s="3"/>
      <c r="H1012" s="2"/>
      <c r="I1012" s="3"/>
    </row>
    <row r="1013" spans="1:9" ht="13.2" x14ac:dyDescent="0.25">
      <c r="A1013" s="2"/>
      <c r="G1013" s="3"/>
      <c r="H1013" s="2"/>
      <c r="I1013" s="3"/>
    </row>
    <row r="1014" spans="1:9" ht="13.2" x14ac:dyDescent="0.25">
      <c r="A1014" s="2"/>
      <c r="G1014" s="3"/>
      <c r="H1014" s="2"/>
      <c r="I1014" s="3"/>
    </row>
    <row r="1015" spans="1:9" ht="13.2" x14ac:dyDescent="0.25">
      <c r="A1015" s="2"/>
      <c r="G1015" s="3"/>
      <c r="H1015" s="2"/>
      <c r="I1015" s="3"/>
    </row>
    <row r="1016" spans="1:9" ht="13.2" x14ac:dyDescent="0.25">
      <c r="A1016" s="2"/>
      <c r="G1016" s="3"/>
      <c r="H1016" s="2"/>
      <c r="I1016" s="3"/>
    </row>
    <row r="1017" spans="1:9" ht="13.2" x14ac:dyDescent="0.25">
      <c r="A1017" s="12"/>
      <c r="B1017" s="13"/>
      <c r="C1017" s="13"/>
      <c r="D1017" s="13"/>
      <c r="E1017" s="13"/>
      <c r="F1017" s="13"/>
      <c r="G1017" s="14"/>
      <c r="H1017" s="12"/>
      <c r="I1017" s="14"/>
    </row>
  </sheetData>
  <mergeCells count="3">
    <mergeCell ref="B15:G15"/>
    <mergeCell ref="B16:C16"/>
    <mergeCell ref="H15:I15"/>
  </mergeCells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3"/>
  <sheetViews>
    <sheetView showGridLines="0" workbookViewId="0">
      <pane ySplit="1" topLeftCell="A11" activePane="bottomLeft" state="frozen"/>
      <selection pane="bottomLeft" activeCell="A13" sqref="A13:B13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8" customWidth="1"/>
    <col min="6" max="6" width="12" customWidth="1"/>
  </cols>
  <sheetData>
    <row r="1" spans="1:6" ht="25.95" customHeight="1" x14ac:dyDescent="0.25">
      <c r="A1" s="21" t="s">
        <v>2</v>
      </c>
      <c r="B1" s="22" t="s">
        <v>59</v>
      </c>
      <c r="C1" s="35"/>
      <c r="D1" s="35"/>
      <c r="E1" s="35"/>
      <c r="F1" s="35"/>
    </row>
    <row r="2" spans="1:6" ht="28.8" x14ac:dyDescent="0.25">
      <c r="A2" s="27" t="s">
        <v>4</v>
      </c>
      <c r="B2" s="28" t="s">
        <v>60</v>
      </c>
      <c r="C2" s="35"/>
      <c r="D2" s="35"/>
      <c r="E2" s="35"/>
      <c r="F2" s="35"/>
    </row>
    <row r="3" spans="1:6" ht="14.4" x14ac:dyDescent="0.25">
      <c r="A3" s="27" t="s">
        <v>6</v>
      </c>
      <c r="B3" s="28" t="s">
        <v>10</v>
      </c>
      <c r="C3" s="35"/>
      <c r="D3" s="35"/>
      <c r="E3" s="35"/>
      <c r="F3" s="35"/>
    </row>
    <row r="4" spans="1:6" ht="14.4" x14ac:dyDescent="0.25">
      <c r="A4" s="27" t="s">
        <v>8</v>
      </c>
      <c r="B4" s="28" t="s">
        <v>10</v>
      </c>
      <c r="C4" s="35"/>
      <c r="D4" s="35"/>
      <c r="E4" s="35"/>
      <c r="F4" s="35"/>
    </row>
    <row r="5" spans="1:6" ht="14.4" x14ac:dyDescent="0.25">
      <c r="A5" s="27" t="s">
        <v>9</v>
      </c>
      <c r="B5" s="28" t="s">
        <v>10</v>
      </c>
      <c r="C5" s="35"/>
      <c r="D5" s="35"/>
      <c r="E5" s="35"/>
      <c r="F5" s="35"/>
    </row>
    <row r="6" spans="1:6" ht="14.4" x14ac:dyDescent="0.25">
      <c r="A6" s="27" t="s">
        <v>11</v>
      </c>
      <c r="B6" s="28" t="s">
        <v>10</v>
      </c>
      <c r="C6" s="35"/>
      <c r="D6" s="35"/>
      <c r="E6" s="35"/>
      <c r="F6" s="35"/>
    </row>
    <row r="7" spans="1:6" ht="14.4" x14ac:dyDescent="0.25">
      <c r="A7" s="27" t="s">
        <v>12</v>
      </c>
      <c r="B7" s="28" t="s">
        <v>61</v>
      </c>
      <c r="C7" s="35"/>
      <c r="D7" s="35"/>
      <c r="E7" s="35"/>
      <c r="F7" s="35"/>
    </row>
    <row r="8" spans="1:6" ht="14.4" x14ac:dyDescent="0.25">
      <c r="A8" s="27" t="s">
        <v>14</v>
      </c>
      <c r="B8" s="28" t="s">
        <v>62</v>
      </c>
      <c r="C8" s="35"/>
      <c r="D8" s="35"/>
      <c r="E8" s="35"/>
      <c r="F8" s="35"/>
    </row>
    <row r="9" spans="1:6" ht="14.4" x14ac:dyDescent="0.25">
      <c r="A9" s="27" t="s">
        <v>16</v>
      </c>
      <c r="B9" s="28" t="s">
        <v>10</v>
      </c>
      <c r="C9" s="35"/>
      <c r="D9" s="35"/>
      <c r="E9" s="35"/>
      <c r="F9" s="35"/>
    </row>
    <row r="10" spans="1:6" ht="14.4" x14ac:dyDescent="0.25">
      <c r="A10" s="27" t="s">
        <v>17</v>
      </c>
      <c r="B10" s="31" t="s">
        <v>7</v>
      </c>
      <c r="C10" s="35"/>
      <c r="D10" s="35"/>
      <c r="E10" s="35"/>
      <c r="F10" s="35"/>
    </row>
    <row r="11" spans="1:6" ht="14.4" x14ac:dyDescent="0.25">
      <c r="A11" s="27" t="s">
        <v>18</v>
      </c>
      <c r="B11" s="31" t="s">
        <v>7</v>
      </c>
      <c r="C11" s="35"/>
      <c r="D11" s="35"/>
      <c r="E11" s="35"/>
      <c r="F11" s="35"/>
    </row>
    <row r="12" spans="1:6" ht="14.4" x14ac:dyDescent="0.25">
      <c r="A12" s="27" t="s">
        <v>20</v>
      </c>
      <c r="B12" s="28" t="s">
        <v>10</v>
      </c>
      <c r="C12" s="35"/>
      <c r="D12" s="35"/>
      <c r="E12" s="35"/>
      <c r="F12" s="35"/>
    </row>
    <row r="13" spans="1:6" ht="14.4" x14ac:dyDescent="0.25">
      <c r="A13" s="19" t="s">
        <v>372</v>
      </c>
      <c r="B13" s="63">
        <v>46217</v>
      </c>
      <c r="C13" s="35"/>
      <c r="D13" s="35"/>
      <c r="E13" s="35"/>
      <c r="F13" s="35"/>
    </row>
    <row r="14" spans="1:6" ht="14.4" x14ac:dyDescent="0.25">
      <c r="A14" s="32" t="s">
        <v>21</v>
      </c>
      <c r="B14" s="60" t="s">
        <v>22</v>
      </c>
      <c r="C14" s="57"/>
      <c r="D14" s="57"/>
      <c r="E14" s="57"/>
      <c r="F14" s="58"/>
    </row>
    <row r="15" spans="1:6" ht="14.4" x14ac:dyDescent="0.25">
      <c r="A15" s="33"/>
      <c r="B15" s="59" t="s">
        <v>63</v>
      </c>
      <c r="C15" s="58"/>
      <c r="D15" s="34" t="s">
        <v>63</v>
      </c>
      <c r="E15" s="34"/>
      <c r="F15" s="34" t="s">
        <v>27</v>
      </c>
    </row>
    <row r="16" spans="1:6" ht="14.4" x14ac:dyDescent="0.25">
      <c r="A16" s="33"/>
      <c r="B16" s="34" t="s">
        <v>28</v>
      </c>
      <c r="C16" s="34" t="s">
        <v>64</v>
      </c>
      <c r="D16" s="34" t="s">
        <v>14</v>
      </c>
      <c r="E16" s="34" t="s">
        <v>31</v>
      </c>
      <c r="F16" s="34" t="s">
        <v>32</v>
      </c>
    </row>
    <row r="17" spans="1:7" ht="14.4" x14ac:dyDescent="0.25">
      <c r="A17" s="30"/>
      <c r="B17" s="35"/>
      <c r="C17" s="35"/>
      <c r="D17" s="19"/>
      <c r="E17" s="35"/>
      <c r="F17" s="29"/>
    </row>
    <row r="18" spans="1:7" ht="14.4" x14ac:dyDescent="0.25">
      <c r="A18" s="36" t="s">
        <v>35</v>
      </c>
      <c r="B18" s="37" t="s">
        <v>65</v>
      </c>
      <c r="C18" s="35"/>
      <c r="D18" s="35"/>
      <c r="E18" s="35"/>
      <c r="F18" s="38"/>
    </row>
    <row r="19" spans="1:7" ht="14.4" x14ac:dyDescent="0.25">
      <c r="A19" s="36" t="s">
        <v>50</v>
      </c>
      <c r="B19" s="37" t="s">
        <v>38</v>
      </c>
      <c r="C19" s="35"/>
      <c r="D19" s="35"/>
      <c r="E19" s="35"/>
      <c r="F19" s="38"/>
    </row>
    <row r="20" spans="1:7" ht="14.4" x14ac:dyDescent="0.25">
      <c r="A20" s="30"/>
      <c r="B20" s="19"/>
      <c r="C20" s="35"/>
      <c r="D20" s="35"/>
      <c r="E20" s="35"/>
      <c r="F20" s="38"/>
    </row>
    <row r="21" spans="1:7" ht="14.4" x14ac:dyDescent="0.25">
      <c r="A21" s="39" t="s">
        <v>42</v>
      </c>
      <c r="B21" s="40">
        <f>'Repo rate'!$B$4</f>
        <v>5.25</v>
      </c>
      <c r="C21" s="40">
        <v>3</v>
      </c>
      <c r="D21" s="40">
        <f>B21+C21</f>
        <v>8.25</v>
      </c>
      <c r="E21" s="40">
        <v>-1.05</v>
      </c>
      <c r="F21" s="40">
        <f>D21+E21</f>
        <v>7.2</v>
      </c>
      <c r="G21" s="7"/>
    </row>
    <row r="22" spans="1:7" ht="14.4" x14ac:dyDescent="0.25">
      <c r="A22" s="42" t="s">
        <v>66</v>
      </c>
      <c r="B22" s="43">
        <f>'Repo rate'!$B$4</f>
        <v>5.25</v>
      </c>
      <c r="C22" s="43">
        <v>3</v>
      </c>
      <c r="D22" s="43">
        <f>B22+C22</f>
        <v>8.25</v>
      </c>
      <c r="E22" s="43">
        <v>-0.95</v>
      </c>
      <c r="F22" s="43">
        <f>D22+E22</f>
        <v>7.3</v>
      </c>
      <c r="G22" s="7"/>
    </row>
    <row r="23" spans="1:7" ht="14.4" x14ac:dyDescent="0.25">
      <c r="A23" s="39" t="s">
        <v>67</v>
      </c>
      <c r="B23" s="40">
        <f>'Repo rate'!$B$4</f>
        <v>5.25</v>
      </c>
      <c r="C23" s="40">
        <v>3</v>
      </c>
      <c r="D23" s="40">
        <f>B23+C23</f>
        <v>8.25</v>
      </c>
      <c r="E23" s="40">
        <v>-0.6</v>
      </c>
      <c r="F23" s="40">
        <f>D23+E23</f>
        <v>7.65</v>
      </c>
      <c r="G23" s="7"/>
    </row>
    <row r="24" spans="1:7" ht="14.4" x14ac:dyDescent="0.25">
      <c r="A24" s="42" t="s">
        <v>68</v>
      </c>
      <c r="B24" s="43">
        <f>'Repo rate'!$B$4</f>
        <v>5.25</v>
      </c>
      <c r="C24" s="43">
        <v>3</v>
      </c>
      <c r="D24" s="43">
        <f>B24+C24</f>
        <v>8.25</v>
      </c>
      <c r="E24" s="43">
        <v>0.2</v>
      </c>
      <c r="F24" s="43">
        <f>D24+E24</f>
        <v>8.4499999999999993</v>
      </c>
      <c r="G24" s="7"/>
    </row>
    <row r="25" spans="1:7" ht="14.4" x14ac:dyDescent="0.25">
      <c r="A25" s="39" t="s">
        <v>69</v>
      </c>
      <c r="B25" s="40">
        <f>'Repo rate'!$B$4</f>
        <v>5.25</v>
      </c>
      <c r="C25" s="40">
        <v>3</v>
      </c>
      <c r="D25" s="40">
        <f>B25+C25</f>
        <v>8.25</v>
      </c>
      <c r="E25" s="40">
        <v>0.5</v>
      </c>
      <c r="F25" s="40">
        <f>D25+E25</f>
        <v>8.75</v>
      </c>
      <c r="G25" s="7"/>
    </row>
    <row r="26" spans="1:7" ht="14.4" x14ac:dyDescent="0.25">
      <c r="A26" s="30"/>
      <c r="B26" s="19"/>
      <c r="C26" s="19"/>
      <c r="D26" s="19"/>
      <c r="E26" s="19"/>
      <c r="F26" s="29"/>
    </row>
    <row r="27" spans="1:7" ht="14.4" x14ac:dyDescent="0.25">
      <c r="A27" s="36" t="s">
        <v>35</v>
      </c>
      <c r="B27" s="37" t="s">
        <v>70</v>
      </c>
      <c r="C27" s="19"/>
      <c r="D27" s="19"/>
      <c r="E27" s="19"/>
      <c r="F27" s="29"/>
    </row>
    <row r="28" spans="1:7" ht="14.4" x14ac:dyDescent="0.25">
      <c r="A28" s="36" t="s">
        <v>50</v>
      </c>
      <c r="B28" s="37" t="s">
        <v>51</v>
      </c>
      <c r="C28" s="19"/>
      <c r="D28" s="19"/>
      <c r="E28" s="19"/>
      <c r="F28" s="29"/>
    </row>
    <row r="29" spans="1:7" ht="14.4" x14ac:dyDescent="0.25">
      <c r="A29" s="30"/>
      <c r="B29" s="19"/>
      <c r="C29" s="19"/>
      <c r="D29" s="19"/>
      <c r="E29" s="19"/>
      <c r="F29" s="29"/>
    </row>
    <row r="30" spans="1:7" ht="14.4" x14ac:dyDescent="0.25">
      <c r="A30" s="39" t="s">
        <v>42</v>
      </c>
      <c r="B30" s="40">
        <f>'Repo rate'!$B$4</f>
        <v>5.25</v>
      </c>
      <c r="C30" s="40">
        <v>3</v>
      </c>
      <c r="D30" s="40">
        <f>B30+C30</f>
        <v>8.25</v>
      </c>
      <c r="E30" s="40">
        <f>0.1</f>
        <v>0.1</v>
      </c>
      <c r="F30" s="40">
        <f>D30+E30</f>
        <v>8.35</v>
      </c>
    </row>
    <row r="31" spans="1:7" ht="14.4" x14ac:dyDescent="0.25">
      <c r="A31" s="42" t="s">
        <v>66</v>
      </c>
      <c r="B31" s="43">
        <f>'Repo rate'!$B$4</f>
        <v>5.25</v>
      </c>
      <c r="C31" s="43">
        <v>3</v>
      </c>
      <c r="D31" s="43">
        <f>B31+C31</f>
        <v>8.25</v>
      </c>
      <c r="E31" s="43">
        <v>0.2</v>
      </c>
      <c r="F31" s="43">
        <f>D31+E31</f>
        <v>8.4499999999999993</v>
      </c>
    </row>
    <row r="32" spans="1:7" ht="14.4" x14ac:dyDescent="0.25">
      <c r="A32" s="39" t="s">
        <v>67</v>
      </c>
      <c r="B32" s="40">
        <f>'Repo rate'!$B$4</f>
        <v>5.25</v>
      </c>
      <c r="C32" s="40">
        <v>3</v>
      </c>
      <c r="D32" s="40">
        <f>B32+C32</f>
        <v>8.25</v>
      </c>
      <c r="E32" s="40">
        <v>0.3</v>
      </c>
      <c r="F32" s="40">
        <f>D32+E32</f>
        <v>8.5500000000000007</v>
      </c>
    </row>
    <row r="33" spans="1:6" ht="14.4" x14ac:dyDescent="0.25">
      <c r="A33" s="42" t="s">
        <v>68</v>
      </c>
      <c r="B33" s="43">
        <f>'Repo rate'!$B$4</f>
        <v>5.25</v>
      </c>
      <c r="C33" s="43">
        <v>3</v>
      </c>
      <c r="D33" s="43">
        <f>B33+C33</f>
        <v>8.25</v>
      </c>
      <c r="E33" s="43">
        <v>0.5</v>
      </c>
      <c r="F33" s="43">
        <f>D33+E33</f>
        <v>8.75</v>
      </c>
    </row>
    <row r="34" spans="1:6" ht="14.4" x14ac:dyDescent="0.25">
      <c r="A34" s="39" t="s">
        <v>69</v>
      </c>
      <c r="B34" s="40">
        <f>'Repo rate'!$B$4</f>
        <v>5.25</v>
      </c>
      <c r="C34" s="40">
        <v>3</v>
      </c>
      <c r="D34" s="40">
        <f>B34+C34</f>
        <v>8.25</v>
      </c>
      <c r="E34" s="40">
        <f>0.9</f>
        <v>0.9</v>
      </c>
      <c r="F34" s="40">
        <f>D34+E34</f>
        <v>9.15</v>
      </c>
    </row>
    <row r="35" spans="1:6" ht="14.4" x14ac:dyDescent="0.25">
      <c r="A35" s="30"/>
      <c r="B35" s="35"/>
      <c r="C35" s="35"/>
      <c r="D35" s="35"/>
      <c r="E35" s="35"/>
      <c r="F35" s="38"/>
    </row>
    <row r="36" spans="1:6" ht="14.4" x14ac:dyDescent="0.25">
      <c r="A36" s="36" t="s">
        <v>35</v>
      </c>
      <c r="B36" s="37" t="s">
        <v>71</v>
      </c>
      <c r="C36" s="19"/>
      <c r="D36" s="19"/>
      <c r="E36" s="19"/>
      <c r="F36" s="29"/>
    </row>
    <row r="37" spans="1:6" ht="14.4" x14ac:dyDescent="0.25">
      <c r="A37" s="36" t="s">
        <v>50</v>
      </c>
      <c r="B37" s="37" t="s">
        <v>38</v>
      </c>
      <c r="C37" s="35"/>
      <c r="D37" s="35"/>
      <c r="E37" s="35"/>
      <c r="F37" s="38"/>
    </row>
    <row r="38" spans="1:6" ht="14.4" x14ac:dyDescent="0.25">
      <c r="A38" s="30"/>
      <c r="B38" s="19"/>
      <c r="C38" s="19"/>
      <c r="D38" s="19"/>
      <c r="E38" s="19"/>
      <c r="F38" s="29"/>
    </row>
    <row r="39" spans="1:6" ht="14.4" x14ac:dyDescent="0.25">
      <c r="A39" s="39" t="s">
        <v>42</v>
      </c>
      <c r="B39" s="40">
        <f>'Repo rate'!$B$4</f>
        <v>5.25</v>
      </c>
      <c r="C39" s="40">
        <v>3</v>
      </c>
      <c r="D39" s="40">
        <f>B39+C39</f>
        <v>8.25</v>
      </c>
      <c r="E39" s="40">
        <v>-0.3</v>
      </c>
      <c r="F39" s="40">
        <f>D39+E39</f>
        <v>7.95</v>
      </c>
    </row>
    <row r="40" spans="1:6" ht="14.4" x14ac:dyDescent="0.25">
      <c r="A40" s="42" t="s">
        <v>66</v>
      </c>
      <c r="B40" s="43">
        <f>'Repo rate'!$B$4</f>
        <v>5.25</v>
      </c>
      <c r="C40" s="43">
        <v>3</v>
      </c>
      <c r="D40" s="43">
        <f>B40+C40</f>
        <v>8.25</v>
      </c>
      <c r="E40" s="43">
        <v>-0.2</v>
      </c>
      <c r="F40" s="43">
        <f>D40+E40</f>
        <v>8.0500000000000007</v>
      </c>
    </row>
    <row r="41" spans="1:6" ht="14.4" x14ac:dyDescent="0.25">
      <c r="A41" s="39" t="s">
        <v>67</v>
      </c>
      <c r="B41" s="40">
        <f>'Repo rate'!$B$4</f>
        <v>5.25</v>
      </c>
      <c r="C41" s="40">
        <v>3</v>
      </c>
      <c r="D41" s="40">
        <f>B41+C41</f>
        <v>8.25</v>
      </c>
      <c r="E41" s="40">
        <v>0.3</v>
      </c>
      <c r="F41" s="40">
        <f>D41+E41</f>
        <v>8.5500000000000007</v>
      </c>
    </row>
    <row r="42" spans="1:6" ht="14.4" x14ac:dyDescent="0.25">
      <c r="A42" s="42" t="s">
        <v>68</v>
      </c>
      <c r="B42" s="43">
        <f>'Repo rate'!$B$4</f>
        <v>5.25</v>
      </c>
      <c r="C42" s="43">
        <v>3</v>
      </c>
      <c r="D42" s="43">
        <f>B42+C42</f>
        <v>8.25</v>
      </c>
      <c r="E42" s="43">
        <v>0.8</v>
      </c>
      <c r="F42" s="43">
        <f>D42+E42</f>
        <v>9.0500000000000007</v>
      </c>
    </row>
    <row r="43" spans="1:6" ht="14.4" x14ac:dyDescent="0.25">
      <c r="A43" s="39" t="s">
        <v>69</v>
      </c>
      <c r="B43" s="40">
        <f>'Repo rate'!$B$4</f>
        <v>5.25</v>
      </c>
      <c r="C43" s="40">
        <v>3</v>
      </c>
      <c r="D43" s="40">
        <f>B43+C43</f>
        <v>8.25</v>
      </c>
      <c r="E43" s="40">
        <v>1.05</v>
      </c>
      <c r="F43" s="40">
        <f>D43+E43</f>
        <v>9.3000000000000007</v>
      </c>
    </row>
    <row r="44" spans="1:6" ht="13.2" x14ac:dyDescent="0.25">
      <c r="A44" s="2"/>
      <c r="B44" s="7"/>
      <c r="C44" s="8"/>
      <c r="D44" s="8"/>
      <c r="E44" s="8"/>
      <c r="F44" s="9"/>
    </row>
    <row r="45" spans="1:6" ht="13.2" x14ac:dyDescent="0.25">
      <c r="A45" s="2"/>
      <c r="B45" s="7"/>
      <c r="C45" s="8"/>
      <c r="D45" s="8"/>
      <c r="E45" s="8"/>
      <c r="F45" s="9"/>
    </row>
    <row r="46" spans="1:6" ht="13.2" x14ac:dyDescent="0.25">
      <c r="A46" s="2"/>
      <c r="B46" s="7"/>
      <c r="C46" s="7"/>
      <c r="D46" s="7"/>
      <c r="E46" s="7"/>
      <c r="F46" s="11"/>
    </row>
    <row r="47" spans="1:6" ht="13.2" x14ac:dyDescent="0.25">
      <c r="A47" s="2"/>
      <c r="B47" s="4"/>
      <c r="C47" s="4"/>
      <c r="D47" s="4"/>
      <c r="E47" s="4"/>
      <c r="F47" s="6"/>
    </row>
    <row r="48" spans="1:6" ht="13.2" x14ac:dyDescent="0.25">
      <c r="A48" s="2"/>
      <c r="B48" s="4"/>
      <c r="C48" s="7"/>
      <c r="D48" s="7"/>
      <c r="E48" s="7"/>
      <c r="F48" s="11"/>
    </row>
    <row r="49" spans="1:6" ht="13.2" x14ac:dyDescent="0.25">
      <c r="A49" s="2"/>
      <c r="B49" s="7"/>
      <c r="C49" s="7"/>
      <c r="D49" s="7"/>
      <c r="E49" s="7"/>
      <c r="F49" s="11"/>
    </row>
    <row r="50" spans="1:6" ht="13.2" x14ac:dyDescent="0.25">
      <c r="A50" s="2"/>
      <c r="B50" s="7"/>
      <c r="C50" s="8"/>
      <c r="D50" s="8"/>
      <c r="E50" s="8"/>
      <c r="F50" s="9"/>
    </row>
    <row r="51" spans="1:6" ht="13.2" x14ac:dyDescent="0.25">
      <c r="A51" s="2"/>
      <c r="B51" s="7"/>
      <c r="C51" s="8"/>
      <c r="D51" s="8"/>
      <c r="E51" s="8"/>
      <c r="F51" s="9"/>
    </row>
    <row r="52" spans="1:6" ht="13.2" x14ac:dyDescent="0.25">
      <c r="A52" s="2"/>
      <c r="B52" s="7"/>
      <c r="C52" s="8"/>
      <c r="D52" s="8"/>
      <c r="E52" s="8"/>
      <c r="F52" s="9"/>
    </row>
    <row r="53" spans="1:6" ht="13.2" x14ac:dyDescent="0.25">
      <c r="A53" s="2"/>
      <c r="B53" s="7"/>
      <c r="C53" s="8"/>
      <c r="D53" s="8"/>
      <c r="E53" s="8"/>
      <c r="F53" s="9"/>
    </row>
    <row r="54" spans="1:6" ht="13.2" x14ac:dyDescent="0.25">
      <c r="A54" s="2"/>
      <c r="F54" s="3"/>
    </row>
    <row r="55" spans="1:6" ht="13.2" x14ac:dyDescent="0.25">
      <c r="A55" s="2"/>
      <c r="F55" s="3"/>
    </row>
    <row r="56" spans="1:6" ht="13.2" x14ac:dyDescent="0.25">
      <c r="A56" s="2"/>
      <c r="F56" s="3"/>
    </row>
    <row r="57" spans="1:6" ht="13.2" x14ac:dyDescent="0.25">
      <c r="A57" s="2"/>
      <c r="F57" s="3"/>
    </row>
    <row r="58" spans="1:6" ht="13.2" x14ac:dyDescent="0.25">
      <c r="A58" s="2"/>
      <c r="F58" s="3"/>
    </row>
    <row r="59" spans="1:6" ht="13.2" x14ac:dyDescent="0.25">
      <c r="A59" s="2"/>
      <c r="F59" s="3"/>
    </row>
    <row r="60" spans="1:6" ht="13.2" x14ac:dyDescent="0.25">
      <c r="A60" s="2"/>
      <c r="F60" s="3"/>
    </row>
    <row r="61" spans="1:6" ht="13.2" x14ac:dyDescent="0.25">
      <c r="A61" s="2"/>
      <c r="F61" s="3"/>
    </row>
    <row r="62" spans="1:6" ht="13.2" x14ac:dyDescent="0.25">
      <c r="A62" s="2"/>
      <c r="F62" s="3"/>
    </row>
    <row r="63" spans="1:6" ht="13.2" x14ac:dyDescent="0.25">
      <c r="A63" s="2"/>
      <c r="F63" s="3"/>
    </row>
    <row r="64" spans="1:6" ht="13.2" x14ac:dyDescent="0.25">
      <c r="A64" s="2"/>
      <c r="F64" s="3"/>
    </row>
    <row r="65" spans="1:6" ht="13.2" x14ac:dyDescent="0.25">
      <c r="A65" s="2"/>
      <c r="F65" s="3"/>
    </row>
    <row r="66" spans="1:6" ht="13.2" x14ac:dyDescent="0.25">
      <c r="A66" s="2"/>
      <c r="F66" s="3"/>
    </row>
    <row r="67" spans="1:6" ht="13.2" x14ac:dyDescent="0.25">
      <c r="A67" s="2"/>
      <c r="F67" s="3"/>
    </row>
    <row r="68" spans="1:6" ht="13.2" x14ac:dyDescent="0.25">
      <c r="A68" s="2"/>
      <c r="F68" s="3"/>
    </row>
    <row r="69" spans="1:6" ht="13.2" x14ac:dyDescent="0.25">
      <c r="A69" s="2"/>
      <c r="F69" s="3"/>
    </row>
    <row r="70" spans="1:6" ht="13.2" x14ac:dyDescent="0.25">
      <c r="A70" s="2"/>
      <c r="F70" s="3"/>
    </row>
    <row r="71" spans="1:6" ht="13.2" x14ac:dyDescent="0.25">
      <c r="A71" s="2"/>
      <c r="F71" s="3"/>
    </row>
    <row r="72" spans="1:6" ht="13.2" x14ac:dyDescent="0.25">
      <c r="A72" s="2"/>
      <c r="F72" s="3"/>
    </row>
    <row r="73" spans="1:6" ht="13.2" x14ac:dyDescent="0.25">
      <c r="A73" s="2"/>
      <c r="F73" s="3"/>
    </row>
    <row r="74" spans="1:6" ht="13.2" x14ac:dyDescent="0.25">
      <c r="A74" s="2"/>
      <c r="F74" s="3"/>
    </row>
    <row r="75" spans="1:6" ht="13.2" x14ac:dyDescent="0.25">
      <c r="A75" s="2"/>
      <c r="F75" s="3"/>
    </row>
    <row r="76" spans="1:6" ht="13.2" x14ac:dyDescent="0.25">
      <c r="A76" s="2"/>
      <c r="F76" s="3"/>
    </row>
    <row r="77" spans="1:6" ht="13.2" x14ac:dyDescent="0.25">
      <c r="A77" s="2"/>
      <c r="F77" s="3"/>
    </row>
    <row r="78" spans="1:6" ht="13.2" x14ac:dyDescent="0.25">
      <c r="A78" s="2"/>
      <c r="F78" s="3"/>
    </row>
    <row r="79" spans="1:6" ht="13.2" x14ac:dyDescent="0.25">
      <c r="A79" s="2"/>
      <c r="F79" s="3"/>
    </row>
    <row r="80" spans="1:6" ht="13.2" x14ac:dyDescent="0.25">
      <c r="A80" s="2"/>
      <c r="F80" s="3"/>
    </row>
    <row r="81" spans="1:6" ht="13.2" x14ac:dyDescent="0.25">
      <c r="A81" s="2"/>
      <c r="F81" s="3"/>
    </row>
    <row r="82" spans="1:6" ht="13.2" x14ac:dyDescent="0.25">
      <c r="A82" s="2"/>
      <c r="F82" s="3"/>
    </row>
    <row r="83" spans="1:6" ht="13.2" x14ac:dyDescent="0.25">
      <c r="A83" s="2"/>
      <c r="F83" s="3"/>
    </row>
    <row r="84" spans="1:6" ht="13.2" x14ac:dyDescent="0.25">
      <c r="A84" s="2"/>
      <c r="F84" s="3"/>
    </row>
    <row r="85" spans="1:6" ht="13.2" x14ac:dyDescent="0.25">
      <c r="A85" s="2"/>
      <c r="F85" s="3"/>
    </row>
    <row r="86" spans="1:6" ht="13.2" x14ac:dyDescent="0.25">
      <c r="A86" s="2"/>
      <c r="F86" s="3"/>
    </row>
    <row r="87" spans="1:6" ht="13.2" x14ac:dyDescent="0.25">
      <c r="A87" s="2"/>
      <c r="F87" s="3"/>
    </row>
    <row r="88" spans="1:6" ht="13.2" x14ac:dyDescent="0.25">
      <c r="A88" s="2"/>
      <c r="F88" s="3"/>
    </row>
    <row r="89" spans="1:6" ht="13.2" x14ac:dyDescent="0.25">
      <c r="A89" s="2"/>
      <c r="F89" s="3"/>
    </row>
    <row r="90" spans="1:6" ht="13.2" x14ac:dyDescent="0.25">
      <c r="A90" s="2"/>
      <c r="F90" s="3"/>
    </row>
    <row r="91" spans="1:6" ht="13.2" x14ac:dyDescent="0.25">
      <c r="A91" s="2"/>
      <c r="F91" s="3"/>
    </row>
    <row r="92" spans="1:6" ht="13.2" x14ac:dyDescent="0.25">
      <c r="A92" s="2"/>
      <c r="F92" s="3"/>
    </row>
    <row r="93" spans="1:6" ht="13.2" x14ac:dyDescent="0.25">
      <c r="A93" s="2"/>
      <c r="F93" s="3"/>
    </row>
    <row r="94" spans="1:6" ht="13.2" x14ac:dyDescent="0.25">
      <c r="A94" s="2"/>
      <c r="F94" s="3"/>
    </row>
    <row r="95" spans="1:6" ht="13.2" x14ac:dyDescent="0.25">
      <c r="A95" s="2"/>
      <c r="F95" s="3"/>
    </row>
    <row r="96" spans="1:6" ht="13.2" x14ac:dyDescent="0.25">
      <c r="A96" s="2"/>
      <c r="F96" s="3"/>
    </row>
    <row r="97" spans="1:6" ht="13.2" x14ac:dyDescent="0.25">
      <c r="A97" s="2"/>
      <c r="F97" s="3"/>
    </row>
    <row r="98" spans="1:6" ht="13.2" x14ac:dyDescent="0.25">
      <c r="A98" s="2"/>
      <c r="F98" s="3"/>
    </row>
    <row r="99" spans="1:6" ht="13.2" x14ac:dyDescent="0.25">
      <c r="A99" s="2"/>
      <c r="F99" s="3"/>
    </row>
    <row r="100" spans="1:6" ht="13.2" x14ac:dyDescent="0.25">
      <c r="A100" s="2"/>
      <c r="F100" s="3"/>
    </row>
    <row r="101" spans="1:6" ht="13.2" x14ac:dyDescent="0.25">
      <c r="A101" s="2"/>
      <c r="F101" s="3"/>
    </row>
    <row r="102" spans="1:6" ht="13.2" x14ac:dyDescent="0.25">
      <c r="A102" s="2"/>
      <c r="F102" s="3"/>
    </row>
    <row r="103" spans="1:6" ht="13.2" x14ac:dyDescent="0.25">
      <c r="A103" s="2"/>
      <c r="F103" s="3"/>
    </row>
    <row r="104" spans="1:6" ht="13.2" x14ac:dyDescent="0.25">
      <c r="A104" s="2"/>
      <c r="F104" s="3"/>
    </row>
    <row r="105" spans="1:6" ht="13.2" x14ac:dyDescent="0.25">
      <c r="A105" s="2"/>
      <c r="F105" s="3"/>
    </row>
    <row r="106" spans="1:6" ht="13.2" x14ac:dyDescent="0.25">
      <c r="A106" s="2"/>
      <c r="F106" s="3"/>
    </row>
    <row r="107" spans="1:6" ht="13.2" x14ac:dyDescent="0.25">
      <c r="A107" s="2"/>
      <c r="F107" s="3"/>
    </row>
    <row r="108" spans="1:6" ht="13.2" x14ac:dyDescent="0.25">
      <c r="A108" s="2"/>
      <c r="F108" s="3"/>
    </row>
    <row r="109" spans="1:6" ht="13.2" x14ac:dyDescent="0.25">
      <c r="A109" s="2"/>
      <c r="F109" s="3"/>
    </row>
    <row r="110" spans="1:6" ht="13.2" x14ac:dyDescent="0.25">
      <c r="A110" s="2"/>
      <c r="F110" s="3"/>
    </row>
    <row r="111" spans="1:6" ht="13.2" x14ac:dyDescent="0.25">
      <c r="A111" s="2"/>
      <c r="F111" s="3"/>
    </row>
    <row r="112" spans="1:6" ht="13.2" x14ac:dyDescent="0.25">
      <c r="A112" s="2"/>
      <c r="F112" s="3"/>
    </row>
    <row r="113" spans="1:6" ht="13.2" x14ac:dyDescent="0.25">
      <c r="A113" s="2"/>
      <c r="F113" s="3"/>
    </row>
    <row r="114" spans="1:6" ht="13.2" x14ac:dyDescent="0.25">
      <c r="A114" s="2"/>
      <c r="F114" s="3"/>
    </row>
    <row r="115" spans="1:6" ht="13.2" x14ac:dyDescent="0.25">
      <c r="A115" s="2"/>
      <c r="F115" s="3"/>
    </row>
    <row r="116" spans="1:6" ht="13.2" x14ac:dyDescent="0.25">
      <c r="A116" s="2"/>
      <c r="F116" s="3"/>
    </row>
    <row r="117" spans="1:6" ht="13.2" x14ac:dyDescent="0.25">
      <c r="A117" s="2"/>
      <c r="F117" s="3"/>
    </row>
    <row r="118" spans="1:6" ht="13.2" x14ac:dyDescent="0.25">
      <c r="A118" s="2"/>
      <c r="F118" s="3"/>
    </row>
    <row r="119" spans="1:6" ht="13.2" x14ac:dyDescent="0.25">
      <c r="A119" s="2"/>
      <c r="F119" s="3"/>
    </row>
    <row r="120" spans="1:6" ht="13.2" x14ac:dyDescent="0.25">
      <c r="A120" s="2"/>
      <c r="F120" s="3"/>
    </row>
    <row r="121" spans="1:6" ht="13.2" x14ac:dyDescent="0.25">
      <c r="A121" s="2"/>
      <c r="F121" s="3"/>
    </row>
    <row r="122" spans="1:6" ht="13.2" x14ac:dyDescent="0.25">
      <c r="A122" s="2"/>
      <c r="F122" s="3"/>
    </row>
    <row r="123" spans="1:6" ht="13.2" x14ac:dyDescent="0.25">
      <c r="A123" s="2"/>
      <c r="F123" s="3"/>
    </row>
    <row r="124" spans="1:6" ht="13.2" x14ac:dyDescent="0.25">
      <c r="A124" s="2"/>
      <c r="F124" s="3"/>
    </row>
    <row r="125" spans="1:6" ht="13.2" x14ac:dyDescent="0.25">
      <c r="A125" s="2"/>
      <c r="F125" s="3"/>
    </row>
    <row r="126" spans="1:6" ht="13.2" x14ac:dyDescent="0.25">
      <c r="A126" s="2"/>
      <c r="F126" s="3"/>
    </row>
    <row r="127" spans="1:6" ht="13.2" x14ac:dyDescent="0.25">
      <c r="A127" s="2"/>
      <c r="F127" s="3"/>
    </row>
    <row r="128" spans="1:6" ht="13.2" x14ac:dyDescent="0.25">
      <c r="A128" s="2"/>
      <c r="F128" s="3"/>
    </row>
    <row r="129" spans="1:6" ht="13.2" x14ac:dyDescent="0.25">
      <c r="A129" s="2"/>
      <c r="F129" s="3"/>
    </row>
    <row r="130" spans="1:6" ht="13.2" x14ac:dyDescent="0.25">
      <c r="A130" s="2"/>
      <c r="F130" s="3"/>
    </row>
    <row r="131" spans="1:6" ht="13.2" x14ac:dyDescent="0.25">
      <c r="A131" s="2"/>
      <c r="F131" s="3"/>
    </row>
    <row r="132" spans="1:6" ht="13.2" x14ac:dyDescent="0.25">
      <c r="A132" s="2"/>
      <c r="F132" s="3"/>
    </row>
    <row r="133" spans="1:6" ht="13.2" x14ac:dyDescent="0.25">
      <c r="A133" s="2"/>
      <c r="F133" s="3"/>
    </row>
    <row r="134" spans="1:6" ht="13.2" x14ac:dyDescent="0.25">
      <c r="A134" s="2"/>
      <c r="F134" s="3"/>
    </row>
    <row r="135" spans="1:6" ht="13.2" x14ac:dyDescent="0.25">
      <c r="A135" s="2"/>
      <c r="F135" s="3"/>
    </row>
    <row r="136" spans="1:6" ht="13.2" x14ac:dyDescent="0.25">
      <c r="A136" s="2"/>
      <c r="F136" s="3"/>
    </row>
    <row r="137" spans="1:6" ht="13.2" x14ac:dyDescent="0.25">
      <c r="A137" s="2"/>
      <c r="F137" s="3"/>
    </row>
    <row r="138" spans="1:6" ht="13.2" x14ac:dyDescent="0.25">
      <c r="A138" s="2"/>
      <c r="F138" s="3"/>
    </row>
    <row r="139" spans="1:6" ht="13.2" x14ac:dyDescent="0.25">
      <c r="A139" s="2"/>
      <c r="F139" s="3"/>
    </row>
    <row r="140" spans="1:6" ht="13.2" x14ac:dyDescent="0.25">
      <c r="A140" s="2"/>
      <c r="F140" s="3"/>
    </row>
    <row r="141" spans="1:6" ht="13.2" x14ac:dyDescent="0.25">
      <c r="A141" s="2"/>
      <c r="F141" s="3"/>
    </row>
    <row r="142" spans="1:6" ht="13.2" x14ac:dyDescent="0.25">
      <c r="A142" s="2"/>
      <c r="F142" s="3"/>
    </row>
    <row r="143" spans="1:6" ht="13.2" x14ac:dyDescent="0.25">
      <c r="A143" s="2"/>
      <c r="F143" s="3"/>
    </row>
    <row r="144" spans="1:6" ht="13.2" x14ac:dyDescent="0.25">
      <c r="A144" s="2"/>
      <c r="F144" s="3"/>
    </row>
    <row r="145" spans="1:6" ht="13.2" x14ac:dyDescent="0.25">
      <c r="A145" s="2"/>
      <c r="F145" s="3"/>
    </row>
    <row r="146" spans="1:6" ht="13.2" x14ac:dyDescent="0.25">
      <c r="A146" s="2"/>
      <c r="F146" s="3"/>
    </row>
    <row r="147" spans="1:6" ht="13.2" x14ac:dyDescent="0.25">
      <c r="A147" s="2"/>
      <c r="F147" s="3"/>
    </row>
    <row r="148" spans="1:6" ht="13.2" x14ac:dyDescent="0.25">
      <c r="A148" s="2"/>
      <c r="F148" s="3"/>
    </row>
    <row r="149" spans="1:6" ht="13.2" x14ac:dyDescent="0.25">
      <c r="A149" s="2"/>
      <c r="F149" s="3"/>
    </row>
    <row r="150" spans="1:6" ht="13.2" x14ac:dyDescent="0.25">
      <c r="A150" s="2"/>
      <c r="F150" s="3"/>
    </row>
    <row r="151" spans="1:6" ht="13.2" x14ac:dyDescent="0.25">
      <c r="A151" s="2"/>
      <c r="F151" s="3"/>
    </row>
    <row r="152" spans="1:6" ht="13.2" x14ac:dyDescent="0.25">
      <c r="A152" s="2"/>
      <c r="F152" s="3"/>
    </row>
    <row r="153" spans="1:6" ht="13.2" x14ac:dyDescent="0.25">
      <c r="A153" s="2"/>
      <c r="F153" s="3"/>
    </row>
    <row r="154" spans="1:6" ht="13.2" x14ac:dyDescent="0.25">
      <c r="A154" s="2"/>
      <c r="F154" s="3"/>
    </row>
    <row r="155" spans="1:6" ht="13.2" x14ac:dyDescent="0.25">
      <c r="A155" s="2"/>
      <c r="F155" s="3"/>
    </row>
    <row r="156" spans="1:6" ht="13.2" x14ac:dyDescent="0.25">
      <c r="A156" s="2"/>
      <c r="F156" s="3"/>
    </row>
    <row r="157" spans="1:6" ht="13.2" x14ac:dyDescent="0.25">
      <c r="A157" s="2"/>
      <c r="F157" s="3"/>
    </row>
    <row r="158" spans="1:6" ht="13.2" x14ac:dyDescent="0.25">
      <c r="A158" s="2"/>
      <c r="F158" s="3"/>
    </row>
    <row r="159" spans="1:6" ht="13.2" x14ac:dyDescent="0.25">
      <c r="A159" s="2"/>
      <c r="F159" s="3"/>
    </row>
    <row r="160" spans="1:6" ht="13.2" x14ac:dyDescent="0.25">
      <c r="A160" s="2"/>
      <c r="F160" s="3"/>
    </row>
    <row r="161" spans="1:6" ht="13.2" x14ac:dyDescent="0.25">
      <c r="A161" s="2"/>
      <c r="F161" s="3"/>
    </row>
    <row r="162" spans="1:6" ht="13.2" x14ac:dyDescent="0.25">
      <c r="A162" s="2"/>
      <c r="F162" s="3"/>
    </row>
    <row r="163" spans="1:6" ht="13.2" x14ac:dyDescent="0.25">
      <c r="A163" s="2"/>
      <c r="F163" s="3"/>
    </row>
    <row r="164" spans="1:6" ht="13.2" x14ac:dyDescent="0.25">
      <c r="A164" s="2"/>
      <c r="F164" s="3"/>
    </row>
    <row r="165" spans="1:6" ht="13.2" x14ac:dyDescent="0.25">
      <c r="A165" s="2"/>
      <c r="F165" s="3"/>
    </row>
    <row r="166" spans="1:6" ht="13.2" x14ac:dyDescent="0.25">
      <c r="A166" s="2"/>
      <c r="F166" s="3"/>
    </row>
    <row r="167" spans="1:6" ht="13.2" x14ac:dyDescent="0.25">
      <c r="A167" s="2"/>
      <c r="F167" s="3"/>
    </row>
    <row r="168" spans="1:6" ht="13.2" x14ac:dyDescent="0.25">
      <c r="A168" s="2"/>
      <c r="F168" s="3"/>
    </row>
    <row r="169" spans="1:6" ht="13.2" x14ac:dyDescent="0.25">
      <c r="A169" s="2"/>
      <c r="F169" s="3"/>
    </row>
    <row r="170" spans="1:6" ht="13.2" x14ac:dyDescent="0.25">
      <c r="A170" s="2"/>
      <c r="F170" s="3"/>
    </row>
    <row r="171" spans="1:6" ht="13.2" x14ac:dyDescent="0.25">
      <c r="A171" s="2"/>
      <c r="F171" s="3"/>
    </row>
    <row r="172" spans="1:6" ht="13.2" x14ac:dyDescent="0.25">
      <c r="A172" s="2"/>
      <c r="F172" s="3"/>
    </row>
    <row r="173" spans="1:6" ht="13.2" x14ac:dyDescent="0.25">
      <c r="A173" s="2"/>
      <c r="F173" s="3"/>
    </row>
    <row r="174" spans="1:6" ht="13.2" x14ac:dyDescent="0.25">
      <c r="A174" s="2"/>
      <c r="F174" s="3"/>
    </row>
    <row r="175" spans="1:6" ht="13.2" x14ac:dyDescent="0.25">
      <c r="A175" s="2"/>
      <c r="F175" s="3"/>
    </row>
    <row r="176" spans="1:6" ht="13.2" x14ac:dyDescent="0.25">
      <c r="A176" s="2"/>
      <c r="F176" s="3"/>
    </row>
    <row r="177" spans="1:6" ht="13.2" x14ac:dyDescent="0.25">
      <c r="A177" s="2"/>
      <c r="F177" s="3"/>
    </row>
    <row r="178" spans="1:6" ht="13.2" x14ac:dyDescent="0.25">
      <c r="A178" s="2"/>
      <c r="F178" s="3"/>
    </row>
    <row r="179" spans="1:6" ht="13.2" x14ac:dyDescent="0.25">
      <c r="A179" s="2"/>
      <c r="F179" s="3"/>
    </row>
    <row r="180" spans="1:6" ht="13.2" x14ac:dyDescent="0.25">
      <c r="A180" s="2"/>
      <c r="F180" s="3"/>
    </row>
    <row r="181" spans="1:6" ht="13.2" x14ac:dyDescent="0.25">
      <c r="A181" s="2"/>
      <c r="F181" s="3"/>
    </row>
    <row r="182" spans="1:6" ht="13.2" x14ac:dyDescent="0.25">
      <c r="A182" s="2"/>
      <c r="F182" s="3"/>
    </row>
    <row r="183" spans="1:6" ht="13.2" x14ac:dyDescent="0.25">
      <c r="A183" s="2"/>
      <c r="F183" s="3"/>
    </row>
    <row r="184" spans="1:6" ht="13.2" x14ac:dyDescent="0.25">
      <c r="A184" s="2"/>
      <c r="F184" s="3"/>
    </row>
    <row r="185" spans="1:6" ht="13.2" x14ac:dyDescent="0.25">
      <c r="A185" s="2"/>
      <c r="F185" s="3"/>
    </row>
    <row r="186" spans="1:6" ht="13.2" x14ac:dyDescent="0.25">
      <c r="A186" s="2"/>
      <c r="F186" s="3"/>
    </row>
    <row r="187" spans="1:6" ht="13.2" x14ac:dyDescent="0.25">
      <c r="A187" s="2"/>
      <c r="F187" s="3"/>
    </row>
    <row r="188" spans="1:6" ht="13.2" x14ac:dyDescent="0.25">
      <c r="A188" s="2"/>
      <c r="F188" s="3"/>
    </row>
    <row r="189" spans="1:6" ht="13.2" x14ac:dyDescent="0.25">
      <c r="A189" s="2"/>
      <c r="F189" s="3"/>
    </row>
    <row r="190" spans="1:6" ht="13.2" x14ac:dyDescent="0.25">
      <c r="A190" s="2"/>
      <c r="F190" s="3"/>
    </row>
    <row r="191" spans="1:6" ht="13.2" x14ac:dyDescent="0.25">
      <c r="A191" s="2"/>
      <c r="F191" s="3"/>
    </row>
    <row r="192" spans="1:6" ht="13.2" x14ac:dyDescent="0.25">
      <c r="A192" s="2"/>
      <c r="F192" s="3"/>
    </row>
    <row r="193" spans="1:6" ht="13.2" x14ac:dyDescent="0.25">
      <c r="A193" s="2"/>
      <c r="F193" s="3"/>
    </row>
    <row r="194" spans="1:6" ht="13.2" x14ac:dyDescent="0.25">
      <c r="A194" s="2"/>
      <c r="F194" s="3"/>
    </row>
    <row r="195" spans="1:6" ht="13.2" x14ac:dyDescent="0.25">
      <c r="A195" s="2"/>
      <c r="F195" s="3"/>
    </row>
    <row r="196" spans="1:6" ht="13.2" x14ac:dyDescent="0.25">
      <c r="A196" s="2"/>
      <c r="F196" s="3"/>
    </row>
    <row r="197" spans="1:6" ht="13.2" x14ac:dyDescent="0.25">
      <c r="A197" s="2"/>
      <c r="F197" s="3"/>
    </row>
    <row r="198" spans="1:6" ht="13.2" x14ac:dyDescent="0.25">
      <c r="A198" s="2"/>
      <c r="F198" s="3"/>
    </row>
    <row r="199" spans="1:6" ht="13.2" x14ac:dyDescent="0.25">
      <c r="A199" s="2"/>
      <c r="F199" s="3"/>
    </row>
    <row r="200" spans="1:6" ht="13.2" x14ac:dyDescent="0.25">
      <c r="A200" s="2"/>
      <c r="F200" s="3"/>
    </row>
    <row r="201" spans="1:6" ht="13.2" x14ac:dyDescent="0.25">
      <c r="A201" s="2"/>
      <c r="F201" s="3"/>
    </row>
    <row r="202" spans="1:6" ht="13.2" x14ac:dyDescent="0.25">
      <c r="A202" s="2"/>
      <c r="F202" s="3"/>
    </row>
    <row r="203" spans="1:6" ht="13.2" x14ac:dyDescent="0.25">
      <c r="A203" s="2"/>
      <c r="F203" s="3"/>
    </row>
    <row r="204" spans="1:6" ht="13.2" x14ac:dyDescent="0.25">
      <c r="A204" s="2"/>
      <c r="F204" s="3"/>
    </row>
    <row r="205" spans="1:6" ht="13.2" x14ac:dyDescent="0.25">
      <c r="A205" s="2"/>
      <c r="F205" s="3"/>
    </row>
    <row r="206" spans="1:6" ht="13.2" x14ac:dyDescent="0.25">
      <c r="A206" s="2"/>
      <c r="F206" s="3"/>
    </row>
    <row r="207" spans="1:6" ht="13.2" x14ac:dyDescent="0.25">
      <c r="A207" s="2"/>
      <c r="F207" s="3"/>
    </row>
    <row r="208" spans="1:6" ht="13.2" x14ac:dyDescent="0.25">
      <c r="A208" s="2"/>
      <c r="F208" s="3"/>
    </row>
    <row r="209" spans="1:6" ht="13.2" x14ac:dyDescent="0.25">
      <c r="A209" s="2"/>
      <c r="F209" s="3"/>
    </row>
    <row r="210" spans="1:6" ht="13.2" x14ac:dyDescent="0.25">
      <c r="A210" s="2"/>
      <c r="F210" s="3"/>
    </row>
    <row r="211" spans="1:6" ht="13.2" x14ac:dyDescent="0.25">
      <c r="A211" s="2"/>
      <c r="F211" s="3"/>
    </row>
    <row r="212" spans="1:6" ht="13.2" x14ac:dyDescent="0.25">
      <c r="A212" s="2"/>
      <c r="F212" s="3"/>
    </row>
    <row r="213" spans="1:6" ht="13.2" x14ac:dyDescent="0.25">
      <c r="A213" s="2"/>
      <c r="F213" s="3"/>
    </row>
    <row r="214" spans="1:6" ht="13.2" x14ac:dyDescent="0.25">
      <c r="A214" s="2"/>
      <c r="F214" s="3"/>
    </row>
    <row r="215" spans="1:6" ht="13.2" x14ac:dyDescent="0.25">
      <c r="A215" s="2"/>
      <c r="F215" s="3"/>
    </row>
    <row r="216" spans="1:6" ht="13.2" x14ac:dyDescent="0.25">
      <c r="A216" s="2"/>
      <c r="F216" s="3"/>
    </row>
    <row r="217" spans="1:6" ht="13.2" x14ac:dyDescent="0.25">
      <c r="A217" s="2"/>
      <c r="F217" s="3"/>
    </row>
    <row r="218" spans="1:6" ht="13.2" x14ac:dyDescent="0.25">
      <c r="A218" s="2"/>
      <c r="F218" s="3"/>
    </row>
    <row r="219" spans="1:6" ht="13.2" x14ac:dyDescent="0.25">
      <c r="A219" s="2"/>
      <c r="F219" s="3"/>
    </row>
    <row r="220" spans="1:6" ht="13.2" x14ac:dyDescent="0.25">
      <c r="A220" s="2"/>
      <c r="F220" s="3"/>
    </row>
    <row r="221" spans="1:6" ht="13.2" x14ac:dyDescent="0.25">
      <c r="A221" s="2"/>
      <c r="F221" s="3"/>
    </row>
    <row r="222" spans="1:6" ht="13.2" x14ac:dyDescent="0.25">
      <c r="A222" s="2"/>
      <c r="F222" s="3"/>
    </row>
    <row r="223" spans="1:6" ht="13.2" x14ac:dyDescent="0.25">
      <c r="A223" s="2"/>
      <c r="F223" s="3"/>
    </row>
    <row r="224" spans="1:6" ht="13.2" x14ac:dyDescent="0.25">
      <c r="A224" s="2"/>
      <c r="F224" s="3"/>
    </row>
    <row r="225" spans="1:6" ht="13.2" x14ac:dyDescent="0.25">
      <c r="A225" s="2"/>
      <c r="F225" s="3"/>
    </row>
    <row r="226" spans="1:6" ht="13.2" x14ac:dyDescent="0.25">
      <c r="A226" s="2"/>
      <c r="F226" s="3"/>
    </row>
    <row r="227" spans="1:6" ht="13.2" x14ac:dyDescent="0.25">
      <c r="A227" s="2"/>
      <c r="F227" s="3"/>
    </row>
    <row r="228" spans="1:6" ht="13.2" x14ac:dyDescent="0.25">
      <c r="A228" s="2"/>
      <c r="F228" s="3"/>
    </row>
    <row r="229" spans="1:6" ht="13.2" x14ac:dyDescent="0.25">
      <c r="A229" s="2"/>
      <c r="F229" s="3"/>
    </row>
    <row r="230" spans="1:6" ht="13.2" x14ac:dyDescent="0.25">
      <c r="A230" s="2"/>
      <c r="F230" s="3"/>
    </row>
    <row r="231" spans="1:6" ht="13.2" x14ac:dyDescent="0.25">
      <c r="A231" s="2"/>
      <c r="F231" s="3"/>
    </row>
    <row r="232" spans="1:6" ht="13.2" x14ac:dyDescent="0.25">
      <c r="A232" s="2"/>
      <c r="F232" s="3"/>
    </row>
    <row r="233" spans="1:6" ht="13.2" x14ac:dyDescent="0.25">
      <c r="A233" s="2"/>
      <c r="F233" s="3"/>
    </row>
    <row r="234" spans="1:6" ht="13.2" x14ac:dyDescent="0.25">
      <c r="A234" s="2"/>
      <c r="F234" s="3"/>
    </row>
    <row r="235" spans="1:6" ht="13.2" x14ac:dyDescent="0.25">
      <c r="A235" s="2"/>
      <c r="F235" s="3"/>
    </row>
    <row r="236" spans="1:6" ht="13.2" x14ac:dyDescent="0.25">
      <c r="A236" s="2"/>
      <c r="F236" s="3"/>
    </row>
    <row r="237" spans="1:6" ht="13.2" x14ac:dyDescent="0.25">
      <c r="A237" s="2"/>
      <c r="F237" s="3"/>
    </row>
    <row r="238" spans="1:6" ht="13.2" x14ac:dyDescent="0.25">
      <c r="A238" s="2"/>
      <c r="F238" s="3"/>
    </row>
    <row r="239" spans="1:6" ht="13.2" x14ac:dyDescent="0.25">
      <c r="A239" s="2"/>
      <c r="F239" s="3"/>
    </row>
    <row r="240" spans="1:6" ht="13.2" x14ac:dyDescent="0.25">
      <c r="A240" s="2"/>
      <c r="F240" s="3"/>
    </row>
    <row r="241" spans="1:6" ht="13.2" x14ac:dyDescent="0.25">
      <c r="A241" s="2"/>
      <c r="F241" s="3"/>
    </row>
    <row r="242" spans="1:6" ht="13.2" x14ac:dyDescent="0.25">
      <c r="A242" s="2"/>
      <c r="F242" s="3"/>
    </row>
    <row r="243" spans="1:6" ht="13.2" x14ac:dyDescent="0.25">
      <c r="A243" s="2"/>
      <c r="F243" s="3"/>
    </row>
    <row r="244" spans="1:6" ht="13.2" x14ac:dyDescent="0.25">
      <c r="A244" s="2"/>
      <c r="F244" s="3"/>
    </row>
    <row r="245" spans="1:6" ht="13.2" x14ac:dyDescent="0.25">
      <c r="A245" s="2"/>
      <c r="F245" s="3"/>
    </row>
    <row r="246" spans="1:6" ht="13.2" x14ac:dyDescent="0.25">
      <c r="A246" s="2"/>
      <c r="F246" s="3"/>
    </row>
    <row r="247" spans="1:6" ht="13.2" x14ac:dyDescent="0.25">
      <c r="A247" s="2"/>
      <c r="F247" s="3"/>
    </row>
    <row r="248" spans="1:6" ht="13.2" x14ac:dyDescent="0.25">
      <c r="A248" s="2"/>
      <c r="F248" s="3"/>
    </row>
    <row r="249" spans="1:6" ht="13.2" x14ac:dyDescent="0.25">
      <c r="A249" s="2"/>
      <c r="F249" s="3"/>
    </row>
    <row r="250" spans="1:6" ht="13.2" x14ac:dyDescent="0.25">
      <c r="A250" s="2"/>
      <c r="F250" s="3"/>
    </row>
    <row r="251" spans="1:6" ht="13.2" x14ac:dyDescent="0.25">
      <c r="A251" s="2"/>
      <c r="F251" s="3"/>
    </row>
    <row r="252" spans="1:6" ht="13.2" x14ac:dyDescent="0.25">
      <c r="A252" s="2"/>
      <c r="F252" s="3"/>
    </row>
    <row r="253" spans="1:6" ht="13.2" x14ac:dyDescent="0.25">
      <c r="A253" s="2"/>
      <c r="F253" s="3"/>
    </row>
    <row r="254" spans="1:6" ht="13.2" x14ac:dyDescent="0.25">
      <c r="A254" s="2"/>
      <c r="F254" s="3"/>
    </row>
    <row r="255" spans="1:6" ht="13.2" x14ac:dyDescent="0.25">
      <c r="A255" s="2"/>
      <c r="F255" s="3"/>
    </row>
    <row r="256" spans="1:6" ht="13.2" x14ac:dyDescent="0.25">
      <c r="A256" s="2"/>
      <c r="F256" s="3"/>
    </row>
    <row r="257" spans="1:6" ht="13.2" x14ac:dyDescent="0.25">
      <c r="A257" s="2"/>
      <c r="F257" s="3"/>
    </row>
    <row r="258" spans="1:6" ht="13.2" x14ac:dyDescent="0.25">
      <c r="A258" s="2"/>
      <c r="F258" s="3"/>
    </row>
    <row r="259" spans="1:6" ht="13.2" x14ac:dyDescent="0.25">
      <c r="A259" s="2"/>
      <c r="F259" s="3"/>
    </row>
    <row r="260" spans="1:6" ht="13.2" x14ac:dyDescent="0.25">
      <c r="A260" s="2"/>
      <c r="F260" s="3"/>
    </row>
    <row r="261" spans="1:6" ht="13.2" x14ac:dyDescent="0.25">
      <c r="A261" s="2"/>
      <c r="F261" s="3"/>
    </row>
    <row r="262" spans="1:6" ht="13.2" x14ac:dyDescent="0.25">
      <c r="A262" s="2"/>
      <c r="F262" s="3"/>
    </row>
    <row r="263" spans="1:6" ht="13.2" x14ac:dyDescent="0.25">
      <c r="A263" s="2"/>
      <c r="F263" s="3"/>
    </row>
    <row r="264" spans="1:6" ht="13.2" x14ac:dyDescent="0.25">
      <c r="A264" s="2"/>
      <c r="F264" s="3"/>
    </row>
    <row r="265" spans="1:6" ht="13.2" x14ac:dyDescent="0.25">
      <c r="A265" s="2"/>
      <c r="F265" s="3"/>
    </row>
    <row r="266" spans="1:6" ht="13.2" x14ac:dyDescent="0.25">
      <c r="A266" s="2"/>
      <c r="F266" s="3"/>
    </row>
    <row r="267" spans="1:6" ht="13.2" x14ac:dyDescent="0.25">
      <c r="A267" s="2"/>
      <c r="F267" s="3"/>
    </row>
    <row r="268" spans="1:6" ht="13.2" x14ac:dyDescent="0.25">
      <c r="A268" s="2"/>
      <c r="F268" s="3"/>
    </row>
    <row r="269" spans="1:6" ht="13.2" x14ac:dyDescent="0.25">
      <c r="A269" s="2"/>
      <c r="F269" s="3"/>
    </row>
    <row r="270" spans="1:6" ht="13.2" x14ac:dyDescent="0.25">
      <c r="A270" s="2"/>
      <c r="F270" s="3"/>
    </row>
    <row r="271" spans="1:6" ht="13.2" x14ac:dyDescent="0.25">
      <c r="A271" s="2"/>
      <c r="F271" s="3"/>
    </row>
    <row r="272" spans="1:6" ht="13.2" x14ac:dyDescent="0.25">
      <c r="A272" s="2"/>
      <c r="F272" s="3"/>
    </row>
    <row r="273" spans="1:6" ht="13.2" x14ac:dyDescent="0.25">
      <c r="A273" s="2"/>
      <c r="F273" s="3"/>
    </row>
    <row r="274" spans="1:6" ht="13.2" x14ac:dyDescent="0.25">
      <c r="A274" s="2"/>
      <c r="F274" s="3"/>
    </row>
    <row r="275" spans="1:6" ht="13.2" x14ac:dyDescent="0.25">
      <c r="A275" s="2"/>
      <c r="F275" s="3"/>
    </row>
    <row r="276" spans="1:6" ht="13.2" x14ac:dyDescent="0.25">
      <c r="A276" s="2"/>
      <c r="F276" s="3"/>
    </row>
    <row r="277" spans="1:6" ht="13.2" x14ac:dyDescent="0.25">
      <c r="A277" s="2"/>
      <c r="F277" s="3"/>
    </row>
    <row r="278" spans="1:6" ht="13.2" x14ac:dyDescent="0.25">
      <c r="A278" s="2"/>
      <c r="F278" s="3"/>
    </row>
    <row r="279" spans="1:6" ht="13.2" x14ac:dyDescent="0.25">
      <c r="A279" s="2"/>
      <c r="F279" s="3"/>
    </row>
    <row r="280" spans="1:6" ht="13.2" x14ac:dyDescent="0.25">
      <c r="A280" s="2"/>
      <c r="F280" s="3"/>
    </row>
    <row r="281" spans="1:6" ht="13.2" x14ac:dyDescent="0.25">
      <c r="A281" s="2"/>
      <c r="F281" s="3"/>
    </row>
    <row r="282" spans="1:6" ht="13.2" x14ac:dyDescent="0.25">
      <c r="A282" s="2"/>
      <c r="F282" s="3"/>
    </row>
    <row r="283" spans="1:6" ht="13.2" x14ac:dyDescent="0.25">
      <c r="A283" s="2"/>
      <c r="F283" s="3"/>
    </row>
    <row r="284" spans="1:6" ht="13.2" x14ac:dyDescent="0.25">
      <c r="A284" s="2"/>
      <c r="F284" s="3"/>
    </row>
    <row r="285" spans="1:6" ht="13.2" x14ac:dyDescent="0.25">
      <c r="A285" s="2"/>
      <c r="F285" s="3"/>
    </row>
    <row r="286" spans="1:6" ht="13.2" x14ac:dyDescent="0.25">
      <c r="A286" s="2"/>
      <c r="F286" s="3"/>
    </row>
    <row r="287" spans="1:6" ht="13.2" x14ac:dyDescent="0.25">
      <c r="A287" s="2"/>
      <c r="F287" s="3"/>
    </row>
    <row r="288" spans="1:6" ht="13.2" x14ac:dyDescent="0.25">
      <c r="A288" s="2"/>
      <c r="F288" s="3"/>
    </row>
    <row r="289" spans="1:6" ht="13.2" x14ac:dyDescent="0.25">
      <c r="A289" s="2"/>
      <c r="F289" s="3"/>
    </row>
    <row r="290" spans="1:6" ht="13.2" x14ac:dyDescent="0.25">
      <c r="A290" s="2"/>
      <c r="F290" s="3"/>
    </row>
    <row r="291" spans="1:6" ht="13.2" x14ac:dyDescent="0.25">
      <c r="A291" s="2"/>
      <c r="F291" s="3"/>
    </row>
    <row r="292" spans="1:6" ht="13.2" x14ac:dyDescent="0.25">
      <c r="A292" s="2"/>
      <c r="F292" s="3"/>
    </row>
    <row r="293" spans="1:6" ht="13.2" x14ac:dyDescent="0.25">
      <c r="A293" s="2"/>
      <c r="F293" s="3"/>
    </row>
    <row r="294" spans="1:6" ht="13.2" x14ac:dyDescent="0.25">
      <c r="A294" s="2"/>
      <c r="F294" s="3"/>
    </row>
    <row r="295" spans="1:6" ht="13.2" x14ac:dyDescent="0.25">
      <c r="A295" s="2"/>
      <c r="F295" s="3"/>
    </row>
    <row r="296" spans="1:6" ht="13.2" x14ac:dyDescent="0.25">
      <c r="A296" s="2"/>
      <c r="F296" s="3"/>
    </row>
    <row r="297" spans="1:6" ht="13.2" x14ac:dyDescent="0.25">
      <c r="A297" s="2"/>
      <c r="F297" s="3"/>
    </row>
    <row r="298" spans="1:6" ht="13.2" x14ac:dyDescent="0.25">
      <c r="A298" s="2"/>
      <c r="F298" s="3"/>
    </row>
    <row r="299" spans="1:6" ht="13.2" x14ac:dyDescent="0.25">
      <c r="A299" s="2"/>
      <c r="F299" s="3"/>
    </row>
    <row r="300" spans="1:6" ht="13.2" x14ac:dyDescent="0.25">
      <c r="A300" s="2"/>
      <c r="F300" s="3"/>
    </row>
    <row r="301" spans="1:6" ht="13.2" x14ac:dyDescent="0.25">
      <c r="A301" s="2"/>
      <c r="F301" s="3"/>
    </row>
    <row r="302" spans="1:6" ht="13.2" x14ac:dyDescent="0.25">
      <c r="A302" s="2"/>
      <c r="F302" s="3"/>
    </row>
    <row r="303" spans="1:6" ht="13.2" x14ac:dyDescent="0.25">
      <c r="A303" s="2"/>
      <c r="F303" s="3"/>
    </row>
    <row r="304" spans="1:6" ht="13.2" x14ac:dyDescent="0.25">
      <c r="A304" s="2"/>
      <c r="F304" s="3"/>
    </row>
    <row r="305" spans="1:6" ht="13.2" x14ac:dyDescent="0.25">
      <c r="A305" s="2"/>
      <c r="F305" s="3"/>
    </row>
    <row r="306" spans="1:6" ht="13.2" x14ac:dyDescent="0.25">
      <c r="A306" s="2"/>
      <c r="F306" s="3"/>
    </row>
    <row r="307" spans="1:6" ht="13.2" x14ac:dyDescent="0.25">
      <c r="A307" s="2"/>
      <c r="F307" s="3"/>
    </row>
    <row r="308" spans="1:6" ht="13.2" x14ac:dyDescent="0.25">
      <c r="A308" s="2"/>
      <c r="F308" s="3"/>
    </row>
    <row r="309" spans="1:6" ht="13.2" x14ac:dyDescent="0.25">
      <c r="A309" s="2"/>
      <c r="F309" s="3"/>
    </row>
    <row r="310" spans="1:6" ht="13.2" x14ac:dyDescent="0.25">
      <c r="A310" s="2"/>
      <c r="F310" s="3"/>
    </row>
    <row r="311" spans="1:6" ht="13.2" x14ac:dyDescent="0.25">
      <c r="A311" s="2"/>
      <c r="F311" s="3"/>
    </row>
    <row r="312" spans="1:6" ht="13.2" x14ac:dyDescent="0.25">
      <c r="A312" s="2"/>
      <c r="F312" s="3"/>
    </row>
    <row r="313" spans="1:6" ht="13.2" x14ac:dyDescent="0.25">
      <c r="A313" s="2"/>
      <c r="F313" s="3"/>
    </row>
    <row r="314" spans="1:6" ht="13.2" x14ac:dyDescent="0.25">
      <c r="A314" s="2"/>
      <c r="F314" s="3"/>
    </row>
    <row r="315" spans="1:6" ht="13.2" x14ac:dyDescent="0.25">
      <c r="A315" s="2"/>
      <c r="F315" s="3"/>
    </row>
    <row r="316" spans="1:6" ht="13.2" x14ac:dyDescent="0.25">
      <c r="A316" s="2"/>
      <c r="F316" s="3"/>
    </row>
    <row r="317" spans="1:6" ht="13.2" x14ac:dyDescent="0.25">
      <c r="A317" s="2"/>
      <c r="F317" s="3"/>
    </row>
    <row r="318" spans="1:6" ht="13.2" x14ac:dyDescent="0.25">
      <c r="A318" s="2"/>
      <c r="F318" s="3"/>
    </row>
    <row r="319" spans="1:6" ht="13.2" x14ac:dyDescent="0.25">
      <c r="A319" s="2"/>
      <c r="F319" s="3"/>
    </row>
    <row r="320" spans="1:6" ht="13.2" x14ac:dyDescent="0.25">
      <c r="A320" s="2"/>
      <c r="F320" s="3"/>
    </row>
    <row r="321" spans="1:6" ht="13.2" x14ac:dyDescent="0.25">
      <c r="A321" s="2"/>
      <c r="F321" s="3"/>
    </row>
    <row r="322" spans="1:6" ht="13.2" x14ac:dyDescent="0.25">
      <c r="A322" s="2"/>
      <c r="F322" s="3"/>
    </row>
    <row r="323" spans="1:6" ht="13.2" x14ac:dyDescent="0.25">
      <c r="A323" s="2"/>
      <c r="F323" s="3"/>
    </row>
    <row r="324" spans="1:6" ht="13.2" x14ac:dyDescent="0.25">
      <c r="A324" s="2"/>
      <c r="F324" s="3"/>
    </row>
    <row r="325" spans="1:6" ht="13.2" x14ac:dyDescent="0.25">
      <c r="A325" s="2"/>
      <c r="F325" s="3"/>
    </row>
    <row r="326" spans="1:6" ht="13.2" x14ac:dyDescent="0.25">
      <c r="A326" s="2"/>
      <c r="F326" s="3"/>
    </row>
    <row r="327" spans="1:6" ht="13.2" x14ac:dyDescent="0.25">
      <c r="A327" s="2"/>
      <c r="F327" s="3"/>
    </row>
    <row r="328" spans="1:6" ht="13.2" x14ac:dyDescent="0.25">
      <c r="A328" s="2"/>
      <c r="F328" s="3"/>
    </row>
    <row r="329" spans="1:6" ht="13.2" x14ac:dyDescent="0.25">
      <c r="A329" s="2"/>
      <c r="F329" s="3"/>
    </row>
    <row r="330" spans="1:6" ht="13.2" x14ac:dyDescent="0.25">
      <c r="A330" s="2"/>
      <c r="F330" s="3"/>
    </row>
    <row r="331" spans="1:6" ht="13.2" x14ac:dyDescent="0.25">
      <c r="A331" s="2"/>
      <c r="F331" s="3"/>
    </row>
    <row r="332" spans="1:6" ht="13.2" x14ac:dyDescent="0.25">
      <c r="A332" s="2"/>
      <c r="F332" s="3"/>
    </row>
    <row r="333" spans="1:6" ht="13.2" x14ac:dyDescent="0.25">
      <c r="A333" s="2"/>
      <c r="F333" s="3"/>
    </row>
    <row r="334" spans="1:6" ht="13.2" x14ac:dyDescent="0.25">
      <c r="A334" s="2"/>
      <c r="F334" s="3"/>
    </row>
    <row r="335" spans="1:6" ht="13.2" x14ac:dyDescent="0.25">
      <c r="A335" s="2"/>
      <c r="F335" s="3"/>
    </row>
    <row r="336" spans="1:6" ht="13.2" x14ac:dyDescent="0.25">
      <c r="A336" s="2"/>
      <c r="F336" s="3"/>
    </row>
    <row r="337" spans="1:6" ht="13.2" x14ac:dyDescent="0.25">
      <c r="A337" s="2"/>
      <c r="F337" s="3"/>
    </row>
    <row r="338" spans="1:6" ht="13.2" x14ac:dyDescent="0.25">
      <c r="A338" s="2"/>
      <c r="F338" s="3"/>
    </row>
    <row r="339" spans="1:6" ht="13.2" x14ac:dyDescent="0.25">
      <c r="A339" s="2"/>
      <c r="F339" s="3"/>
    </row>
    <row r="340" spans="1:6" ht="13.2" x14ac:dyDescent="0.25">
      <c r="A340" s="2"/>
      <c r="F340" s="3"/>
    </row>
    <row r="341" spans="1:6" ht="13.2" x14ac:dyDescent="0.25">
      <c r="A341" s="2"/>
      <c r="F341" s="3"/>
    </row>
    <row r="342" spans="1:6" ht="13.2" x14ac:dyDescent="0.25">
      <c r="A342" s="2"/>
      <c r="F342" s="3"/>
    </row>
    <row r="343" spans="1:6" ht="13.2" x14ac:dyDescent="0.25">
      <c r="A343" s="2"/>
      <c r="F343" s="3"/>
    </row>
    <row r="344" spans="1:6" ht="13.2" x14ac:dyDescent="0.25">
      <c r="A344" s="2"/>
      <c r="F344" s="3"/>
    </row>
    <row r="345" spans="1:6" ht="13.2" x14ac:dyDescent="0.25">
      <c r="A345" s="2"/>
      <c r="F345" s="3"/>
    </row>
    <row r="346" spans="1:6" ht="13.2" x14ac:dyDescent="0.25">
      <c r="A346" s="2"/>
      <c r="F346" s="3"/>
    </row>
    <row r="347" spans="1:6" ht="13.2" x14ac:dyDescent="0.25">
      <c r="A347" s="2"/>
      <c r="F347" s="3"/>
    </row>
    <row r="348" spans="1:6" ht="13.2" x14ac:dyDescent="0.25">
      <c r="A348" s="2"/>
      <c r="F348" s="3"/>
    </row>
    <row r="349" spans="1:6" ht="13.2" x14ac:dyDescent="0.25">
      <c r="A349" s="2"/>
      <c r="F349" s="3"/>
    </row>
    <row r="350" spans="1:6" ht="13.2" x14ac:dyDescent="0.25">
      <c r="A350" s="2"/>
      <c r="F350" s="3"/>
    </row>
    <row r="351" spans="1:6" ht="13.2" x14ac:dyDescent="0.25">
      <c r="A351" s="2"/>
      <c r="F351" s="3"/>
    </row>
    <row r="352" spans="1:6" ht="13.2" x14ac:dyDescent="0.25">
      <c r="A352" s="2"/>
      <c r="F352" s="3"/>
    </row>
    <row r="353" spans="1:6" ht="13.2" x14ac:dyDescent="0.25">
      <c r="A353" s="2"/>
      <c r="F353" s="3"/>
    </row>
    <row r="354" spans="1:6" ht="13.2" x14ac:dyDescent="0.25">
      <c r="A354" s="2"/>
      <c r="F354" s="3"/>
    </row>
    <row r="355" spans="1:6" ht="13.2" x14ac:dyDescent="0.25">
      <c r="A355" s="2"/>
      <c r="F355" s="3"/>
    </row>
    <row r="356" spans="1:6" ht="13.2" x14ac:dyDescent="0.25">
      <c r="A356" s="2"/>
      <c r="F356" s="3"/>
    </row>
    <row r="357" spans="1:6" ht="13.2" x14ac:dyDescent="0.25">
      <c r="A357" s="2"/>
      <c r="F357" s="3"/>
    </row>
    <row r="358" spans="1:6" ht="13.2" x14ac:dyDescent="0.25">
      <c r="A358" s="2"/>
      <c r="F358" s="3"/>
    </row>
    <row r="359" spans="1:6" ht="13.2" x14ac:dyDescent="0.25">
      <c r="A359" s="2"/>
      <c r="F359" s="3"/>
    </row>
    <row r="360" spans="1:6" ht="13.2" x14ac:dyDescent="0.25">
      <c r="A360" s="2"/>
      <c r="F360" s="3"/>
    </row>
    <row r="361" spans="1:6" ht="13.2" x14ac:dyDescent="0.25">
      <c r="A361" s="2"/>
      <c r="F361" s="3"/>
    </row>
    <row r="362" spans="1:6" ht="13.2" x14ac:dyDescent="0.25">
      <c r="A362" s="2"/>
      <c r="F362" s="3"/>
    </row>
    <row r="363" spans="1:6" ht="13.2" x14ac:dyDescent="0.25">
      <c r="A363" s="2"/>
      <c r="F363" s="3"/>
    </row>
    <row r="364" spans="1:6" ht="13.2" x14ac:dyDescent="0.25">
      <c r="A364" s="2"/>
      <c r="F364" s="3"/>
    </row>
    <row r="365" spans="1:6" ht="13.2" x14ac:dyDescent="0.25">
      <c r="A365" s="2"/>
      <c r="F365" s="3"/>
    </row>
    <row r="366" spans="1:6" ht="13.2" x14ac:dyDescent="0.25">
      <c r="A366" s="2"/>
      <c r="F366" s="3"/>
    </row>
    <row r="367" spans="1:6" ht="13.2" x14ac:dyDescent="0.25">
      <c r="A367" s="2"/>
      <c r="F367" s="3"/>
    </row>
    <row r="368" spans="1:6" ht="13.2" x14ac:dyDescent="0.25">
      <c r="A368" s="2"/>
      <c r="F368" s="3"/>
    </row>
    <row r="369" spans="1:6" ht="13.2" x14ac:dyDescent="0.25">
      <c r="A369" s="2"/>
      <c r="F369" s="3"/>
    </row>
    <row r="370" spans="1:6" ht="13.2" x14ac:dyDescent="0.25">
      <c r="A370" s="2"/>
      <c r="F370" s="3"/>
    </row>
    <row r="371" spans="1:6" ht="13.2" x14ac:dyDescent="0.25">
      <c r="A371" s="2"/>
      <c r="F371" s="3"/>
    </row>
    <row r="372" spans="1:6" ht="13.2" x14ac:dyDescent="0.25">
      <c r="A372" s="2"/>
      <c r="F372" s="3"/>
    </row>
    <row r="373" spans="1:6" ht="13.2" x14ac:dyDescent="0.25">
      <c r="A373" s="2"/>
      <c r="F373" s="3"/>
    </row>
    <row r="374" spans="1:6" ht="13.2" x14ac:dyDescent="0.25">
      <c r="A374" s="2"/>
      <c r="F374" s="3"/>
    </row>
    <row r="375" spans="1:6" ht="13.2" x14ac:dyDescent="0.25">
      <c r="A375" s="2"/>
      <c r="F375" s="3"/>
    </row>
    <row r="376" spans="1:6" ht="13.2" x14ac:dyDescent="0.25">
      <c r="A376" s="2"/>
      <c r="F376" s="3"/>
    </row>
    <row r="377" spans="1:6" ht="13.2" x14ac:dyDescent="0.25">
      <c r="A377" s="2"/>
      <c r="F377" s="3"/>
    </row>
    <row r="378" spans="1:6" ht="13.2" x14ac:dyDescent="0.25">
      <c r="A378" s="2"/>
      <c r="F378" s="3"/>
    </row>
    <row r="379" spans="1:6" ht="13.2" x14ac:dyDescent="0.25">
      <c r="A379" s="2"/>
      <c r="F379" s="3"/>
    </row>
    <row r="380" spans="1:6" ht="13.2" x14ac:dyDescent="0.25">
      <c r="A380" s="2"/>
      <c r="F380" s="3"/>
    </row>
    <row r="381" spans="1:6" ht="13.2" x14ac:dyDescent="0.25">
      <c r="A381" s="2"/>
      <c r="F381" s="3"/>
    </row>
    <row r="382" spans="1:6" ht="13.2" x14ac:dyDescent="0.25">
      <c r="A382" s="2"/>
      <c r="F382" s="3"/>
    </row>
    <row r="383" spans="1:6" ht="13.2" x14ac:dyDescent="0.25">
      <c r="A383" s="2"/>
      <c r="F383" s="3"/>
    </row>
    <row r="384" spans="1:6" ht="13.2" x14ac:dyDescent="0.25">
      <c r="A384" s="2"/>
      <c r="F384" s="3"/>
    </row>
    <row r="385" spans="1:6" ht="13.2" x14ac:dyDescent="0.25">
      <c r="A385" s="2"/>
      <c r="F385" s="3"/>
    </row>
    <row r="386" spans="1:6" ht="13.2" x14ac:dyDescent="0.25">
      <c r="A386" s="2"/>
      <c r="F386" s="3"/>
    </row>
    <row r="387" spans="1:6" ht="13.2" x14ac:dyDescent="0.25">
      <c r="A387" s="2"/>
      <c r="F387" s="3"/>
    </row>
    <row r="388" spans="1:6" ht="13.2" x14ac:dyDescent="0.25">
      <c r="A388" s="2"/>
      <c r="F388" s="3"/>
    </row>
    <row r="389" spans="1:6" ht="13.2" x14ac:dyDescent="0.25">
      <c r="A389" s="2"/>
      <c r="F389" s="3"/>
    </row>
    <row r="390" spans="1:6" ht="13.2" x14ac:dyDescent="0.25">
      <c r="A390" s="2"/>
      <c r="F390" s="3"/>
    </row>
    <row r="391" spans="1:6" ht="13.2" x14ac:dyDescent="0.25">
      <c r="A391" s="2"/>
      <c r="F391" s="3"/>
    </row>
    <row r="392" spans="1:6" ht="13.2" x14ac:dyDescent="0.25">
      <c r="A392" s="2"/>
      <c r="F392" s="3"/>
    </row>
    <row r="393" spans="1:6" ht="13.2" x14ac:dyDescent="0.25">
      <c r="A393" s="2"/>
      <c r="F393" s="3"/>
    </row>
    <row r="394" spans="1:6" ht="13.2" x14ac:dyDescent="0.25">
      <c r="A394" s="2"/>
      <c r="F394" s="3"/>
    </row>
    <row r="395" spans="1:6" ht="13.2" x14ac:dyDescent="0.25">
      <c r="A395" s="2"/>
      <c r="F395" s="3"/>
    </row>
    <row r="396" spans="1:6" ht="13.2" x14ac:dyDescent="0.25">
      <c r="A396" s="2"/>
      <c r="F396" s="3"/>
    </row>
    <row r="397" spans="1:6" ht="13.2" x14ac:dyDescent="0.25">
      <c r="A397" s="2"/>
      <c r="F397" s="3"/>
    </row>
    <row r="398" spans="1:6" ht="13.2" x14ac:dyDescent="0.25">
      <c r="A398" s="2"/>
      <c r="F398" s="3"/>
    </row>
    <row r="399" spans="1:6" ht="13.2" x14ac:dyDescent="0.25">
      <c r="A399" s="2"/>
      <c r="F399" s="3"/>
    </row>
    <row r="400" spans="1:6" ht="13.2" x14ac:dyDescent="0.25">
      <c r="A400" s="2"/>
      <c r="F400" s="3"/>
    </row>
    <row r="401" spans="1:6" ht="13.2" x14ac:dyDescent="0.25">
      <c r="A401" s="2"/>
      <c r="F401" s="3"/>
    </row>
    <row r="402" spans="1:6" ht="13.2" x14ac:dyDescent="0.25">
      <c r="A402" s="2"/>
      <c r="F402" s="3"/>
    </row>
    <row r="403" spans="1:6" ht="13.2" x14ac:dyDescent="0.25">
      <c r="A403" s="2"/>
      <c r="F403" s="3"/>
    </row>
    <row r="404" spans="1:6" ht="13.2" x14ac:dyDescent="0.25">
      <c r="A404" s="2"/>
      <c r="F404" s="3"/>
    </row>
    <row r="405" spans="1:6" ht="13.2" x14ac:dyDescent="0.25">
      <c r="A405" s="2"/>
      <c r="F405" s="3"/>
    </row>
    <row r="406" spans="1:6" ht="13.2" x14ac:dyDescent="0.25">
      <c r="A406" s="2"/>
      <c r="F406" s="3"/>
    </row>
    <row r="407" spans="1:6" ht="13.2" x14ac:dyDescent="0.25">
      <c r="A407" s="2"/>
      <c r="F407" s="3"/>
    </row>
    <row r="408" spans="1:6" ht="13.2" x14ac:dyDescent="0.25">
      <c r="A408" s="2"/>
      <c r="F408" s="3"/>
    </row>
    <row r="409" spans="1:6" ht="13.2" x14ac:dyDescent="0.25">
      <c r="A409" s="2"/>
      <c r="F409" s="3"/>
    </row>
    <row r="410" spans="1:6" ht="13.2" x14ac:dyDescent="0.25">
      <c r="A410" s="2"/>
      <c r="F410" s="3"/>
    </row>
    <row r="411" spans="1:6" ht="13.2" x14ac:dyDescent="0.25">
      <c r="A411" s="2"/>
      <c r="F411" s="3"/>
    </row>
    <row r="412" spans="1:6" ht="13.2" x14ac:dyDescent="0.25">
      <c r="A412" s="2"/>
      <c r="F412" s="3"/>
    </row>
    <row r="413" spans="1:6" ht="13.2" x14ac:dyDescent="0.25">
      <c r="A413" s="2"/>
      <c r="F413" s="3"/>
    </row>
    <row r="414" spans="1:6" ht="13.2" x14ac:dyDescent="0.25">
      <c r="A414" s="2"/>
      <c r="F414" s="3"/>
    </row>
    <row r="415" spans="1:6" ht="13.2" x14ac:dyDescent="0.25">
      <c r="A415" s="2"/>
      <c r="F415" s="3"/>
    </row>
    <row r="416" spans="1:6" ht="13.2" x14ac:dyDescent="0.25">
      <c r="A416" s="2"/>
      <c r="F416" s="3"/>
    </row>
    <row r="417" spans="1:6" ht="13.2" x14ac:dyDescent="0.25">
      <c r="A417" s="2"/>
      <c r="F417" s="3"/>
    </row>
    <row r="418" spans="1:6" ht="13.2" x14ac:dyDescent="0.25">
      <c r="A418" s="2"/>
      <c r="F418" s="3"/>
    </row>
    <row r="419" spans="1:6" ht="13.2" x14ac:dyDescent="0.25">
      <c r="A419" s="2"/>
      <c r="F419" s="3"/>
    </row>
    <row r="420" spans="1:6" ht="13.2" x14ac:dyDescent="0.25">
      <c r="A420" s="2"/>
      <c r="F420" s="3"/>
    </row>
    <row r="421" spans="1:6" ht="13.2" x14ac:dyDescent="0.25">
      <c r="A421" s="2"/>
      <c r="F421" s="3"/>
    </row>
    <row r="422" spans="1:6" ht="13.2" x14ac:dyDescent="0.25">
      <c r="A422" s="2"/>
      <c r="F422" s="3"/>
    </row>
    <row r="423" spans="1:6" ht="13.2" x14ac:dyDescent="0.25">
      <c r="A423" s="2"/>
      <c r="F423" s="3"/>
    </row>
    <row r="424" spans="1:6" ht="13.2" x14ac:dyDescent="0.25">
      <c r="A424" s="2"/>
      <c r="F424" s="3"/>
    </row>
    <row r="425" spans="1:6" ht="13.2" x14ac:dyDescent="0.25">
      <c r="A425" s="2"/>
      <c r="F425" s="3"/>
    </row>
    <row r="426" spans="1:6" ht="13.2" x14ac:dyDescent="0.25">
      <c r="A426" s="2"/>
      <c r="F426" s="3"/>
    </row>
    <row r="427" spans="1:6" ht="13.2" x14ac:dyDescent="0.25">
      <c r="A427" s="2"/>
      <c r="F427" s="3"/>
    </row>
    <row r="428" spans="1:6" ht="13.2" x14ac:dyDescent="0.25">
      <c r="A428" s="2"/>
      <c r="F428" s="3"/>
    </row>
    <row r="429" spans="1:6" ht="13.2" x14ac:dyDescent="0.25">
      <c r="A429" s="2"/>
      <c r="F429" s="3"/>
    </row>
    <row r="430" spans="1:6" ht="13.2" x14ac:dyDescent="0.25">
      <c r="A430" s="2"/>
      <c r="F430" s="3"/>
    </row>
    <row r="431" spans="1:6" ht="13.2" x14ac:dyDescent="0.25">
      <c r="A431" s="2"/>
      <c r="F431" s="3"/>
    </row>
    <row r="432" spans="1:6" ht="13.2" x14ac:dyDescent="0.25">
      <c r="A432" s="2"/>
      <c r="F432" s="3"/>
    </row>
    <row r="433" spans="1:6" ht="13.2" x14ac:dyDescent="0.25">
      <c r="A433" s="2"/>
      <c r="F433" s="3"/>
    </row>
    <row r="434" spans="1:6" ht="13.2" x14ac:dyDescent="0.25">
      <c r="A434" s="2"/>
      <c r="F434" s="3"/>
    </row>
    <row r="435" spans="1:6" ht="13.2" x14ac:dyDescent="0.25">
      <c r="A435" s="2"/>
      <c r="F435" s="3"/>
    </row>
    <row r="436" spans="1:6" ht="13.2" x14ac:dyDescent="0.25">
      <c r="A436" s="2"/>
      <c r="F436" s="3"/>
    </row>
    <row r="437" spans="1:6" ht="13.2" x14ac:dyDescent="0.25">
      <c r="A437" s="2"/>
      <c r="F437" s="3"/>
    </row>
    <row r="438" spans="1:6" ht="13.2" x14ac:dyDescent="0.25">
      <c r="A438" s="2"/>
      <c r="F438" s="3"/>
    </row>
    <row r="439" spans="1:6" ht="13.2" x14ac:dyDescent="0.25">
      <c r="A439" s="2"/>
      <c r="F439" s="3"/>
    </row>
    <row r="440" spans="1:6" ht="13.2" x14ac:dyDescent="0.25">
      <c r="A440" s="2"/>
      <c r="F440" s="3"/>
    </row>
    <row r="441" spans="1:6" ht="13.2" x14ac:dyDescent="0.25">
      <c r="A441" s="2"/>
      <c r="F441" s="3"/>
    </row>
    <row r="442" spans="1:6" ht="13.2" x14ac:dyDescent="0.25">
      <c r="A442" s="2"/>
      <c r="F442" s="3"/>
    </row>
    <row r="443" spans="1:6" ht="13.2" x14ac:dyDescent="0.25">
      <c r="A443" s="2"/>
      <c r="F443" s="3"/>
    </row>
    <row r="444" spans="1:6" ht="13.2" x14ac:dyDescent="0.25">
      <c r="A444" s="2"/>
      <c r="F444" s="3"/>
    </row>
    <row r="445" spans="1:6" ht="13.2" x14ac:dyDescent="0.25">
      <c r="A445" s="2"/>
      <c r="F445" s="3"/>
    </row>
    <row r="446" spans="1:6" ht="13.2" x14ac:dyDescent="0.25">
      <c r="A446" s="2"/>
      <c r="F446" s="3"/>
    </row>
    <row r="447" spans="1:6" ht="13.2" x14ac:dyDescent="0.25">
      <c r="A447" s="2"/>
      <c r="F447" s="3"/>
    </row>
    <row r="448" spans="1:6" ht="13.2" x14ac:dyDescent="0.25">
      <c r="A448" s="2"/>
      <c r="F448" s="3"/>
    </row>
    <row r="449" spans="1:6" ht="13.2" x14ac:dyDescent="0.25">
      <c r="A449" s="2"/>
      <c r="F449" s="3"/>
    </row>
    <row r="450" spans="1:6" ht="13.2" x14ac:dyDescent="0.25">
      <c r="A450" s="2"/>
      <c r="F450" s="3"/>
    </row>
    <row r="451" spans="1:6" ht="13.2" x14ac:dyDescent="0.25">
      <c r="A451" s="2"/>
      <c r="F451" s="3"/>
    </row>
    <row r="452" spans="1:6" ht="13.2" x14ac:dyDescent="0.25">
      <c r="A452" s="2"/>
      <c r="F452" s="3"/>
    </row>
    <row r="453" spans="1:6" ht="13.2" x14ac:dyDescent="0.25">
      <c r="A453" s="2"/>
      <c r="F453" s="3"/>
    </row>
    <row r="454" spans="1:6" ht="13.2" x14ac:dyDescent="0.25">
      <c r="A454" s="2"/>
      <c r="F454" s="3"/>
    </row>
    <row r="455" spans="1:6" ht="13.2" x14ac:dyDescent="0.25">
      <c r="A455" s="2"/>
      <c r="F455" s="3"/>
    </row>
    <row r="456" spans="1:6" ht="13.2" x14ac:dyDescent="0.25">
      <c r="A456" s="2"/>
      <c r="F456" s="3"/>
    </row>
    <row r="457" spans="1:6" ht="13.2" x14ac:dyDescent="0.25">
      <c r="A457" s="2"/>
      <c r="F457" s="3"/>
    </row>
    <row r="458" spans="1:6" ht="13.2" x14ac:dyDescent="0.25">
      <c r="A458" s="2"/>
      <c r="F458" s="3"/>
    </row>
    <row r="459" spans="1:6" ht="13.2" x14ac:dyDescent="0.25">
      <c r="A459" s="2"/>
      <c r="F459" s="3"/>
    </row>
    <row r="460" spans="1:6" ht="13.2" x14ac:dyDescent="0.25">
      <c r="A460" s="2"/>
      <c r="F460" s="3"/>
    </row>
    <row r="461" spans="1:6" ht="13.2" x14ac:dyDescent="0.25">
      <c r="A461" s="2"/>
      <c r="F461" s="3"/>
    </row>
    <row r="462" spans="1:6" ht="13.2" x14ac:dyDescent="0.25">
      <c r="A462" s="2"/>
      <c r="F462" s="3"/>
    </row>
    <row r="463" spans="1:6" ht="13.2" x14ac:dyDescent="0.25">
      <c r="A463" s="2"/>
      <c r="F463" s="3"/>
    </row>
    <row r="464" spans="1:6" ht="13.2" x14ac:dyDescent="0.25">
      <c r="A464" s="2"/>
      <c r="F464" s="3"/>
    </row>
    <row r="465" spans="1:6" ht="13.2" x14ac:dyDescent="0.25">
      <c r="A465" s="2"/>
      <c r="F465" s="3"/>
    </row>
    <row r="466" spans="1:6" ht="13.2" x14ac:dyDescent="0.25">
      <c r="A466" s="2"/>
      <c r="F466" s="3"/>
    </row>
    <row r="467" spans="1:6" ht="13.2" x14ac:dyDescent="0.25">
      <c r="A467" s="2"/>
      <c r="F467" s="3"/>
    </row>
    <row r="468" spans="1:6" ht="13.2" x14ac:dyDescent="0.25">
      <c r="A468" s="2"/>
      <c r="F468" s="3"/>
    </row>
    <row r="469" spans="1:6" ht="13.2" x14ac:dyDescent="0.25">
      <c r="A469" s="2"/>
      <c r="F469" s="3"/>
    </row>
    <row r="470" spans="1:6" ht="13.2" x14ac:dyDescent="0.25">
      <c r="A470" s="2"/>
      <c r="F470" s="3"/>
    </row>
    <row r="471" spans="1:6" ht="13.2" x14ac:dyDescent="0.25">
      <c r="A471" s="2"/>
      <c r="F471" s="3"/>
    </row>
    <row r="472" spans="1:6" ht="13.2" x14ac:dyDescent="0.25">
      <c r="A472" s="2"/>
      <c r="F472" s="3"/>
    </row>
    <row r="473" spans="1:6" ht="13.2" x14ac:dyDescent="0.25">
      <c r="A473" s="2"/>
      <c r="F473" s="3"/>
    </row>
    <row r="474" spans="1:6" ht="13.2" x14ac:dyDescent="0.25">
      <c r="A474" s="2"/>
      <c r="F474" s="3"/>
    </row>
    <row r="475" spans="1:6" ht="13.2" x14ac:dyDescent="0.25">
      <c r="A475" s="2"/>
      <c r="F475" s="3"/>
    </row>
    <row r="476" spans="1:6" ht="13.2" x14ac:dyDescent="0.25">
      <c r="A476" s="2"/>
      <c r="F476" s="3"/>
    </row>
    <row r="477" spans="1:6" ht="13.2" x14ac:dyDescent="0.25">
      <c r="A477" s="2"/>
      <c r="F477" s="3"/>
    </row>
    <row r="478" spans="1:6" ht="13.2" x14ac:dyDescent="0.25">
      <c r="A478" s="2"/>
      <c r="F478" s="3"/>
    </row>
    <row r="479" spans="1:6" ht="13.2" x14ac:dyDescent="0.25">
      <c r="A479" s="2"/>
      <c r="F479" s="3"/>
    </row>
    <row r="480" spans="1:6" ht="13.2" x14ac:dyDescent="0.25">
      <c r="A480" s="2"/>
      <c r="F480" s="3"/>
    </row>
    <row r="481" spans="1:6" ht="13.2" x14ac:dyDescent="0.25">
      <c r="A481" s="2"/>
      <c r="F481" s="3"/>
    </row>
    <row r="482" spans="1:6" ht="13.2" x14ac:dyDescent="0.25">
      <c r="A482" s="2"/>
      <c r="F482" s="3"/>
    </row>
    <row r="483" spans="1:6" ht="13.2" x14ac:dyDescent="0.25">
      <c r="A483" s="2"/>
      <c r="F483" s="3"/>
    </row>
    <row r="484" spans="1:6" ht="13.2" x14ac:dyDescent="0.25">
      <c r="A484" s="2"/>
      <c r="F484" s="3"/>
    </row>
    <row r="485" spans="1:6" ht="13.2" x14ac:dyDescent="0.25">
      <c r="A485" s="2"/>
      <c r="F485" s="3"/>
    </row>
    <row r="486" spans="1:6" ht="13.2" x14ac:dyDescent="0.25">
      <c r="A486" s="2"/>
      <c r="F486" s="3"/>
    </row>
    <row r="487" spans="1:6" ht="13.2" x14ac:dyDescent="0.25">
      <c r="A487" s="2"/>
      <c r="F487" s="3"/>
    </row>
    <row r="488" spans="1:6" ht="13.2" x14ac:dyDescent="0.25">
      <c r="A488" s="2"/>
      <c r="F488" s="3"/>
    </row>
    <row r="489" spans="1:6" ht="13.2" x14ac:dyDescent="0.25">
      <c r="A489" s="2"/>
      <c r="F489" s="3"/>
    </row>
    <row r="490" spans="1:6" ht="13.2" x14ac:dyDescent="0.25">
      <c r="A490" s="2"/>
      <c r="F490" s="3"/>
    </row>
    <row r="491" spans="1:6" ht="13.2" x14ac:dyDescent="0.25">
      <c r="A491" s="2"/>
      <c r="F491" s="3"/>
    </row>
    <row r="492" spans="1:6" ht="13.2" x14ac:dyDescent="0.25">
      <c r="A492" s="2"/>
      <c r="F492" s="3"/>
    </row>
    <row r="493" spans="1:6" ht="13.2" x14ac:dyDescent="0.25">
      <c r="A493" s="2"/>
      <c r="F493" s="3"/>
    </row>
    <row r="494" spans="1:6" ht="13.2" x14ac:dyDescent="0.25">
      <c r="A494" s="2"/>
      <c r="F494" s="3"/>
    </row>
    <row r="495" spans="1:6" ht="13.2" x14ac:dyDescent="0.25">
      <c r="A495" s="2"/>
      <c r="F495" s="3"/>
    </row>
    <row r="496" spans="1:6" ht="13.2" x14ac:dyDescent="0.25">
      <c r="A496" s="2"/>
      <c r="F496" s="3"/>
    </row>
    <row r="497" spans="1:6" ht="13.2" x14ac:dyDescent="0.25">
      <c r="A497" s="2"/>
      <c r="F497" s="3"/>
    </row>
    <row r="498" spans="1:6" ht="13.2" x14ac:dyDescent="0.25">
      <c r="A498" s="2"/>
      <c r="F498" s="3"/>
    </row>
    <row r="499" spans="1:6" ht="13.2" x14ac:dyDescent="0.25">
      <c r="A499" s="2"/>
      <c r="F499" s="3"/>
    </row>
    <row r="500" spans="1:6" ht="13.2" x14ac:dyDescent="0.25">
      <c r="A500" s="2"/>
      <c r="F500" s="3"/>
    </row>
    <row r="501" spans="1:6" ht="13.2" x14ac:dyDescent="0.25">
      <c r="A501" s="2"/>
      <c r="F501" s="3"/>
    </row>
    <row r="502" spans="1:6" ht="13.2" x14ac:dyDescent="0.25">
      <c r="A502" s="2"/>
      <c r="F502" s="3"/>
    </row>
    <row r="503" spans="1:6" ht="13.2" x14ac:dyDescent="0.25">
      <c r="A503" s="2"/>
      <c r="F503" s="3"/>
    </row>
    <row r="504" spans="1:6" ht="13.2" x14ac:dyDescent="0.25">
      <c r="A504" s="2"/>
      <c r="F504" s="3"/>
    </row>
    <row r="505" spans="1:6" ht="13.2" x14ac:dyDescent="0.25">
      <c r="A505" s="2"/>
      <c r="F505" s="3"/>
    </row>
    <row r="506" spans="1:6" ht="13.2" x14ac:dyDescent="0.25">
      <c r="A506" s="2"/>
      <c r="F506" s="3"/>
    </row>
    <row r="507" spans="1:6" ht="13.2" x14ac:dyDescent="0.25">
      <c r="A507" s="2"/>
      <c r="F507" s="3"/>
    </row>
    <row r="508" spans="1:6" ht="13.2" x14ac:dyDescent="0.25">
      <c r="A508" s="2"/>
      <c r="F508" s="3"/>
    </row>
    <row r="509" spans="1:6" ht="13.2" x14ac:dyDescent="0.25">
      <c r="A509" s="2"/>
      <c r="F509" s="3"/>
    </row>
    <row r="510" spans="1:6" ht="13.2" x14ac:dyDescent="0.25">
      <c r="A510" s="2"/>
      <c r="F510" s="3"/>
    </row>
    <row r="511" spans="1:6" ht="13.2" x14ac:dyDescent="0.25">
      <c r="A511" s="2"/>
      <c r="F511" s="3"/>
    </row>
    <row r="512" spans="1:6" ht="13.2" x14ac:dyDescent="0.25">
      <c r="A512" s="2"/>
      <c r="F512" s="3"/>
    </row>
    <row r="513" spans="1:6" ht="13.2" x14ac:dyDescent="0.25">
      <c r="A513" s="2"/>
      <c r="F513" s="3"/>
    </row>
    <row r="514" spans="1:6" ht="13.2" x14ac:dyDescent="0.25">
      <c r="A514" s="2"/>
      <c r="F514" s="3"/>
    </row>
    <row r="515" spans="1:6" ht="13.2" x14ac:dyDescent="0.25">
      <c r="A515" s="2"/>
      <c r="F515" s="3"/>
    </row>
    <row r="516" spans="1:6" ht="13.2" x14ac:dyDescent="0.25">
      <c r="A516" s="2"/>
      <c r="F516" s="3"/>
    </row>
    <row r="517" spans="1:6" ht="13.2" x14ac:dyDescent="0.25">
      <c r="A517" s="2"/>
      <c r="F517" s="3"/>
    </row>
    <row r="518" spans="1:6" ht="13.2" x14ac:dyDescent="0.25">
      <c r="A518" s="2"/>
      <c r="F518" s="3"/>
    </row>
    <row r="519" spans="1:6" ht="13.2" x14ac:dyDescent="0.25">
      <c r="A519" s="2"/>
      <c r="F519" s="3"/>
    </row>
    <row r="520" spans="1:6" ht="13.2" x14ac:dyDescent="0.25">
      <c r="A520" s="2"/>
      <c r="F520" s="3"/>
    </row>
    <row r="521" spans="1:6" ht="13.2" x14ac:dyDescent="0.25">
      <c r="A521" s="2"/>
      <c r="F521" s="3"/>
    </row>
    <row r="522" spans="1:6" ht="13.2" x14ac:dyDescent="0.25">
      <c r="A522" s="2"/>
      <c r="F522" s="3"/>
    </row>
    <row r="523" spans="1:6" ht="13.2" x14ac:dyDescent="0.25">
      <c r="A523" s="2"/>
      <c r="F523" s="3"/>
    </row>
    <row r="524" spans="1:6" ht="13.2" x14ac:dyDescent="0.25">
      <c r="A524" s="2"/>
      <c r="F524" s="3"/>
    </row>
    <row r="525" spans="1:6" ht="13.2" x14ac:dyDescent="0.25">
      <c r="A525" s="2"/>
      <c r="F525" s="3"/>
    </row>
    <row r="526" spans="1:6" ht="13.2" x14ac:dyDescent="0.25">
      <c r="A526" s="2"/>
      <c r="F526" s="3"/>
    </row>
    <row r="527" spans="1:6" ht="13.2" x14ac:dyDescent="0.25">
      <c r="A527" s="2"/>
      <c r="F527" s="3"/>
    </row>
    <row r="528" spans="1:6" ht="13.2" x14ac:dyDescent="0.25">
      <c r="A528" s="2"/>
      <c r="F528" s="3"/>
    </row>
    <row r="529" spans="1:6" ht="13.2" x14ac:dyDescent="0.25">
      <c r="A529" s="2"/>
      <c r="F529" s="3"/>
    </row>
    <row r="530" spans="1:6" ht="13.2" x14ac:dyDescent="0.25">
      <c r="A530" s="2"/>
      <c r="F530" s="3"/>
    </row>
    <row r="531" spans="1:6" ht="13.2" x14ac:dyDescent="0.25">
      <c r="A531" s="2"/>
      <c r="F531" s="3"/>
    </row>
    <row r="532" spans="1:6" ht="13.2" x14ac:dyDescent="0.25">
      <c r="A532" s="2"/>
      <c r="F532" s="3"/>
    </row>
    <row r="533" spans="1:6" ht="13.2" x14ac:dyDescent="0.25">
      <c r="A533" s="2"/>
      <c r="F533" s="3"/>
    </row>
    <row r="534" spans="1:6" ht="13.2" x14ac:dyDescent="0.25">
      <c r="A534" s="2"/>
      <c r="F534" s="3"/>
    </row>
    <row r="535" spans="1:6" ht="13.2" x14ac:dyDescent="0.25">
      <c r="A535" s="2"/>
      <c r="F535" s="3"/>
    </row>
    <row r="536" spans="1:6" ht="13.2" x14ac:dyDescent="0.25">
      <c r="A536" s="2"/>
      <c r="F536" s="3"/>
    </row>
    <row r="537" spans="1:6" ht="13.2" x14ac:dyDescent="0.25">
      <c r="A537" s="2"/>
      <c r="F537" s="3"/>
    </row>
    <row r="538" spans="1:6" ht="13.2" x14ac:dyDescent="0.25">
      <c r="A538" s="2"/>
      <c r="F538" s="3"/>
    </row>
    <row r="539" spans="1:6" ht="13.2" x14ac:dyDescent="0.25">
      <c r="A539" s="2"/>
      <c r="F539" s="3"/>
    </row>
    <row r="540" spans="1:6" ht="13.2" x14ac:dyDescent="0.25">
      <c r="A540" s="2"/>
      <c r="F540" s="3"/>
    </row>
    <row r="541" spans="1:6" ht="13.2" x14ac:dyDescent="0.25">
      <c r="A541" s="2"/>
      <c r="F541" s="3"/>
    </row>
    <row r="542" spans="1:6" ht="13.2" x14ac:dyDescent="0.25">
      <c r="A542" s="2"/>
      <c r="F542" s="3"/>
    </row>
    <row r="543" spans="1:6" ht="13.2" x14ac:dyDescent="0.25">
      <c r="A543" s="2"/>
      <c r="F543" s="3"/>
    </row>
    <row r="544" spans="1:6" ht="13.2" x14ac:dyDescent="0.25">
      <c r="A544" s="2"/>
      <c r="F544" s="3"/>
    </row>
    <row r="545" spans="1:6" ht="13.2" x14ac:dyDescent="0.25">
      <c r="A545" s="2"/>
      <c r="F545" s="3"/>
    </row>
    <row r="546" spans="1:6" ht="13.2" x14ac:dyDescent="0.25">
      <c r="A546" s="2"/>
      <c r="F546" s="3"/>
    </row>
    <row r="547" spans="1:6" ht="13.2" x14ac:dyDescent="0.25">
      <c r="A547" s="2"/>
      <c r="F547" s="3"/>
    </row>
    <row r="548" spans="1:6" ht="13.2" x14ac:dyDescent="0.25">
      <c r="A548" s="2"/>
      <c r="F548" s="3"/>
    </row>
    <row r="549" spans="1:6" ht="13.2" x14ac:dyDescent="0.25">
      <c r="A549" s="2"/>
      <c r="F549" s="3"/>
    </row>
    <row r="550" spans="1:6" ht="13.2" x14ac:dyDescent="0.25">
      <c r="A550" s="2"/>
      <c r="F550" s="3"/>
    </row>
    <row r="551" spans="1:6" ht="13.2" x14ac:dyDescent="0.25">
      <c r="A551" s="2"/>
      <c r="F551" s="3"/>
    </row>
    <row r="552" spans="1:6" ht="13.2" x14ac:dyDescent="0.25">
      <c r="A552" s="2"/>
      <c r="F552" s="3"/>
    </row>
    <row r="553" spans="1:6" ht="13.2" x14ac:dyDescent="0.25">
      <c r="A553" s="2"/>
      <c r="F553" s="3"/>
    </row>
    <row r="554" spans="1:6" ht="13.2" x14ac:dyDescent="0.25">
      <c r="A554" s="2"/>
      <c r="F554" s="3"/>
    </row>
    <row r="555" spans="1:6" ht="13.2" x14ac:dyDescent="0.25">
      <c r="A555" s="2"/>
      <c r="F555" s="3"/>
    </row>
    <row r="556" spans="1:6" ht="13.2" x14ac:dyDescent="0.25">
      <c r="A556" s="2"/>
      <c r="F556" s="3"/>
    </row>
    <row r="557" spans="1:6" ht="13.2" x14ac:dyDescent="0.25">
      <c r="A557" s="2"/>
      <c r="F557" s="3"/>
    </row>
    <row r="558" spans="1:6" ht="13.2" x14ac:dyDescent="0.25">
      <c r="A558" s="2"/>
      <c r="F558" s="3"/>
    </row>
    <row r="559" spans="1:6" ht="13.2" x14ac:dyDescent="0.25">
      <c r="A559" s="2"/>
      <c r="F559" s="3"/>
    </row>
    <row r="560" spans="1:6" ht="13.2" x14ac:dyDescent="0.25">
      <c r="A560" s="2"/>
      <c r="F560" s="3"/>
    </row>
    <row r="561" spans="1:6" ht="13.2" x14ac:dyDescent="0.25">
      <c r="A561" s="2"/>
      <c r="F561" s="3"/>
    </row>
    <row r="562" spans="1:6" ht="13.2" x14ac:dyDescent="0.25">
      <c r="A562" s="2"/>
      <c r="F562" s="3"/>
    </row>
    <row r="563" spans="1:6" ht="13.2" x14ac:dyDescent="0.25">
      <c r="A563" s="2"/>
      <c r="F563" s="3"/>
    </row>
    <row r="564" spans="1:6" ht="13.2" x14ac:dyDescent="0.25">
      <c r="A564" s="2"/>
      <c r="F564" s="3"/>
    </row>
    <row r="565" spans="1:6" ht="13.2" x14ac:dyDescent="0.25">
      <c r="A565" s="2"/>
      <c r="F565" s="3"/>
    </row>
    <row r="566" spans="1:6" ht="13.2" x14ac:dyDescent="0.25">
      <c r="A566" s="2"/>
      <c r="F566" s="3"/>
    </row>
    <row r="567" spans="1:6" ht="13.2" x14ac:dyDescent="0.25">
      <c r="A567" s="2"/>
      <c r="F567" s="3"/>
    </row>
    <row r="568" spans="1:6" ht="13.2" x14ac:dyDescent="0.25">
      <c r="A568" s="2"/>
      <c r="F568" s="3"/>
    </row>
    <row r="569" spans="1:6" ht="13.2" x14ac:dyDescent="0.25">
      <c r="A569" s="2"/>
      <c r="F569" s="3"/>
    </row>
    <row r="570" spans="1:6" ht="13.2" x14ac:dyDescent="0.25">
      <c r="A570" s="2"/>
      <c r="F570" s="3"/>
    </row>
    <row r="571" spans="1:6" ht="13.2" x14ac:dyDescent="0.25">
      <c r="A571" s="2"/>
      <c r="F571" s="3"/>
    </row>
    <row r="572" spans="1:6" ht="13.2" x14ac:dyDescent="0.25">
      <c r="A572" s="2"/>
      <c r="F572" s="3"/>
    </row>
    <row r="573" spans="1:6" ht="13.2" x14ac:dyDescent="0.25">
      <c r="A573" s="2"/>
      <c r="F573" s="3"/>
    </row>
    <row r="574" spans="1:6" ht="13.2" x14ac:dyDescent="0.25">
      <c r="A574" s="2"/>
      <c r="F574" s="3"/>
    </row>
    <row r="575" spans="1:6" ht="13.2" x14ac:dyDescent="0.25">
      <c r="A575" s="2"/>
      <c r="F575" s="3"/>
    </row>
    <row r="576" spans="1:6" ht="13.2" x14ac:dyDescent="0.25">
      <c r="A576" s="2"/>
      <c r="F576" s="3"/>
    </row>
    <row r="577" spans="1:6" ht="13.2" x14ac:dyDescent="0.25">
      <c r="A577" s="2"/>
      <c r="F577" s="3"/>
    </row>
    <row r="578" spans="1:6" ht="13.2" x14ac:dyDescent="0.25">
      <c r="A578" s="2"/>
      <c r="F578" s="3"/>
    </row>
    <row r="579" spans="1:6" ht="13.2" x14ac:dyDescent="0.25">
      <c r="A579" s="2"/>
      <c r="F579" s="3"/>
    </row>
    <row r="580" spans="1:6" ht="13.2" x14ac:dyDescent="0.25">
      <c r="A580" s="2"/>
      <c r="F580" s="3"/>
    </row>
    <row r="581" spans="1:6" ht="13.2" x14ac:dyDescent="0.25">
      <c r="A581" s="2"/>
      <c r="F581" s="3"/>
    </row>
    <row r="582" spans="1:6" ht="13.2" x14ac:dyDescent="0.25">
      <c r="A582" s="2"/>
      <c r="F582" s="3"/>
    </row>
    <row r="583" spans="1:6" ht="13.2" x14ac:dyDescent="0.25">
      <c r="A583" s="2"/>
      <c r="F583" s="3"/>
    </row>
    <row r="584" spans="1:6" ht="13.2" x14ac:dyDescent="0.25">
      <c r="A584" s="2"/>
      <c r="F584" s="3"/>
    </row>
    <row r="585" spans="1:6" ht="13.2" x14ac:dyDescent="0.25">
      <c r="A585" s="2"/>
      <c r="F585" s="3"/>
    </row>
    <row r="586" spans="1:6" ht="13.2" x14ac:dyDescent="0.25">
      <c r="A586" s="2"/>
      <c r="F586" s="3"/>
    </row>
    <row r="587" spans="1:6" ht="13.2" x14ac:dyDescent="0.25">
      <c r="A587" s="2"/>
      <c r="F587" s="3"/>
    </row>
    <row r="588" spans="1:6" ht="13.2" x14ac:dyDescent="0.25">
      <c r="A588" s="2"/>
      <c r="F588" s="3"/>
    </row>
    <row r="589" spans="1:6" ht="13.2" x14ac:dyDescent="0.25">
      <c r="A589" s="2"/>
      <c r="F589" s="3"/>
    </row>
    <row r="590" spans="1:6" ht="13.2" x14ac:dyDescent="0.25">
      <c r="A590" s="2"/>
      <c r="F590" s="3"/>
    </row>
    <row r="591" spans="1:6" ht="13.2" x14ac:dyDescent="0.25">
      <c r="A591" s="2"/>
      <c r="F591" s="3"/>
    </row>
    <row r="592" spans="1:6" ht="13.2" x14ac:dyDescent="0.25">
      <c r="A592" s="2"/>
      <c r="F592" s="3"/>
    </row>
    <row r="593" spans="1:6" ht="13.2" x14ac:dyDescent="0.25">
      <c r="A593" s="2"/>
      <c r="F593" s="3"/>
    </row>
    <row r="594" spans="1:6" ht="13.2" x14ac:dyDescent="0.25">
      <c r="A594" s="2"/>
      <c r="F594" s="3"/>
    </row>
    <row r="595" spans="1:6" ht="13.2" x14ac:dyDescent="0.25">
      <c r="A595" s="2"/>
      <c r="F595" s="3"/>
    </row>
    <row r="596" spans="1:6" ht="13.2" x14ac:dyDescent="0.25">
      <c r="A596" s="2"/>
      <c r="F596" s="3"/>
    </row>
    <row r="597" spans="1:6" ht="13.2" x14ac:dyDescent="0.25">
      <c r="A597" s="2"/>
      <c r="F597" s="3"/>
    </row>
    <row r="598" spans="1:6" ht="13.2" x14ac:dyDescent="0.25">
      <c r="A598" s="2"/>
      <c r="F598" s="3"/>
    </row>
    <row r="599" spans="1:6" ht="13.2" x14ac:dyDescent="0.25">
      <c r="A599" s="2"/>
      <c r="F599" s="3"/>
    </row>
    <row r="600" spans="1:6" ht="13.2" x14ac:dyDescent="0.25">
      <c r="A600" s="2"/>
      <c r="F600" s="3"/>
    </row>
    <row r="601" spans="1:6" ht="13.2" x14ac:dyDescent="0.25">
      <c r="A601" s="2"/>
      <c r="F601" s="3"/>
    </row>
    <row r="602" spans="1:6" ht="13.2" x14ac:dyDescent="0.25">
      <c r="A602" s="2"/>
      <c r="F602" s="3"/>
    </row>
    <row r="603" spans="1:6" ht="13.2" x14ac:dyDescent="0.25">
      <c r="A603" s="2"/>
      <c r="F603" s="3"/>
    </row>
    <row r="604" spans="1:6" ht="13.2" x14ac:dyDescent="0.25">
      <c r="A604" s="2"/>
      <c r="F604" s="3"/>
    </row>
    <row r="605" spans="1:6" ht="13.2" x14ac:dyDescent="0.25">
      <c r="A605" s="2"/>
      <c r="F605" s="3"/>
    </row>
    <row r="606" spans="1:6" ht="13.2" x14ac:dyDescent="0.25">
      <c r="A606" s="2"/>
      <c r="F606" s="3"/>
    </row>
    <row r="607" spans="1:6" ht="13.2" x14ac:dyDescent="0.25">
      <c r="A607" s="2"/>
      <c r="F607" s="3"/>
    </row>
    <row r="608" spans="1:6" ht="13.2" x14ac:dyDescent="0.25">
      <c r="A608" s="2"/>
      <c r="F608" s="3"/>
    </row>
    <row r="609" spans="1:6" ht="13.2" x14ac:dyDescent="0.25">
      <c r="A609" s="2"/>
      <c r="F609" s="3"/>
    </row>
    <row r="610" spans="1:6" ht="13.2" x14ac:dyDescent="0.25">
      <c r="A610" s="2"/>
      <c r="F610" s="3"/>
    </row>
    <row r="611" spans="1:6" ht="13.2" x14ac:dyDescent="0.25">
      <c r="A611" s="2"/>
      <c r="F611" s="3"/>
    </row>
    <row r="612" spans="1:6" ht="13.2" x14ac:dyDescent="0.25">
      <c r="A612" s="2"/>
      <c r="F612" s="3"/>
    </row>
    <row r="613" spans="1:6" ht="13.2" x14ac:dyDescent="0.25">
      <c r="A613" s="2"/>
      <c r="F613" s="3"/>
    </row>
    <row r="614" spans="1:6" ht="13.2" x14ac:dyDescent="0.25">
      <c r="A614" s="2"/>
      <c r="F614" s="3"/>
    </row>
    <row r="615" spans="1:6" ht="13.2" x14ac:dyDescent="0.25">
      <c r="A615" s="2"/>
      <c r="F615" s="3"/>
    </row>
    <row r="616" spans="1:6" ht="13.2" x14ac:dyDescent="0.25">
      <c r="A616" s="2"/>
      <c r="F616" s="3"/>
    </row>
    <row r="617" spans="1:6" ht="13.2" x14ac:dyDescent="0.25">
      <c r="A617" s="2"/>
      <c r="F617" s="3"/>
    </row>
    <row r="618" spans="1:6" ht="13.2" x14ac:dyDescent="0.25">
      <c r="A618" s="2"/>
      <c r="F618" s="3"/>
    </row>
    <row r="619" spans="1:6" ht="13.2" x14ac:dyDescent="0.25">
      <c r="A619" s="2"/>
      <c r="F619" s="3"/>
    </row>
    <row r="620" spans="1:6" ht="13.2" x14ac:dyDescent="0.25">
      <c r="A620" s="2"/>
      <c r="F620" s="3"/>
    </row>
    <row r="621" spans="1:6" ht="13.2" x14ac:dyDescent="0.25">
      <c r="A621" s="2"/>
      <c r="F621" s="3"/>
    </row>
    <row r="622" spans="1:6" ht="13.2" x14ac:dyDescent="0.25">
      <c r="A622" s="2"/>
      <c r="F622" s="3"/>
    </row>
    <row r="623" spans="1:6" ht="13.2" x14ac:dyDescent="0.25">
      <c r="A623" s="2"/>
      <c r="F623" s="3"/>
    </row>
    <row r="624" spans="1:6" ht="13.2" x14ac:dyDescent="0.25">
      <c r="A624" s="2"/>
      <c r="F624" s="3"/>
    </row>
    <row r="625" spans="1:6" ht="13.2" x14ac:dyDescent="0.25">
      <c r="A625" s="2"/>
      <c r="F625" s="3"/>
    </row>
    <row r="626" spans="1:6" ht="13.2" x14ac:dyDescent="0.25">
      <c r="A626" s="2"/>
      <c r="F626" s="3"/>
    </row>
    <row r="627" spans="1:6" ht="13.2" x14ac:dyDescent="0.25">
      <c r="A627" s="2"/>
      <c r="F627" s="3"/>
    </row>
    <row r="628" spans="1:6" ht="13.2" x14ac:dyDescent="0.25">
      <c r="A628" s="2"/>
      <c r="F628" s="3"/>
    </row>
    <row r="629" spans="1:6" ht="13.2" x14ac:dyDescent="0.25">
      <c r="A629" s="2"/>
      <c r="F629" s="3"/>
    </row>
    <row r="630" spans="1:6" ht="13.2" x14ac:dyDescent="0.25">
      <c r="A630" s="2"/>
      <c r="F630" s="3"/>
    </row>
    <row r="631" spans="1:6" ht="13.2" x14ac:dyDescent="0.25">
      <c r="A631" s="2"/>
      <c r="F631" s="3"/>
    </row>
    <row r="632" spans="1:6" ht="13.2" x14ac:dyDescent="0.25">
      <c r="A632" s="2"/>
      <c r="F632" s="3"/>
    </row>
    <row r="633" spans="1:6" ht="13.2" x14ac:dyDescent="0.25">
      <c r="A633" s="2"/>
      <c r="F633" s="3"/>
    </row>
    <row r="634" spans="1:6" ht="13.2" x14ac:dyDescent="0.25">
      <c r="A634" s="2"/>
      <c r="F634" s="3"/>
    </row>
    <row r="635" spans="1:6" ht="13.2" x14ac:dyDescent="0.25">
      <c r="A635" s="2"/>
      <c r="F635" s="3"/>
    </row>
    <row r="636" spans="1:6" ht="13.2" x14ac:dyDescent="0.25">
      <c r="A636" s="2"/>
      <c r="F636" s="3"/>
    </row>
    <row r="637" spans="1:6" ht="13.2" x14ac:dyDescent="0.25">
      <c r="A637" s="2"/>
      <c r="F637" s="3"/>
    </row>
    <row r="638" spans="1:6" ht="13.2" x14ac:dyDescent="0.25">
      <c r="A638" s="2"/>
      <c r="F638" s="3"/>
    </row>
    <row r="639" spans="1:6" ht="13.2" x14ac:dyDescent="0.25">
      <c r="A639" s="2"/>
      <c r="F639" s="3"/>
    </row>
    <row r="640" spans="1:6" ht="13.2" x14ac:dyDescent="0.25">
      <c r="A640" s="2"/>
      <c r="F640" s="3"/>
    </row>
    <row r="641" spans="1:6" ht="13.2" x14ac:dyDescent="0.25">
      <c r="A641" s="2"/>
      <c r="F641" s="3"/>
    </row>
    <row r="642" spans="1:6" ht="13.2" x14ac:dyDescent="0.25">
      <c r="A642" s="2"/>
      <c r="F642" s="3"/>
    </row>
    <row r="643" spans="1:6" ht="13.2" x14ac:dyDescent="0.25">
      <c r="A643" s="2"/>
      <c r="F643" s="3"/>
    </row>
    <row r="644" spans="1:6" ht="13.2" x14ac:dyDescent="0.25">
      <c r="A644" s="2"/>
      <c r="F644" s="3"/>
    </row>
    <row r="645" spans="1:6" ht="13.2" x14ac:dyDescent="0.25">
      <c r="A645" s="2"/>
      <c r="F645" s="3"/>
    </row>
    <row r="646" spans="1:6" ht="13.2" x14ac:dyDescent="0.25">
      <c r="A646" s="2"/>
      <c r="F646" s="3"/>
    </row>
    <row r="647" spans="1:6" ht="13.2" x14ac:dyDescent="0.25">
      <c r="A647" s="2"/>
      <c r="F647" s="3"/>
    </row>
    <row r="648" spans="1:6" ht="13.2" x14ac:dyDescent="0.25">
      <c r="A648" s="2"/>
      <c r="F648" s="3"/>
    </row>
    <row r="649" spans="1:6" ht="13.2" x14ac:dyDescent="0.25">
      <c r="A649" s="2"/>
      <c r="F649" s="3"/>
    </row>
    <row r="650" spans="1:6" ht="13.2" x14ac:dyDescent="0.25">
      <c r="A650" s="2"/>
      <c r="F650" s="3"/>
    </row>
    <row r="651" spans="1:6" ht="13.2" x14ac:dyDescent="0.25">
      <c r="A651" s="2"/>
      <c r="F651" s="3"/>
    </row>
    <row r="652" spans="1:6" ht="13.2" x14ac:dyDescent="0.25">
      <c r="A652" s="2"/>
      <c r="F652" s="3"/>
    </row>
    <row r="653" spans="1:6" ht="13.2" x14ac:dyDescent="0.25">
      <c r="A653" s="2"/>
      <c r="F653" s="3"/>
    </row>
    <row r="654" spans="1:6" ht="13.2" x14ac:dyDescent="0.25">
      <c r="A654" s="2"/>
      <c r="F654" s="3"/>
    </row>
    <row r="655" spans="1:6" ht="13.2" x14ac:dyDescent="0.25">
      <c r="A655" s="2"/>
      <c r="F655" s="3"/>
    </row>
    <row r="656" spans="1:6" ht="13.2" x14ac:dyDescent="0.25">
      <c r="A656" s="2"/>
      <c r="F656" s="3"/>
    </row>
    <row r="657" spans="1:6" ht="13.2" x14ac:dyDescent="0.25">
      <c r="A657" s="2"/>
      <c r="F657" s="3"/>
    </row>
    <row r="658" spans="1:6" ht="13.2" x14ac:dyDescent="0.25">
      <c r="A658" s="2"/>
      <c r="F658" s="3"/>
    </row>
    <row r="659" spans="1:6" ht="13.2" x14ac:dyDescent="0.25">
      <c r="A659" s="2"/>
      <c r="F659" s="3"/>
    </row>
    <row r="660" spans="1:6" ht="13.2" x14ac:dyDescent="0.25">
      <c r="A660" s="2"/>
      <c r="F660" s="3"/>
    </row>
    <row r="661" spans="1:6" ht="13.2" x14ac:dyDescent="0.25">
      <c r="A661" s="2"/>
      <c r="F661" s="3"/>
    </row>
    <row r="662" spans="1:6" ht="13.2" x14ac:dyDescent="0.25">
      <c r="A662" s="2"/>
      <c r="F662" s="3"/>
    </row>
    <row r="663" spans="1:6" ht="13.2" x14ac:dyDescent="0.25">
      <c r="A663" s="2"/>
      <c r="F663" s="3"/>
    </row>
    <row r="664" spans="1:6" ht="13.2" x14ac:dyDescent="0.25">
      <c r="A664" s="2"/>
      <c r="F664" s="3"/>
    </row>
    <row r="665" spans="1:6" ht="13.2" x14ac:dyDescent="0.25">
      <c r="A665" s="2"/>
      <c r="F665" s="3"/>
    </row>
    <row r="666" spans="1:6" ht="13.2" x14ac:dyDescent="0.25">
      <c r="A666" s="2"/>
      <c r="F666" s="3"/>
    </row>
    <row r="667" spans="1:6" ht="13.2" x14ac:dyDescent="0.25">
      <c r="A667" s="2"/>
      <c r="F667" s="3"/>
    </row>
    <row r="668" spans="1:6" ht="13.2" x14ac:dyDescent="0.25">
      <c r="A668" s="2"/>
      <c r="F668" s="3"/>
    </row>
    <row r="669" spans="1:6" ht="13.2" x14ac:dyDescent="0.25">
      <c r="A669" s="2"/>
      <c r="F669" s="3"/>
    </row>
    <row r="670" spans="1:6" ht="13.2" x14ac:dyDescent="0.25">
      <c r="A670" s="2"/>
      <c r="F670" s="3"/>
    </row>
    <row r="671" spans="1:6" ht="13.2" x14ac:dyDescent="0.25">
      <c r="A671" s="2"/>
      <c r="F671" s="3"/>
    </row>
    <row r="672" spans="1:6" ht="13.2" x14ac:dyDescent="0.25">
      <c r="A672" s="2"/>
      <c r="F672" s="3"/>
    </row>
    <row r="673" spans="1:6" ht="13.2" x14ac:dyDescent="0.25">
      <c r="A673" s="2"/>
      <c r="F673" s="3"/>
    </row>
    <row r="674" spans="1:6" ht="13.2" x14ac:dyDescent="0.25">
      <c r="A674" s="2"/>
      <c r="F674" s="3"/>
    </row>
    <row r="675" spans="1:6" ht="13.2" x14ac:dyDescent="0.25">
      <c r="A675" s="2"/>
      <c r="F675" s="3"/>
    </row>
    <row r="676" spans="1:6" ht="13.2" x14ac:dyDescent="0.25">
      <c r="A676" s="2"/>
      <c r="F676" s="3"/>
    </row>
    <row r="677" spans="1:6" ht="13.2" x14ac:dyDescent="0.25">
      <c r="A677" s="2"/>
      <c r="F677" s="3"/>
    </row>
    <row r="678" spans="1:6" ht="13.2" x14ac:dyDescent="0.25">
      <c r="A678" s="2"/>
      <c r="F678" s="3"/>
    </row>
    <row r="679" spans="1:6" ht="13.2" x14ac:dyDescent="0.25">
      <c r="A679" s="2"/>
      <c r="F679" s="3"/>
    </row>
    <row r="680" spans="1:6" ht="13.2" x14ac:dyDescent="0.25">
      <c r="A680" s="2"/>
      <c r="F680" s="3"/>
    </row>
    <row r="681" spans="1:6" ht="13.2" x14ac:dyDescent="0.25">
      <c r="A681" s="2"/>
      <c r="F681" s="3"/>
    </row>
    <row r="682" spans="1:6" ht="13.2" x14ac:dyDescent="0.25">
      <c r="A682" s="2"/>
      <c r="F682" s="3"/>
    </row>
    <row r="683" spans="1:6" ht="13.2" x14ac:dyDescent="0.25">
      <c r="A683" s="2"/>
      <c r="F683" s="3"/>
    </row>
    <row r="684" spans="1:6" ht="13.2" x14ac:dyDescent="0.25">
      <c r="A684" s="2"/>
      <c r="F684" s="3"/>
    </row>
    <row r="685" spans="1:6" ht="13.2" x14ac:dyDescent="0.25">
      <c r="A685" s="2"/>
      <c r="F685" s="3"/>
    </row>
    <row r="686" spans="1:6" ht="13.2" x14ac:dyDescent="0.25">
      <c r="A686" s="2"/>
      <c r="F686" s="3"/>
    </row>
    <row r="687" spans="1:6" ht="13.2" x14ac:dyDescent="0.25">
      <c r="A687" s="2"/>
      <c r="F687" s="3"/>
    </row>
    <row r="688" spans="1:6" ht="13.2" x14ac:dyDescent="0.25">
      <c r="A688" s="2"/>
      <c r="F688" s="3"/>
    </row>
    <row r="689" spans="1:6" ht="13.2" x14ac:dyDescent="0.25">
      <c r="A689" s="2"/>
      <c r="F689" s="3"/>
    </row>
    <row r="690" spans="1:6" ht="13.2" x14ac:dyDescent="0.25">
      <c r="A690" s="2"/>
      <c r="F690" s="3"/>
    </row>
    <row r="691" spans="1:6" ht="13.2" x14ac:dyDescent="0.25">
      <c r="A691" s="2"/>
      <c r="F691" s="3"/>
    </row>
    <row r="692" spans="1:6" ht="13.2" x14ac:dyDescent="0.25">
      <c r="A692" s="2"/>
      <c r="F692" s="3"/>
    </row>
    <row r="693" spans="1:6" ht="13.2" x14ac:dyDescent="0.25">
      <c r="A693" s="2"/>
      <c r="F693" s="3"/>
    </row>
    <row r="694" spans="1:6" ht="13.2" x14ac:dyDescent="0.25">
      <c r="A694" s="2"/>
      <c r="F694" s="3"/>
    </row>
    <row r="695" spans="1:6" ht="13.2" x14ac:dyDescent="0.25">
      <c r="A695" s="2"/>
      <c r="F695" s="3"/>
    </row>
    <row r="696" spans="1:6" ht="13.2" x14ac:dyDescent="0.25">
      <c r="A696" s="2"/>
      <c r="F696" s="3"/>
    </row>
    <row r="697" spans="1:6" ht="13.2" x14ac:dyDescent="0.25">
      <c r="A697" s="2"/>
      <c r="F697" s="3"/>
    </row>
    <row r="698" spans="1:6" ht="13.2" x14ac:dyDescent="0.25">
      <c r="A698" s="2"/>
      <c r="F698" s="3"/>
    </row>
    <row r="699" spans="1:6" ht="13.2" x14ac:dyDescent="0.25">
      <c r="A699" s="2"/>
      <c r="F699" s="3"/>
    </row>
    <row r="700" spans="1:6" ht="13.2" x14ac:dyDescent="0.25">
      <c r="A700" s="2"/>
      <c r="F700" s="3"/>
    </row>
    <row r="701" spans="1:6" ht="13.2" x14ac:dyDescent="0.25">
      <c r="A701" s="2"/>
      <c r="F701" s="3"/>
    </row>
    <row r="702" spans="1:6" ht="13.2" x14ac:dyDescent="0.25">
      <c r="A702" s="2"/>
      <c r="F702" s="3"/>
    </row>
    <row r="703" spans="1:6" ht="13.2" x14ac:dyDescent="0.25">
      <c r="A703" s="2"/>
      <c r="F703" s="3"/>
    </row>
    <row r="704" spans="1:6" ht="13.2" x14ac:dyDescent="0.25">
      <c r="A704" s="2"/>
      <c r="F704" s="3"/>
    </row>
    <row r="705" spans="1:6" ht="13.2" x14ac:dyDescent="0.25">
      <c r="A705" s="2"/>
      <c r="F705" s="3"/>
    </row>
    <row r="706" spans="1:6" ht="13.2" x14ac:dyDescent="0.25">
      <c r="A706" s="2"/>
      <c r="F706" s="3"/>
    </row>
    <row r="707" spans="1:6" ht="13.2" x14ac:dyDescent="0.25">
      <c r="A707" s="2"/>
      <c r="F707" s="3"/>
    </row>
    <row r="708" spans="1:6" ht="13.2" x14ac:dyDescent="0.25">
      <c r="A708" s="2"/>
      <c r="F708" s="3"/>
    </row>
    <row r="709" spans="1:6" ht="13.2" x14ac:dyDescent="0.25">
      <c r="A709" s="2"/>
      <c r="F709" s="3"/>
    </row>
    <row r="710" spans="1:6" ht="13.2" x14ac:dyDescent="0.25">
      <c r="A710" s="2"/>
      <c r="F710" s="3"/>
    </row>
    <row r="711" spans="1:6" ht="13.2" x14ac:dyDescent="0.25">
      <c r="A711" s="2"/>
      <c r="F711" s="3"/>
    </row>
    <row r="712" spans="1:6" ht="13.2" x14ac:dyDescent="0.25">
      <c r="A712" s="2"/>
      <c r="F712" s="3"/>
    </row>
    <row r="713" spans="1:6" ht="13.2" x14ac:dyDescent="0.25">
      <c r="A713" s="2"/>
      <c r="F713" s="3"/>
    </row>
    <row r="714" spans="1:6" ht="13.2" x14ac:dyDescent="0.25">
      <c r="A714" s="2"/>
      <c r="F714" s="3"/>
    </row>
    <row r="715" spans="1:6" ht="13.2" x14ac:dyDescent="0.25">
      <c r="A715" s="2"/>
      <c r="F715" s="3"/>
    </row>
    <row r="716" spans="1:6" ht="13.2" x14ac:dyDescent="0.25">
      <c r="A716" s="2"/>
      <c r="F716" s="3"/>
    </row>
    <row r="717" spans="1:6" ht="13.2" x14ac:dyDescent="0.25">
      <c r="A717" s="2"/>
      <c r="F717" s="3"/>
    </row>
    <row r="718" spans="1:6" ht="13.2" x14ac:dyDescent="0.25">
      <c r="A718" s="2"/>
      <c r="F718" s="3"/>
    </row>
    <row r="719" spans="1:6" ht="13.2" x14ac:dyDescent="0.25">
      <c r="A719" s="2"/>
      <c r="F719" s="3"/>
    </row>
    <row r="720" spans="1:6" ht="13.2" x14ac:dyDescent="0.25">
      <c r="A720" s="2"/>
      <c r="F720" s="3"/>
    </row>
    <row r="721" spans="1:6" ht="13.2" x14ac:dyDescent="0.25">
      <c r="A721" s="2"/>
      <c r="F721" s="3"/>
    </row>
    <row r="722" spans="1:6" ht="13.2" x14ac:dyDescent="0.25">
      <c r="A722" s="2"/>
      <c r="F722" s="3"/>
    </row>
    <row r="723" spans="1:6" ht="13.2" x14ac:dyDescent="0.25">
      <c r="A723" s="2"/>
      <c r="F723" s="3"/>
    </row>
    <row r="724" spans="1:6" ht="13.2" x14ac:dyDescent="0.25">
      <c r="A724" s="2"/>
      <c r="F724" s="3"/>
    </row>
    <row r="725" spans="1:6" ht="13.2" x14ac:dyDescent="0.25">
      <c r="A725" s="2"/>
      <c r="F725" s="3"/>
    </row>
    <row r="726" spans="1:6" ht="13.2" x14ac:dyDescent="0.25">
      <c r="A726" s="2"/>
      <c r="F726" s="3"/>
    </row>
    <row r="727" spans="1:6" ht="13.2" x14ac:dyDescent="0.25">
      <c r="A727" s="2"/>
      <c r="F727" s="3"/>
    </row>
    <row r="728" spans="1:6" ht="13.2" x14ac:dyDescent="0.25">
      <c r="A728" s="2"/>
      <c r="F728" s="3"/>
    </row>
    <row r="729" spans="1:6" ht="13.2" x14ac:dyDescent="0.25">
      <c r="A729" s="2"/>
      <c r="F729" s="3"/>
    </row>
    <row r="730" spans="1:6" ht="13.2" x14ac:dyDescent="0.25">
      <c r="A730" s="2"/>
      <c r="F730" s="3"/>
    </row>
    <row r="731" spans="1:6" ht="13.2" x14ac:dyDescent="0.25">
      <c r="A731" s="2"/>
      <c r="F731" s="3"/>
    </row>
    <row r="732" spans="1:6" ht="13.2" x14ac:dyDescent="0.25">
      <c r="A732" s="2"/>
      <c r="F732" s="3"/>
    </row>
    <row r="733" spans="1:6" ht="13.2" x14ac:dyDescent="0.25">
      <c r="A733" s="2"/>
      <c r="F733" s="3"/>
    </row>
    <row r="734" spans="1:6" ht="13.2" x14ac:dyDescent="0.25">
      <c r="A734" s="2"/>
      <c r="F734" s="3"/>
    </row>
    <row r="735" spans="1:6" ht="13.2" x14ac:dyDescent="0.25">
      <c r="A735" s="2"/>
      <c r="F735" s="3"/>
    </row>
    <row r="736" spans="1:6" ht="13.2" x14ac:dyDescent="0.25">
      <c r="A736" s="2"/>
      <c r="F736" s="3"/>
    </row>
    <row r="737" spans="1:6" ht="13.2" x14ac:dyDescent="0.25">
      <c r="A737" s="2"/>
      <c r="F737" s="3"/>
    </row>
    <row r="738" spans="1:6" ht="13.2" x14ac:dyDescent="0.25">
      <c r="A738" s="2"/>
      <c r="F738" s="3"/>
    </row>
    <row r="739" spans="1:6" ht="13.2" x14ac:dyDescent="0.25">
      <c r="A739" s="2"/>
      <c r="F739" s="3"/>
    </row>
    <row r="740" spans="1:6" ht="13.2" x14ac:dyDescent="0.25">
      <c r="A740" s="2"/>
      <c r="F740" s="3"/>
    </row>
    <row r="741" spans="1:6" ht="13.2" x14ac:dyDescent="0.25">
      <c r="A741" s="2"/>
      <c r="F741" s="3"/>
    </row>
    <row r="742" spans="1:6" ht="13.2" x14ac:dyDescent="0.25">
      <c r="A742" s="2"/>
      <c r="F742" s="3"/>
    </row>
    <row r="743" spans="1:6" ht="13.2" x14ac:dyDescent="0.25">
      <c r="A743" s="2"/>
      <c r="F743" s="3"/>
    </row>
    <row r="744" spans="1:6" ht="13.2" x14ac:dyDescent="0.25">
      <c r="A744" s="2"/>
      <c r="F744" s="3"/>
    </row>
    <row r="745" spans="1:6" ht="13.2" x14ac:dyDescent="0.25">
      <c r="A745" s="2"/>
      <c r="F745" s="3"/>
    </row>
    <row r="746" spans="1:6" ht="13.2" x14ac:dyDescent="0.25">
      <c r="A746" s="2"/>
      <c r="F746" s="3"/>
    </row>
    <row r="747" spans="1:6" ht="13.2" x14ac:dyDescent="0.25">
      <c r="A747" s="2"/>
      <c r="F747" s="3"/>
    </row>
    <row r="748" spans="1:6" ht="13.2" x14ac:dyDescent="0.25">
      <c r="A748" s="2"/>
      <c r="F748" s="3"/>
    </row>
    <row r="749" spans="1:6" ht="13.2" x14ac:dyDescent="0.25">
      <c r="A749" s="2"/>
      <c r="F749" s="3"/>
    </row>
    <row r="750" spans="1:6" ht="13.2" x14ac:dyDescent="0.25">
      <c r="A750" s="2"/>
      <c r="F750" s="3"/>
    </row>
    <row r="751" spans="1:6" ht="13.2" x14ac:dyDescent="0.25">
      <c r="A751" s="2"/>
      <c r="F751" s="3"/>
    </row>
    <row r="752" spans="1:6" ht="13.2" x14ac:dyDescent="0.25">
      <c r="A752" s="2"/>
      <c r="F752" s="3"/>
    </row>
    <row r="753" spans="1:6" ht="13.2" x14ac:dyDescent="0.25">
      <c r="A753" s="2"/>
      <c r="F753" s="3"/>
    </row>
    <row r="754" spans="1:6" ht="13.2" x14ac:dyDescent="0.25">
      <c r="A754" s="2"/>
      <c r="F754" s="3"/>
    </row>
    <row r="755" spans="1:6" ht="13.2" x14ac:dyDescent="0.25">
      <c r="A755" s="2"/>
      <c r="F755" s="3"/>
    </row>
    <row r="756" spans="1:6" ht="13.2" x14ac:dyDescent="0.25">
      <c r="A756" s="2"/>
      <c r="F756" s="3"/>
    </row>
    <row r="757" spans="1:6" ht="13.2" x14ac:dyDescent="0.25">
      <c r="A757" s="2"/>
      <c r="F757" s="3"/>
    </row>
    <row r="758" spans="1:6" ht="13.2" x14ac:dyDescent="0.25">
      <c r="A758" s="2"/>
      <c r="F758" s="3"/>
    </row>
    <row r="759" spans="1:6" ht="13.2" x14ac:dyDescent="0.25">
      <c r="A759" s="2"/>
      <c r="F759" s="3"/>
    </row>
    <row r="760" spans="1:6" ht="13.2" x14ac:dyDescent="0.25">
      <c r="A760" s="2"/>
      <c r="F760" s="3"/>
    </row>
    <row r="761" spans="1:6" ht="13.2" x14ac:dyDescent="0.25">
      <c r="A761" s="2"/>
      <c r="F761" s="3"/>
    </row>
    <row r="762" spans="1:6" ht="13.2" x14ac:dyDescent="0.25">
      <c r="A762" s="2"/>
      <c r="F762" s="3"/>
    </row>
    <row r="763" spans="1:6" ht="13.2" x14ac:dyDescent="0.25">
      <c r="A763" s="2"/>
      <c r="F763" s="3"/>
    </row>
    <row r="764" spans="1:6" ht="13.2" x14ac:dyDescent="0.25">
      <c r="A764" s="2"/>
      <c r="F764" s="3"/>
    </row>
    <row r="765" spans="1:6" ht="13.2" x14ac:dyDescent="0.25">
      <c r="A765" s="2"/>
      <c r="F765" s="3"/>
    </row>
    <row r="766" spans="1:6" ht="13.2" x14ac:dyDescent="0.25">
      <c r="A766" s="2"/>
      <c r="F766" s="3"/>
    </row>
    <row r="767" spans="1:6" ht="13.2" x14ac:dyDescent="0.25">
      <c r="A767" s="2"/>
      <c r="F767" s="3"/>
    </row>
    <row r="768" spans="1:6" ht="13.2" x14ac:dyDescent="0.25">
      <c r="A768" s="2"/>
      <c r="F768" s="3"/>
    </row>
    <row r="769" spans="1:6" ht="13.2" x14ac:dyDescent="0.25">
      <c r="A769" s="2"/>
      <c r="F769" s="3"/>
    </row>
    <row r="770" spans="1:6" ht="13.2" x14ac:dyDescent="0.25">
      <c r="A770" s="2"/>
      <c r="F770" s="3"/>
    </row>
    <row r="771" spans="1:6" ht="13.2" x14ac:dyDescent="0.25">
      <c r="A771" s="2"/>
      <c r="F771" s="3"/>
    </row>
    <row r="772" spans="1:6" ht="13.2" x14ac:dyDescent="0.25">
      <c r="A772" s="2"/>
      <c r="F772" s="3"/>
    </row>
    <row r="773" spans="1:6" ht="13.2" x14ac:dyDescent="0.25">
      <c r="A773" s="2"/>
      <c r="F773" s="3"/>
    </row>
    <row r="774" spans="1:6" ht="13.2" x14ac:dyDescent="0.25">
      <c r="A774" s="2"/>
      <c r="F774" s="3"/>
    </row>
    <row r="775" spans="1:6" ht="13.2" x14ac:dyDescent="0.25">
      <c r="A775" s="2"/>
      <c r="F775" s="3"/>
    </row>
    <row r="776" spans="1:6" ht="13.2" x14ac:dyDescent="0.25">
      <c r="A776" s="2"/>
      <c r="F776" s="3"/>
    </row>
    <row r="777" spans="1:6" ht="13.2" x14ac:dyDescent="0.25">
      <c r="A777" s="2"/>
      <c r="F777" s="3"/>
    </row>
    <row r="778" spans="1:6" ht="13.2" x14ac:dyDescent="0.25">
      <c r="A778" s="2"/>
      <c r="F778" s="3"/>
    </row>
    <row r="779" spans="1:6" ht="13.2" x14ac:dyDescent="0.25">
      <c r="A779" s="2"/>
      <c r="F779" s="3"/>
    </row>
    <row r="780" spans="1:6" ht="13.2" x14ac:dyDescent="0.25">
      <c r="A780" s="2"/>
      <c r="F780" s="3"/>
    </row>
    <row r="781" spans="1:6" ht="13.2" x14ac:dyDescent="0.25">
      <c r="A781" s="2"/>
      <c r="F781" s="3"/>
    </row>
    <row r="782" spans="1:6" ht="13.2" x14ac:dyDescent="0.25">
      <c r="A782" s="2"/>
      <c r="F782" s="3"/>
    </row>
    <row r="783" spans="1:6" ht="13.2" x14ac:dyDescent="0.25">
      <c r="A783" s="2"/>
      <c r="F783" s="3"/>
    </row>
    <row r="784" spans="1:6" ht="13.2" x14ac:dyDescent="0.25">
      <c r="A784" s="2"/>
      <c r="F784" s="3"/>
    </row>
    <row r="785" spans="1:6" ht="13.2" x14ac:dyDescent="0.25">
      <c r="A785" s="2"/>
      <c r="F785" s="3"/>
    </row>
    <row r="786" spans="1:6" ht="13.2" x14ac:dyDescent="0.25">
      <c r="A786" s="2"/>
      <c r="F786" s="3"/>
    </row>
    <row r="787" spans="1:6" ht="13.2" x14ac:dyDescent="0.25">
      <c r="A787" s="2"/>
      <c r="F787" s="3"/>
    </row>
    <row r="788" spans="1:6" ht="13.2" x14ac:dyDescent="0.25">
      <c r="A788" s="2"/>
      <c r="F788" s="3"/>
    </row>
    <row r="789" spans="1:6" ht="13.2" x14ac:dyDescent="0.25">
      <c r="A789" s="2"/>
      <c r="F789" s="3"/>
    </row>
    <row r="790" spans="1:6" ht="13.2" x14ac:dyDescent="0.25">
      <c r="A790" s="2"/>
      <c r="F790" s="3"/>
    </row>
    <row r="791" spans="1:6" ht="13.2" x14ac:dyDescent="0.25">
      <c r="A791" s="2"/>
      <c r="F791" s="3"/>
    </row>
    <row r="792" spans="1:6" ht="13.2" x14ac:dyDescent="0.25">
      <c r="A792" s="2"/>
      <c r="F792" s="3"/>
    </row>
    <row r="793" spans="1:6" ht="13.2" x14ac:dyDescent="0.25">
      <c r="A793" s="2"/>
      <c r="F793" s="3"/>
    </row>
    <row r="794" spans="1:6" ht="13.2" x14ac:dyDescent="0.25">
      <c r="A794" s="2"/>
      <c r="F794" s="3"/>
    </row>
    <row r="795" spans="1:6" ht="13.2" x14ac:dyDescent="0.25">
      <c r="A795" s="2"/>
      <c r="F795" s="3"/>
    </row>
    <row r="796" spans="1:6" ht="13.2" x14ac:dyDescent="0.25">
      <c r="A796" s="2"/>
      <c r="F796" s="3"/>
    </row>
    <row r="797" spans="1:6" ht="13.2" x14ac:dyDescent="0.25">
      <c r="A797" s="2"/>
      <c r="F797" s="3"/>
    </row>
    <row r="798" spans="1:6" ht="13.2" x14ac:dyDescent="0.25">
      <c r="A798" s="2"/>
      <c r="F798" s="3"/>
    </row>
    <row r="799" spans="1:6" ht="13.2" x14ac:dyDescent="0.25">
      <c r="A799" s="2"/>
      <c r="F799" s="3"/>
    </row>
    <row r="800" spans="1:6" ht="13.2" x14ac:dyDescent="0.25">
      <c r="A800" s="2"/>
      <c r="F800" s="3"/>
    </row>
    <row r="801" spans="1:6" ht="13.2" x14ac:dyDescent="0.25">
      <c r="A801" s="2"/>
      <c r="F801" s="3"/>
    </row>
    <row r="802" spans="1:6" ht="13.2" x14ac:dyDescent="0.25">
      <c r="A802" s="2"/>
      <c r="F802" s="3"/>
    </row>
    <row r="803" spans="1:6" ht="13.2" x14ac:dyDescent="0.25">
      <c r="A803" s="2"/>
      <c r="F803" s="3"/>
    </row>
    <row r="804" spans="1:6" ht="13.2" x14ac:dyDescent="0.25">
      <c r="A804" s="2"/>
      <c r="F804" s="3"/>
    </row>
    <row r="805" spans="1:6" ht="13.2" x14ac:dyDescent="0.25">
      <c r="A805" s="2"/>
      <c r="F805" s="3"/>
    </row>
    <row r="806" spans="1:6" ht="13.2" x14ac:dyDescent="0.25">
      <c r="A806" s="2"/>
      <c r="F806" s="3"/>
    </row>
    <row r="807" spans="1:6" ht="13.2" x14ac:dyDescent="0.25">
      <c r="A807" s="2"/>
      <c r="F807" s="3"/>
    </row>
    <row r="808" spans="1:6" ht="13.2" x14ac:dyDescent="0.25">
      <c r="A808" s="2"/>
      <c r="F808" s="3"/>
    </row>
    <row r="809" spans="1:6" ht="13.2" x14ac:dyDescent="0.25">
      <c r="A809" s="2"/>
      <c r="F809" s="3"/>
    </row>
    <row r="810" spans="1:6" ht="13.2" x14ac:dyDescent="0.25">
      <c r="A810" s="2"/>
      <c r="F810" s="3"/>
    </row>
    <row r="811" spans="1:6" ht="13.2" x14ac:dyDescent="0.25">
      <c r="A811" s="2"/>
      <c r="F811" s="3"/>
    </row>
    <row r="812" spans="1:6" ht="13.2" x14ac:dyDescent="0.25">
      <c r="A812" s="2"/>
      <c r="F812" s="3"/>
    </row>
    <row r="813" spans="1:6" ht="13.2" x14ac:dyDescent="0.25">
      <c r="A813" s="2"/>
      <c r="F813" s="3"/>
    </row>
    <row r="814" spans="1:6" ht="13.2" x14ac:dyDescent="0.25">
      <c r="A814" s="2"/>
      <c r="F814" s="3"/>
    </row>
    <row r="815" spans="1:6" ht="13.2" x14ac:dyDescent="0.25">
      <c r="A815" s="2"/>
      <c r="F815" s="3"/>
    </row>
    <row r="816" spans="1:6" ht="13.2" x14ac:dyDescent="0.25">
      <c r="A816" s="2"/>
      <c r="F816" s="3"/>
    </row>
    <row r="817" spans="1:6" ht="13.2" x14ac:dyDescent="0.25">
      <c r="A817" s="2"/>
      <c r="F817" s="3"/>
    </row>
    <row r="818" spans="1:6" ht="13.2" x14ac:dyDescent="0.25">
      <c r="A818" s="2"/>
      <c r="F818" s="3"/>
    </row>
    <row r="819" spans="1:6" ht="13.2" x14ac:dyDescent="0.25">
      <c r="A819" s="2"/>
      <c r="F819" s="3"/>
    </row>
    <row r="820" spans="1:6" ht="13.2" x14ac:dyDescent="0.25">
      <c r="A820" s="2"/>
      <c r="F820" s="3"/>
    </row>
    <row r="821" spans="1:6" ht="13.2" x14ac:dyDescent="0.25">
      <c r="A821" s="2"/>
      <c r="F821" s="3"/>
    </row>
    <row r="822" spans="1:6" ht="13.2" x14ac:dyDescent="0.25">
      <c r="A822" s="2"/>
      <c r="F822" s="3"/>
    </row>
    <row r="823" spans="1:6" ht="13.2" x14ac:dyDescent="0.25">
      <c r="A823" s="2"/>
      <c r="F823" s="3"/>
    </row>
    <row r="824" spans="1:6" ht="13.2" x14ac:dyDescent="0.25">
      <c r="A824" s="2"/>
      <c r="F824" s="3"/>
    </row>
    <row r="825" spans="1:6" ht="13.2" x14ac:dyDescent="0.25">
      <c r="A825" s="2"/>
      <c r="F825" s="3"/>
    </row>
    <row r="826" spans="1:6" ht="13.2" x14ac:dyDescent="0.25">
      <c r="A826" s="2"/>
      <c r="F826" s="3"/>
    </row>
    <row r="827" spans="1:6" ht="13.2" x14ac:dyDescent="0.25">
      <c r="A827" s="2"/>
      <c r="F827" s="3"/>
    </row>
    <row r="828" spans="1:6" ht="13.2" x14ac:dyDescent="0.25">
      <c r="A828" s="2"/>
      <c r="F828" s="3"/>
    </row>
    <row r="829" spans="1:6" ht="13.2" x14ac:dyDescent="0.25">
      <c r="A829" s="2"/>
      <c r="F829" s="3"/>
    </row>
    <row r="830" spans="1:6" ht="13.2" x14ac:dyDescent="0.25">
      <c r="A830" s="2"/>
      <c r="F830" s="3"/>
    </row>
    <row r="831" spans="1:6" ht="13.2" x14ac:dyDescent="0.25">
      <c r="A831" s="2"/>
      <c r="F831" s="3"/>
    </row>
    <row r="832" spans="1:6" ht="13.2" x14ac:dyDescent="0.25">
      <c r="A832" s="2"/>
      <c r="F832" s="3"/>
    </row>
    <row r="833" spans="1:6" ht="13.2" x14ac:dyDescent="0.25">
      <c r="A833" s="2"/>
      <c r="F833" s="3"/>
    </row>
    <row r="834" spans="1:6" ht="13.2" x14ac:dyDescent="0.25">
      <c r="A834" s="2"/>
      <c r="F834" s="3"/>
    </row>
    <row r="835" spans="1:6" ht="13.2" x14ac:dyDescent="0.25">
      <c r="A835" s="2"/>
      <c r="F835" s="3"/>
    </row>
    <row r="836" spans="1:6" ht="13.2" x14ac:dyDescent="0.25">
      <c r="A836" s="2"/>
      <c r="F836" s="3"/>
    </row>
    <row r="837" spans="1:6" ht="13.2" x14ac:dyDescent="0.25">
      <c r="A837" s="2"/>
      <c r="F837" s="3"/>
    </row>
    <row r="838" spans="1:6" ht="13.2" x14ac:dyDescent="0.25">
      <c r="A838" s="2"/>
      <c r="F838" s="3"/>
    </row>
    <row r="839" spans="1:6" ht="13.2" x14ac:dyDescent="0.25">
      <c r="A839" s="2"/>
      <c r="F839" s="3"/>
    </row>
    <row r="840" spans="1:6" ht="13.2" x14ac:dyDescent="0.25">
      <c r="A840" s="2"/>
      <c r="F840" s="3"/>
    </row>
    <row r="841" spans="1:6" ht="13.2" x14ac:dyDescent="0.25">
      <c r="A841" s="2"/>
      <c r="F841" s="3"/>
    </row>
    <row r="842" spans="1:6" ht="13.2" x14ac:dyDescent="0.25">
      <c r="A842" s="2"/>
      <c r="F842" s="3"/>
    </row>
    <row r="843" spans="1:6" ht="13.2" x14ac:dyDescent="0.25">
      <c r="A843" s="2"/>
      <c r="F843" s="3"/>
    </row>
    <row r="844" spans="1:6" ht="13.2" x14ac:dyDescent="0.25">
      <c r="A844" s="2"/>
      <c r="F844" s="3"/>
    </row>
    <row r="845" spans="1:6" ht="13.2" x14ac:dyDescent="0.25">
      <c r="A845" s="2"/>
      <c r="F845" s="3"/>
    </row>
    <row r="846" spans="1:6" ht="13.2" x14ac:dyDescent="0.25">
      <c r="A846" s="2"/>
      <c r="F846" s="3"/>
    </row>
    <row r="847" spans="1:6" ht="13.2" x14ac:dyDescent="0.25">
      <c r="A847" s="2"/>
      <c r="F847" s="3"/>
    </row>
    <row r="848" spans="1:6" ht="13.2" x14ac:dyDescent="0.25">
      <c r="A848" s="2"/>
      <c r="F848" s="3"/>
    </row>
    <row r="849" spans="1:6" ht="13.2" x14ac:dyDescent="0.25">
      <c r="A849" s="2"/>
      <c r="F849" s="3"/>
    </row>
    <row r="850" spans="1:6" ht="13.2" x14ac:dyDescent="0.25">
      <c r="A850" s="2"/>
      <c r="F850" s="3"/>
    </row>
    <row r="851" spans="1:6" ht="13.2" x14ac:dyDescent="0.25">
      <c r="A851" s="2"/>
      <c r="F851" s="3"/>
    </row>
    <row r="852" spans="1:6" ht="13.2" x14ac:dyDescent="0.25">
      <c r="A852" s="2"/>
      <c r="F852" s="3"/>
    </row>
    <row r="853" spans="1:6" ht="13.2" x14ac:dyDescent="0.25">
      <c r="A853" s="2"/>
      <c r="F853" s="3"/>
    </row>
    <row r="854" spans="1:6" ht="13.2" x14ac:dyDescent="0.25">
      <c r="A854" s="2"/>
      <c r="F854" s="3"/>
    </row>
    <row r="855" spans="1:6" ht="13.2" x14ac:dyDescent="0.25">
      <c r="A855" s="2"/>
      <c r="F855" s="3"/>
    </row>
    <row r="856" spans="1:6" ht="13.2" x14ac:dyDescent="0.25">
      <c r="A856" s="2"/>
      <c r="F856" s="3"/>
    </row>
    <row r="857" spans="1:6" ht="13.2" x14ac:dyDescent="0.25">
      <c r="A857" s="2"/>
      <c r="F857" s="3"/>
    </row>
    <row r="858" spans="1:6" ht="13.2" x14ac:dyDescent="0.25">
      <c r="A858" s="2"/>
      <c r="F858" s="3"/>
    </row>
    <row r="859" spans="1:6" ht="13.2" x14ac:dyDescent="0.25">
      <c r="A859" s="2"/>
      <c r="F859" s="3"/>
    </row>
    <row r="860" spans="1:6" ht="13.2" x14ac:dyDescent="0.25">
      <c r="A860" s="2"/>
      <c r="F860" s="3"/>
    </row>
    <row r="861" spans="1:6" ht="13.2" x14ac:dyDescent="0.25">
      <c r="A861" s="2"/>
      <c r="F861" s="3"/>
    </row>
    <row r="862" spans="1:6" ht="13.2" x14ac:dyDescent="0.25">
      <c r="A862" s="2"/>
      <c r="F862" s="3"/>
    </row>
    <row r="863" spans="1:6" ht="13.2" x14ac:dyDescent="0.25">
      <c r="A863" s="2"/>
      <c r="F863" s="3"/>
    </row>
    <row r="864" spans="1:6" ht="13.2" x14ac:dyDescent="0.25">
      <c r="A864" s="2"/>
      <c r="F864" s="3"/>
    </row>
    <row r="865" spans="1:6" ht="13.2" x14ac:dyDescent="0.25">
      <c r="A865" s="2"/>
      <c r="F865" s="3"/>
    </row>
    <row r="866" spans="1:6" ht="13.2" x14ac:dyDescent="0.25">
      <c r="A866" s="2"/>
      <c r="F866" s="3"/>
    </row>
    <row r="867" spans="1:6" ht="13.2" x14ac:dyDescent="0.25">
      <c r="A867" s="2"/>
      <c r="F867" s="3"/>
    </row>
    <row r="868" spans="1:6" ht="13.2" x14ac:dyDescent="0.25">
      <c r="A868" s="2"/>
      <c r="F868" s="3"/>
    </row>
    <row r="869" spans="1:6" ht="13.2" x14ac:dyDescent="0.25">
      <c r="A869" s="2"/>
      <c r="F869" s="3"/>
    </row>
    <row r="870" spans="1:6" ht="13.2" x14ac:dyDescent="0.25">
      <c r="A870" s="2"/>
      <c r="F870" s="3"/>
    </row>
    <row r="871" spans="1:6" ht="13.2" x14ac:dyDescent="0.25">
      <c r="A871" s="2"/>
      <c r="F871" s="3"/>
    </row>
    <row r="872" spans="1:6" ht="13.2" x14ac:dyDescent="0.25">
      <c r="A872" s="2"/>
      <c r="F872" s="3"/>
    </row>
    <row r="873" spans="1:6" ht="13.2" x14ac:dyDescent="0.25">
      <c r="A873" s="2"/>
      <c r="F873" s="3"/>
    </row>
    <row r="874" spans="1:6" ht="13.2" x14ac:dyDescent="0.25">
      <c r="A874" s="2"/>
      <c r="F874" s="3"/>
    </row>
    <row r="875" spans="1:6" ht="13.2" x14ac:dyDescent="0.25">
      <c r="A875" s="2"/>
      <c r="F875" s="3"/>
    </row>
    <row r="876" spans="1:6" ht="13.2" x14ac:dyDescent="0.25">
      <c r="A876" s="2"/>
      <c r="F876" s="3"/>
    </row>
    <row r="877" spans="1:6" ht="13.2" x14ac:dyDescent="0.25">
      <c r="A877" s="2"/>
      <c r="F877" s="3"/>
    </row>
    <row r="878" spans="1:6" ht="13.2" x14ac:dyDescent="0.25">
      <c r="A878" s="2"/>
      <c r="F878" s="3"/>
    </row>
    <row r="879" spans="1:6" ht="13.2" x14ac:dyDescent="0.25">
      <c r="A879" s="2"/>
      <c r="F879" s="3"/>
    </row>
    <row r="880" spans="1:6" ht="13.2" x14ac:dyDescent="0.25">
      <c r="A880" s="2"/>
      <c r="F880" s="3"/>
    </row>
    <row r="881" spans="1:6" ht="13.2" x14ac:dyDescent="0.25">
      <c r="A881" s="2"/>
      <c r="F881" s="3"/>
    </row>
    <row r="882" spans="1:6" ht="13.2" x14ac:dyDescent="0.25">
      <c r="A882" s="2"/>
      <c r="F882" s="3"/>
    </row>
    <row r="883" spans="1:6" ht="13.2" x14ac:dyDescent="0.25">
      <c r="A883" s="2"/>
      <c r="F883" s="3"/>
    </row>
    <row r="884" spans="1:6" ht="13.2" x14ac:dyDescent="0.25">
      <c r="A884" s="2"/>
      <c r="F884" s="3"/>
    </row>
    <row r="885" spans="1:6" ht="13.2" x14ac:dyDescent="0.25">
      <c r="A885" s="2"/>
      <c r="F885" s="3"/>
    </row>
    <row r="886" spans="1:6" ht="13.2" x14ac:dyDescent="0.25">
      <c r="A886" s="2"/>
      <c r="F886" s="3"/>
    </row>
    <row r="887" spans="1:6" ht="13.2" x14ac:dyDescent="0.25">
      <c r="A887" s="2"/>
      <c r="F887" s="3"/>
    </row>
    <row r="888" spans="1:6" ht="13.2" x14ac:dyDescent="0.25">
      <c r="A888" s="2"/>
      <c r="F888" s="3"/>
    </row>
    <row r="889" spans="1:6" ht="13.2" x14ac:dyDescent="0.25">
      <c r="A889" s="2"/>
      <c r="F889" s="3"/>
    </row>
    <row r="890" spans="1:6" ht="13.2" x14ac:dyDescent="0.25">
      <c r="A890" s="2"/>
      <c r="F890" s="3"/>
    </row>
    <row r="891" spans="1:6" ht="13.2" x14ac:dyDescent="0.25">
      <c r="A891" s="2"/>
      <c r="F891" s="3"/>
    </row>
    <row r="892" spans="1:6" ht="13.2" x14ac:dyDescent="0.25">
      <c r="A892" s="2"/>
      <c r="F892" s="3"/>
    </row>
    <row r="893" spans="1:6" ht="13.2" x14ac:dyDescent="0.25">
      <c r="A893" s="2"/>
      <c r="F893" s="3"/>
    </row>
    <row r="894" spans="1:6" ht="13.2" x14ac:dyDescent="0.25">
      <c r="A894" s="2"/>
      <c r="F894" s="3"/>
    </row>
    <row r="895" spans="1:6" ht="13.2" x14ac:dyDescent="0.25">
      <c r="A895" s="2"/>
      <c r="F895" s="3"/>
    </row>
    <row r="896" spans="1:6" ht="13.2" x14ac:dyDescent="0.25">
      <c r="A896" s="2"/>
      <c r="F896" s="3"/>
    </row>
    <row r="897" spans="1:6" ht="13.2" x14ac:dyDescent="0.25">
      <c r="A897" s="2"/>
      <c r="F897" s="3"/>
    </row>
    <row r="898" spans="1:6" ht="13.2" x14ac:dyDescent="0.25">
      <c r="A898" s="2"/>
      <c r="F898" s="3"/>
    </row>
    <row r="899" spans="1:6" ht="13.2" x14ac:dyDescent="0.25">
      <c r="A899" s="2"/>
      <c r="F899" s="3"/>
    </row>
    <row r="900" spans="1:6" ht="13.2" x14ac:dyDescent="0.25">
      <c r="A900" s="2"/>
      <c r="F900" s="3"/>
    </row>
    <row r="901" spans="1:6" ht="13.2" x14ac:dyDescent="0.25">
      <c r="A901" s="2"/>
      <c r="F901" s="3"/>
    </row>
    <row r="902" spans="1:6" ht="13.2" x14ac:dyDescent="0.25">
      <c r="A902" s="2"/>
      <c r="F902" s="3"/>
    </row>
    <row r="903" spans="1:6" ht="13.2" x14ac:dyDescent="0.25">
      <c r="A903" s="2"/>
      <c r="F903" s="3"/>
    </row>
    <row r="904" spans="1:6" ht="13.2" x14ac:dyDescent="0.25">
      <c r="A904" s="2"/>
      <c r="F904" s="3"/>
    </row>
    <row r="905" spans="1:6" ht="13.2" x14ac:dyDescent="0.25">
      <c r="A905" s="2"/>
      <c r="F905" s="3"/>
    </row>
    <row r="906" spans="1:6" ht="13.2" x14ac:dyDescent="0.25">
      <c r="A906" s="2"/>
      <c r="F906" s="3"/>
    </row>
    <row r="907" spans="1:6" ht="13.2" x14ac:dyDescent="0.25">
      <c r="A907" s="2"/>
      <c r="F907" s="3"/>
    </row>
    <row r="908" spans="1:6" ht="13.2" x14ac:dyDescent="0.25">
      <c r="A908" s="2"/>
      <c r="F908" s="3"/>
    </row>
    <row r="909" spans="1:6" ht="13.2" x14ac:dyDescent="0.25">
      <c r="A909" s="2"/>
      <c r="F909" s="3"/>
    </row>
    <row r="910" spans="1:6" ht="13.2" x14ac:dyDescent="0.25">
      <c r="A910" s="2"/>
      <c r="F910" s="3"/>
    </row>
    <row r="911" spans="1:6" ht="13.2" x14ac:dyDescent="0.25">
      <c r="A911" s="2"/>
      <c r="F911" s="3"/>
    </row>
    <row r="912" spans="1:6" ht="13.2" x14ac:dyDescent="0.25">
      <c r="A912" s="2"/>
      <c r="F912" s="3"/>
    </row>
    <row r="913" spans="1:6" ht="13.2" x14ac:dyDescent="0.25">
      <c r="A913" s="2"/>
      <c r="F913" s="3"/>
    </row>
    <row r="914" spans="1:6" ht="13.2" x14ac:dyDescent="0.25">
      <c r="A914" s="2"/>
      <c r="F914" s="3"/>
    </row>
    <row r="915" spans="1:6" ht="13.2" x14ac:dyDescent="0.25">
      <c r="A915" s="2"/>
      <c r="F915" s="3"/>
    </row>
    <row r="916" spans="1:6" ht="13.2" x14ac:dyDescent="0.25">
      <c r="A916" s="2"/>
      <c r="F916" s="3"/>
    </row>
    <row r="917" spans="1:6" ht="13.2" x14ac:dyDescent="0.25">
      <c r="A917" s="2"/>
      <c r="F917" s="3"/>
    </row>
    <row r="918" spans="1:6" ht="13.2" x14ac:dyDescent="0.25">
      <c r="A918" s="2"/>
      <c r="F918" s="3"/>
    </row>
    <row r="919" spans="1:6" ht="13.2" x14ac:dyDescent="0.25">
      <c r="A919" s="2"/>
      <c r="F919" s="3"/>
    </row>
    <row r="920" spans="1:6" ht="13.2" x14ac:dyDescent="0.25">
      <c r="A920" s="2"/>
      <c r="F920" s="3"/>
    </row>
    <row r="921" spans="1:6" ht="13.2" x14ac:dyDescent="0.25">
      <c r="A921" s="2"/>
      <c r="F921" s="3"/>
    </row>
    <row r="922" spans="1:6" ht="13.2" x14ac:dyDescent="0.25">
      <c r="A922" s="2"/>
      <c r="F922" s="3"/>
    </row>
    <row r="923" spans="1:6" ht="13.2" x14ac:dyDescent="0.25">
      <c r="A923" s="2"/>
      <c r="F923" s="3"/>
    </row>
    <row r="924" spans="1:6" ht="13.2" x14ac:dyDescent="0.25">
      <c r="A924" s="2"/>
      <c r="F924" s="3"/>
    </row>
    <row r="925" spans="1:6" ht="13.2" x14ac:dyDescent="0.25">
      <c r="A925" s="2"/>
      <c r="F925" s="3"/>
    </row>
    <row r="926" spans="1:6" ht="13.2" x14ac:dyDescent="0.25">
      <c r="A926" s="2"/>
      <c r="F926" s="3"/>
    </row>
    <row r="927" spans="1:6" ht="13.2" x14ac:dyDescent="0.25">
      <c r="A927" s="2"/>
      <c r="F927" s="3"/>
    </row>
    <row r="928" spans="1:6" ht="13.2" x14ac:dyDescent="0.25">
      <c r="A928" s="2"/>
      <c r="F928" s="3"/>
    </row>
    <row r="929" spans="1:6" ht="13.2" x14ac:dyDescent="0.25">
      <c r="A929" s="2"/>
      <c r="F929" s="3"/>
    </row>
    <row r="930" spans="1:6" ht="13.2" x14ac:dyDescent="0.25">
      <c r="A930" s="2"/>
      <c r="F930" s="3"/>
    </row>
    <row r="931" spans="1:6" ht="13.2" x14ac:dyDescent="0.25">
      <c r="A931" s="2"/>
      <c r="F931" s="3"/>
    </row>
    <row r="932" spans="1:6" ht="13.2" x14ac:dyDescent="0.25">
      <c r="A932" s="2"/>
      <c r="F932" s="3"/>
    </row>
    <row r="933" spans="1:6" ht="13.2" x14ac:dyDescent="0.25">
      <c r="A933" s="2"/>
      <c r="F933" s="3"/>
    </row>
    <row r="934" spans="1:6" ht="13.2" x14ac:dyDescent="0.25">
      <c r="A934" s="2"/>
      <c r="F934" s="3"/>
    </row>
    <row r="935" spans="1:6" ht="13.2" x14ac:dyDescent="0.25">
      <c r="A935" s="2"/>
      <c r="F935" s="3"/>
    </row>
    <row r="936" spans="1:6" ht="13.2" x14ac:dyDescent="0.25">
      <c r="A936" s="2"/>
      <c r="F936" s="3"/>
    </row>
    <row r="937" spans="1:6" ht="13.2" x14ac:dyDescent="0.25">
      <c r="A937" s="2"/>
      <c r="F937" s="3"/>
    </row>
    <row r="938" spans="1:6" ht="13.2" x14ac:dyDescent="0.25">
      <c r="A938" s="2"/>
      <c r="F938" s="3"/>
    </row>
    <row r="939" spans="1:6" ht="13.2" x14ac:dyDescent="0.25">
      <c r="A939" s="2"/>
      <c r="F939" s="3"/>
    </row>
    <row r="940" spans="1:6" ht="13.2" x14ac:dyDescent="0.25">
      <c r="A940" s="2"/>
      <c r="F940" s="3"/>
    </row>
    <row r="941" spans="1:6" ht="13.2" x14ac:dyDescent="0.25">
      <c r="A941" s="2"/>
      <c r="F941" s="3"/>
    </row>
    <row r="942" spans="1:6" ht="13.2" x14ac:dyDescent="0.25">
      <c r="A942" s="2"/>
      <c r="F942" s="3"/>
    </row>
    <row r="943" spans="1:6" ht="13.2" x14ac:dyDescent="0.25">
      <c r="A943" s="2"/>
      <c r="F943" s="3"/>
    </row>
    <row r="944" spans="1:6" ht="13.2" x14ac:dyDescent="0.25">
      <c r="A944" s="2"/>
      <c r="F944" s="3"/>
    </row>
    <row r="945" spans="1:6" ht="13.2" x14ac:dyDescent="0.25">
      <c r="A945" s="2"/>
      <c r="F945" s="3"/>
    </row>
    <row r="946" spans="1:6" ht="13.2" x14ac:dyDescent="0.25">
      <c r="A946" s="2"/>
      <c r="F946" s="3"/>
    </row>
    <row r="947" spans="1:6" ht="13.2" x14ac:dyDescent="0.25">
      <c r="A947" s="2"/>
      <c r="F947" s="3"/>
    </row>
    <row r="948" spans="1:6" ht="13.2" x14ac:dyDescent="0.25">
      <c r="A948" s="2"/>
      <c r="F948" s="3"/>
    </row>
    <row r="949" spans="1:6" ht="13.2" x14ac:dyDescent="0.25">
      <c r="A949" s="2"/>
      <c r="F949" s="3"/>
    </row>
    <row r="950" spans="1:6" ht="13.2" x14ac:dyDescent="0.25">
      <c r="A950" s="2"/>
      <c r="F950" s="3"/>
    </row>
    <row r="951" spans="1:6" ht="13.2" x14ac:dyDescent="0.25">
      <c r="A951" s="2"/>
      <c r="F951" s="3"/>
    </row>
    <row r="952" spans="1:6" ht="13.2" x14ac:dyDescent="0.25">
      <c r="A952" s="2"/>
      <c r="F952" s="3"/>
    </row>
    <row r="953" spans="1:6" ht="13.2" x14ac:dyDescent="0.25">
      <c r="A953" s="2"/>
      <c r="F953" s="3"/>
    </row>
    <row r="954" spans="1:6" ht="13.2" x14ac:dyDescent="0.25">
      <c r="A954" s="2"/>
      <c r="F954" s="3"/>
    </row>
    <row r="955" spans="1:6" ht="13.2" x14ac:dyDescent="0.25">
      <c r="A955" s="2"/>
      <c r="F955" s="3"/>
    </row>
    <row r="956" spans="1:6" ht="13.2" x14ac:dyDescent="0.25">
      <c r="A956" s="2"/>
      <c r="F956" s="3"/>
    </row>
    <row r="957" spans="1:6" ht="13.2" x14ac:dyDescent="0.25">
      <c r="A957" s="2"/>
      <c r="F957" s="3"/>
    </row>
    <row r="958" spans="1:6" ht="13.2" x14ac:dyDescent="0.25">
      <c r="A958" s="2"/>
      <c r="F958" s="3"/>
    </row>
    <row r="959" spans="1:6" ht="13.2" x14ac:dyDescent="0.25">
      <c r="A959" s="2"/>
      <c r="F959" s="3"/>
    </row>
    <row r="960" spans="1:6" ht="13.2" x14ac:dyDescent="0.25">
      <c r="A960" s="2"/>
      <c r="F960" s="3"/>
    </row>
    <row r="961" spans="1:6" ht="13.2" x14ac:dyDescent="0.25">
      <c r="A961" s="2"/>
      <c r="F961" s="3"/>
    </row>
    <row r="962" spans="1:6" ht="13.2" x14ac:dyDescent="0.25">
      <c r="A962" s="2"/>
      <c r="F962" s="3"/>
    </row>
    <row r="963" spans="1:6" ht="13.2" x14ac:dyDescent="0.25">
      <c r="A963" s="2"/>
      <c r="F963" s="3"/>
    </row>
    <row r="964" spans="1:6" ht="13.2" x14ac:dyDescent="0.25">
      <c r="A964" s="2"/>
      <c r="F964" s="3"/>
    </row>
    <row r="965" spans="1:6" ht="13.2" x14ac:dyDescent="0.25">
      <c r="A965" s="2"/>
      <c r="F965" s="3"/>
    </row>
    <row r="966" spans="1:6" ht="13.2" x14ac:dyDescent="0.25">
      <c r="A966" s="2"/>
      <c r="F966" s="3"/>
    </row>
    <row r="967" spans="1:6" ht="13.2" x14ac:dyDescent="0.25">
      <c r="A967" s="2"/>
      <c r="F967" s="3"/>
    </row>
    <row r="968" spans="1:6" ht="13.2" x14ac:dyDescent="0.25">
      <c r="A968" s="2"/>
      <c r="F968" s="3"/>
    </row>
    <row r="969" spans="1:6" ht="13.2" x14ac:dyDescent="0.25">
      <c r="A969" s="2"/>
      <c r="F969" s="3"/>
    </row>
    <row r="970" spans="1:6" ht="13.2" x14ac:dyDescent="0.25">
      <c r="A970" s="2"/>
      <c r="F970" s="3"/>
    </row>
    <row r="971" spans="1:6" ht="13.2" x14ac:dyDescent="0.25">
      <c r="A971" s="2"/>
      <c r="F971" s="3"/>
    </row>
    <row r="972" spans="1:6" ht="13.2" x14ac:dyDescent="0.25">
      <c r="A972" s="2"/>
      <c r="F972" s="3"/>
    </row>
    <row r="973" spans="1:6" ht="13.2" x14ac:dyDescent="0.25">
      <c r="A973" s="2"/>
      <c r="F973" s="3"/>
    </row>
    <row r="974" spans="1:6" ht="13.2" x14ac:dyDescent="0.25">
      <c r="A974" s="2"/>
      <c r="F974" s="3"/>
    </row>
    <row r="975" spans="1:6" ht="13.2" x14ac:dyDescent="0.25">
      <c r="A975" s="2"/>
      <c r="F975" s="3"/>
    </row>
    <row r="976" spans="1:6" ht="13.2" x14ac:dyDescent="0.25">
      <c r="A976" s="2"/>
      <c r="F976" s="3"/>
    </row>
    <row r="977" spans="1:6" ht="13.2" x14ac:dyDescent="0.25">
      <c r="A977" s="2"/>
      <c r="F977" s="3"/>
    </row>
    <row r="978" spans="1:6" ht="13.2" x14ac:dyDescent="0.25">
      <c r="A978" s="2"/>
      <c r="F978" s="3"/>
    </row>
    <row r="979" spans="1:6" ht="13.2" x14ac:dyDescent="0.25">
      <c r="A979" s="2"/>
      <c r="F979" s="3"/>
    </row>
    <row r="980" spans="1:6" ht="13.2" x14ac:dyDescent="0.25">
      <c r="A980" s="2"/>
      <c r="F980" s="3"/>
    </row>
    <row r="981" spans="1:6" ht="13.2" x14ac:dyDescent="0.25">
      <c r="A981" s="2"/>
      <c r="F981" s="3"/>
    </row>
    <row r="982" spans="1:6" ht="13.2" x14ac:dyDescent="0.25">
      <c r="A982" s="2"/>
      <c r="F982" s="3"/>
    </row>
    <row r="983" spans="1:6" ht="13.2" x14ac:dyDescent="0.25">
      <c r="A983" s="2"/>
      <c r="F983" s="3"/>
    </row>
    <row r="984" spans="1:6" ht="13.2" x14ac:dyDescent="0.25">
      <c r="A984" s="2"/>
      <c r="F984" s="3"/>
    </row>
    <row r="985" spans="1:6" ht="13.2" x14ac:dyDescent="0.25">
      <c r="A985" s="2"/>
      <c r="F985" s="3"/>
    </row>
    <row r="986" spans="1:6" ht="13.2" x14ac:dyDescent="0.25">
      <c r="A986" s="2"/>
      <c r="F986" s="3"/>
    </row>
    <row r="987" spans="1:6" ht="13.2" x14ac:dyDescent="0.25">
      <c r="A987" s="2"/>
      <c r="F987" s="3"/>
    </row>
    <row r="988" spans="1:6" ht="13.2" x14ac:dyDescent="0.25">
      <c r="A988" s="2"/>
      <c r="F988" s="3"/>
    </row>
    <row r="989" spans="1:6" ht="13.2" x14ac:dyDescent="0.25">
      <c r="A989" s="2"/>
      <c r="F989" s="3"/>
    </row>
    <row r="990" spans="1:6" ht="13.2" x14ac:dyDescent="0.25">
      <c r="A990" s="2"/>
      <c r="F990" s="3"/>
    </row>
    <row r="991" spans="1:6" ht="13.2" x14ac:dyDescent="0.25">
      <c r="A991" s="2"/>
      <c r="F991" s="3"/>
    </row>
    <row r="992" spans="1:6" ht="13.2" x14ac:dyDescent="0.25">
      <c r="A992" s="2"/>
      <c r="F992" s="3"/>
    </row>
    <row r="993" spans="1:6" ht="13.2" x14ac:dyDescent="0.25">
      <c r="A993" s="12"/>
      <c r="B993" s="13"/>
      <c r="C993" s="13"/>
      <c r="D993" s="13"/>
      <c r="E993" s="13"/>
      <c r="F993" s="14"/>
    </row>
  </sheetData>
  <mergeCells count="2">
    <mergeCell ref="B15:C15"/>
    <mergeCell ref="B14:F14"/>
  </mergeCells>
  <hyperlinks>
    <hyperlink ref="B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47"/>
  <sheetViews>
    <sheetView showGridLines="0" workbookViewId="0">
      <pane ySplit="1" topLeftCell="A9" activePane="bottomLeft" state="frozen"/>
      <selection pane="bottomLeft" activeCell="B14" sqref="B14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15" customWidth="1"/>
    <col min="5" max="5" width="27" customWidth="1"/>
    <col min="6" max="6" width="34" customWidth="1"/>
    <col min="7" max="7" width="12" customWidth="1"/>
    <col min="8" max="8" width="17" customWidth="1"/>
    <col min="9" max="9" width="10" customWidth="1"/>
  </cols>
  <sheetData>
    <row r="1" spans="1:9" ht="25.95" customHeight="1" x14ac:dyDescent="0.25">
      <c r="A1" s="21" t="s">
        <v>2</v>
      </c>
      <c r="B1" s="22" t="s">
        <v>72</v>
      </c>
      <c r="C1" s="19"/>
      <c r="D1" s="19"/>
      <c r="E1" s="19"/>
      <c r="F1" s="19"/>
      <c r="G1" s="19"/>
      <c r="H1" s="19"/>
      <c r="I1" s="19"/>
    </row>
    <row r="2" spans="1:9" ht="28.8" x14ac:dyDescent="0.25">
      <c r="A2" s="27" t="s">
        <v>4</v>
      </c>
      <c r="B2" s="28" t="s">
        <v>73</v>
      </c>
      <c r="C2" s="19"/>
      <c r="D2" s="19"/>
      <c r="E2" s="19"/>
      <c r="F2" s="19"/>
      <c r="G2" s="19"/>
      <c r="H2" s="19"/>
      <c r="I2" s="19"/>
    </row>
    <row r="3" spans="1:9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19"/>
      <c r="I3" s="19"/>
    </row>
    <row r="4" spans="1:9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19"/>
    </row>
    <row r="5" spans="1:9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  <c r="H5" s="19"/>
      <c r="I5" s="19"/>
    </row>
    <row r="6" spans="1:9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19"/>
    </row>
    <row r="7" spans="1:9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  <c r="H7" s="19"/>
      <c r="I7" s="19"/>
    </row>
    <row r="8" spans="1:9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19"/>
    </row>
    <row r="9" spans="1:9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19"/>
    </row>
    <row r="10" spans="1:9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19"/>
    </row>
    <row r="11" spans="1:9" ht="14.4" x14ac:dyDescent="0.25">
      <c r="A11" s="27" t="s">
        <v>18</v>
      </c>
      <c r="B11" s="31" t="s">
        <v>7</v>
      </c>
      <c r="C11" s="19"/>
      <c r="D11" s="19"/>
      <c r="E11" s="19"/>
      <c r="F11" s="19"/>
      <c r="G11" s="19"/>
      <c r="H11" s="19"/>
      <c r="I11" s="19"/>
    </row>
    <row r="12" spans="1:9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19"/>
      <c r="I12" s="19"/>
    </row>
    <row r="13" spans="1:9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  <c r="H13" s="19"/>
      <c r="I13" s="19"/>
    </row>
    <row r="14" spans="1:9" ht="14.4" x14ac:dyDescent="0.25">
      <c r="A14" s="19" t="s">
        <v>372</v>
      </c>
      <c r="B14" s="63">
        <v>46217</v>
      </c>
      <c r="C14" s="19"/>
      <c r="D14" s="19"/>
      <c r="E14" s="19"/>
      <c r="F14" s="19"/>
      <c r="G14" s="19"/>
      <c r="H14" s="19"/>
      <c r="I14" s="19"/>
    </row>
    <row r="15" spans="1:9" ht="14.4" x14ac:dyDescent="0.25">
      <c r="A15" s="19"/>
      <c r="B15" s="19"/>
      <c r="C15" s="19"/>
      <c r="D15" s="19"/>
      <c r="E15" s="19"/>
      <c r="F15" s="19"/>
      <c r="G15" s="19"/>
      <c r="H15" s="19"/>
      <c r="I15" s="19"/>
    </row>
    <row r="16" spans="1:9" ht="14.4" x14ac:dyDescent="0.2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14.4" x14ac:dyDescent="0.2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4.4" x14ac:dyDescent="0.2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4.4" x14ac:dyDescent="0.25">
      <c r="A19" s="30"/>
      <c r="B19" s="19"/>
      <c r="C19" s="19"/>
      <c r="D19" s="19"/>
      <c r="E19" s="19"/>
      <c r="F19" s="19"/>
      <c r="G19" s="19"/>
      <c r="H19" s="19"/>
      <c r="I19" s="19"/>
    </row>
    <row r="20" spans="1:9" ht="14.4" x14ac:dyDescent="0.25">
      <c r="A20" s="30"/>
      <c r="B20" s="19"/>
      <c r="C20" s="19"/>
      <c r="D20" s="19"/>
      <c r="E20" s="19"/>
      <c r="F20" s="19"/>
      <c r="G20" s="19"/>
      <c r="H20" s="19"/>
      <c r="I20" s="19"/>
    </row>
    <row r="21" spans="1:9" ht="14.4" x14ac:dyDescent="0.25">
      <c r="A21" s="36" t="s">
        <v>74</v>
      </c>
      <c r="B21" s="37" t="s">
        <v>75</v>
      </c>
      <c r="C21" s="19"/>
      <c r="D21" s="19"/>
      <c r="E21" s="19"/>
      <c r="F21" s="19"/>
      <c r="G21" s="19"/>
      <c r="H21" s="19"/>
      <c r="I21" s="19"/>
    </row>
    <row r="22" spans="1:9" ht="14.4" x14ac:dyDescent="0.25">
      <c r="A22" s="32" t="s">
        <v>21</v>
      </c>
      <c r="B22" s="32"/>
      <c r="C22" s="32"/>
      <c r="D22" s="32" t="s">
        <v>22</v>
      </c>
      <c r="E22" s="19"/>
      <c r="F22" s="19"/>
      <c r="G22" s="19"/>
      <c r="H22" s="19"/>
      <c r="I22" s="19"/>
    </row>
    <row r="23" spans="1:9" ht="14.4" x14ac:dyDescent="0.25">
      <c r="A23" s="33"/>
      <c r="B23" s="59" t="s">
        <v>63</v>
      </c>
      <c r="C23" s="58"/>
      <c r="D23" s="33" t="s">
        <v>63</v>
      </c>
      <c r="E23" s="33"/>
      <c r="F23" s="33"/>
      <c r="G23" s="33" t="s">
        <v>27</v>
      </c>
      <c r="H23" s="33" t="s">
        <v>76</v>
      </c>
      <c r="I23" s="19"/>
    </row>
    <row r="24" spans="1:9" ht="14.4" x14ac:dyDescent="0.25">
      <c r="A24" s="33"/>
      <c r="B24" s="33" t="s">
        <v>28</v>
      </c>
      <c r="C24" s="33" t="s">
        <v>29</v>
      </c>
      <c r="D24" s="33" t="s">
        <v>14</v>
      </c>
      <c r="E24" s="33" t="s">
        <v>77</v>
      </c>
      <c r="F24" s="33" t="s">
        <v>78</v>
      </c>
      <c r="G24" s="33" t="s">
        <v>32</v>
      </c>
      <c r="H24" s="19"/>
      <c r="I24" s="19"/>
    </row>
    <row r="25" spans="1:9" ht="14.4" x14ac:dyDescent="0.2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28.8" x14ac:dyDescent="0.25">
      <c r="A26" s="36" t="s">
        <v>35</v>
      </c>
      <c r="B26" s="37" t="s">
        <v>79</v>
      </c>
      <c r="C26" s="19"/>
      <c r="D26" s="19"/>
      <c r="E26" s="19"/>
      <c r="F26" s="19"/>
      <c r="G26" s="19"/>
      <c r="H26" s="19"/>
      <c r="I26" s="19"/>
    </row>
    <row r="27" spans="1:9" ht="14.4" x14ac:dyDescent="0.25">
      <c r="A27" s="36" t="s">
        <v>50</v>
      </c>
      <c r="B27" s="37" t="s">
        <v>80</v>
      </c>
      <c r="C27" s="19"/>
      <c r="D27" s="19"/>
      <c r="E27" s="19"/>
      <c r="F27" s="19"/>
      <c r="G27" s="19"/>
      <c r="H27" s="19"/>
      <c r="I27" s="19"/>
    </row>
    <row r="28" spans="1:9" ht="14.4" x14ac:dyDescent="0.25">
      <c r="A28" s="19"/>
      <c r="B28" s="19"/>
      <c r="C28" s="19"/>
      <c r="D28" s="19"/>
      <c r="E28" s="19"/>
      <c r="F28" s="19"/>
      <c r="G28" s="19"/>
      <c r="H28" s="19"/>
      <c r="I28" s="19"/>
    </row>
    <row r="29" spans="1:9" ht="14.4" x14ac:dyDescent="0.25">
      <c r="A29" s="39" t="s">
        <v>81</v>
      </c>
      <c r="B29" s="40">
        <f>'Repo rate'!$B$4</f>
        <v>5.25</v>
      </c>
      <c r="C29" s="40">
        <v>2.85</v>
      </c>
      <c r="D29" s="40">
        <f t="shared" ref="D29:D36" si="0">B29+C29</f>
        <v>8.1</v>
      </c>
      <c r="E29" s="40">
        <v>0</v>
      </c>
      <c r="F29" s="40">
        <v>-1</v>
      </c>
      <c r="G29" s="40">
        <f t="shared" ref="G29:G36" si="1">D29+E29+F29</f>
        <v>7.1</v>
      </c>
      <c r="H29" s="19"/>
      <c r="I29" s="19"/>
    </row>
    <row r="30" spans="1:9" ht="14.4" x14ac:dyDescent="0.25">
      <c r="A30" s="42" t="s">
        <v>82</v>
      </c>
      <c r="B30" s="43">
        <f>'Repo rate'!$B$4</f>
        <v>5.25</v>
      </c>
      <c r="C30" s="43">
        <v>2.85</v>
      </c>
      <c r="D30" s="43">
        <f t="shared" si="0"/>
        <v>8.1</v>
      </c>
      <c r="E30" s="43">
        <v>0</v>
      </c>
      <c r="F30" s="43">
        <v>-0.85</v>
      </c>
      <c r="G30" s="43">
        <f t="shared" si="1"/>
        <v>7.25</v>
      </c>
      <c r="H30" s="19"/>
      <c r="I30" s="19"/>
    </row>
    <row r="31" spans="1:9" ht="14.4" x14ac:dyDescent="0.25">
      <c r="A31" s="39" t="s">
        <v>83</v>
      </c>
      <c r="B31" s="40">
        <f>'Repo rate'!$B$4</f>
        <v>5.25</v>
      </c>
      <c r="C31" s="40">
        <v>2.85</v>
      </c>
      <c r="D31" s="40">
        <f t="shared" si="0"/>
        <v>8.1</v>
      </c>
      <c r="E31" s="40">
        <v>0</v>
      </c>
      <c r="F31" s="40">
        <v>-0.85</v>
      </c>
      <c r="G31" s="40">
        <f t="shared" si="1"/>
        <v>7.25</v>
      </c>
      <c r="H31" s="19"/>
      <c r="I31" s="19"/>
    </row>
    <row r="32" spans="1:9" ht="14.4" x14ac:dyDescent="0.25">
      <c r="A32" s="42" t="s">
        <v>84</v>
      </c>
      <c r="B32" s="43">
        <f>'Repo rate'!$B$4</f>
        <v>5.25</v>
      </c>
      <c r="C32" s="43">
        <v>2.85</v>
      </c>
      <c r="D32" s="43">
        <f t="shared" si="0"/>
        <v>8.1</v>
      </c>
      <c r="E32" s="43">
        <v>0</v>
      </c>
      <c r="F32" s="43">
        <v>-0.7</v>
      </c>
      <c r="G32" s="43">
        <f t="shared" si="1"/>
        <v>7.3999999999999995</v>
      </c>
      <c r="H32" s="19"/>
      <c r="I32" s="19"/>
    </row>
    <row r="33" spans="1:9" ht="14.4" x14ac:dyDescent="0.25">
      <c r="A33" s="39" t="s">
        <v>85</v>
      </c>
      <c r="B33" s="40">
        <f>'Repo rate'!$B$4</f>
        <v>5.25</v>
      </c>
      <c r="C33" s="40">
        <v>2.85</v>
      </c>
      <c r="D33" s="40">
        <f t="shared" si="0"/>
        <v>8.1</v>
      </c>
      <c r="E33" s="40">
        <v>0.1</v>
      </c>
      <c r="F33" s="40">
        <v>-0.3</v>
      </c>
      <c r="G33" s="40">
        <f t="shared" si="1"/>
        <v>7.8999999999999995</v>
      </c>
      <c r="H33" s="19"/>
      <c r="I33" s="19"/>
    </row>
    <row r="34" spans="1:9" ht="14.4" x14ac:dyDescent="0.25">
      <c r="A34" s="42" t="s">
        <v>69</v>
      </c>
      <c r="B34" s="43">
        <f>'Repo rate'!$B$4</f>
        <v>5.25</v>
      </c>
      <c r="C34" s="43">
        <v>2.85</v>
      </c>
      <c r="D34" s="43">
        <f t="shared" si="0"/>
        <v>8.1</v>
      </c>
      <c r="E34" s="43">
        <v>0.3</v>
      </c>
      <c r="F34" s="43">
        <v>0</v>
      </c>
      <c r="G34" s="43">
        <f t="shared" si="1"/>
        <v>8.4</v>
      </c>
      <c r="H34" s="19"/>
      <c r="I34" s="19"/>
    </row>
    <row r="35" spans="1:9" ht="14.4" x14ac:dyDescent="0.25">
      <c r="A35" s="39" t="s">
        <v>86</v>
      </c>
      <c r="B35" s="40">
        <f>'Repo rate'!$B$4</f>
        <v>5.25</v>
      </c>
      <c r="C35" s="40">
        <v>2.85</v>
      </c>
      <c r="D35" s="40">
        <f t="shared" si="0"/>
        <v>8.1</v>
      </c>
      <c r="E35" s="40">
        <v>1.9</v>
      </c>
      <c r="F35" s="40">
        <v>0</v>
      </c>
      <c r="G35" s="40">
        <f t="shared" si="1"/>
        <v>10</v>
      </c>
      <c r="H35" s="47" t="s">
        <v>87</v>
      </c>
      <c r="I35" s="19"/>
    </row>
    <row r="36" spans="1:9" ht="14.4" x14ac:dyDescent="0.25">
      <c r="A36" s="42" t="s">
        <v>88</v>
      </c>
      <c r="B36" s="43">
        <f>'Repo rate'!$B$4</f>
        <v>5.25</v>
      </c>
      <c r="C36" s="43">
        <v>2.85</v>
      </c>
      <c r="D36" s="43">
        <f t="shared" si="0"/>
        <v>8.1</v>
      </c>
      <c r="E36" s="43">
        <v>0.3</v>
      </c>
      <c r="F36" s="43">
        <v>-0.5</v>
      </c>
      <c r="G36" s="43">
        <f t="shared" si="1"/>
        <v>7.9</v>
      </c>
      <c r="H36" s="19"/>
      <c r="I36" s="19"/>
    </row>
    <row r="37" spans="1:9" ht="14.4" x14ac:dyDescent="0.2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4.4" x14ac:dyDescent="0.25">
      <c r="A38" s="36" t="s">
        <v>35</v>
      </c>
      <c r="B38" s="37" t="s">
        <v>89</v>
      </c>
      <c r="C38" s="19"/>
      <c r="D38" s="19"/>
      <c r="E38" s="19"/>
      <c r="F38" s="19"/>
      <c r="G38" s="19"/>
      <c r="H38" s="19"/>
      <c r="I38" s="19"/>
    </row>
    <row r="39" spans="1:9" ht="14.4" x14ac:dyDescent="0.25">
      <c r="A39" s="36" t="s">
        <v>50</v>
      </c>
      <c r="B39" s="37" t="s">
        <v>80</v>
      </c>
      <c r="C39" s="19"/>
      <c r="D39" s="19"/>
      <c r="E39" s="19"/>
      <c r="F39" s="19"/>
      <c r="G39" s="19"/>
      <c r="H39" s="19"/>
      <c r="I39" s="19"/>
    </row>
    <row r="40" spans="1:9" ht="14.4" x14ac:dyDescent="0.25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4.4" x14ac:dyDescent="0.25">
      <c r="A41" s="39" t="s">
        <v>81</v>
      </c>
      <c r="B41" s="40">
        <f>'Repo rate'!$B$4</f>
        <v>5.25</v>
      </c>
      <c r="C41" s="40">
        <v>2.85</v>
      </c>
      <c r="D41" s="40">
        <f t="shared" ref="D41:D48" si="2">B41+C41</f>
        <v>8.1</v>
      </c>
      <c r="E41" s="40">
        <v>0</v>
      </c>
      <c r="F41" s="40">
        <v>-0.5</v>
      </c>
      <c r="G41" s="40">
        <f t="shared" ref="G41:G48" si="3">D41+E41+F41</f>
        <v>7.6</v>
      </c>
      <c r="H41" s="47"/>
      <c r="I41" s="40">
        <f t="shared" ref="I41:I48" si="4">G41-G29</f>
        <v>0.5</v>
      </c>
    </row>
    <row r="42" spans="1:9" ht="14.4" x14ac:dyDescent="0.25">
      <c r="A42" s="42" t="s">
        <v>82</v>
      </c>
      <c r="B42" s="43">
        <f>'Repo rate'!$B$4</f>
        <v>5.25</v>
      </c>
      <c r="C42" s="43">
        <v>2.85</v>
      </c>
      <c r="D42" s="43">
        <f t="shared" si="2"/>
        <v>8.1</v>
      </c>
      <c r="E42" s="43">
        <v>0</v>
      </c>
      <c r="F42" s="43">
        <v>-0.35</v>
      </c>
      <c r="G42" s="43">
        <f t="shared" si="3"/>
        <v>7.75</v>
      </c>
      <c r="H42" s="48"/>
      <c r="I42" s="43">
        <f t="shared" si="4"/>
        <v>0.5</v>
      </c>
    </row>
    <row r="43" spans="1:9" ht="14.4" x14ac:dyDescent="0.25">
      <c r="A43" s="39" t="s">
        <v>83</v>
      </c>
      <c r="B43" s="40">
        <f>'Repo rate'!$B$4</f>
        <v>5.25</v>
      </c>
      <c r="C43" s="40">
        <v>2.85</v>
      </c>
      <c r="D43" s="40">
        <f t="shared" si="2"/>
        <v>8.1</v>
      </c>
      <c r="E43" s="40">
        <v>0</v>
      </c>
      <c r="F43" s="40">
        <v>-0.35</v>
      </c>
      <c r="G43" s="40">
        <f t="shared" si="3"/>
        <v>7.75</v>
      </c>
      <c r="H43" s="47"/>
      <c r="I43" s="40">
        <f t="shared" si="4"/>
        <v>0.5</v>
      </c>
    </row>
    <row r="44" spans="1:9" ht="14.4" x14ac:dyDescent="0.25">
      <c r="A44" s="42" t="s">
        <v>84</v>
      </c>
      <c r="B44" s="43">
        <f>'Repo rate'!$B$4</f>
        <v>5.25</v>
      </c>
      <c r="C44" s="43">
        <v>2.85</v>
      </c>
      <c r="D44" s="43">
        <f t="shared" si="2"/>
        <v>8.1</v>
      </c>
      <c r="E44" s="43">
        <v>0</v>
      </c>
      <c r="F44" s="43">
        <v>-0.2</v>
      </c>
      <c r="G44" s="43">
        <f t="shared" si="3"/>
        <v>7.8999999999999995</v>
      </c>
      <c r="H44" s="48"/>
      <c r="I44" s="43">
        <f t="shared" si="4"/>
        <v>0.5</v>
      </c>
    </row>
    <row r="45" spans="1:9" ht="14.4" x14ac:dyDescent="0.25">
      <c r="A45" s="39" t="s">
        <v>85</v>
      </c>
      <c r="B45" s="40">
        <f>'Repo rate'!$B$4</f>
        <v>5.25</v>
      </c>
      <c r="C45" s="40">
        <v>2.85</v>
      </c>
      <c r="D45" s="40">
        <f t="shared" si="2"/>
        <v>8.1</v>
      </c>
      <c r="E45" s="40">
        <v>0.1</v>
      </c>
      <c r="F45" s="40">
        <v>0.2</v>
      </c>
      <c r="G45" s="40">
        <f t="shared" si="3"/>
        <v>8.3999999999999986</v>
      </c>
      <c r="H45" s="47"/>
      <c r="I45" s="40">
        <f t="shared" si="4"/>
        <v>0.49999999999999911</v>
      </c>
    </row>
    <row r="46" spans="1:9" ht="14.4" x14ac:dyDescent="0.25">
      <c r="A46" s="42" t="s">
        <v>69</v>
      </c>
      <c r="B46" s="43">
        <f>'Repo rate'!$B$4</f>
        <v>5.25</v>
      </c>
      <c r="C46" s="43">
        <v>2.85</v>
      </c>
      <c r="D46" s="43">
        <f t="shared" si="2"/>
        <v>8.1</v>
      </c>
      <c r="E46" s="43">
        <v>0.3</v>
      </c>
      <c r="F46" s="43">
        <v>0.5</v>
      </c>
      <c r="G46" s="43">
        <f t="shared" si="3"/>
        <v>8.9</v>
      </c>
      <c r="H46" s="48"/>
      <c r="I46" s="43">
        <f t="shared" si="4"/>
        <v>0.5</v>
      </c>
    </row>
    <row r="47" spans="1:9" ht="14.4" x14ac:dyDescent="0.25">
      <c r="A47" s="39" t="s">
        <v>86</v>
      </c>
      <c r="B47" s="40">
        <f>'Repo rate'!$B$4</f>
        <v>5.25</v>
      </c>
      <c r="C47" s="40">
        <v>2.85</v>
      </c>
      <c r="D47" s="40">
        <f t="shared" si="2"/>
        <v>8.1</v>
      </c>
      <c r="E47" s="40">
        <v>1.9</v>
      </c>
      <c r="F47" s="40">
        <v>0.5</v>
      </c>
      <c r="G47" s="40">
        <f t="shared" si="3"/>
        <v>10.5</v>
      </c>
      <c r="H47" s="47" t="s">
        <v>87</v>
      </c>
      <c r="I47" s="40">
        <f t="shared" si="4"/>
        <v>0.5</v>
      </c>
    </row>
    <row r="48" spans="1:9" ht="14.4" x14ac:dyDescent="0.25">
      <c r="A48" s="42" t="s">
        <v>88</v>
      </c>
      <c r="B48" s="43">
        <f>'Repo rate'!$B$4</f>
        <v>5.25</v>
      </c>
      <c r="C48" s="43">
        <v>2.85</v>
      </c>
      <c r="D48" s="43">
        <f t="shared" si="2"/>
        <v>8.1</v>
      </c>
      <c r="E48" s="43">
        <v>0.3</v>
      </c>
      <c r="F48" s="43">
        <v>0</v>
      </c>
      <c r="G48" s="43">
        <f t="shared" si="3"/>
        <v>8.4</v>
      </c>
      <c r="H48" s="48"/>
      <c r="I48" s="43">
        <f t="shared" si="4"/>
        <v>0.5</v>
      </c>
    </row>
    <row r="49" spans="1:9" ht="14.4" x14ac:dyDescent="0.25">
      <c r="A49" s="19"/>
      <c r="B49" s="19"/>
      <c r="C49" s="19"/>
      <c r="D49" s="19"/>
      <c r="E49" s="19"/>
      <c r="F49" s="19"/>
      <c r="G49" s="19"/>
      <c r="H49" s="19"/>
      <c r="I49" s="19"/>
    </row>
    <row r="50" spans="1:9" ht="14.4" x14ac:dyDescent="0.25">
      <c r="A50" s="19"/>
      <c r="B50" s="19"/>
      <c r="C50" s="19"/>
      <c r="D50" s="19"/>
      <c r="E50" s="19"/>
      <c r="F50" s="19"/>
      <c r="G50" s="19"/>
      <c r="H50" s="19"/>
      <c r="I50" s="19"/>
    </row>
    <row r="51" spans="1:9" ht="14.4" x14ac:dyDescent="0.25">
      <c r="A51" s="19"/>
      <c r="B51" s="19"/>
      <c r="C51" s="19"/>
      <c r="D51" s="19"/>
      <c r="E51" s="19"/>
      <c r="F51" s="19"/>
      <c r="G51" s="19"/>
      <c r="H51" s="19"/>
      <c r="I51" s="19"/>
    </row>
    <row r="52" spans="1:9" ht="14.4" x14ac:dyDescent="0.25">
      <c r="A52" s="36" t="s">
        <v>74</v>
      </c>
      <c r="B52" s="37" t="s">
        <v>90</v>
      </c>
      <c r="C52" s="19"/>
      <c r="D52" s="19"/>
      <c r="E52" s="19"/>
      <c r="F52" s="19"/>
      <c r="G52" s="19"/>
      <c r="H52" s="19"/>
      <c r="I52" s="19"/>
    </row>
    <row r="53" spans="1:9" ht="14.4" x14ac:dyDescent="0.25">
      <c r="A53" s="19"/>
      <c r="B53" s="19"/>
      <c r="C53" s="19"/>
      <c r="D53" s="19"/>
      <c r="E53" s="19"/>
      <c r="F53" s="19"/>
      <c r="G53" s="29"/>
      <c r="H53" s="19"/>
      <c r="I53" s="19"/>
    </row>
    <row r="54" spans="1:9" ht="14.4" x14ac:dyDescent="0.25">
      <c r="A54" s="19"/>
      <c r="B54" s="35"/>
      <c r="C54" s="35"/>
      <c r="D54" s="19"/>
      <c r="E54" s="35"/>
      <c r="F54" s="19"/>
      <c r="G54" s="19"/>
      <c r="H54" s="19"/>
      <c r="I54" s="19"/>
    </row>
    <row r="55" spans="1:9" ht="28.8" x14ac:dyDescent="0.25">
      <c r="A55" s="36" t="s">
        <v>35</v>
      </c>
      <c r="B55" s="37" t="s">
        <v>79</v>
      </c>
      <c r="C55" s="19"/>
      <c r="D55" s="19"/>
      <c r="E55" s="19"/>
      <c r="F55" s="19"/>
      <c r="G55" s="19"/>
      <c r="H55" s="19"/>
      <c r="I55" s="19"/>
    </row>
    <row r="56" spans="1:9" ht="14.4" x14ac:dyDescent="0.25">
      <c r="A56" s="36" t="s">
        <v>50</v>
      </c>
      <c r="B56" s="37" t="s">
        <v>80</v>
      </c>
      <c r="C56" s="19"/>
      <c r="D56" s="19"/>
      <c r="E56" s="19"/>
      <c r="F56" s="19"/>
      <c r="G56" s="19"/>
      <c r="H56" s="19"/>
      <c r="I56" s="19"/>
    </row>
    <row r="57" spans="1:9" ht="14.4" x14ac:dyDescent="0.25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14.4" x14ac:dyDescent="0.25">
      <c r="A58" s="39" t="s">
        <v>81</v>
      </c>
      <c r="B58" s="40">
        <f>'Repo rate'!$B$4</f>
        <v>5.25</v>
      </c>
      <c r="C58" s="40">
        <v>2.85</v>
      </c>
      <c r="D58" s="40">
        <f t="shared" ref="D58:D65" si="5">B58+C58</f>
        <v>8.1</v>
      </c>
      <c r="E58" s="40">
        <v>0</v>
      </c>
      <c r="F58" s="40">
        <v>-1</v>
      </c>
      <c r="G58" s="40">
        <f t="shared" ref="G58:G65" si="6">D58+E58+F58</f>
        <v>7.1</v>
      </c>
      <c r="H58" s="19"/>
      <c r="I58" s="19"/>
    </row>
    <row r="59" spans="1:9" ht="14.4" x14ac:dyDescent="0.25">
      <c r="A59" s="42" t="s">
        <v>82</v>
      </c>
      <c r="B59" s="43">
        <f>'Repo rate'!$B$4</f>
        <v>5.25</v>
      </c>
      <c r="C59" s="43">
        <v>2.85</v>
      </c>
      <c r="D59" s="43">
        <f t="shared" si="5"/>
        <v>8.1</v>
      </c>
      <c r="E59" s="43">
        <v>0</v>
      </c>
      <c r="F59" s="43">
        <v>-0.85</v>
      </c>
      <c r="G59" s="43">
        <f t="shared" si="6"/>
        <v>7.25</v>
      </c>
      <c r="H59" s="19"/>
      <c r="I59" s="19"/>
    </row>
    <row r="60" spans="1:9" ht="14.4" x14ac:dyDescent="0.25">
      <c r="A60" s="39" t="s">
        <v>83</v>
      </c>
      <c r="B60" s="40">
        <f>'Repo rate'!$B$4</f>
        <v>5.25</v>
      </c>
      <c r="C60" s="40">
        <v>2.85</v>
      </c>
      <c r="D60" s="40">
        <f t="shared" si="5"/>
        <v>8.1</v>
      </c>
      <c r="E60" s="40">
        <v>0</v>
      </c>
      <c r="F60" s="40">
        <v>-0.85</v>
      </c>
      <c r="G60" s="40">
        <f t="shared" si="6"/>
        <v>7.25</v>
      </c>
      <c r="H60" s="19"/>
      <c r="I60" s="19"/>
    </row>
    <row r="61" spans="1:9" ht="14.4" x14ac:dyDescent="0.25">
      <c r="A61" s="42" t="s">
        <v>84</v>
      </c>
      <c r="B61" s="43">
        <f>'Repo rate'!$B$4</f>
        <v>5.25</v>
      </c>
      <c r="C61" s="43">
        <v>2.85</v>
      </c>
      <c r="D61" s="43">
        <f t="shared" si="5"/>
        <v>8.1</v>
      </c>
      <c r="E61" s="43">
        <v>0</v>
      </c>
      <c r="F61" s="43">
        <v>-0.6</v>
      </c>
      <c r="G61" s="43">
        <f t="shared" si="6"/>
        <v>7.5</v>
      </c>
      <c r="H61" s="19"/>
      <c r="I61" s="19"/>
    </row>
    <row r="62" spans="1:9" ht="14.4" x14ac:dyDescent="0.25">
      <c r="A62" s="39" t="s">
        <v>85</v>
      </c>
      <c r="B62" s="40">
        <f>'Repo rate'!$B$4</f>
        <v>5.25</v>
      </c>
      <c r="C62" s="40">
        <v>2.85</v>
      </c>
      <c r="D62" s="40">
        <f t="shared" si="5"/>
        <v>8.1</v>
      </c>
      <c r="E62" s="40">
        <v>0.1</v>
      </c>
      <c r="F62" s="40">
        <v>-0.2</v>
      </c>
      <c r="G62" s="40">
        <f t="shared" si="6"/>
        <v>7.9999999999999991</v>
      </c>
      <c r="H62" s="19"/>
      <c r="I62" s="19"/>
    </row>
    <row r="63" spans="1:9" ht="14.4" x14ac:dyDescent="0.25">
      <c r="A63" s="42" t="s">
        <v>69</v>
      </c>
      <c r="B63" s="43">
        <f>'Repo rate'!$B$4</f>
        <v>5.25</v>
      </c>
      <c r="C63" s="43">
        <v>2.85</v>
      </c>
      <c r="D63" s="43">
        <f t="shared" si="5"/>
        <v>8.1</v>
      </c>
      <c r="E63" s="43">
        <v>0.35</v>
      </c>
      <c r="F63" s="43">
        <v>0</v>
      </c>
      <c r="G63" s="43">
        <f t="shared" si="6"/>
        <v>8.4499999999999993</v>
      </c>
      <c r="H63" s="19"/>
      <c r="I63" s="19"/>
    </row>
    <row r="64" spans="1:9" ht="14.4" x14ac:dyDescent="0.25">
      <c r="A64" s="39" t="s">
        <v>86</v>
      </c>
      <c r="B64" s="40">
        <f>'Repo rate'!$B$4</f>
        <v>5.25</v>
      </c>
      <c r="C64" s="40">
        <v>2.85</v>
      </c>
      <c r="D64" s="40">
        <f t="shared" si="5"/>
        <v>8.1</v>
      </c>
      <c r="E64" s="40">
        <v>1.9</v>
      </c>
      <c r="F64" s="40">
        <v>0</v>
      </c>
      <c r="G64" s="40">
        <f t="shared" si="6"/>
        <v>10</v>
      </c>
      <c r="H64" s="47" t="s">
        <v>87</v>
      </c>
      <c r="I64" s="19"/>
    </row>
    <row r="65" spans="1:9" ht="14.4" x14ac:dyDescent="0.25">
      <c r="A65" s="42" t="s">
        <v>88</v>
      </c>
      <c r="B65" s="43">
        <f>'Repo rate'!$B$4</f>
        <v>5.25</v>
      </c>
      <c r="C65" s="43">
        <v>2.85</v>
      </c>
      <c r="D65" s="43">
        <f t="shared" si="5"/>
        <v>8.1</v>
      </c>
      <c r="E65" s="43">
        <v>0.3</v>
      </c>
      <c r="F65" s="43">
        <v>-0.5</v>
      </c>
      <c r="G65" s="43">
        <f t="shared" si="6"/>
        <v>7.9</v>
      </c>
      <c r="H65" s="19"/>
      <c r="I65" s="19"/>
    </row>
    <row r="66" spans="1:9" ht="14.4" x14ac:dyDescent="0.25">
      <c r="A66" s="19"/>
      <c r="B66" s="19"/>
      <c r="C66" s="19"/>
      <c r="D66" s="19"/>
      <c r="E66" s="19"/>
      <c r="F66" s="19"/>
      <c r="G66" s="19"/>
      <c r="H66" s="19"/>
      <c r="I66" s="19"/>
    </row>
    <row r="67" spans="1:9" ht="14.4" x14ac:dyDescent="0.25">
      <c r="A67" s="36" t="s">
        <v>35</v>
      </c>
      <c r="B67" s="37" t="s">
        <v>89</v>
      </c>
      <c r="C67" s="19"/>
      <c r="D67" s="19"/>
      <c r="E67" s="19"/>
      <c r="F67" s="19"/>
      <c r="G67" s="19"/>
      <c r="H67" s="19"/>
      <c r="I67" s="19"/>
    </row>
    <row r="68" spans="1:9" ht="14.4" x14ac:dyDescent="0.25">
      <c r="A68" s="36" t="s">
        <v>50</v>
      </c>
      <c r="B68" s="37" t="s">
        <v>80</v>
      </c>
      <c r="C68" s="19"/>
      <c r="D68" s="19"/>
      <c r="E68" s="19"/>
      <c r="F68" s="19"/>
      <c r="G68" s="19"/>
      <c r="H68" s="19"/>
      <c r="I68" s="19"/>
    </row>
    <row r="69" spans="1:9" ht="14.4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ht="14.4" x14ac:dyDescent="0.25">
      <c r="A70" s="39" t="s">
        <v>81</v>
      </c>
      <c r="B70" s="40">
        <f>'Repo rate'!$B$4</f>
        <v>5.25</v>
      </c>
      <c r="C70" s="40">
        <v>2.85</v>
      </c>
      <c r="D70" s="40">
        <f t="shared" ref="D70:D77" si="7">B70+C70</f>
        <v>8.1</v>
      </c>
      <c r="E70" s="40">
        <v>0</v>
      </c>
      <c r="F70" s="40">
        <v>-0.5</v>
      </c>
      <c r="G70" s="40">
        <f t="shared" ref="G70:G77" si="8">D70+E70+F70</f>
        <v>7.6</v>
      </c>
      <c r="H70" s="19"/>
      <c r="I70" s="19"/>
    </row>
    <row r="71" spans="1:9" ht="14.4" x14ac:dyDescent="0.25">
      <c r="A71" s="42" t="s">
        <v>82</v>
      </c>
      <c r="B71" s="43">
        <f>'Repo rate'!$B$4</f>
        <v>5.25</v>
      </c>
      <c r="C71" s="43">
        <v>2.85</v>
      </c>
      <c r="D71" s="43">
        <f t="shared" si="7"/>
        <v>8.1</v>
      </c>
      <c r="E71" s="43">
        <v>0</v>
      </c>
      <c r="F71" s="43">
        <v>-0.35</v>
      </c>
      <c r="G71" s="43">
        <f t="shared" si="8"/>
        <v>7.75</v>
      </c>
      <c r="H71" s="19"/>
      <c r="I71" s="19"/>
    </row>
    <row r="72" spans="1:9" ht="14.4" x14ac:dyDescent="0.25">
      <c r="A72" s="39" t="s">
        <v>83</v>
      </c>
      <c r="B72" s="40">
        <f>'Repo rate'!$B$4</f>
        <v>5.25</v>
      </c>
      <c r="C72" s="40">
        <v>2.85</v>
      </c>
      <c r="D72" s="40">
        <f t="shared" si="7"/>
        <v>8.1</v>
      </c>
      <c r="E72" s="40">
        <v>0</v>
      </c>
      <c r="F72" s="40">
        <v>-0.35</v>
      </c>
      <c r="G72" s="40">
        <f t="shared" si="8"/>
        <v>7.75</v>
      </c>
      <c r="H72" s="19"/>
      <c r="I72" s="19"/>
    </row>
    <row r="73" spans="1:9" ht="14.4" x14ac:dyDescent="0.25">
      <c r="A73" s="42" t="s">
        <v>84</v>
      </c>
      <c r="B73" s="43">
        <f>'Repo rate'!$B$4</f>
        <v>5.25</v>
      </c>
      <c r="C73" s="43">
        <v>2.85</v>
      </c>
      <c r="D73" s="43">
        <f t="shared" si="7"/>
        <v>8.1</v>
      </c>
      <c r="E73" s="43">
        <v>0</v>
      </c>
      <c r="F73" s="43">
        <v>-0.1</v>
      </c>
      <c r="G73" s="43">
        <f t="shared" si="8"/>
        <v>8</v>
      </c>
      <c r="H73" s="19"/>
      <c r="I73" s="19"/>
    </row>
    <row r="74" spans="1:9" ht="14.4" x14ac:dyDescent="0.25">
      <c r="A74" s="39" t="s">
        <v>85</v>
      </c>
      <c r="B74" s="40">
        <f>'Repo rate'!$B$4</f>
        <v>5.25</v>
      </c>
      <c r="C74" s="40">
        <v>2.85</v>
      </c>
      <c r="D74" s="40">
        <f t="shared" si="7"/>
        <v>8.1</v>
      </c>
      <c r="E74" s="40">
        <v>0.1</v>
      </c>
      <c r="F74" s="40">
        <v>0.3</v>
      </c>
      <c r="G74" s="40">
        <f t="shared" si="8"/>
        <v>8.5</v>
      </c>
      <c r="H74" s="19"/>
      <c r="I74" s="19"/>
    </row>
    <row r="75" spans="1:9" ht="14.4" x14ac:dyDescent="0.25">
      <c r="A75" s="42" t="s">
        <v>69</v>
      </c>
      <c r="B75" s="43">
        <f>'Repo rate'!$B$4</f>
        <v>5.25</v>
      </c>
      <c r="C75" s="43">
        <v>2.85</v>
      </c>
      <c r="D75" s="43">
        <f t="shared" si="7"/>
        <v>8.1</v>
      </c>
      <c r="E75" s="43">
        <v>0.3</v>
      </c>
      <c r="F75" s="43">
        <v>0.55000000000000004</v>
      </c>
      <c r="G75" s="43">
        <f t="shared" si="8"/>
        <v>8.9500000000000011</v>
      </c>
      <c r="H75" s="19"/>
      <c r="I75" s="19"/>
    </row>
    <row r="76" spans="1:9" ht="14.4" x14ac:dyDescent="0.25">
      <c r="A76" s="39" t="s">
        <v>86</v>
      </c>
      <c r="B76" s="40">
        <f>'Repo rate'!$B$4</f>
        <v>5.25</v>
      </c>
      <c r="C76" s="40">
        <v>2.85</v>
      </c>
      <c r="D76" s="40">
        <f t="shared" si="7"/>
        <v>8.1</v>
      </c>
      <c r="E76" s="40">
        <v>1.9</v>
      </c>
      <c r="F76" s="40">
        <v>0.5</v>
      </c>
      <c r="G76" s="40">
        <f t="shared" si="8"/>
        <v>10.5</v>
      </c>
      <c r="H76" s="47" t="s">
        <v>87</v>
      </c>
      <c r="I76" s="19"/>
    </row>
    <row r="77" spans="1:9" ht="14.4" x14ac:dyDescent="0.25">
      <c r="A77" s="42" t="s">
        <v>88</v>
      </c>
      <c r="B77" s="43">
        <f>'Repo rate'!$B$4</f>
        <v>5.25</v>
      </c>
      <c r="C77" s="43">
        <v>2.85</v>
      </c>
      <c r="D77" s="43">
        <f t="shared" si="7"/>
        <v>8.1</v>
      </c>
      <c r="E77" s="43">
        <v>0.3</v>
      </c>
      <c r="F77" s="43">
        <v>0</v>
      </c>
      <c r="G77" s="43">
        <f t="shared" si="8"/>
        <v>8.4</v>
      </c>
      <c r="H77" s="19"/>
      <c r="I77" s="19"/>
    </row>
    <row r="78" spans="1:9" ht="14.4" x14ac:dyDescent="0.25">
      <c r="A78" s="19"/>
      <c r="B78" s="19"/>
      <c r="C78" s="19"/>
      <c r="D78" s="19"/>
      <c r="E78" s="19"/>
      <c r="F78" s="19"/>
      <c r="G78" s="19"/>
      <c r="H78" s="19"/>
      <c r="I78" s="19"/>
    </row>
    <row r="79" spans="1:9" ht="14.4" x14ac:dyDescent="0.25">
      <c r="A79" s="36" t="s">
        <v>74</v>
      </c>
      <c r="B79" s="37" t="s">
        <v>75</v>
      </c>
      <c r="C79" s="19"/>
      <c r="D79" s="19"/>
      <c r="E79" s="19"/>
      <c r="F79" s="19"/>
      <c r="G79" s="19"/>
      <c r="H79" s="19"/>
      <c r="I79" s="19"/>
    </row>
    <row r="80" spans="1:9" ht="14.4" x14ac:dyDescent="0.25">
      <c r="A80" s="19"/>
      <c r="B80" s="19"/>
      <c r="C80" s="19"/>
      <c r="D80" s="19"/>
      <c r="E80" s="19"/>
      <c r="F80" s="19"/>
      <c r="G80" s="19"/>
      <c r="H80" s="19"/>
      <c r="I80" s="19"/>
    </row>
    <row r="81" spans="1:9" ht="28.8" x14ac:dyDescent="0.25">
      <c r="A81" s="36" t="s">
        <v>35</v>
      </c>
      <c r="B81" s="37" t="s">
        <v>79</v>
      </c>
      <c r="C81" s="19"/>
      <c r="D81" s="19"/>
      <c r="E81" s="19"/>
      <c r="F81" s="19"/>
      <c r="G81" s="19"/>
      <c r="H81" s="19"/>
      <c r="I81" s="19"/>
    </row>
    <row r="82" spans="1:9" ht="14.4" x14ac:dyDescent="0.25">
      <c r="A82" s="36" t="s">
        <v>50</v>
      </c>
      <c r="B82" s="37" t="s">
        <v>80</v>
      </c>
      <c r="C82" s="19"/>
      <c r="D82" s="19"/>
      <c r="E82" s="19"/>
      <c r="F82" s="19"/>
      <c r="G82" s="19"/>
      <c r="H82" s="19"/>
      <c r="I82" s="19"/>
    </row>
    <row r="83" spans="1:9" ht="14.4" x14ac:dyDescent="0.25">
      <c r="A83" s="33" t="s">
        <v>21</v>
      </c>
      <c r="B83" s="33" t="s">
        <v>91</v>
      </c>
      <c r="C83" s="33"/>
      <c r="D83" s="33"/>
      <c r="E83" s="33"/>
      <c r="F83" s="33" t="s">
        <v>92</v>
      </c>
      <c r="G83" s="19"/>
      <c r="H83" s="19"/>
      <c r="I83" s="19"/>
    </row>
    <row r="84" spans="1:9" ht="14.4" x14ac:dyDescent="0.25">
      <c r="A84" s="39" t="s">
        <v>81</v>
      </c>
      <c r="B84" s="40">
        <f>'Repo rate'!$B$4</f>
        <v>5.25</v>
      </c>
      <c r="C84" s="40">
        <v>2.85</v>
      </c>
      <c r="D84" s="40">
        <f t="shared" ref="D84:D91" si="9">B84+C84</f>
        <v>8.1</v>
      </c>
      <c r="E84" s="47"/>
      <c r="F84" s="40">
        <v>2.5499999999999998</v>
      </c>
      <c r="G84" s="40">
        <f t="shared" ref="G84:G91" si="10">D84+E84+F84</f>
        <v>10.649999999999999</v>
      </c>
      <c r="H84" s="19"/>
      <c r="I84" s="19"/>
    </row>
    <row r="85" spans="1:9" ht="14.4" x14ac:dyDescent="0.25">
      <c r="A85" s="42" t="s">
        <v>82</v>
      </c>
      <c r="B85" s="43">
        <f>'Repo rate'!$B$4</f>
        <v>5.25</v>
      </c>
      <c r="C85" s="43">
        <v>2.85</v>
      </c>
      <c r="D85" s="43">
        <f t="shared" si="9"/>
        <v>8.1</v>
      </c>
      <c r="E85" s="48"/>
      <c r="F85" s="43">
        <v>2.5499999999999998</v>
      </c>
      <c r="G85" s="43">
        <f t="shared" si="10"/>
        <v>10.649999999999999</v>
      </c>
      <c r="H85" s="19"/>
      <c r="I85" s="19"/>
    </row>
    <row r="86" spans="1:9" ht="14.4" x14ac:dyDescent="0.25">
      <c r="A86" s="39" t="s">
        <v>83</v>
      </c>
      <c r="B86" s="40">
        <f>'Repo rate'!$B$4</f>
        <v>5.25</v>
      </c>
      <c r="C86" s="40">
        <v>2.85</v>
      </c>
      <c r="D86" s="40">
        <f t="shared" si="9"/>
        <v>8.1</v>
      </c>
      <c r="E86" s="47"/>
      <c r="F86" s="40">
        <v>2.5499999999999998</v>
      </c>
      <c r="G86" s="40">
        <f t="shared" si="10"/>
        <v>10.649999999999999</v>
      </c>
      <c r="H86" s="19"/>
      <c r="I86" s="19"/>
    </row>
    <row r="87" spans="1:9" ht="14.4" x14ac:dyDescent="0.25">
      <c r="A87" s="42" t="s">
        <v>84</v>
      </c>
      <c r="B87" s="43">
        <f>'Repo rate'!$B$4</f>
        <v>5.25</v>
      </c>
      <c r="C87" s="43">
        <v>2.85</v>
      </c>
      <c r="D87" s="43">
        <f t="shared" si="9"/>
        <v>8.1</v>
      </c>
      <c r="E87" s="48"/>
      <c r="F87" s="43">
        <v>2.5499999999999998</v>
      </c>
      <c r="G87" s="43">
        <f t="shared" si="10"/>
        <v>10.649999999999999</v>
      </c>
      <c r="H87" s="19"/>
      <c r="I87" s="19"/>
    </row>
    <row r="88" spans="1:9" ht="14.4" x14ac:dyDescent="0.25">
      <c r="A88" s="39" t="s">
        <v>85</v>
      </c>
      <c r="B88" s="40">
        <f>'Repo rate'!$B$4</f>
        <v>5.25</v>
      </c>
      <c r="C88" s="40">
        <v>2.85</v>
      </c>
      <c r="D88" s="40">
        <f t="shared" si="9"/>
        <v>8.1</v>
      </c>
      <c r="E88" s="47"/>
      <c r="F88" s="40">
        <v>2.65</v>
      </c>
      <c r="G88" s="40">
        <f t="shared" si="10"/>
        <v>10.75</v>
      </c>
      <c r="H88" s="19"/>
      <c r="I88" s="19"/>
    </row>
    <row r="89" spans="1:9" ht="14.4" x14ac:dyDescent="0.25">
      <c r="A89" s="42" t="s">
        <v>69</v>
      </c>
      <c r="B89" s="43">
        <f>'Repo rate'!$B$4</f>
        <v>5.25</v>
      </c>
      <c r="C89" s="43">
        <v>2.85</v>
      </c>
      <c r="D89" s="43">
        <f t="shared" si="9"/>
        <v>8.1</v>
      </c>
      <c r="E89" s="48"/>
      <c r="F89" s="43">
        <v>2.85</v>
      </c>
      <c r="G89" s="43">
        <f t="shared" si="10"/>
        <v>10.95</v>
      </c>
      <c r="H89" s="19"/>
      <c r="I89" s="19"/>
    </row>
    <row r="90" spans="1:9" ht="14.4" x14ac:dyDescent="0.25">
      <c r="A90" s="39" t="s">
        <v>86</v>
      </c>
      <c r="B90" s="40">
        <f>'Repo rate'!$B$4</f>
        <v>5.25</v>
      </c>
      <c r="C90" s="40">
        <v>2.85</v>
      </c>
      <c r="D90" s="40">
        <f t="shared" si="9"/>
        <v>8.1</v>
      </c>
      <c r="E90" s="47"/>
      <c r="F90" s="40">
        <v>4.45</v>
      </c>
      <c r="G90" s="40">
        <f t="shared" si="10"/>
        <v>12.55</v>
      </c>
      <c r="H90" s="47" t="s">
        <v>87</v>
      </c>
      <c r="I90" s="19"/>
    </row>
    <row r="91" spans="1:9" ht="14.4" x14ac:dyDescent="0.25">
      <c r="A91" s="42" t="s">
        <v>88</v>
      </c>
      <c r="B91" s="43">
        <f>'Repo rate'!$B$4</f>
        <v>5.25</v>
      </c>
      <c r="C91" s="43">
        <v>2.85</v>
      </c>
      <c r="D91" s="43">
        <f t="shared" si="9"/>
        <v>8.1</v>
      </c>
      <c r="E91" s="48"/>
      <c r="F91" s="43">
        <v>2.85</v>
      </c>
      <c r="G91" s="43">
        <f t="shared" si="10"/>
        <v>10.95</v>
      </c>
      <c r="H91" s="19"/>
      <c r="I91" s="19"/>
    </row>
    <row r="92" spans="1:9" ht="14.4" x14ac:dyDescent="0.25">
      <c r="A92" s="19"/>
      <c r="B92" s="19"/>
      <c r="C92" s="19"/>
      <c r="D92" s="19"/>
      <c r="E92" s="19"/>
      <c r="F92" s="19"/>
      <c r="G92" s="19"/>
      <c r="H92" s="19"/>
      <c r="I92" s="19"/>
    </row>
    <row r="93" spans="1:9" ht="14.4" x14ac:dyDescent="0.25">
      <c r="A93" s="36" t="s">
        <v>35</v>
      </c>
      <c r="B93" s="37" t="s">
        <v>89</v>
      </c>
      <c r="C93" s="19"/>
      <c r="D93" s="19"/>
      <c r="E93" s="19"/>
      <c r="F93" s="19"/>
      <c r="G93" s="19"/>
      <c r="H93" s="19"/>
      <c r="I93" s="19"/>
    </row>
    <row r="94" spans="1:9" ht="14.4" x14ac:dyDescent="0.25">
      <c r="A94" s="36" t="s">
        <v>50</v>
      </c>
      <c r="B94" s="37" t="s">
        <v>80</v>
      </c>
      <c r="C94" s="19"/>
      <c r="D94" s="19"/>
      <c r="E94" s="19"/>
      <c r="F94" s="19"/>
      <c r="G94" s="19"/>
      <c r="H94" s="19"/>
      <c r="I94" s="19"/>
    </row>
    <row r="95" spans="1:9" ht="14.4" x14ac:dyDescent="0.25">
      <c r="A95" s="19"/>
      <c r="B95" s="19"/>
      <c r="C95" s="19"/>
      <c r="D95" s="19"/>
      <c r="E95" s="19"/>
      <c r="F95" s="19"/>
      <c r="G95" s="19"/>
      <c r="H95" s="19"/>
      <c r="I95" s="19"/>
    </row>
    <row r="96" spans="1:9" ht="14.4" x14ac:dyDescent="0.25">
      <c r="A96" s="39" t="s">
        <v>81</v>
      </c>
      <c r="B96" s="40">
        <f>'Repo rate'!$B$4</f>
        <v>5.25</v>
      </c>
      <c r="C96" s="40">
        <v>2.85</v>
      </c>
      <c r="D96" s="40">
        <f t="shared" ref="D96:D103" si="11">B96+C96</f>
        <v>8.1</v>
      </c>
      <c r="E96" s="47"/>
      <c r="F96" s="40">
        <v>3.05</v>
      </c>
      <c r="G96" s="40">
        <f t="shared" ref="G96:G103" si="12">D96+E96+F96</f>
        <v>11.149999999999999</v>
      </c>
      <c r="H96" s="19"/>
      <c r="I96" s="19"/>
    </row>
    <row r="97" spans="1:9" ht="14.4" x14ac:dyDescent="0.25">
      <c r="A97" s="42" t="s">
        <v>82</v>
      </c>
      <c r="B97" s="43">
        <f>'Repo rate'!$B$4</f>
        <v>5.25</v>
      </c>
      <c r="C97" s="43">
        <v>2.85</v>
      </c>
      <c r="D97" s="43">
        <f t="shared" si="11"/>
        <v>8.1</v>
      </c>
      <c r="E97" s="48"/>
      <c r="F97" s="43">
        <v>3.05</v>
      </c>
      <c r="G97" s="43">
        <f t="shared" si="12"/>
        <v>11.149999999999999</v>
      </c>
      <c r="H97" s="19"/>
      <c r="I97" s="19"/>
    </row>
    <row r="98" spans="1:9" ht="14.4" x14ac:dyDescent="0.25">
      <c r="A98" s="39" t="s">
        <v>83</v>
      </c>
      <c r="B98" s="40">
        <f>'Repo rate'!$B$4</f>
        <v>5.25</v>
      </c>
      <c r="C98" s="40">
        <v>2.85</v>
      </c>
      <c r="D98" s="40">
        <f t="shared" si="11"/>
        <v>8.1</v>
      </c>
      <c r="E98" s="47"/>
      <c r="F98" s="40">
        <v>3.05</v>
      </c>
      <c r="G98" s="40">
        <f t="shared" si="12"/>
        <v>11.149999999999999</v>
      </c>
      <c r="H98" s="19"/>
      <c r="I98" s="19"/>
    </row>
    <row r="99" spans="1:9" ht="14.4" x14ac:dyDescent="0.25">
      <c r="A99" s="42" t="s">
        <v>84</v>
      </c>
      <c r="B99" s="43">
        <f>'Repo rate'!$B$4</f>
        <v>5.25</v>
      </c>
      <c r="C99" s="43">
        <v>2.85</v>
      </c>
      <c r="D99" s="43">
        <f t="shared" si="11"/>
        <v>8.1</v>
      </c>
      <c r="E99" s="48"/>
      <c r="F99" s="43">
        <v>3.05</v>
      </c>
      <c r="G99" s="43">
        <f t="shared" si="12"/>
        <v>11.149999999999999</v>
      </c>
      <c r="H99" s="19"/>
      <c r="I99" s="19"/>
    </row>
    <row r="100" spans="1:9" ht="14.4" x14ac:dyDescent="0.25">
      <c r="A100" s="39" t="s">
        <v>85</v>
      </c>
      <c r="B100" s="40">
        <f>'Repo rate'!$B$4</f>
        <v>5.25</v>
      </c>
      <c r="C100" s="40">
        <v>2.85</v>
      </c>
      <c r="D100" s="40">
        <f t="shared" si="11"/>
        <v>8.1</v>
      </c>
      <c r="E100" s="47"/>
      <c r="F100" s="40">
        <v>3.15</v>
      </c>
      <c r="G100" s="40">
        <f t="shared" si="12"/>
        <v>11.25</v>
      </c>
      <c r="H100" s="19"/>
      <c r="I100" s="19"/>
    </row>
    <row r="101" spans="1:9" ht="14.4" x14ac:dyDescent="0.25">
      <c r="A101" s="42" t="s">
        <v>69</v>
      </c>
      <c r="B101" s="43">
        <f>'Repo rate'!$B$4</f>
        <v>5.25</v>
      </c>
      <c r="C101" s="43">
        <v>2.85</v>
      </c>
      <c r="D101" s="43">
        <f t="shared" si="11"/>
        <v>8.1</v>
      </c>
      <c r="E101" s="48"/>
      <c r="F101" s="43">
        <v>3.35</v>
      </c>
      <c r="G101" s="43">
        <f t="shared" si="12"/>
        <v>11.45</v>
      </c>
      <c r="H101" s="19"/>
      <c r="I101" s="19"/>
    </row>
    <row r="102" spans="1:9" ht="14.4" x14ac:dyDescent="0.25">
      <c r="A102" s="39" t="s">
        <v>86</v>
      </c>
      <c r="B102" s="40">
        <f>'Repo rate'!$B$4</f>
        <v>5.25</v>
      </c>
      <c r="C102" s="40">
        <v>2.85</v>
      </c>
      <c r="D102" s="40">
        <f t="shared" si="11"/>
        <v>8.1</v>
      </c>
      <c r="E102" s="47"/>
      <c r="F102" s="40">
        <v>4.95</v>
      </c>
      <c r="G102" s="40">
        <f t="shared" si="12"/>
        <v>13.05</v>
      </c>
      <c r="H102" s="47" t="s">
        <v>87</v>
      </c>
      <c r="I102" s="19"/>
    </row>
    <row r="103" spans="1:9" ht="14.4" x14ac:dyDescent="0.25">
      <c r="A103" s="42" t="s">
        <v>88</v>
      </c>
      <c r="B103" s="43">
        <f>'Repo rate'!$B$4</f>
        <v>5.25</v>
      </c>
      <c r="C103" s="43">
        <v>2.85</v>
      </c>
      <c r="D103" s="43">
        <f t="shared" si="11"/>
        <v>8.1</v>
      </c>
      <c r="E103" s="48"/>
      <c r="F103" s="43">
        <v>3.35</v>
      </c>
      <c r="G103" s="43">
        <f t="shared" si="12"/>
        <v>11.45</v>
      </c>
      <c r="H103" s="19"/>
      <c r="I103" s="19"/>
    </row>
    <row r="104" spans="1:9" ht="14.4" x14ac:dyDescent="0.25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 ht="14.4" x14ac:dyDescent="0.25">
      <c r="A105" s="36" t="s">
        <v>74</v>
      </c>
      <c r="B105" s="37" t="s">
        <v>90</v>
      </c>
      <c r="C105" s="19"/>
      <c r="D105" s="19"/>
      <c r="E105" s="19"/>
      <c r="F105" s="19"/>
      <c r="G105" s="19"/>
      <c r="H105" s="19"/>
      <c r="I105" s="19"/>
    </row>
    <row r="106" spans="1:9" ht="14.4" x14ac:dyDescent="0.25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 ht="28.8" x14ac:dyDescent="0.25">
      <c r="A107" s="36" t="s">
        <v>35</v>
      </c>
      <c r="B107" s="37" t="s">
        <v>79</v>
      </c>
      <c r="C107" s="19"/>
      <c r="D107" s="19"/>
      <c r="E107" s="19"/>
      <c r="F107" s="19"/>
      <c r="G107" s="19"/>
      <c r="H107" s="19"/>
      <c r="I107" s="19"/>
    </row>
    <row r="108" spans="1:9" ht="14.4" x14ac:dyDescent="0.25">
      <c r="A108" s="36" t="s">
        <v>50</v>
      </c>
      <c r="B108" s="37" t="s">
        <v>80</v>
      </c>
      <c r="C108" s="19"/>
      <c r="D108" s="19"/>
      <c r="E108" s="19"/>
      <c r="F108" s="19"/>
      <c r="G108" s="19"/>
      <c r="H108" s="19"/>
      <c r="I108" s="19"/>
    </row>
    <row r="109" spans="1:9" ht="14.4" x14ac:dyDescent="0.25">
      <c r="A109" s="18"/>
      <c r="B109" s="18"/>
      <c r="C109" s="18"/>
      <c r="D109" s="18"/>
      <c r="E109" s="18"/>
      <c r="F109" s="18" t="s">
        <v>92</v>
      </c>
      <c r="G109" s="19"/>
      <c r="H109" s="19"/>
      <c r="I109" s="19"/>
    </row>
    <row r="110" spans="1:9" ht="14.4" x14ac:dyDescent="0.25">
      <c r="A110" s="39" t="s">
        <v>81</v>
      </c>
      <c r="B110" s="40">
        <f>'Repo rate'!$B$4</f>
        <v>5.25</v>
      </c>
      <c r="C110" s="40">
        <v>2.85</v>
      </c>
      <c r="D110" s="40">
        <f t="shared" ref="D110:D117" si="13">B110+C110</f>
        <v>8.1</v>
      </c>
      <c r="E110" s="47"/>
      <c r="F110" s="40">
        <v>2.5499999999999998</v>
      </c>
      <c r="G110" s="40">
        <f t="shared" ref="G110:G117" si="14">D110+E110+F110</f>
        <v>10.649999999999999</v>
      </c>
      <c r="H110" s="19"/>
      <c r="I110" s="19"/>
    </row>
    <row r="111" spans="1:9" ht="14.4" x14ac:dyDescent="0.25">
      <c r="A111" s="42" t="s">
        <v>82</v>
      </c>
      <c r="B111" s="43">
        <f>'Repo rate'!$B$4</f>
        <v>5.25</v>
      </c>
      <c r="C111" s="43">
        <v>2.85</v>
      </c>
      <c r="D111" s="43">
        <f t="shared" si="13"/>
        <v>8.1</v>
      </c>
      <c r="E111" s="48"/>
      <c r="F111" s="43">
        <v>2.5499999999999998</v>
      </c>
      <c r="G111" s="43">
        <f t="shared" si="14"/>
        <v>10.649999999999999</v>
      </c>
      <c r="H111" s="19"/>
      <c r="I111" s="19"/>
    </row>
    <row r="112" spans="1:9" ht="14.4" x14ac:dyDescent="0.25">
      <c r="A112" s="39" t="s">
        <v>83</v>
      </c>
      <c r="B112" s="40">
        <f>'Repo rate'!$B$4</f>
        <v>5.25</v>
      </c>
      <c r="C112" s="40">
        <v>2.85</v>
      </c>
      <c r="D112" s="40">
        <f t="shared" si="13"/>
        <v>8.1</v>
      </c>
      <c r="E112" s="47"/>
      <c r="F112" s="40">
        <v>2.5499999999999998</v>
      </c>
      <c r="G112" s="40">
        <f t="shared" si="14"/>
        <v>10.649999999999999</v>
      </c>
      <c r="H112" s="19"/>
      <c r="I112" s="19"/>
    </row>
    <row r="113" spans="1:9" ht="14.4" x14ac:dyDescent="0.25">
      <c r="A113" s="42" t="s">
        <v>84</v>
      </c>
      <c r="B113" s="43">
        <f>'Repo rate'!$B$4</f>
        <v>5.25</v>
      </c>
      <c r="C113" s="43">
        <v>2.85</v>
      </c>
      <c r="D113" s="43">
        <f t="shared" si="13"/>
        <v>8.1</v>
      </c>
      <c r="E113" s="48"/>
      <c r="F113" s="43">
        <v>2.5499999999999998</v>
      </c>
      <c r="G113" s="43">
        <f t="shared" si="14"/>
        <v>10.649999999999999</v>
      </c>
      <c r="H113" s="19"/>
      <c r="I113" s="19"/>
    </row>
    <row r="114" spans="1:9" ht="14.4" x14ac:dyDescent="0.25">
      <c r="A114" s="39" t="s">
        <v>85</v>
      </c>
      <c r="B114" s="40">
        <f>'Repo rate'!$B$4</f>
        <v>5.25</v>
      </c>
      <c r="C114" s="40">
        <v>2.85</v>
      </c>
      <c r="D114" s="40">
        <f t="shared" si="13"/>
        <v>8.1</v>
      </c>
      <c r="E114" s="47"/>
      <c r="F114" s="40">
        <v>2.65</v>
      </c>
      <c r="G114" s="40">
        <f t="shared" si="14"/>
        <v>10.75</v>
      </c>
      <c r="H114" s="19"/>
      <c r="I114" s="19"/>
    </row>
    <row r="115" spans="1:9" ht="14.4" x14ac:dyDescent="0.25">
      <c r="A115" s="42" t="s">
        <v>69</v>
      </c>
      <c r="B115" s="43">
        <f>'Repo rate'!$B$4</f>
        <v>5.25</v>
      </c>
      <c r="C115" s="43">
        <v>2.85</v>
      </c>
      <c r="D115" s="43">
        <f t="shared" si="13"/>
        <v>8.1</v>
      </c>
      <c r="E115" s="48"/>
      <c r="F115" s="43">
        <v>2.9</v>
      </c>
      <c r="G115" s="43">
        <f t="shared" si="14"/>
        <v>11</v>
      </c>
      <c r="H115" s="19"/>
      <c r="I115" s="19"/>
    </row>
    <row r="116" spans="1:9" ht="14.4" x14ac:dyDescent="0.25">
      <c r="A116" s="39" t="s">
        <v>86</v>
      </c>
      <c r="B116" s="40">
        <f>'Repo rate'!$B$4</f>
        <v>5.25</v>
      </c>
      <c r="C116" s="40">
        <v>2.85</v>
      </c>
      <c r="D116" s="40">
        <f t="shared" si="13"/>
        <v>8.1</v>
      </c>
      <c r="E116" s="47"/>
      <c r="F116" s="40">
        <v>4.45</v>
      </c>
      <c r="G116" s="40">
        <f t="shared" si="14"/>
        <v>12.55</v>
      </c>
      <c r="H116" s="47" t="s">
        <v>87</v>
      </c>
      <c r="I116" s="19"/>
    </row>
    <row r="117" spans="1:9" ht="14.4" x14ac:dyDescent="0.25">
      <c r="A117" s="42" t="s">
        <v>88</v>
      </c>
      <c r="B117" s="43">
        <f>'Repo rate'!$B$4</f>
        <v>5.25</v>
      </c>
      <c r="C117" s="43">
        <v>2.85</v>
      </c>
      <c r="D117" s="43">
        <f t="shared" si="13"/>
        <v>8.1</v>
      </c>
      <c r="E117" s="48"/>
      <c r="F117" s="43">
        <v>2.85</v>
      </c>
      <c r="G117" s="43">
        <f t="shared" si="14"/>
        <v>10.95</v>
      </c>
      <c r="H117" s="19"/>
      <c r="I117" s="19"/>
    </row>
    <row r="118" spans="1:9" ht="14.4" x14ac:dyDescent="0.25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 ht="14.4" x14ac:dyDescent="0.25">
      <c r="A119" s="36" t="s">
        <v>35</v>
      </c>
      <c r="B119" s="37" t="s">
        <v>89</v>
      </c>
      <c r="C119" s="19"/>
      <c r="D119" s="19"/>
      <c r="E119" s="19"/>
      <c r="F119" s="19"/>
      <c r="G119" s="19"/>
      <c r="H119" s="19"/>
      <c r="I119" s="19"/>
    </row>
    <row r="120" spans="1:9" ht="14.4" x14ac:dyDescent="0.25">
      <c r="A120" s="36" t="s">
        <v>50</v>
      </c>
      <c r="B120" s="37" t="s">
        <v>80</v>
      </c>
      <c r="C120" s="19"/>
      <c r="D120" s="19"/>
      <c r="E120" s="19"/>
      <c r="F120" s="19"/>
      <c r="G120" s="19"/>
      <c r="H120" s="19"/>
      <c r="I120" s="19"/>
    </row>
    <row r="121" spans="1:9" ht="14.4" x14ac:dyDescent="0.25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 ht="14.4" x14ac:dyDescent="0.25">
      <c r="A122" s="39" t="s">
        <v>81</v>
      </c>
      <c r="B122" s="40">
        <f>'Repo rate'!$B$4</f>
        <v>5.25</v>
      </c>
      <c r="C122" s="40">
        <v>2.85</v>
      </c>
      <c r="D122" s="40">
        <f t="shared" ref="D122:D129" si="15">B122+C122</f>
        <v>8.1</v>
      </c>
      <c r="E122" s="47"/>
      <c r="F122" s="40">
        <v>3.05</v>
      </c>
      <c r="G122" s="40">
        <f t="shared" ref="G122:G129" si="16">D122+E122+F122</f>
        <v>11.149999999999999</v>
      </c>
      <c r="H122" s="19"/>
      <c r="I122" s="19"/>
    </row>
    <row r="123" spans="1:9" ht="14.4" x14ac:dyDescent="0.25">
      <c r="A123" s="42" t="s">
        <v>82</v>
      </c>
      <c r="B123" s="43">
        <f>'Repo rate'!$B$4</f>
        <v>5.25</v>
      </c>
      <c r="C123" s="43">
        <v>2.85</v>
      </c>
      <c r="D123" s="43">
        <f t="shared" si="15"/>
        <v>8.1</v>
      </c>
      <c r="E123" s="48"/>
      <c r="F123" s="43">
        <v>3.05</v>
      </c>
      <c r="G123" s="43">
        <f t="shared" si="16"/>
        <v>11.149999999999999</v>
      </c>
      <c r="H123" s="19"/>
      <c r="I123" s="19"/>
    </row>
    <row r="124" spans="1:9" ht="14.4" x14ac:dyDescent="0.25">
      <c r="A124" s="39" t="s">
        <v>83</v>
      </c>
      <c r="B124" s="40">
        <f>'Repo rate'!$B$4</f>
        <v>5.25</v>
      </c>
      <c r="C124" s="40">
        <v>2.85</v>
      </c>
      <c r="D124" s="40">
        <f t="shared" si="15"/>
        <v>8.1</v>
      </c>
      <c r="E124" s="47"/>
      <c r="F124" s="40">
        <v>3.05</v>
      </c>
      <c r="G124" s="40">
        <f t="shared" si="16"/>
        <v>11.149999999999999</v>
      </c>
      <c r="H124" s="19"/>
      <c r="I124" s="19"/>
    </row>
    <row r="125" spans="1:9" ht="14.4" x14ac:dyDescent="0.25">
      <c r="A125" s="42" t="s">
        <v>84</v>
      </c>
      <c r="B125" s="43">
        <f>'Repo rate'!$B$4</f>
        <v>5.25</v>
      </c>
      <c r="C125" s="43">
        <v>2.85</v>
      </c>
      <c r="D125" s="43">
        <f t="shared" si="15"/>
        <v>8.1</v>
      </c>
      <c r="E125" s="48"/>
      <c r="F125" s="43">
        <v>3.05</v>
      </c>
      <c r="G125" s="43">
        <f t="shared" si="16"/>
        <v>11.149999999999999</v>
      </c>
      <c r="H125" s="19"/>
      <c r="I125" s="19"/>
    </row>
    <row r="126" spans="1:9" ht="14.4" x14ac:dyDescent="0.25">
      <c r="A126" s="39" t="s">
        <v>85</v>
      </c>
      <c r="B126" s="40">
        <f>'Repo rate'!$B$4</f>
        <v>5.25</v>
      </c>
      <c r="C126" s="40">
        <v>2.85</v>
      </c>
      <c r="D126" s="40">
        <f t="shared" si="15"/>
        <v>8.1</v>
      </c>
      <c r="E126" s="47"/>
      <c r="F126" s="40">
        <v>3.15</v>
      </c>
      <c r="G126" s="40">
        <f t="shared" si="16"/>
        <v>11.25</v>
      </c>
      <c r="H126" s="19"/>
      <c r="I126" s="19"/>
    </row>
    <row r="127" spans="1:9" ht="14.4" x14ac:dyDescent="0.25">
      <c r="A127" s="42" t="s">
        <v>69</v>
      </c>
      <c r="B127" s="43">
        <f>'Repo rate'!$B$4</f>
        <v>5.25</v>
      </c>
      <c r="C127" s="43">
        <v>2.85</v>
      </c>
      <c r="D127" s="43">
        <f t="shared" si="15"/>
        <v>8.1</v>
      </c>
      <c r="E127" s="48"/>
      <c r="F127" s="43">
        <v>3.4</v>
      </c>
      <c r="G127" s="43">
        <f t="shared" si="16"/>
        <v>11.5</v>
      </c>
      <c r="H127" s="19"/>
      <c r="I127" s="19"/>
    </row>
    <row r="128" spans="1:9" ht="14.4" x14ac:dyDescent="0.25">
      <c r="A128" s="39" t="s">
        <v>86</v>
      </c>
      <c r="B128" s="40">
        <f>'Repo rate'!$B$4</f>
        <v>5.25</v>
      </c>
      <c r="C128" s="40">
        <v>2.85</v>
      </c>
      <c r="D128" s="40">
        <f t="shared" si="15"/>
        <v>8.1</v>
      </c>
      <c r="E128" s="47"/>
      <c r="F128" s="40">
        <v>4.95</v>
      </c>
      <c r="G128" s="40">
        <f t="shared" si="16"/>
        <v>13.05</v>
      </c>
      <c r="H128" s="47" t="s">
        <v>87</v>
      </c>
      <c r="I128" s="19"/>
    </row>
    <row r="129" spans="1:9" ht="14.4" x14ac:dyDescent="0.25">
      <c r="A129" s="42" t="s">
        <v>88</v>
      </c>
      <c r="B129" s="43">
        <f>'Repo rate'!$B$4</f>
        <v>5.25</v>
      </c>
      <c r="C129" s="43">
        <v>2.85</v>
      </c>
      <c r="D129" s="43">
        <f t="shared" si="15"/>
        <v>8.1</v>
      </c>
      <c r="E129" s="48"/>
      <c r="F129" s="43">
        <v>3.35</v>
      </c>
      <c r="G129" s="43">
        <f t="shared" si="16"/>
        <v>11.45</v>
      </c>
      <c r="H129" s="19"/>
      <c r="I129" s="19"/>
    </row>
    <row r="130" spans="1:9" ht="14.4" x14ac:dyDescent="0.25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 ht="14.4" x14ac:dyDescent="0.25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 ht="14.4" x14ac:dyDescent="0.25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 ht="14.4" x14ac:dyDescent="0.25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 ht="14.4" x14ac:dyDescent="0.25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 ht="14.4" x14ac:dyDescent="0.25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 ht="14.4" x14ac:dyDescent="0.25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 ht="14.4" x14ac:dyDescent="0.25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 ht="14.4" x14ac:dyDescent="0.25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 ht="14.4" x14ac:dyDescent="0.25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 ht="14.4" x14ac:dyDescent="0.25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 ht="14.4" x14ac:dyDescent="0.25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 ht="14.4" x14ac:dyDescent="0.25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 ht="14.4" x14ac:dyDescent="0.25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 ht="14.4" x14ac:dyDescent="0.25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 ht="14.4" x14ac:dyDescent="0.25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 ht="14.4" x14ac:dyDescent="0.25">
      <c r="A146" s="32" t="s">
        <v>56</v>
      </c>
      <c r="B146" s="32" t="s">
        <v>79</v>
      </c>
      <c r="C146" s="19"/>
      <c r="D146" s="19"/>
      <c r="E146" s="19"/>
      <c r="F146" s="19"/>
      <c r="G146" s="19"/>
      <c r="H146" s="19"/>
      <c r="I146" s="19"/>
    </row>
    <row r="147" spans="1:9" ht="193.2" x14ac:dyDescent="0.25">
      <c r="A147" s="52" t="s">
        <v>93</v>
      </c>
      <c r="B147" s="19"/>
      <c r="C147" s="19"/>
      <c r="D147" s="19"/>
      <c r="E147" s="19"/>
      <c r="F147" s="19"/>
      <c r="G147" s="19"/>
      <c r="H147" s="19"/>
      <c r="I147" s="19"/>
    </row>
  </sheetData>
  <mergeCells count="1">
    <mergeCell ref="B23:C23"/>
  </mergeCells>
  <hyperlinks>
    <hyperlink ref="B2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78"/>
  <sheetViews>
    <sheetView showGridLines="0" workbookViewId="0">
      <pane ySplit="1" topLeftCell="A8" activePane="bottomLeft" state="frozen"/>
      <selection pane="bottomLeft" activeCell="G60" sqref="G60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  <col min="7" max="7" width="34" customWidth="1"/>
  </cols>
  <sheetData>
    <row r="1" spans="1:7" ht="25.95" customHeight="1" x14ac:dyDescent="0.25">
      <c r="A1" s="21" t="s">
        <v>2</v>
      </c>
      <c r="B1" s="22" t="s">
        <v>94</v>
      </c>
      <c r="C1" s="19"/>
      <c r="D1" s="19"/>
      <c r="E1" s="19"/>
      <c r="F1" s="19"/>
      <c r="G1" s="19"/>
    </row>
    <row r="2" spans="1:7" ht="28.8" x14ac:dyDescent="0.25">
      <c r="A2" s="27" t="s">
        <v>4</v>
      </c>
      <c r="B2" s="28" t="s">
        <v>95</v>
      </c>
      <c r="C2" s="19"/>
      <c r="D2" s="19"/>
      <c r="E2" s="19"/>
      <c r="F2" s="19"/>
      <c r="G2" s="19"/>
    </row>
    <row r="3" spans="1: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</row>
    <row r="4" spans="1: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</row>
    <row r="5" spans="1:7" ht="14.4" x14ac:dyDescent="0.25">
      <c r="A5" s="27" t="s">
        <v>9</v>
      </c>
      <c r="B5" s="28" t="s">
        <v>7</v>
      </c>
      <c r="C5" s="19"/>
      <c r="D5" s="19"/>
      <c r="E5" s="19"/>
      <c r="F5" s="19"/>
      <c r="G5" s="19"/>
    </row>
    <row r="6" spans="1:7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</row>
    <row r="7" spans="1:7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</row>
    <row r="8" spans="1: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</row>
    <row r="9" spans="1: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</row>
    <row r="10" spans="1: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</row>
    <row r="11" spans="1:7" ht="14.4" x14ac:dyDescent="0.25">
      <c r="A11" s="27" t="s">
        <v>18</v>
      </c>
      <c r="B11" s="31" t="s">
        <v>7</v>
      </c>
      <c r="C11" s="19"/>
      <c r="D11" s="19"/>
      <c r="E11" s="19"/>
      <c r="F11" s="19"/>
      <c r="G11" s="19"/>
    </row>
    <row r="12" spans="1:7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19"/>
    </row>
    <row r="13" spans="1:7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</row>
    <row r="14" spans="1:7" ht="14.4" x14ac:dyDescent="0.25">
      <c r="A14" s="19" t="s">
        <v>371</v>
      </c>
      <c r="B14" s="63">
        <v>46227</v>
      </c>
      <c r="C14" s="19"/>
      <c r="D14" s="19"/>
      <c r="E14" s="19"/>
      <c r="F14" s="19"/>
      <c r="G14" s="19"/>
    </row>
    <row r="15" spans="1:7" ht="14.4" x14ac:dyDescent="0.25">
      <c r="A15" s="19"/>
      <c r="B15" s="19"/>
      <c r="C15" s="19"/>
      <c r="D15" s="19"/>
      <c r="E15" s="19"/>
      <c r="F15" s="19"/>
      <c r="G15" s="19"/>
    </row>
    <row r="16" spans="1:7" ht="14.4" x14ac:dyDescent="0.25">
      <c r="A16" s="19"/>
      <c r="B16" s="19"/>
      <c r="C16" s="19"/>
      <c r="D16" s="19"/>
      <c r="E16" s="19"/>
      <c r="F16" s="19"/>
      <c r="G16" s="19"/>
    </row>
    <row r="17" spans="1:7" ht="14.4" x14ac:dyDescent="0.25">
      <c r="A17" s="36" t="s">
        <v>35</v>
      </c>
      <c r="B17" s="37" t="s">
        <v>96</v>
      </c>
      <c r="C17" s="19"/>
      <c r="D17" s="19"/>
      <c r="E17" s="19"/>
      <c r="F17" s="19"/>
      <c r="G17" s="19"/>
    </row>
    <row r="18" spans="1:7" ht="14.4" x14ac:dyDescent="0.25">
      <c r="A18" s="36" t="s">
        <v>50</v>
      </c>
      <c r="B18" s="37" t="s">
        <v>97</v>
      </c>
      <c r="C18" s="37"/>
      <c r="D18" s="37" t="s">
        <v>22</v>
      </c>
      <c r="E18" s="19"/>
      <c r="F18" s="19"/>
      <c r="G18" s="19"/>
    </row>
    <row r="19" spans="1:7" ht="14.4" x14ac:dyDescent="0.25">
      <c r="A19" s="33"/>
      <c r="B19" s="33"/>
      <c r="C19" s="33"/>
      <c r="D19" s="33" t="s">
        <v>98</v>
      </c>
      <c r="E19" s="33"/>
      <c r="F19" s="33"/>
      <c r="G19" s="33" t="s">
        <v>76</v>
      </c>
    </row>
    <row r="20" spans="1:7" ht="14.4" x14ac:dyDescent="0.25">
      <c r="A20" s="33"/>
      <c r="B20" s="33" t="s">
        <v>28</v>
      </c>
      <c r="C20" s="33" t="s">
        <v>29</v>
      </c>
      <c r="D20" s="33" t="s">
        <v>14</v>
      </c>
      <c r="E20" s="33" t="s">
        <v>99</v>
      </c>
      <c r="F20" s="33" t="s">
        <v>32</v>
      </c>
      <c r="G20" s="19"/>
    </row>
    <row r="21" spans="1:7" ht="14.4" x14ac:dyDescent="0.25">
      <c r="A21" s="36" t="s">
        <v>74</v>
      </c>
      <c r="B21" s="37" t="s">
        <v>75</v>
      </c>
      <c r="C21" s="19"/>
      <c r="D21" s="19"/>
      <c r="E21" s="19"/>
      <c r="F21" s="19"/>
      <c r="G21" s="19"/>
    </row>
    <row r="22" spans="1:7" ht="14.4" x14ac:dyDescent="0.25">
      <c r="A22" s="36" t="s">
        <v>126</v>
      </c>
      <c r="B22" s="40">
        <f>'Repo rate'!$B$4</f>
        <v>5.25</v>
      </c>
      <c r="C22" s="40">
        <v>2.75</v>
      </c>
      <c r="D22" s="40">
        <f t="shared" ref="D22:D30" si="0">B22+C22</f>
        <v>8</v>
      </c>
      <c r="E22" s="40">
        <v>-0.85</v>
      </c>
      <c r="F22" s="40">
        <f t="shared" ref="F22:F30" si="1">D22+E22</f>
        <v>7.15</v>
      </c>
      <c r="G22" s="19"/>
    </row>
    <row r="23" spans="1:7" ht="14.4" x14ac:dyDescent="0.25">
      <c r="A23" s="39" t="s">
        <v>83</v>
      </c>
      <c r="B23" s="40">
        <f>'Repo rate'!$B$4</f>
        <v>5.25</v>
      </c>
      <c r="C23" s="40">
        <v>2.75</v>
      </c>
      <c r="D23" s="40">
        <f t="shared" si="0"/>
        <v>8</v>
      </c>
      <c r="E23" s="40">
        <v>-0.8</v>
      </c>
      <c r="F23" s="40">
        <f t="shared" si="1"/>
        <v>7.2</v>
      </c>
      <c r="G23" s="19"/>
    </row>
    <row r="24" spans="1:7" ht="14.4" x14ac:dyDescent="0.25">
      <c r="A24" s="42" t="s">
        <v>44</v>
      </c>
      <c r="B24" s="43">
        <f>'Repo rate'!$B$4</f>
        <v>5.25</v>
      </c>
      <c r="C24" s="43">
        <v>2.75</v>
      </c>
      <c r="D24" s="43">
        <f t="shared" si="0"/>
        <v>8</v>
      </c>
      <c r="E24" s="43">
        <v>-0.65</v>
      </c>
      <c r="F24" s="43">
        <f t="shared" si="1"/>
        <v>7.35</v>
      </c>
      <c r="G24" s="19"/>
    </row>
    <row r="25" spans="1:7" ht="14.4" x14ac:dyDescent="0.25">
      <c r="A25" s="39" t="s">
        <v>45</v>
      </c>
      <c r="B25" s="40">
        <f>'Repo rate'!$B$4</f>
        <v>5.25</v>
      </c>
      <c r="C25" s="40">
        <v>2.75</v>
      </c>
      <c r="D25" s="40">
        <f t="shared" si="0"/>
        <v>8</v>
      </c>
      <c r="E25" s="40">
        <v>-0.25</v>
      </c>
      <c r="F25" s="40">
        <f t="shared" si="1"/>
        <v>7.75</v>
      </c>
      <c r="G25" s="47" t="s">
        <v>100</v>
      </c>
    </row>
    <row r="26" spans="1:7" ht="14.4" x14ac:dyDescent="0.25">
      <c r="A26" s="42" t="s">
        <v>101</v>
      </c>
      <c r="B26" s="43">
        <f>'Repo rate'!$B$4</f>
        <v>5.25</v>
      </c>
      <c r="C26" s="43">
        <v>2.75</v>
      </c>
      <c r="D26" s="43">
        <f t="shared" si="0"/>
        <v>8</v>
      </c>
      <c r="E26" s="43">
        <v>0</v>
      </c>
      <c r="F26" s="43">
        <f t="shared" si="1"/>
        <v>8</v>
      </c>
      <c r="G26" s="48" t="s">
        <v>102</v>
      </c>
    </row>
    <row r="27" spans="1:7" ht="14.4" x14ac:dyDescent="0.25">
      <c r="A27" s="39" t="s">
        <v>103</v>
      </c>
      <c r="B27" s="40">
        <f>'Repo rate'!$B$4</f>
        <v>5.25</v>
      </c>
      <c r="C27" s="40">
        <v>2.75</v>
      </c>
      <c r="D27" s="40">
        <f t="shared" si="0"/>
        <v>8</v>
      </c>
      <c r="E27" s="40">
        <v>0.85</v>
      </c>
      <c r="F27" s="40">
        <f t="shared" si="1"/>
        <v>8.85</v>
      </c>
      <c r="G27" s="19"/>
    </row>
    <row r="28" spans="1:7" ht="14.4" x14ac:dyDescent="0.25">
      <c r="A28" s="42" t="s">
        <v>104</v>
      </c>
      <c r="B28" s="43">
        <f>'Repo rate'!$B$4</f>
        <v>5.25</v>
      </c>
      <c r="C28" s="43">
        <v>2.75</v>
      </c>
      <c r="D28" s="43">
        <f t="shared" si="0"/>
        <v>8</v>
      </c>
      <c r="E28" s="43">
        <v>1.35</v>
      </c>
      <c r="F28" s="43">
        <f t="shared" si="1"/>
        <v>9.35</v>
      </c>
      <c r="G28" s="19"/>
    </row>
    <row r="29" spans="1:7" ht="14.4" x14ac:dyDescent="0.25">
      <c r="A29" s="39" t="s">
        <v>105</v>
      </c>
      <c r="B29" s="40">
        <f>'Repo rate'!$B$4</f>
        <v>5.25</v>
      </c>
      <c r="C29" s="40">
        <v>2.75</v>
      </c>
      <c r="D29" s="40">
        <f t="shared" si="0"/>
        <v>8</v>
      </c>
      <c r="E29" s="40">
        <v>-0.6</v>
      </c>
      <c r="F29" s="40">
        <f t="shared" si="1"/>
        <v>7.4</v>
      </c>
      <c r="G29" s="19"/>
    </row>
    <row r="30" spans="1:7" ht="14.4" x14ac:dyDescent="0.25">
      <c r="A30" s="42" t="s">
        <v>48</v>
      </c>
      <c r="B30" s="43">
        <f>'Repo rate'!$B$4</f>
        <v>5.25</v>
      </c>
      <c r="C30" s="43">
        <v>2.75</v>
      </c>
      <c r="D30" s="43">
        <f t="shared" si="0"/>
        <v>8</v>
      </c>
      <c r="E30" s="43">
        <v>-0.85</v>
      </c>
      <c r="F30" s="43">
        <f t="shared" si="1"/>
        <v>7.15</v>
      </c>
      <c r="G30" s="48" t="s">
        <v>106</v>
      </c>
    </row>
    <row r="31" spans="1:7" ht="14.4" x14ac:dyDescent="0.25">
      <c r="A31" s="19"/>
      <c r="B31" s="19"/>
      <c r="C31" s="19"/>
      <c r="D31" s="19"/>
      <c r="E31" s="19"/>
      <c r="F31" s="19"/>
      <c r="G31" s="19"/>
    </row>
    <row r="32" spans="1:7" ht="14.4" x14ac:dyDescent="0.25">
      <c r="A32" s="36" t="s">
        <v>74</v>
      </c>
      <c r="B32" s="37" t="s">
        <v>90</v>
      </c>
      <c r="C32" s="19"/>
      <c r="D32" s="19"/>
      <c r="E32" s="19"/>
      <c r="F32" s="19"/>
      <c r="G32" s="19"/>
    </row>
    <row r="33" spans="1:7" ht="14.4" x14ac:dyDescent="0.25">
      <c r="A33" s="36" t="s">
        <v>126</v>
      </c>
      <c r="B33" s="40">
        <f>'Repo rate'!$B$4</f>
        <v>5.25</v>
      </c>
      <c r="C33" s="40">
        <v>2.75</v>
      </c>
      <c r="D33" s="40">
        <f t="shared" ref="D33:D34" si="2">B33+C33</f>
        <v>8</v>
      </c>
      <c r="E33" s="40">
        <v>-0.85</v>
      </c>
      <c r="F33" s="40">
        <f t="shared" ref="F33:F34" si="3">D33+E33</f>
        <v>7.15</v>
      </c>
      <c r="G33" s="19"/>
    </row>
    <row r="34" spans="1:7" ht="14.4" x14ac:dyDescent="0.25">
      <c r="A34" s="39" t="s">
        <v>83</v>
      </c>
      <c r="B34" s="40">
        <f>'Repo rate'!$B$4</f>
        <v>5.25</v>
      </c>
      <c r="C34" s="40">
        <v>2.75</v>
      </c>
      <c r="D34" s="40">
        <f t="shared" si="2"/>
        <v>8</v>
      </c>
      <c r="E34" s="40">
        <v>-0.8</v>
      </c>
      <c r="F34" s="40">
        <f t="shared" si="3"/>
        <v>7.2</v>
      </c>
      <c r="G34" s="19"/>
    </row>
    <row r="35" spans="1:7" ht="14.4" x14ac:dyDescent="0.25">
      <c r="A35" s="42" t="s">
        <v>44</v>
      </c>
      <c r="B35" s="43">
        <f>'Repo rate'!$B$4</f>
        <v>5.25</v>
      </c>
      <c r="C35" s="43">
        <v>2.75</v>
      </c>
      <c r="D35" s="43">
        <f t="shared" ref="D35:D40" si="4">B35+C35</f>
        <v>8</v>
      </c>
      <c r="E35" s="43">
        <v>-0.6</v>
      </c>
      <c r="F35" s="43">
        <f t="shared" ref="F35:F40" si="5">D35+E35</f>
        <v>7.4</v>
      </c>
      <c r="G35" s="19"/>
    </row>
    <row r="36" spans="1:7" ht="14.4" x14ac:dyDescent="0.25">
      <c r="A36" s="39" t="s">
        <v>45</v>
      </c>
      <c r="B36" s="40">
        <f>'Repo rate'!$B$4</f>
        <v>5.25</v>
      </c>
      <c r="C36" s="40">
        <v>2.75</v>
      </c>
      <c r="D36" s="40">
        <f t="shared" si="4"/>
        <v>8</v>
      </c>
      <c r="E36" s="40">
        <v>-0.15</v>
      </c>
      <c r="F36" s="40">
        <f t="shared" si="5"/>
        <v>7.85</v>
      </c>
      <c r="G36" s="47" t="s">
        <v>107</v>
      </c>
    </row>
    <row r="37" spans="1:7" ht="14.4" x14ac:dyDescent="0.25">
      <c r="A37" s="42" t="s">
        <v>101</v>
      </c>
      <c r="B37" s="43">
        <f>'Repo rate'!$B$4</f>
        <v>5.25</v>
      </c>
      <c r="C37" s="43">
        <v>2.75</v>
      </c>
      <c r="D37" s="43">
        <f t="shared" si="4"/>
        <v>8</v>
      </c>
      <c r="E37" s="43">
        <v>0.1</v>
      </c>
      <c r="F37" s="43">
        <f t="shared" si="5"/>
        <v>8.1</v>
      </c>
      <c r="G37" s="48" t="s">
        <v>108</v>
      </c>
    </row>
    <row r="38" spans="1:7" ht="14.4" x14ac:dyDescent="0.25">
      <c r="A38" s="39" t="s">
        <v>103</v>
      </c>
      <c r="B38" s="40">
        <f>'Repo rate'!$B$4</f>
        <v>5.25</v>
      </c>
      <c r="C38" s="40">
        <v>2.75</v>
      </c>
      <c r="D38" s="40">
        <f t="shared" si="4"/>
        <v>8</v>
      </c>
      <c r="E38" s="40">
        <v>0.85</v>
      </c>
      <c r="F38" s="40">
        <f t="shared" si="5"/>
        <v>8.85</v>
      </c>
      <c r="G38" s="19"/>
    </row>
    <row r="39" spans="1:7" ht="14.4" x14ac:dyDescent="0.25">
      <c r="A39" s="42" t="s">
        <v>104</v>
      </c>
      <c r="B39" s="43">
        <f>'Repo rate'!$B$4</f>
        <v>5.25</v>
      </c>
      <c r="C39" s="43">
        <v>2.75</v>
      </c>
      <c r="D39" s="43">
        <f t="shared" si="4"/>
        <v>8</v>
      </c>
      <c r="E39" s="43">
        <v>1.35</v>
      </c>
      <c r="F39" s="43">
        <f t="shared" si="5"/>
        <v>9.35</v>
      </c>
      <c r="G39" s="19"/>
    </row>
    <row r="40" spans="1:7" ht="14.4" x14ac:dyDescent="0.25">
      <c r="A40" s="39" t="s">
        <v>105</v>
      </c>
      <c r="B40" s="40">
        <f>'Repo rate'!$B$4</f>
        <v>5.25</v>
      </c>
      <c r="C40" s="40">
        <v>2.75</v>
      </c>
      <c r="D40" s="40">
        <f t="shared" si="4"/>
        <v>8</v>
      </c>
      <c r="E40" s="40">
        <v>-0.5</v>
      </c>
      <c r="F40" s="40">
        <f t="shared" si="5"/>
        <v>7.5</v>
      </c>
      <c r="G40" s="19"/>
    </row>
    <row r="41" spans="1:7" ht="14.4" x14ac:dyDescent="0.25">
      <c r="A41" s="19"/>
      <c r="B41" s="19"/>
      <c r="C41" s="19"/>
      <c r="D41" s="19"/>
      <c r="E41" s="19"/>
      <c r="F41" s="19"/>
      <c r="G41" s="19"/>
    </row>
    <row r="42" spans="1:7" ht="14.4" x14ac:dyDescent="0.25">
      <c r="A42" s="30"/>
      <c r="B42" s="19"/>
      <c r="C42" s="19"/>
      <c r="D42" s="19"/>
      <c r="E42" s="19"/>
      <c r="F42" s="19"/>
      <c r="G42" s="19"/>
    </row>
    <row r="43" spans="1:7" ht="14.4" x14ac:dyDescent="0.25">
      <c r="A43" s="36" t="s">
        <v>35</v>
      </c>
      <c r="B43" s="37" t="s">
        <v>109</v>
      </c>
      <c r="C43" s="19"/>
      <c r="D43" s="19"/>
      <c r="E43" s="19"/>
      <c r="F43" s="19"/>
      <c r="G43" s="19"/>
    </row>
    <row r="44" spans="1:7" ht="14.4" x14ac:dyDescent="0.25">
      <c r="A44" s="36" t="s">
        <v>50</v>
      </c>
      <c r="B44" s="37" t="s">
        <v>51</v>
      </c>
      <c r="C44" s="19"/>
      <c r="D44" s="19"/>
      <c r="E44" s="19"/>
      <c r="F44" s="19"/>
      <c r="G44" s="19"/>
    </row>
    <row r="45" spans="1:7" ht="14.4" x14ac:dyDescent="0.25">
      <c r="A45" s="19"/>
      <c r="B45" s="35"/>
      <c r="C45" s="35"/>
      <c r="D45" s="19"/>
      <c r="E45" s="19"/>
      <c r="F45" s="19"/>
      <c r="G45" s="19"/>
    </row>
    <row r="46" spans="1:7" ht="14.4" x14ac:dyDescent="0.25">
      <c r="A46" s="36" t="s">
        <v>74</v>
      </c>
      <c r="B46" s="37" t="s">
        <v>75</v>
      </c>
      <c r="C46" s="19"/>
      <c r="D46" s="19"/>
      <c r="E46" s="19"/>
      <c r="F46" s="19"/>
      <c r="G46" s="19"/>
    </row>
    <row r="47" spans="1:7" ht="14.4" x14ac:dyDescent="0.25">
      <c r="A47" s="39" t="s">
        <v>126</v>
      </c>
      <c r="B47" s="40">
        <f>'Repo rate'!$B$4</f>
        <v>5.25</v>
      </c>
      <c r="C47" s="40">
        <v>2.75</v>
      </c>
      <c r="D47" s="40">
        <f t="shared" ref="D47" si="6">B47+C47</f>
        <v>8</v>
      </c>
      <c r="E47" s="40">
        <v>-0.6</v>
      </c>
      <c r="F47" s="40">
        <f t="shared" ref="F47" si="7">D47+E47</f>
        <v>7.4</v>
      </c>
      <c r="G47" s="19"/>
    </row>
    <row r="48" spans="1:7" ht="14.4" x14ac:dyDescent="0.25">
      <c r="A48" s="39" t="s">
        <v>83</v>
      </c>
      <c r="B48" s="40">
        <f>'Repo rate'!$B$4</f>
        <v>5.25</v>
      </c>
      <c r="C48" s="40">
        <v>2.75</v>
      </c>
      <c r="D48" s="40">
        <f t="shared" ref="D48:D54" si="8">B48+C48</f>
        <v>8</v>
      </c>
      <c r="E48" s="40">
        <v>-0.55000000000000004</v>
      </c>
      <c r="F48" s="40">
        <f t="shared" ref="F48:F54" si="9">D48+E48</f>
        <v>7.45</v>
      </c>
      <c r="G48" s="19"/>
    </row>
    <row r="49" spans="1:7" ht="14.4" x14ac:dyDescent="0.25">
      <c r="A49" s="42" t="s">
        <v>44</v>
      </c>
      <c r="B49" s="43">
        <f>'Repo rate'!$B$4</f>
        <v>5.25</v>
      </c>
      <c r="C49" s="43">
        <v>2.75</v>
      </c>
      <c r="D49" s="43">
        <f t="shared" si="8"/>
        <v>8</v>
      </c>
      <c r="E49" s="43">
        <v>-0.4</v>
      </c>
      <c r="F49" s="43">
        <f t="shared" si="9"/>
        <v>7.6</v>
      </c>
      <c r="G49" s="19"/>
    </row>
    <row r="50" spans="1:7" ht="14.4" x14ac:dyDescent="0.25">
      <c r="A50" s="39" t="s">
        <v>45</v>
      </c>
      <c r="B50" s="40">
        <f>'Repo rate'!$B$4</f>
        <v>5.25</v>
      </c>
      <c r="C50" s="40">
        <v>2.75</v>
      </c>
      <c r="D50" s="40">
        <f t="shared" si="8"/>
        <v>8</v>
      </c>
      <c r="E50" s="40">
        <v>0</v>
      </c>
      <c r="F50" s="40">
        <f t="shared" si="9"/>
        <v>8</v>
      </c>
      <c r="G50" s="47" t="s">
        <v>102</v>
      </c>
    </row>
    <row r="51" spans="1:7" ht="14.4" x14ac:dyDescent="0.25">
      <c r="A51" s="42" t="s">
        <v>101</v>
      </c>
      <c r="B51" s="43">
        <f>'Repo rate'!$B$4</f>
        <v>5.25</v>
      </c>
      <c r="C51" s="43">
        <v>2.75</v>
      </c>
      <c r="D51" s="43">
        <f t="shared" si="8"/>
        <v>8</v>
      </c>
      <c r="E51" s="43">
        <v>0.25</v>
      </c>
      <c r="F51" s="43">
        <f t="shared" si="9"/>
        <v>8.25</v>
      </c>
      <c r="G51" s="48" t="s">
        <v>373</v>
      </c>
    </row>
    <row r="52" spans="1:7" ht="14.4" x14ac:dyDescent="0.25">
      <c r="A52" s="39" t="s">
        <v>103</v>
      </c>
      <c r="B52" s="40">
        <f>'Repo rate'!$B$4</f>
        <v>5.25</v>
      </c>
      <c r="C52" s="40">
        <v>2.75</v>
      </c>
      <c r="D52" s="40">
        <f t="shared" si="8"/>
        <v>8</v>
      </c>
      <c r="E52" s="40">
        <v>1.1000000000000001</v>
      </c>
      <c r="F52" s="40">
        <f t="shared" si="9"/>
        <v>9.1</v>
      </c>
      <c r="G52" s="19"/>
    </row>
    <row r="53" spans="1:7" ht="14.4" x14ac:dyDescent="0.25">
      <c r="A53" s="42" t="s">
        <v>104</v>
      </c>
      <c r="B53" s="43">
        <f>'Repo rate'!$B$4</f>
        <v>5.25</v>
      </c>
      <c r="C53" s="43">
        <v>2.75</v>
      </c>
      <c r="D53" s="43">
        <f t="shared" si="8"/>
        <v>8</v>
      </c>
      <c r="E53" s="43">
        <v>1.6</v>
      </c>
      <c r="F53" s="43">
        <f t="shared" si="9"/>
        <v>9.6</v>
      </c>
      <c r="G53" s="19"/>
    </row>
    <row r="54" spans="1:7" ht="14.4" x14ac:dyDescent="0.25">
      <c r="A54" s="39" t="s">
        <v>105</v>
      </c>
      <c r="B54" s="40">
        <f>'Repo rate'!$B$4</f>
        <v>5.25</v>
      </c>
      <c r="C54" s="40">
        <v>2.75</v>
      </c>
      <c r="D54" s="40">
        <f t="shared" si="8"/>
        <v>8</v>
      </c>
      <c r="E54" s="40">
        <v>-0.35</v>
      </c>
      <c r="F54" s="40">
        <f t="shared" si="9"/>
        <v>7.65</v>
      </c>
      <c r="G54" s="19"/>
    </row>
    <row r="55" spans="1:7" ht="14.4" x14ac:dyDescent="0.25">
      <c r="A55" s="19"/>
      <c r="B55" s="19"/>
      <c r="C55" s="19"/>
      <c r="D55" s="19"/>
      <c r="E55" s="19"/>
      <c r="F55" s="19"/>
      <c r="G55" s="19"/>
    </row>
    <row r="56" spans="1:7" ht="14.4" x14ac:dyDescent="0.25">
      <c r="A56" s="36" t="s">
        <v>74</v>
      </c>
      <c r="B56" s="37" t="s">
        <v>90</v>
      </c>
      <c r="C56" s="19"/>
      <c r="D56" s="19"/>
      <c r="E56" s="19"/>
      <c r="F56" s="19"/>
      <c r="G56" s="19"/>
    </row>
    <row r="57" spans="1:7" ht="14.4" x14ac:dyDescent="0.25">
      <c r="A57" s="39" t="s">
        <v>126</v>
      </c>
      <c r="B57" s="40">
        <f>'Repo rate'!$B$4</f>
        <v>5.25</v>
      </c>
      <c r="C57" s="40">
        <v>2.75</v>
      </c>
      <c r="D57" s="40">
        <f t="shared" ref="D57:D58" si="10">B57+C57</f>
        <v>8</v>
      </c>
      <c r="E57" s="40">
        <v>-0.6</v>
      </c>
      <c r="F57" s="40">
        <f t="shared" ref="F57:F58" si="11">D57+E57</f>
        <v>7.4</v>
      </c>
      <c r="G57" s="19"/>
    </row>
    <row r="58" spans="1:7" ht="14.4" x14ac:dyDescent="0.25">
      <c r="A58" s="39" t="s">
        <v>83</v>
      </c>
      <c r="B58" s="40">
        <f>'Repo rate'!$B$4</f>
        <v>5.25</v>
      </c>
      <c r="C58" s="40">
        <v>2.75</v>
      </c>
      <c r="D58" s="40">
        <f t="shared" si="10"/>
        <v>8</v>
      </c>
      <c r="E58" s="40">
        <v>-0.55000000000000004</v>
      </c>
      <c r="F58" s="40">
        <f t="shared" si="11"/>
        <v>7.45</v>
      </c>
      <c r="G58" s="19"/>
    </row>
    <row r="59" spans="1:7" ht="14.4" x14ac:dyDescent="0.25">
      <c r="A59" s="42" t="s">
        <v>44</v>
      </c>
      <c r="B59" s="43">
        <f>'Repo rate'!$B$4</f>
        <v>5.25</v>
      </c>
      <c r="C59" s="43">
        <v>2.75</v>
      </c>
      <c r="D59" s="43">
        <f t="shared" ref="D58:D64" si="12">B59+C59</f>
        <v>8</v>
      </c>
      <c r="E59" s="43">
        <v>-0.35</v>
      </c>
      <c r="F59" s="43">
        <f t="shared" ref="F58:F64" si="13">D59+E59</f>
        <v>7.65</v>
      </c>
      <c r="G59" s="19"/>
    </row>
    <row r="60" spans="1:7" ht="14.4" x14ac:dyDescent="0.25">
      <c r="A60" s="39" t="s">
        <v>45</v>
      </c>
      <c r="B60" s="40">
        <f>'Repo rate'!$B$4</f>
        <v>5.25</v>
      </c>
      <c r="C60" s="40">
        <v>2.75</v>
      </c>
      <c r="D60" s="40">
        <f t="shared" si="12"/>
        <v>8</v>
      </c>
      <c r="E60" s="40">
        <v>0.1</v>
      </c>
      <c r="F60" s="40">
        <f t="shared" si="13"/>
        <v>8.1</v>
      </c>
      <c r="G60" s="47" t="s">
        <v>108</v>
      </c>
    </row>
    <row r="61" spans="1:7" ht="14.4" x14ac:dyDescent="0.25">
      <c r="A61" s="42" t="s">
        <v>101</v>
      </c>
      <c r="B61" s="43">
        <f>'Repo rate'!$B$4</f>
        <v>5.25</v>
      </c>
      <c r="C61" s="43">
        <v>2.75</v>
      </c>
      <c r="D61" s="43">
        <f t="shared" si="12"/>
        <v>8</v>
      </c>
      <c r="E61" s="43">
        <v>0.35</v>
      </c>
      <c r="F61" s="43">
        <f t="shared" si="13"/>
        <v>8.35</v>
      </c>
      <c r="G61" s="48" t="s">
        <v>110</v>
      </c>
    </row>
    <row r="62" spans="1:7" ht="14.4" x14ac:dyDescent="0.25">
      <c r="A62" s="39" t="s">
        <v>103</v>
      </c>
      <c r="B62" s="40">
        <f>'Repo rate'!$B$4</f>
        <v>5.25</v>
      </c>
      <c r="C62" s="40">
        <v>2.75</v>
      </c>
      <c r="D62" s="40">
        <f t="shared" si="12"/>
        <v>8</v>
      </c>
      <c r="E62" s="40">
        <v>1.1000000000000001</v>
      </c>
      <c r="F62" s="40">
        <f t="shared" si="13"/>
        <v>9.1</v>
      </c>
      <c r="G62" s="19"/>
    </row>
    <row r="63" spans="1:7" ht="14.4" x14ac:dyDescent="0.25">
      <c r="A63" s="42" t="s">
        <v>104</v>
      </c>
      <c r="B63" s="43">
        <f>'Repo rate'!$B$4</f>
        <v>5.25</v>
      </c>
      <c r="C63" s="43">
        <v>2.75</v>
      </c>
      <c r="D63" s="43">
        <f t="shared" si="12"/>
        <v>8</v>
      </c>
      <c r="E63" s="43">
        <v>1.6</v>
      </c>
      <c r="F63" s="43">
        <f t="shared" si="13"/>
        <v>9.6</v>
      </c>
      <c r="G63" s="19"/>
    </row>
    <row r="64" spans="1:7" ht="14.4" x14ac:dyDescent="0.25">
      <c r="A64" s="39" t="s">
        <v>105</v>
      </c>
      <c r="B64" s="40">
        <f>'Repo rate'!$B$4</f>
        <v>5.25</v>
      </c>
      <c r="C64" s="40">
        <v>2.75</v>
      </c>
      <c r="D64" s="40">
        <f t="shared" si="12"/>
        <v>8</v>
      </c>
      <c r="E64" s="40">
        <v>-0.25</v>
      </c>
      <c r="F64" s="40">
        <f t="shared" si="13"/>
        <v>7.75</v>
      </c>
      <c r="G64" s="19"/>
    </row>
    <row r="65" spans="1:7" ht="14.4" x14ac:dyDescent="0.25">
      <c r="A65" s="19"/>
      <c r="B65" s="19"/>
      <c r="C65" s="19"/>
      <c r="D65" s="19"/>
      <c r="E65" s="19"/>
      <c r="F65" s="19"/>
      <c r="G65" s="19"/>
    </row>
    <row r="66" spans="1:7" ht="14.4" x14ac:dyDescent="0.25">
      <c r="A66" s="32" t="s">
        <v>56</v>
      </c>
      <c r="B66" s="32" t="s">
        <v>111</v>
      </c>
      <c r="C66" s="19"/>
      <c r="D66" s="19"/>
      <c r="E66" s="19"/>
      <c r="F66" s="19"/>
      <c r="G66" s="19"/>
    </row>
    <row r="67" spans="1:7" ht="41.4" x14ac:dyDescent="0.25">
      <c r="A67" s="52" t="s">
        <v>112</v>
      </c>
      <c r="B67" s="19"/>
      <c r="C67" s="19"/>
      <c r="D67" s="19"/>
      <c r="E67" s="19"/>
      <c r="F67" s="19"/>
      <c r="G67" s="19"/>
    </row>
    <row r="68" spans="1:7" ht="55.2" x14ac:dyDescent="0.25">
      <c r="A68" s="52" t="s">
        <v>113</v>
      </c>
      <c r="B68" s="19"/>
      <c r="C68" s="19"/>
      <c r="D68" s="19"/>
      <c r="E68" s="19"/>
      <c r="F68" s="19"/>
      <c r="G68" s="19"/>
    </row>
    <row r="69" spans="1:7" ht="14.4" x14ac:dyDescent="0.25">
      <c r="A69" s="19"/>
      <c r="B69" s="19"/>
      <c r="C69" s="19"/>
      <c r="D69" s="19"/>
      <c r="E69" s="19"/>
      <c r="F69" s="19"/>
      <c r="G69" s="19"/>
    </row>
    <row r="70" spans="1:7" ht="14.4" x14ac:dyDescent="0.25">
      <c r="A70" s="19"/>
      <c r="B70" s="19"/>
      <c r="C70" s="19"/>
      <c r="D70" s="19"/>
      <c r="E70" s="19"/>
      <c r="F70" s="19"/>
      <c r="G70" s="19"/>
    </row>
    <row r="71" spans="1:7" ht="14.4" x14ac:dyDescent="0.25">
      <c r="A71" s="32" t="s">
        <v>114</v>
      </c>
      <c r="B71" s="19"/>
      <c r="C71" s="19"/>
      <c r="D71" s="19"/>
      <c r="E71" s="19"/>
      <c r="F71" s="19"/>
      <c r="G71" s="19"/>
    </row>
    <row r="72" spans="1:7" ht="14.4" x14ac:dyDescent="0.25">
      <c r="A72" s="32" t="s">
        <v>115</v>
      </c>
      <c r="B72" s="19"/>
      <c r="C72" s="19"/>
      <c r="D72" s="19"/>
      <c r="E72" s="19"/>
      <c r="F72" s="19"/>
      <c r="G72" s="19"/>
    </row>
    <row r="73" spans="1:7" ht="14.4" x14ac:dyDescent="0.25">
      <c r="A73" s="18" t="s">
        <v>6</v>
      </c>
      <c r="B73" s="18" t="s">
        <v>10</v>
      </c>
      <c r="C73" s="19"/>
      <c r="D73" s="19"/>
      <c r="E73" s="19"/>
      <c r="F73" s="19"/>
      <c r="G73" s="19"/>
    </row>
    <row r="74" spans="1:7" ht="14.4" x14ac:dyDescent="0.25">
      <c r="A74" s="18" t="s">
        <v>9</v>
      </c>
      <c r="B74" s="18" t="s">
        <v>10</v>
      </c>
      <c r="C74" s="19"/>
      <c r="D74" s="19"/>
      <c r="E74" s="19"/>
      <c r="F74" s="19"/>
      <c r="G74" s="19"/>
    </row>
    <row r="75" spans="1:7" ht="14.4" x14ac:dyDescent="0.25">
      <c r="A75" s="36" t="s">
        <v>116</v>
      </c>
      <c r="B75" s="37" t="s">
        <v>27</v>
      </c>
      <c r="C75" s="19"/>
      <c r="D75" s="19"/>
      <c r="E75" s="19"/>
      <c r="F75" s="19"/>
      <c r="G75" s="19"/>
    </row>
    <row r="76" spans="1:7" ht="14.4" x14ac:dyDescent="0.25">
      <c r="A76" s="18" t="s">
        <v>117</v>
      </c>
      <c r="B76" s="20">
        <v>11.4</v>
      </c>
      <c r="C76" s="19"/>
      <c r="D76" s="19"/>
      <c r="E76" s="19"/>
      <c r="F76" s="19"/>
      <c r="G76" s="19"/>
    </row>
    <row r="77" spans="1:7" ht="14.4" x14ac:dyDescent="0.25">
      <c r="A77" s="18" t="s">
        <v>118</v>
      </c>
      <c r="B77" s="20">
        <v>12.4</v>
      </c>
      <c r="C77" s="19"/>
      <c r="D77" s="19"/>
      <c r="E77" s="19"/>
      <c r="F77" s="19"/>
      <c r="G77" s="19"/>
    </row>
    <row r="78" spans="1:7" ht="14.4" x14ac:dyDescent="0.25">
      <c r="A78" s="18" t="s">
        <v>119</v>
      </c>
      <c r="B78" s="20">
        <v>12.65</v>
      </c>
      <c r="C78" s="19"/>
      <c r="D78" s="19"/>
      <c r="E78" s="19"/>
      <c r="F78" s="19"/>
      <c r="G78" s="19"/>
    </row>
  </sheetData>
  <hyperlinks>
    <hyperlink ref="B2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61"/>
  <sheetViews>
    <sheetView showGridLines="0" workbookViewId="0">
      <pane ySplit="1" topLeftCell="A2" activePane="bottomLeft" state="frozen"/>
      <selection pane="bottomLeft" activeCell="G23" sqref="G23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29" customWidth="1"/>
    <col min="4" max="4" width="33" customWidth="1"/>
    <col min="5" max="5" width="10" customWidth="1"/>
    <col min="6" max="6" width="12" customWidth="1"/>
    <col min="7" max="7" width="24.21875" customWidth="1"/>
  </cols>
  <sheetData>
    <row r="1" spans="1:6" ht="25.95" customHeight="1" x14ac:dyDescent="0.25">
      <c r="A1" s="21" t="s">
        <v>2</v>
      </c>
      <c r="B1" s="22" t="s">
        <v>120</v>
      </c>
      <c r="C1" s="19"/>
      <c r="D1" s="19"/>
      <c r="E1" s="19"/>
      <c r="F1" s="19"/>
    </row>
    <row r="2" spans="1:6" ht="28.8" x14ac:dyDescent="0.25">
      <c r="A2" s="27" t="s">
        <v>4</v>
      </c>
      <c r="B2" s="28" t="s">
        <v>121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10</v>
      </c>
      <c r="C3" s="28" t="s">
        <v>122</v>
      </c>
      <c r="D3" s="19"/>
      <c r="E3" s="19"/>
      <c r="F3" s="19"/>
    </row>
    <row r="4" spans="1:6" ht="14.4" x14ac:dyDescent="0.25">
      <c r="A4" s="27" t="s">
        <v>8</v>
      </c>
      <c r="B4" s="28" t="s">
        <v>10</v>
      </c>
      <c r="C4" s="28" t="s">
        <v>122</v>
      </c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7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13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28" t="s">
        <v>10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7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10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7</v>
      </c>
      <c r="C13" s="19"/>
      <c r="D13" s="19"/>
      <c r="E13" s="19"/>
      <c r="F13" s="19"/>
    </row>
    <row r="14" spans="1:6" ht="14.4" x14ac:dyDescent="0.25">
      <c r="A14" s="19" t="s">
        <v>371</v>
      </c>
      <c r="B14" s="63">
        <v>46217</v>
      </c>
      <c r="C14" s="19"/>
      <c r="D14" s="19"/>
      <c r="E14" s="19"/>
      <c r="F14" s="19"/>
    </row>
    <row r="15" spans="1:6" ht="14.4" x14ac:dyDescent="0.25">
      <c r="A15" s="19"/>
      <c r="B15" s="19"/>
      <c r="C15" s="19"/>
      <c r="D15" s="19"/>
      <c r="E15" s="19"/>
      <c r="F15" s="19"/>
    </row>
    <row r="16" spans="1:6" ht="14.4" x14ac:dyDescent="0.25">
      <c r="A16" s="19"/>
      <c r="B16" s="19"/>
      <c r="C16" s="19"/>
      <c r="D16" s="19"/>
      <c r="E16" s="19"/>
      <c r="F16" s="19"/>
    </row>
    <row r="17" spans="1:6" ht="28.8" x14ac:dyDescent="0.25">
      <c r="A17" s="36" t="s">
        <v>35</v>
      </c>
      <c r="B17" s="37" t="s">
        <v>123</v>
      </c>
      <c r="C17" s="19"/>
      <c r="D17" s="19"/>
      <c r="E17" s="19"/>
      <c r="F17" s="19"/>
    </row>
    <row r="18" spans="1:6" ht="14.4" x14ac:dyDescent="0.25">
      <c r="A18" s="36" t="s">
        <v>50</v>
      </c>
      <c r="B18" s="37" t="s">
        <v>97</v>
      </c>
      <c r="C18" s="19"/>
      <c r="D18" s="19"/>
      <c r="E18" s="19"/>
      <c r="F18" s="19"/>
    </row>
    <row r="19" spans="1:6" ht="14.4" x14ac:dyDescent="0.25">
      <c r="A19" s="18"/>
      <c r="B19" s="18"/>
      <c r="C19" s="18"/>
      <c r="D19" s="18" t="s">
        <v>22</v>
      </c>
      <c r="E19" s="19"/>
      <c r="F19" s="19"/>
    </row>
    <row r="20" spans="1:6" ht="14.4" x14ac:dyDescent="0.25">
      <c r="A20" s="18"/>
      <c r="B20" s="18"/>
      <c r="C20" s="18"/>
      <c r="D20" s="18" t="s">
        <v>124</v>
      </c>
      <c r="E20" s="19"/>
      <c r="F20" s="29"/>
    </row>
    <row r="21" spans="1:6" ht="14.4" x14ac:dyDescent="0.25">
      <c r="A21" s="33"/>
      <c r="B21" s="33" t="s">
        <v>28</v>
      </c>
      <c r="C21" s="33" t="s">
        <v>29</v>
      </c>
      <c r="D21" s="33" t="s">
        <v>14</v>
      </c>
      <c r="E21" s="33" t="s">
        <v>99</v>
      </c>
      <c r="F21" s="33" t="s">
        <v>32</v>
      </c>
    </row>
    <row r="22" spans="1:6" ht="14.4" x14ac:dyDescent="0.25">
      <c r="A22" s="36" t="s">
        <v>74</v>
      </c>
      <c r="B22" s="37" t="s">
        <v>125</v>
      </c>
      <c r="C22" s="19"/>
      <c r="D22" s="19"/>
      <c r="E22" s="19"/>
      <c r="F22" s="19"/>
    </row>
    <row r="23" spans="1:6" ht="14.4" x14ac:dyDescent="0.25">
      <c r="A23" s="39" t="s">
        <v>126</v>
      </c>
      <c r="B23" s="40">
        <f>'Repo rate'!$B$4</f>
        <v>5.25</v>
      </c>
      <c r="C23" s="40">
        <v>2.65</v>
      </c>
      <c r="D23" s="40">
        <f t="shared" ref="D23:D32" si="0">B23+C23</f>
        <v>7.9</v>
      </c>
      <c r="E23" s="40">
        <v>-0.7</v>
      </c>
      <c r="F23" s="40">
        <f t="shared" ref="F23:F32" si="1">D23+E23</f>
        <v>7.2</v>
      </c>
    </row>
    <row r="24" spans="1:6" ht="14.4" x14ac:dyDescent="0.25">
      <c r="A24" s="42" t="s">
        <v>83</v>
      </c>
      <c r="B24" s="43">
        <f>'Repo rate'!$B$4</f>
        <v>5.25</v>
      </c>
      <c r="C24" s="43">
        <v>2.65</v>
      </c>
      <c r="D24" s="43">
        <f t="shared" si="0"/>
        <v>7.9</v>
      </c>
      <c r="E24" s="43">
        <v>-0.6</v>
      </c>
      <c r="F24" s="43">
        <f t="shared" si="1"/>
        <v>7.3000000000000007</v>
      </c>
    </row>
    <row r="25" spans="1:6" ht="14.4" x14ac:dyDescent="0.25">
      <c r="A25" s="39" t="s">
        <v>127</v>
      </c>
      <c r="B25" s="40">
        <f>'Repo rate'!$B$4</f>
        <v>5.25</v>
      </c>
      <c r="C25" s="40">
        <v>2.65</v>
      </c>
      <c r="D25" s="40">
        <f t="shared" si="0"/>
        <v>7.9</v>
      </c>
      <c r="E25" s="40">
        <v>-0.5</v>
      </c>
      <c r="F25" s="40">
        <f t="shared" si="1"/>
        <v>7.4</v>
      </c>
    </row>
    <row r="26" spans="1:6" ht="14.4" x14ac:dyDescent="0.25">
      <c r="A26" s="42" t="s">
        <v>128</v>
      </c>
      <c r="B26" s="43">
        <f>'Repo rate'!$B$4</f>
        <v>5.25</v>
      </c>
      <c r="C26" s="43">
        <v>2.65</v>
      </c>
      <c r="D26" s="43">
        <f t="shared" si="0"/>
        <v>7.9</v>
      </c>
      <c r="E26" s="43">
        <v>-0.25</v>
      </c>
      <c r="F26" s="43">
        <f t="shared" si="1"/>
        <v>7.65</v>
      </c>
    </row>
    <row r="27" spans="1:6" ht="14.4" x14ac:dyDescent="0.25">
      <c r="A27" s="39" t="s">
        <v>129</v>
      </c>
      <c r="B27" s="40">
        <f>'Repo rate'!$B$4</f>
        <v>5.25</v>
      </c>
      <c r="C27" s="40">
        <v>2.65</v>
      </c>
      <c r="D27" s="40">
        <f t="shared" si="0"/>
        <v>7.9</v>
      </c>
      <c r="E27" s="40">
        <v>-0.2</v>
      </c>
      <c r="F27" s="40">
        <f t="shared" si="1"/>
        <v>7.7</v>
      </c>
    </row>
    <row r="28" spans="1:6" ht="14.4" x14ac:dyDescent="0.25">
      <c r="A28" s="42" t="s">
        <v>130</v>
      </c>
      <c r="B28" s="43">
        <f>'Repo rate'!$B$4</f>
        <v>5.25</v>
      </c>
      <c r="C28" s="43">
        <v>2.65</v>
      </c>
      <c r="D28" s="43">
        <f t="shared" si="0"/>
        <v>7.9</v>
      </c>
      <c r="E28" s="43">
        <v>0</v>
      </c>
      <c r="F28" s="43">
        <f t="shared" si="1"/>
        <v>7.9</v>
      </c>
    </row>
    <row r="29" spans="1:6" ht="14.4" x14ac:dyDescent="0.25">
      <c r="A29" s="39" t="s">
        <v>131</v>
      </c>
      <c r="B29" s="40">
        <f>'Repo rate'!$B$4</f>
        <v>5.25</v>
      </c>
      <c r="C29" s="40">
        <v>2.65</v>
      </c>
      <c r="D29" s="40">
        <f t="shared" si="0"/>
        <v>7.9</v>
      </c>
      <c r="E29" s="40">
        <v>0.4</v>
      </c>
      <c r="F29" s="40">
        <f t="shared" si="1"/>
        <v>8.3000000000000007</v>
      </c>
    </row>
    <row r="30" spans="1:6" ht="14.4" x14ac:dyDescent="0.25">
      <c r="A30" s="42" t="s">
        <v>132</v>
      </c>
      <c r="B30" s="43">
        <f>'Repo rate'!$B$4</f>
        <v>5.25</v>
      </c>
      <c r="C30" s="43">
        <v>2.65</v>
      </c>
      <c r="D30" s="43">
        <f t="shared" si="0"/>
        <v>7.9</v>
      </c>
      <c r="E30" s="43">
        <v>0.6</v>
      </c>
      <c r="F30" s="43">
        <f t="shared" si="1"/>
        <v>8.5</v>
      </c>
    </row>
    <row r="31" spans="1:6" ht="14.4" x14ac:dyDescent="0.25">
      <c r="A31" s="39" t="s">
        <v>133</v>
      </c>
      <c r="B31" s="40">
        <f>'Repo rate'!$B$4</f>
        <v>5.25</v>
      </c>
      <c r="C31" s="40">
        <v>2.65</v>
      </c>
      <c r="D31" s="40">
        <f t="shared" si="0"/>
        <v>7.9</v>
      </c>
      <c r="E31" s="40">
        <v>1.05</v>
      </c>
      <c r="F31" s="40">
        <f t="shared" si="1"/>
        <v>8.9500000000000011</v>
      </c>
    </row>
    <row r="32" spans="1:6" ht="14.4" x14ac:dyDescent="0.25">
      <c r="A32" s="53" t="s">
        <v>134</v>
      </c>
      <c r="B32" s="43">
        <f>'Repo rate'!$B$4</f>
        <v>5.25</v>
      </c>
      <c r="C32" s="43">
        <v>2.65</v>
      </c>
      <c r="D32" s="43">
        <f t="shared" si="0"/>
        <v>7.9</v>
      </c>
      <c r="E32" s="43">
        <v>-0.15</v>
      </c>
      <c r="F32" s="43">
        <f t="shared" si="1"/>
        <v>7.75</v>
      </c>
    </row>
    <row r="33" spans="1:6" ht="14.4" x14ac:dyDescent="0.25">
      <c r="A33" s="30"/>
      <c r="B33" s="19"/>
      <c r="C33" s="19"/>
      <c r="D33" s="19"/>
      <c r="E33" s="19"/>
      <c r="F33" s="19"/>
    </row>
    <row r="34" spans="1:6" ht="27.6" x14ac:dyDescent="0.25">
      <c r="A34" s="52" t="s">
        <v>135</v>
      </c>
      <c r="B34" s="19"/>
      <c r="C34" s="19"/>
      <c r="D34" s="19"/>
      <c r="E34" s="19"/>
      <c r="F34" s="19"/>
    </row>
    <row r="35" spans="1:6" ht="14.4" x14ac:dyDescent="0.25">
      <c r="A35" s="19"/>
      <c r="B35" s="19"/>
      <c r="C35" s="19"/>
      <c r="D35" s="19"/>
      <c r="E35" s="19"/>
      <c r="F35" s="19"/>
    </row>
    <row r="36" spans="1:6" ht="28.8" x14ac:dyDescent="0.25">
      <c r="A36" s="36" t="s">
        <v>35</v>
      </c>
      <c r="B36" s="37" t="s">
        <v>123</v>
      </c>
      <c r="C36" s="19"/>
      <c r="D36" s="19"/>
      <c r="E36" s="19"/>
      <c r="F36" s="19"/>
    </row>
    <row r="37" spans="1:6" ht="14.4" x14ac:dyDescent="0.25">
      <c r="A37" s="36" t="s">
        <v>50</v>
      </c>
      <c r="B37" s="37" t="s">
        <v>97</v>
      </c>
      <c r="C37" s="19"/>
      <c r="D37" s="19"/>
      <c r="E37" s="19"/>
      <c r="F37" s="19"/>
    </row>
    <row r="38" spans="1:6" ht="14.4" x14ac:dyDescent="0.25">
      <c r="A38" s="36" t="s">
        <v>74</v>
      </c>
      <c r="B38" s="37" t="s">
        <v>75</v>
      </c>
      <c r="C38" s="19"/>
      <c r="D38" s="19"/>
      <c r="E38" s="19"/>
      <c r="F38" s="19"/>
    </row>
    <row r="39" spans="1:6" ht="14.4" x14ac:dyDescent="0.25">
      <c r="A39" s="18"/>
      <c r="B39" s="18"/>
      <c r="C39" s="18"/>
      <c r="D39" s="18" t="s">
        <v>114</v>
      </c>
      <c r="E39" s="19"/>
      <c r="F39" s="19"/>
    </row>
    <row r="40" spans="1:6" ht="14.4" x14ac:dyDescent="0.25">
      <c r="A40" s="39" t="s">
        <v>126</v>
      </c>
      <c r="B40" s="40">
        <f>'Repo rate'!$B$4</f>
        <v>5.25</v>
      </c>
      <c r="C40" s="40">
        <v>2.65</v>
      </c>
      <c r="D40" s="40">
        <f t="shared" ref="D40:D49" si="2">B40+C40</f>
        <v>7.9</v>
      </c>
      <c r="E40" s="40">
        <v>1</v>
      </c>
      <c r="F40" s="40">
        <f t="shared" ref="F40:F49" si="3">D40+E40</f>
        <v>8.9</v>
      </c>
    </row>
    <row r="41" spans="1:6" ht="14.4" x14ac:dyDescent="0.25">
      <c r="A41" s="42" t="s">
        <v>83</v>
      </c>
      <c r="B41" s="43">
        <f>'Repo rate'!$B$4</f>
        <v>5.25</v>
      </c>
      <c r="C41" s="43">
        <v>2.65</v>
      </c>
      <c r="D41" s="43">
        <f t="shared" si="2"/>
        <v>7.9</v>
      </c>
      <c r="E41" s="43">
        <v>1.1000000000000001</v>
      </c>
      <c r="F41" s="43">
        <f t="shared" si="3"/>
        <v>9</v>
      </c>
    </row>
    <row r="42" spans="1:6" ht="14.4" x14ac:dyDescent="0.25">
      <c r="A42" s="39" t="s">
        <v>127</v>
      </c>
      <c r="B42" s="40">
        <f>'Repo rate'!$B$4</f>
        <v>5.25</v>
      </c>
      <c r="C42" s="40">
        <v>2.65</v>
      </c>
      <c r="D42" s="40">
        <f t="shared" si="2"/>
        <v>7.9</v>
      </c>
      <c r="E42" s="40">
        <v>1.25</v>
      </c>
      <c r="F42" s="40">
        <f t="shared" si="3"/>
        <v>9.15</v>
      </c>
    </row>
    <row r="43" spans="1:6" ht="14.4" x14ac:dyDescent="0.25">
      <c r="A43" s="42" t="s">
        <v>128</v>
      </c>
      <c r="B43" s="43">
        <f>'Repo rate'!$B$4</f>
        <v>5.25</v>
      </c>
      <c r="C43" s="43">
        <v>2.65</v>
      </c>
      <c r="D43" s="43">
        <f t="shared" si="2"/>
        <v>7.9</v>
      </c>
      <c r="E43" s="43">
        <v>1.4</v>
      </c>
      <c r="F43" s="43">
        <f t="shared" si="3"/>
        <v>9.3000000000000007</v>
      </c>
    </row>
    <row r="44" spans="1:6" ht="14.4" x14ac:dyDescent="0.25">
      <c r="A44" s="39" t="s">
        <v>129</v>
      </c>
      <c r="B44" s="40">
        <f>'Repo rate'!$B$4</f>
        <v>5.25</v>
      </c>
      <c r="C44" s="40">
        <v>2.65</v>
      </c>
      <c r="D44" s="40">
        <f t="shared" si="2"/>
        <v>7.9</v>
      </c>
      <c r="E44" s="40">
        <v>1.5</v>
      </c>
      <c r="F44" s="40">
        <f t="shared" si="3"/>
        <v>9.4</v>
      </c>
    </row>
    <row r="45" spans="1:6" ht="14.4" x14ac:dyDescent="0.25">
      <c r="A45" s="42" t="s">
        <v>130</v>
      </c>
      <c r="B45" s="43">
        <f>'Repo rate'!$B$4</f>
        <v>5.25</v>
      </c>
      <c r="C45" s="43">
        <v>2.65</v>
      </c>
      <c r="D45" s="43">
        <f t="shared" si="2"/>
        <v>7.9</v>
      </c>
      <c r="E45" s="43">
        <v>1.7</v>
      </c>
      <c r="F45" s="43">
        <f t="shared" si="3"/>
        <v>9.6</v>
      </c>
    </row>
    <row r="46" spans="1:6" ht="14.4" x14ac:dyDescent="0.25">
      <c r="A46" s="39" t="s">
        <v>131</v>
      </c>
      <c r="B46" s="40">
        <f>'Repo rate'!$B$4</f>
        <v>5.25</v>
      </c>
      <c r="C46" s="40">
        <v>2.65</v>
      </c>
      <c r="D46" s="40">
        <f t="shared" si="2"/>
        <v>7.9</v>
      </c>
      <c r="E46" s="40">
        <v>1.75</v>
      </c>
      <c r="F46" s="40">
        <f t="shared" si="3"/>
        <v>9.65</v>
      </c>
    </row>
    <row r="47" spans="1:6" ht="14.4" x14ac:dyDescent="0.25">
      <c r="A47" s="42" t="s">
        <v>132</v>
      </c>
      <c r="B47" s="43">
        <f>'Repo rate'!$B$4</f>
        <v>5.25</v>
      </c>
      <c r="C47" s="43">
        <v>2.65</v>
      </c>
      <c r="D47" s="43">
        <f t="shared" si="2"/>
        <v>7.9</v>
      </c>
      <c r="E47" s="43">
        <v>1.9</v>
      </c>
      <c r="F47" s="43">
        <f t="shared" si="3"/>
        <v>9.8000000000000007</v>
      </c>
    </row>
    <row r="48" spans="1:6" ht="14.4" x14ac:dyDescent="0.25">
      <c r="A48" s="39" t="s">
        <v>133</v>
      </c>
      <c r="B48" s="40">
        <f>'Repo rate'!$B$4</f>
        <v>5.25</v>
      </c>
      <c r="C48" s="40">
        <v>2.65</v>
      </c>
      <c r="D48" s="40">
        <f t="shared" si="2"/>
        <v>7.9</v>
      </c>
      <c r="E48" s="40">
        <v>2.0499999999999998</v>
      </c>
      <c r="F48" s="40">
        <f t="shared" si="3"/>
        <v>9.9499999999999993</v>
      </c>
    </row>
    <row r="49" spans="1:6" ht="14.4" x14ac:dyDescent="0.25">
      <c r="A49" s="20">
        <v>-1</v>
      </c>
      <c r="B49" s="20">
        <f>'Repo rate'!$B$4</f>
        <v>5.25</v>
      </c>
      <c r="C49" s="20">
        <v>2.65</v>
      </c>
      <c r="D49" s="20">
        <f t="shared" si="2"/>
        <v>7.9</v>
      </c>
      <c r="E49" s="20">
        <v>-0.15</v>
      </c>
      <c r="F49" s="20">
        <f t="shared" si="3"/>
        <v>7.75</v>
      </c>
    </row>
    <row r="50" spans="1:6" ht="14.4" x14ac:dyDescent="0.25">
      <c r="A50" s="19"/>
      <c r="B50" s="35"/>
      <c r="C50" s="35"/>
      <c r="D50" s="19"/>
      <c r="E50" s="19"/>
      <c r="F50" s="19"/>
    </row>
    <row r="51" spans="1:6" ht="14.4" x14ac:dyDescent="0.25">
      <c r="A51" s="36" t="s">
        <v>74</v>
      </c>
      <c r="B51" s="37" t="s">
        <v>136</v>
      </c>
      <c r="C51" s="19"/>
      <c r="D51" s="19"/>
      <c r="E51" s="19"/>
      <c r="F51" s="19"/>
    </row>
    <row r="52" spans="1:6" ht="14.4" x14ac:dyDescent="0.25">
      <c r="A52" s="39" t="s">
        <v>126</v>
      </c>
      <c r="B52" s="40">
        <f>'Repo rate'!$B$4</f>
        <v>5.25</v>
      </c>
      <c r="C52" s="40">
        <v>2.65</v>
      </c>
      <c r="D52" s="40">
        <f t="shared" ref="D52:D61" si="4">B52+C52</f>
        <v>7.9</v>
      </c>
      <c r="E52" s="40">
        <v>1.1000000000000001</v>
      </c>
      <c r="F52" s="40">
        <f t="shared" ref="F52:F61" si="5">D52+E52</f>
        <v>9</v>
      </c>
    </row>
    <row r="53" spans="1:6" ht="14.4" x14ac:dyDescent="0.25">
      <c r="A53" s="42" t="s">
        <v>83</v>
      </c>
      <c r="B53" s="43">
        <f>'Repo rate'!$B$4</f>
        <v>5.25</v>
      </c>
      <c r="C53" s="43">
        <v>2.65</v>
      </c>
      <c r="D53" s="43">
        <f t="shared" si="4"/>
        <v>7.9</v>
      </c>
      <c r="E53" s="43">
        <v>1.1499999999999999</v>
      </c>
      <c r="F53" s="43">
        <f t="shared" si="5"/>
        <v>9.0500000000000007</v>
      </c>
    </row>
    <row r="54" spans="1:6" ht="14.4" x14ac:dyDescent="0.25">
      <c r="A54" s="39" t="s">
        <v>127</v>
      </c>
      <c r="B54" s="40">
        <f>'Repo rate'!$B$4</f>
        <v>5.25</v>
      </c>
      <c r="C54" s="40">
        <v>2.65</v>
      </c>
      <c r="D54" s="40">
        <f t="shared" si="4"/>
        <v>7.9</v>
      </c>
      <c r="E54" s="40">
        <v>1.25</v>
      </c>
      <c r="F54" s="40">
        <f t="shared" si="5"/>
        <v>9.15</v>
      </c>
    </row>
    <row r="55" spans="1:6" ht="14.4" x14ac:dyDescent="0.25">
      <c r="A55" s="42" t="s">
        <v>128</v>
      </c>
      <c r="B55" s="43">
        <f>'Repo rate'!$B$4</f>
        <v>5.25</v>
      </c>
      <c r="C55" s="43">
        <v>2.65</v>
      </c>
      <c r="D55" s="43">
        <f t="shared" si="4"/>
        <v>7.9</v>
      </c>
      <c r="E55" s="43">
        <v>1.35</v>
      </c>
      <c r="F55" s="43">
        <f t="shared" si="5"/>
        <v>9.25</v>
      </c>
    </row>
    <row r="56" spans="1:6" ht="14.4" x14ac:dyDescent="0.25">
      <c r="A56" s="39" t="s">
        <v>129</v>
      </c>
      <c r="B56" s="40">
        <f>'Repo rate'!$B$4</f>
        <v>5.25</v>
      </c>
      <c r="C56" s="40">
        <v>2.65</v>
      </c>
      <c r="D56" s="40">
        <f t="shared" si="4"/>
        <v>7.9</v>
      </c>
      <c r="E56" s="40">
        <v>1.4</v>
      </c>
      <c r="F56" s="40">
        <f t="shared" si="5"/>
        <v>9.3000000000000007</v>
      </c>
    </row>
    <row r="57" spans="1:6" ht="14.4" x14ac:dyDescent="0.25">
      <c r="A57" s="42" t="s">
        <v>130</v>
      </c>
      <c r="B57" s="43">
        <f>'Repo rate'!$B$4</f>
        <v>5.25</v>
      </c>
      <c r="C57" s="43">
        <v>2.65</v>
      </c>
      <c r="D57" s="43">
        <f t="shared" si="4"/>
        <v>7.9</v>
      </c>
      <c r="E57" s="43">
        <v>1.55</v>
      </c>
      <c r="F57" s="43">
        <f t="shared" si="5"/>
        <v>9.4500000000000011</v>
      </c>
    </row>
    <row r="58" spans="1:6" ht="14.4" x14ac:dyDescent="0.25">
      <c r="A58" s="39" t="s">
        <v>131</v>
      </c>
      <c r="B58" s="40">
        <f>'Repo rate'!$B$4</f>
        <v>5.25</v>
      </c>
      <c r="C58" s="40">
        <v>2.65</v>
      </c>
      <c r="D58" s="40">
        <f t="shared" si="4"/>
        <v>7.9</v>
      </c>
      <c r="E58" s="40">
        <v>1.65</v>
      </c>
      <c r="F58" s="40">
        <f t="shared" si="5"/>
        <v>9.5500000000000007</v>
      </c>
    </row>
    <row r="59" spans="1:6" ht="14.4" x14ac:dyDescent="0.25">
      <c r="A59" s="42" t="s">
        <v>132</v>
      </c>
      <c r="B59" s="43">
        <f>'Repo rate'!$B$4</f>
        <v>5.25</v>
      </c>
      <c r="C59" s="43">
        <v>2.65</v>
      </c>
      <c r="D59" s="43">
        <f t="shared" si="4"/>
        <v>7.9</v>
      </c>
      <c r="E59" s="43">
        <v>1.9</v>
      </c>
      <c r="F59" s="43">
        <f t="shared" si="5"/>
        <v>9.8000000000000007</v>
      </c>
    </row>
    <row r="60" spans="1:6" ht="14.4" x14ac:dyDescent="0.25">
      <c r="A60" s="39" t="s">
        <v>133</v>
      </c>
      <c r="B60" s="40">
        <f>'Repo rate'!$B$4</f>
        <v>5.25</v>
      </c>
      <c r="C60" s="40">
        <v>2.65</v>
      </c>
      <c r="D60" s="40">
        <f t="shared" si="4"/>
        <v>7.9</v>
      </c>
      <c r="E60" s="40">
        <v>2.0499999999999998</v>
      </c>
      <c r="F60" s="40">
        <f t="shared" si="5"/>
        <v>9.9499999999999993</v>
      </c>
    </row>
    <row r="61" spans="1:6" ht="14.4" x14ac:dyDescent="0.25">
      <c r="A61" s="20">
        <v>-1</v>
      </c>
      <c r="B61" s="20">
        <f>'Repo rate'!$B$4</f>
        <v>5.25</v>
      </c>
      <c r="C61" s="20">
        <v>2.65</v>
      </c>
      <c r="D61" s="20">
        <f t="shared" si="4"/>
        <v>7.9</v>
      </c>
      <c r="E61" s="20">
        <v>-0.15</v>
      </c>
      <c r="F61" s="20">
        <f t="shared" si="5"/>
        <v>7.75</v>
      </c>
    </row>
    <row r="62" spans="1:6" ht="14.4" x14ac:dyDescent="0.25">
      <c r="A62" s="19"/>
      <c r="B62" s="19"/>
      <c r="C62" s="19"/>
      <c r="D62" s="19"/>
      <c r="E62" s="19"/>
      <c r="F62" s="19"/>
    </row>
    <row r="63" spans="1:6" ht="14.4" x14ac:dyDescent="0.25">
      <c r="A63" s="19"/>
      <c r="B63" s="19"/>
      <c r="C63" s="19"/>
      <c r="D63" s="19"/>
      <c r="E63" s="19"/>
      <c r="F63" s="19"/>
    </row>
    <row r="64" spans="1:6" ht="14.4" x14ac:dyDescent="0.25">
      <c r="A64" s="36" t="s">
        <v>35</v>
      </c>
      <c r="B64" s="37" t="s">
        <v>137</v>
      </c>
      <c r="C64" s="19"/>
      <c r="D64" s="19"/>
      <c r="E64" s="19"/>
      <c r="F64" s="19"/>
    </row>
    <row r="65" spans="1:6" ht="14.4" x14ac:dyDescent="0.25">
      <c r="A65" s="36" t="s">
        <v>50</v>
      </c>
      <c r="B65" s="37" t="s">
        <v>51</v>
      </c>
      <c r="C65" s="19"/>
      <c r="D65" s="19"/>
      <c r="E65" s="19"/>
      <c r="F65" s="19"/>
    </row>
    <row r="66" spans="1:6" ht="14.4" x14ac:dyDescent="0.25">
      <c r="A66" s="36" t="s">
        <v>74</v>
      </c>
      <c r="B66" s="37" t="s">
        <v>125</v>
      </c>
      <c r="C66" s="19"/>
      <c r="D66" s="19"/>
      <c r="E66" s="19"/>
      <c r="F66" s="19"/>
    </row>
    <row r="67" spans="1:6" ht="14.4" x14ac:dyDescent="0.25">
      <c r="A67" s="18"/>
      <c r="B67" s="18"/>
      <c r="C67" s="18"/>
      <c r="D67" s="18" t="s">
        <v>22</v>
      </c>
      <c r="E67" s="19"/>
      <c r="F67" s="19"/>
    </row>
    <row r="68" spans="1:6" ht="14.4" x14ac:dyDescent="0.25">
      <c r="A68" s="36" t="s">
        <v>39</v>
      </c>
      <c r="B68" s="37" t="s">
        <v>138</v>
      </c>
      <c r="C68" s="19"/>
      <c r="D68" s="19"/>
      <c r="E68" s="19"/>
      <c r="F68" s="19"/>
    </row>
    <row r="69" spans="1:6" ht="14.4" x14ac:dyDescent="0.25">
      <c r="A69" s="39" t="s">
        <v>126</v>
      </c>
      <c r="B69" s="40">
        <f>'Repo rate'!$B$4</f>
        <v>5.25</v>
      </c>
      <c r="C69" s="40">
        <v>2.65</v>
      </c>
      <c r="D69" s="40">
        <f t="shared" ref="D69:D78" si="6">B69+C69</f>
        <v>7.9</v>
      </c>
      <c r="E69" s="40">
        <v>-0.7</v>
      </c>
      <c r="F69" s="40">
        <f t="shared" ref="F69:F78" si="7">D69+E69</f>
        <v>7.2</v>
      </c>
    </row>
    <row r="70" spans="1:6" ht="14.4" x14ac:dyDescent="0.25">
      <c r="A70" s="42" t="s">
        <v>83</v>
      </c>
      <c r="B70" s="43">
        <f>'Repo rate'!$B$4</f>
        <v>5.25</v>
      </c>
      <c r="C70" s="43">
        <v>2.65</v>
      </c>
      <c r="D70" s="43">
        <f t="shared" si="6"/>
        <v>7.9</v>
      </c>
      <c r="E70" s="43">
        <v>-0.6</v>
      </c>
      <c r="F70" s="43">
        <f t="shared" si="7"/>
        <v>7.3000000000000007</v>
      </c>
    </row>
    <row r="71" spans="1:6" ht="14.4" x14ac:dyDescent="0.25">
      <c r="A71" s="39" t="s">
        <v>127</v>
      </c>
      <c r="B71" s="40">
        <f>'Repo rate'!$B$4</f>
        <v>5.25</v>
      </c>
      <c r="C71" s="40">
        <v>2.65</v>
      </c>
      <c r="D71" s="40">
        <f t="shared" si="6"/>
        <v>7.9</v>
      </c>
      <c r="E71" s="40">
        <v>-0.5</v>
      </c>
      <c r="F71" s="40">
        <f t="shared" si="7"/>
        <v>7.4</v>
      </c>
    </row>
    <row r="72" spans="1:6" ht="14.4" x14ac:dyDescent="0.25">
      <c r="A72" s="42" t="s">
        <v>128</v>
      </c>
      <c r="B72" s="43">
        <f>'Repo rate'!$B$4</f>
        <v>5.25</v>
      </c>
      <c r="C72" s="43">
        <v>2.65</v>
      </c>
      <c r="D72" s="43">
        <f t="shared" si="6"/>
        <v>7.9</v>
      </c>
      <c r="E72" s="43">
        <v>-0.25</v>
      </c>
      <c r="F72" s="43">
        <f t="shared" si="7"/>
        <v>7.65</v>
      </c>
    </row>
    <row r="73" spans="1:6" ht="14.4" x14ac:dyDescent="0.25">
      <c r="A73" s="39" t="s">
        <v>129</v>
      </c>
      <c r="B73" s="40">
        <f>'Repo rate'!$B$4</f>
        <v>5.25</v>
      </c>
      <c r="C73" s="40">
        <v>2.65</v>
      </c>
      <c r="D73" s="40">
        <f t="shared" si="6"/>
        <v>7.9</v>
      </c>
      <c r="E73" s="40">
        <v>-0.2</v>
      </c>
      <c r="F73" s="40">
        <f t="shared" si="7"/>
        <v>7.7</v>
      </c>
    </row>
    <row r="74" spans="1:6" ht="14.4" x14ac:dyDescent="0.25">
      <c r="A74" s="42" t="s">
        <v>130</v>
      </c>
      <c r="B74" s="43">
        <f>'Repo rate'!$B$4</f>
        <v>5.25</v>
      </c>
      <c r="C74" s="43">
        <v>2.65</v>
      </c>
      <c r="D74" s="43">
        <f t="shared" si="6"/>
        <v>7.9</v>
      </c>
      <c r="E74" s="43">
        <v>0</v>
      </c>
      <c r="F74" s="43">
        <f t="shared" si="7"/>
        <v>7.9</v>
      </c>
    </row>
    <row r="75" spans="1:6" ht="14.4" x14ac:dyDescent="0.25">
      <c r="A75" s="39" t="s">
        <v>131</v>
      </c>
      <c r="B75" s="40">
        <f>'Repo rate'!$B$4</f>
        <v>5.25</v>
      </c>
      <c r="C75" s="40">
        <v>2.65</v>
      </c>
      <c r="D75" s="40">
        <f t="shared" si="6"/>
        <v>7.9</v>
      </c>
      <c r="E75" s="40">
        <v>0.4</v>
      </c>
      <c r="F75" s="40">
        <f t="shared" si="7"/>
        <v>8.3000000000000007</v>
      </c>
    </row>
    <row r="76" spans="1:6" ht="14.4" x14ac:dyDescent="0.25">
      <c r="A76" s="42" t="s">
        <v>132</v>
      </c>
      <c r="B76" s="43">
        <f>'Repo rate'!$B$4</f>
        <v>5.25</v>
      </c>
      <c r="C76" s="43">
        <v>2.65</v>
      </c>
      <c r="D76" s="43">
        <f t="shared" si="6"/>
        <v>7.9</v>
      </c>
      <c r="E76" s="43">
        <v>0.6</v>
      </c>
      <c r="F76" s="43">
        <f t="shared" si="7"/>
        <v>8.5</v>
      </c>
    </row>
    <row r="77" spans="1:6" ht="14.4" x14ac:dyDescent="0.25">
      <c r="A77" s="39" t="s">
        <v>133</v>
      </c>
      <c r="B77" s="40">
        <f>'Repo rate'!$B$4</f>
        <v>5.25</v>
      </c>
      <c r="C77" s="40">
        <v>2.65</v>
      </c>
      <c r="D77" s="40">
        <f t="shared" si="6"/>
        <v>7.9</v>
      </c>
      <c r="E77" s="40">
        <v>1.05</v>
      </c>
      <c r="F77" s="40">
        <f t="shared" si="7"/>
        <v>8.9500000000000011</v>
      </c>
    </row>
    <row r="78" spans="1:6" ht="14.4" x14ac:dyDescent="0.25">
      <c r="A78" s="20">
        <v>-1</v>
      </c>
      <c r="B78" s="20">
        <f>'Repo rate'!$B$4</f>
        <v>5.25</v>
      </c>
      <c r="C78" s="20">
        <v>2.65</v>
      </c>
      <c r="D78" s="20">
        <f t="shared" si="6"/>
        <v>7.9</v>
      </c>
      <c r="E78" s="20">
        <v>-0.15</v>
      </c>
      <c r="F78" s="20">
        <f t="shared" si="7"/>
        <v>7.75</v>
      </c>
    </row>
    <row r="79" spans="1:6" ht="14.4" x14ac:dyDescent="0.25">
      <c r="A79" s="30"/>
      <c r="B79" s="19"/>
      <c r="C79" s="19"/>
      <c r="D79" s="19"/>
      <c r="E79" s="19"/>
      <c r="F79" s="19"/>
    </row>
    <row r="80" spans="1:6" ht="14.4" x14ac:dyDescent="0.25">
      <c r="A80" s="36" t="s">
        <v>39</v>
      </c>
      <c r="B80" s="37" t="s">
        <v>139</v>
      </c>
      <c r="C80" s="19"/>
      <c r="D80" s="19"/>
      <c r="E80" s="19"/>
      <c r="F80" s="19"/>
    </row>
    <row r="81" spans="1:6" ht="14.4" x14ac:dyDescent="0.25">
      <c r="A81" s="19"/>
      <c r="B81" s="19"/>
      <c r="C81" s="19"/>
      <c r="D81" s="19"/>
      <c r="E81" s="19"/>
      <c r="F81" s="19"/>
    </row>
    <row r="82" spans="1:6" ht="14.4" x14ac:dyDescent="0.25">
      <c r="A82" s="39" t="s">
        <v>126</v>
      </c>
      <c r="B82" s="40">
        <f>'Repo rate'!$B$4</f>
        <v>5.25</v>
      </c>
      <c r="C82" s="40">
        <v>2.65</v>
      </c>
      <c r="D82" s="40">
        <f t="shared" ref="D82:D91" si="8">B82+C82</f>
        <v>7.9</v>
      </c>
      <c r="E82" s="40">
        <v>-0.45</v>
      </c>
      <c r="F82" s="40">
        <f t="shared" ref="F82:F91" si="9">D82+E82</f>
        <v>7.45</v>
      </c>
    </row>
    <row r="83" spans="1:6" ht="14.4" x14ac:dyDescent="0.25">
      <c r="A83" s="42" t="s">
        <v>83</v>
      </c>
      <c r="B83" s="43">
        <f>'Repo rate'!$B$4</f>
        <v>5.25</v>
      </c>
      <c r="C83" s="43">
        <v>2.65</v>
      </c>
      <c r="D83" s="43">
        <f t="shared" si="8"/>
        <v>7.9</v>
      </c>
      <c r="E83" s="43">
        <v>-0.35</v>
      </c>
      <c r="F83" s="43">
        <f t="shared" si="9"/>
        <v>7.5500000000000007</v>
      </c>
    </row>
    <row r="84" spans="1:6" ht="14.4" x14ac:dyDescent="0.25">
      <c r="A84" s="39" t="s">
        <v>127</v>
      </c>
      <c r="B84" s="40">
        <f>'Repo rate'!$B$4</f>
        <v>5.25</v>
      </c>
      <c r="C84" s="40">
        <v>2.65</v>
      </c>
      <c r="D84" s="40">
        <f t="shared" si="8"/>
        <v>7.9</v>
      </c>
      <c r="E84" s="40">
        <v>-0.25</v>
      </c>
      <c r="F84" s="40">
        <f t="shared" si="9"/>
        <v>7.65</v>
      </c>
    </row>
    <row r="85" spans="1:6" ht="14.4" x14ac:dyDescent="0.25">
      <c r="A85" s="42" t="s">
        <v>128</v>
      </c>
      <c r="B85" s="43">
        <f>'Repo rate'!$B$4</f>
        <v>5.25</v>
      </c>
      <c r="C85" s="43">
        <v>2.65</v>
      </c>
      <c r="D85" s="43">
        <f t="shared" si="8"/>
        <v>7.9</v>
      </c>
      <c r="E85" s="43">
        <v>0</v>
      </c>
      <c r="F85" s="43">
        <f t="shared" si="9"/>
        <v>7.9</v>
      </c>
    </row>
    <row r="86" spans="1:6" ht="14.4" x14ac:dyDescent="0.25">
      <c r="A86" s="39" t="s">
        <v>129</v>
      </c>
      <c r="B86" s="40">
        <f>'Repo rate'!$B$4</f>
        <v>5.25</v>
      </c>
      <c r="C86" s="40">
        <v>2.65</v>
      </c>
      <c r="D86" s="40">
        <f t="shared" si="8"/>
        <v>7.9</v>
      </c>
      <c r="E86" s="40">
        <v>4.9999999999999989E-2</v>
      </c>
      <c r="F86" s="40">
        <f t="shared" si="9"/>
        <v>7.95</v>
      </c>
    </row>
    <row r="87" spans="1:6" ht="14.4" x14ac:dyDescent="0.25">
      <c r="A87" s="42" t="s">
        <v>130</v>
      </c>
      <c r="B87" s="43">
        <f>'Repo rate'!$B$4</f>
        <v>5.25</v>
      </c>
      <c r="C87" s="43">
        <v>2.65</v>
      </c>
      <c r="D87" s="43">
        <f t="shared" si="8"/>
        <v>7.9</v>
      </c>
      <c r="E87" s="43">
        <v>0.25</v>
      </c>
      <c r="F87" s="43">
        <f t="shared" si="9"/>
        <v>8.15</v>
      </c>
    </row>
    <row r="88" spans="1:6" ht="14.4" x14ac:dyDescent="0.25">
      <c r="A88" s="39" t="s">
        <v>131</v>
      </c>
      <c r="B88" s="40">
        <f>'Repo rate'!$B$4</f>
        <v>5.25</v>
      </c>
      <c r="C88" s="40">
        <v>2.65</v>
      </c>
      <c r="D88" s="40">
        <f t="shared" si="8"/>
        <v>7.9</v>
      </c>
      <c r="E88" s="40">
        <v>0.65</v>
      </c>
      <c r="F88" s="40">
        <f t="shared" si="9"/>
        <v>8.5500000000000007</v>
      </c>
    </row>
    <row r="89" spans="1:6" ht="14.4" x14ac:dyDescent="0.25">
      <c r="A89" s="42" t="s">
        <v>132</v>
      </c>
      <c r="B89" s="43">
        <f>'Repo rate'!$B$4</f>
        <v>5.25</v>
      </c>
      <c r="C89" s="43">
        <v>2.65</v>
      </c>
      <c r="D89" s="43">
        <f t="shared" si="8"/>
        <v>7.9</v>
      </c>
      <c r="E89" s="43">
        <v>0.85</v>
      </c>
      <c r="F89" s="43">
        <f t="shared" si="9"/>
        <v>8.75</v>
      </c>
    </row>
    <row r="90" spans="1:6" ht="14.4" x14ac:dyDescent="0.25">
      <c r="A90" s="39" t="s">
        <v>133</v>
      </c>
      <c r="B90" s="40">
        <f>'Repo rate'!$B$4</f>
        <v>5.25</v>
      </c>
      <c r="C90" s="40">
        <v>2.65</v>
      </c>
      <c r="D90" s="40">
        <f t="shared" si="8"/>
        <v>7.9</v>
      </c>
      <c r="E90" s="40">
        <v>1.3</v>
      </c>
      <c r="F90" s="40">
        <f t="shared" si="9"/>
        <v>9.2000000000000011</v>
      </c>
    </row>
    <row r="91" spans="1:6" ht="14.4" x14ac:dyDescent="0.25">
      <c r="A91" s="20">
        <v>-1</v>
      </c>
      <c r="B91" s="20">
        <f>'Repo rate'!$B$4</f>
        <v>5.25</v>
      </c>
      <c r="C91" s="20">
        <v>2.65</v>
      </c>
      <c r="D91" s="20">
        <f t="shared" si="8"/>
        <v>7.9</v>
      </c>
      <c r="E91" s="20">
        <v>0.1</v>
      </c>
      <c r="F91" s="20">
        <f t="shared" si="9"/>
        <v>8</v>
      </c>
    </row>
    <row r="92" spans="1:6" ht="14.4" x14ac:dyDescent="0.25">
      <c r="A92" s="19"/>
      <c r="B92" s="19"/>
      <c r="C92" s="19"/>
      <c r="D92" s="19"/>
      <c r="E92" s="19"/>
      <c r="F92" s="19"/>
    </row>
    <row r="93" spans="1:6" ht="27.6" x14ac:dyDescent="0.25">
      <c r="A93" s="52" t="s">
        <v>135</v>
      </c>
      <c r="B93" s="19"/>
      <c r="C93" s="19"/>
      <c r="D93" s="19"/>
      <c r="E93" s="19"/>
      <c r="F93" s="19"/>
    </row>
    <row r="94" spans="1:6" ht="14.4" x14ac:dyDescent="0.25">
      <c r="A94" s="19"/>
      <c r="B94" s="19"/>
      <c r="C94" s="19"/>
      <c r="D94" s="19"/>
      <c r="E94" s="19"/>
      <c r="F94" s="19"/>
    </row>
    <row r="95" spans="1:6" ht="14.4" x14ac:dyDescent="0.25">
      <c r="A95" s="36" t="s">
        <v>35</v>
      </c>
      <c r="B95" s="37" t="s">
        <v>137</v>
      </c>
      <c r="C95" s="19"/>
      <c r="D95" s="19"/>
      <c r="E95" s="19"/>
      <c r="F95" s="19"/>
    </row>
    <row r="96" spans="1:6" ht="14.4" x14ac:dyDescent="0.25">
      <c r="A96" s="36" t="s">
        <v>50</v>
      </c>
      <c r="B96" s="37" t="s">
        <v>51</v>
      </c>
      <c r="C96" s="19"/>
      <c r="D96" s="19"/>
      <c r="E96" s="19"/>
      <c r="F96" s="19"/>
    </row>
    <row r="97" spans="1:6" ht="14.4" x14ac:dyDescent="0.25">
      <c r="A97" s="18"/>
      <c r="B97" s="18"/>
      <c r="C97" s="18"/>
      <c r="D97" s="18" t="s">
        <v>114</v>
      </c>
      <c r="E97" s="19"/>
      <c r="F97" s="19"/>
    </row>
    <row r="98" spans="1:6" ht="14.4" x14ac:dyDescent="0.25">
      <c r="A98" s="36" t="s">
        <v>39</v>
      </c>
      <c r="B98" s="37" t="s">
        <v>138</v>
      </c>
      <c r="C98" s="19"/>
      <c r="D98" s="19"/>
      <c r="E98" s="19"/>
      <c r="F98" s="19"/>
    </row>
    <row r="99" spans="1:6" ht="14.4" x14ac:dyDescent="0.25">
      <c r="A99" s="19"/>
      <c r="B99" s="19"/>
      <c r="C99" s="19"/>
      <c r="D99" s="19"/>
      <c r="E99" s="19"/>
      <c r="F99" s="19"/>
    </row>
    <row r="100" spans="1:6" ht="14.4" x14ac:dyDescent="0.25">
      <c r="A100" s="36" t="s">
        <v>74</v>
      </c>
      <c r="B100" s="37" t="s">
        <v>75</v>
      </c>
      <c r="C100" s="19"/>
      <c r="D100" s="19"/>
      <c r="E100" s="19"/>
      <c r="F100" s="19"/>
    </row>
    <row r="101" spans="1:6" ht="14.4" x14ac:dyDescent="0.25">
      <c r="A101" s="39" t="s">
        <v>126</v>
      </c>
      <c r="B101" s="40">
        <f>'Repo rate'!$B$4</f>
        <v>5.25</v>
      </c>
      <c r="C101" s="40">
        <v>2.65</v>
      </c>
      <c r="D101" s="40">
        <f t="shared" ref="D101:D110" si="10">B101+C101</f>
        <v>7.9</v>
      </c>
      <c r="E101" s="40">
        <v>1</v>
      </c>
      <c r="F101" s="40">
        <f t="shared" ref="F101:F110" si="11">D101+E101</f>
        <v>8.9</v>
      </c>
    </row>
    <row r="102" spans="1:6" ht="14.4" x14ac:dyDescent="0.25">
      <c r="A102" s="42" t="s">
        <v>83</v>
      </c>
      <c r="B102" s="43">
        <f>'Repo rate'!$B$4</f>
        <v>5.25</v>
      </c>
      <c r="C102" s="43">
        <v>2.65</v>
      </c>
      <c r="D102" s="43">
        <f t="shared" si="10"/>
        <v>7.9</v>
      </c>
      <c r="E102" s="43">
        <v>1.1000000000000001</v>
      </c>
      <c r="F102" s="43">
        <f t="shared" si="11"/>
        <v>9</v>
      </c>
    </row>
    <row r="103" spans="1:6" ht="14.4" x14ac:dyDescent="0.25">
      <c r="A103" s="39" t="s">
        <v>127</v>
      </c>
      <c r="B103" s="40">
        <f>'Repo rate'!$B$4</f>
        <v>5.25</v>
      </c>
      <c r="C103" s="40">
        <v>2.65</v>
      </c>
      <c r="D103" s="40">
        <f t="shared" si="10"/>
        <v>7.9</v>
      </c>
      <c r="E103" s="40">
        <v>1.25</v>
      </c>
      <c r="F103" s="40">
        <f t="shared" si="11"/>
        <v>9.15</v>
      </c>
    </row>
    <row r="104" spans="1:6" ht="14.4" x14ac:dyDescent="0.25">
      <c r="A104" s="42" t="s">
        <v>128</v>
      </c>
      <c r="B104" s="43">
        <f>'Repo rate'!$B$4</f>
        <v>5.25</v>
      </c>
      <c r="C104" s="43">
        <v>2.65</v>
      </c>
      <c r="D104" s="43">
        <f t="shared" si="10"/>
        <v>7.9</v>
      </c>
      <c r="E104" s="43">
        <v>1.4</v>
      </c>
      <c r="F104" s="43">
        <f t="shared" si="11"/>
        <v>9.3000000000000007</v>
      </c>
    </row>
    <row r="105" spans="1:6" ht="14.4" x14ac:dyDescent="0.25">
      <c r="A105" s="39" t="s">
        <v>129</v>
      </c>
      <c r="B105" s="40">
        <f>'Repo rate'!$B$4</f>
        <v>5.25</v>
      </c>
      <c r="C105" s="40">
        <v>2.65</v>
      </c>
      <c r="D105" s="40">
        <f t="shared" si="10"/>
        <v>7.9</v>
      </c>
      <c r="E105" s="40">
        <v>1.5</v>
      </c>
      <c r="F105" s="40">
        <f t="shared" si="11"/>
        <v>9.4</v>
      </c>
    </row>
    <row r="106" spans="1:6" ht="14.4" x14ac:dyDescent="0.25">
      <c r="A106" s="42" t="s">
        <v>130</v>
      </c>
      <c r="B106" s="43">
        <f>'Repo rate'!$B$4</f>
        <v>5.25</v>
      </c>
      <c r="C106" s="43">
        <v>2.65</v>
      </c>
      <c r="D106" s="43">
        <f t="shared" si="10"/>
        <v>7.9</v>
      </c>
      <c r="E106" s="43">
        <v>1.7</v>
      </c>
      <c r="F106" s="43">
        <f t="shared" si="11"/>
        <v>9.6</v>
      </c>
    </row>
    <row r="107" spans="1:6" ht="14.4" x14ac:dyDescent="0.25">
      <c r="A107" s="39" t="s">
        <v>131</v>
      </c>
      <c r="B107" s="40">
        <f>'Repo rate'!$B$4</f>
        <v>5.25</v>
      </c>
      <c r="C107" s="40">
        <v>2.65</v>
      </c>
      <c r="D107" s="40">
        <f t="shared" si="10"/>
        <v>7.9</v>
      </c>
      <c r="E107" s="40">
        <v>1.75</v>
      </c>
      <c r="F107" s="40">
        <f t="shared" si="11"/>
        <v>9.65</v>
      </c>
    </row>
    <row r="108" spans="1:6" ht="14.4" x14ac:dyDescent="0.25">
      <c r="A108" s="42" t="s">
        <v>132</v>
      </c>
      <c r="B108" s="43">
        <f>'Repo rate'!$B$4</f>
        <v>5.25</v>
      </c>
      <c r="C108" s="43">
        <v>2.65</v>
      </c>
      <c r="D108" s="43">
        <f t="shared" si="10"/>
        <v>7.9</v>
      </c>
      <c r="E108" s="43">
        <v>1.9</v>
      </c>
      <c r="F108" s="43">
        <f t="shared" si="11"/>
        <v>9.8000000000000007</v>
      </c>
    </row>
    <row r="109" spans="1:6" ht="14.4" x14ac:dyDescent="0.25">
      <c r="A109" s="39" t="s">
        <v>133</v>
      </c>
      <c r="B109" s="40">
        <f>'Repo rate'!$B$4</f>
        <v>5.25</v>
      </c>
      <c r="C109" s="40">
        <v>2.65</v>
      </c>
      <c r="D109" s="40">
        <f t="shared" si="10"/>
        <v>7.9</v>
      </c>
      <c r="E109" s="40">
        <v>2.0499999999999998</v>
      </c>
      <c r="F109" s="40">
        <f t="shared" si="11"/>
        <v>9.9499999999999993</v>
      </c>
    </row>
    <row r="110" spans="1:6" ht="14.4" x14ac:dyDescent="0.25">
      <c r="A110" s="20">
        <v>-1</v>
      </c>
      <c r="B110" s="20">
        <f>'Repo rate'!$B$4</f>
        <v>5.25</v>
      </c>
      <c r="C110" s="20">
        <v>2.65</v>
      </c>
      <c r="D110" s="20">
        <f t="shared" si="10"/>
        <v>7.9</v>
      </c>
      <c r="E110" s="20">
        <v>-0.15</v>
      </c>
      <c r="F110" s="20">
        <f t="shared" si="11"/>
        <v>7.75</v>
      </c>
    </row>
    <row r="111" spans="1:6" ht="14.4" x14ac:dyDescent="0.25">
      <c r="A111" s="30"/>
      <c r="B111" s="19"/>
      <c r="C111" s="19"/>
      <c r="D111" s="19"/>
      <c r="E111" s="19"/>
      <c r="F111" s="19"/>
    </row>
    <row r="112" spans="1:6" ht="14.4" x14ac:dyDescent="0.25">
      <c r="A112" s="36" t="s">
        <v>74</v>
      </c>
      <c r="B112" s="37" t="s">
        <v>90</v>
      </c>
      <c r="C112" s="19"/>
      <c r="D112" s="19"/>
      <c r="E112" s="19"/>
      <c r="F112" s="19"/>
    </row>
    <row r="113" spans="1:6" ht="14.4" x14ac:dyDescent="0.25">
      <c r="A113" s="39" t="s">
        <v>126</v>
      </c>
      <c r="B113" s="40">
        <f>'Repo rate'!$B$4</f>
        <v>5.25</v>
      </c>
      <c r="C113" s="40">
        <v>2.65</v>
      </c>
      <c r="D113" s="40">
        <f t="shared" ref="D113:D122" si="12">B113+C113</f>
        <v>7.9</v>
      </c>
      <c r="E113" s="40">
        <v>1.1000000000000001</v>
      </c>
      <c r="F113" s="40">
        <f t="shared" ref="F113:F122" si="13">D113+E113</f>
        <v>9</v>
      </c>
    </row>
    <row r="114" spans="1:6" ht="14.4" x14ac:dyDescent="0.25">
      <c r="A114" s="42" t="s">
        <v>83</v>
      </c>
      <c r="B114" s="43">
        <f>'Repo rate'!$B$4</f>
        <v>5.25</v>
      </c>
      <c r="C114" s="43">
        <v>2.65</v>
      </c>
      <c r="D114" s="43">
        <f t="shared" si="12"/>
        <v>7.9</v>
      </c>
      <c r="E114" s="43">
        <v>1.1499999999999999</v>
      </c>
      <c r="F114" s="43">
        <f t="shared" si="13"/>
        <v>9.0500000000000007</v>
      </c>
    </row>
    <row r="115" spans="1:6" ht="14.4" x14ac:dyDescent="0.25">
      <c r="A115" s="39" t="s">
        <v>127</v>
      </c>
      <c r="B115" s="40">
        <f>'Repo rate'!$B$4</f>
        <v>5.25</v>
      </c>
      <c r="C115" s="40">
        <v>2.65</v>
      </c>
      <c r="D115" s="40">
        <f t="shared" si="12"/>
        <v>7.9</v>
      </c>
      <c r="E115" s="40">
        <v>1.25</v>
      </c>
      <c r="F115" s="40">
        <f t="shared" si="13"/>
        <v>9.15</v>
      </c>
    </row>
    <row r="116" spans="1:6" ht="14.4" x14ac:dyDescent="0.25">
      <c r="A116" s="42" t="s">
        <v>128</v>
      </c>
      <c r="B116" s="43">
        <f>'Repo rate'!$B$4</f>
        <v>5.25</v>
      </c>
      <c r="C116" s="43">
        <v>2.65</v>
      </c>
      <c r="D116" s="43">
        <f t="shared" si="12"/>
        <v>7.9</v>
      </c>
      <c r="E116" s="43">
        <v>1.35</v>
      </c>
      <c r="F116" s="43">
        <f t="shared" si="13"/>
        <v>9.25</v>
      </c>
    </row>
    <row r="117" spans="1:6" ht="14.4" x14ac:dyDescent="0.25">
      <c r="A117" s="39" t="s">
        <v>129</v>
      </c>
      <c r="B117" s="40">
        <f>'Repo rate'!$B$4</f>
        <v>5.25</v>
      </c>
      <c r="C117" s="40">
        <v>2.65</v>
      </c>
      <c r="D117" s="40">
        <f t="shared" si="12"/>
        <v>7.9</v>
      </c>
      <c r="E117" s="40">
        <v>1.4</v>
      </c>
      <c r="F117" s="40">
        <f t="shared" si="13"/>
        <v>9.3000000000000007</v>
      </c>
    </row>
    <row r="118" spans="1:6" ht="14.4" x14ac:dyDescent="0.25">
      <c r="A118" s="42" t="s">
        <v>130</v>
      </c>
      <c r="B118" s="43">
        <f>'Repo rate'!$B$4</f>
        <v>5.25</v>
      </c>
      <c r="C118" s="43">
        <v>2.65</v>
      </c>
      <c r="D118" s="43">
        <f t="shared" si="12"/>
        <v>7.9</v>
      </c>
      <c r="E118" s="43">
        <v>1.55</v>
      </c>
      <c r="F118" s="43">
        <f t="shared" si="13"/>
        <v>9.4500000000000011</v>
      </c>
    </row>
    <row r="119" spans="1:6" ht="14.4" x14ac:dyDescent="0.25">
      <c r="A119" s="39" t="s">
        <v>131</v>
      </c>
      <c r="B119" s="40">
        <f>'Repo rate'!$B$4</f>
        <v>5.25</v>
      </c>
      <c r="C119" s="40">
        <v>2.65</v>
      </c>
      <c r="D119" s="40">
        <f t="shared" si="12"/>
        <v>7.9</v>
      </c>
      <c r="E119" s="40">
        <v>1.65</v>
      </c>
      <c r="F119" s="40">
        <f t="shared" si="13"/>
        <v>9.5500000000000007</v>
      </c>
    </row>
    <row r="120" spans="1:6" ht="14.4" x14ac:dyDescent="0.25">
      <c r="A120" s="42" t="s">
        <v>132</v>
      </c>
      <c r="B120" s="43">
        <f>'Repo rate'!$B$4</f>
        <v>5.25</v>
      </c>
      <c r="C120" s="43">
        <v>2.65</v>
      </c>
      <c r="D120" s="43">
        <f t="shared" si="12"/>
        <v>7.9</v>
      </c>
      <c r="E120" s="43">
        <v>1.9</v>
      </c>
      <c r="F120" s="43">
        <f t="shared" si="13"/>
        <v>9.8000000000000007</v>
      </c>
    </row>
    <row r="121" spans="1:6" ht="14.4" x14ac:dyDescent="0.25">
      <c r="A121" s="39" t="s">
        <v>133</v>
      </c>
      <c r="B121" s="40">
        <f>'Repo rate'!$B$4</f>
        <v>5.25</v>
      </c>
      <c r="C121" s="40">
        <v>2.65</v>
      </c>
      <c r="D121" s="40">
        <f t="shared" si="12"/>
        <v>7.9</v>
      </c>
      <c r="E121" s="40">
        <v>2.0499999999999998</v>
      </c>
      <c r="F121" s="40">
        <f t="shared" si="13"/>
        <v>9.9499999999999993</v>
      </c>
    </row>
    <row r="122" spans="1:6" ht="14.4" x14ac:dyDescent="0.25">
      <c r="A122" s="20">
        <v>-1</v>
      </c>
      <c r="B122" s="20">
        <f>'Repo rate'!$B$4</f>
        <v>5.25</v>
      </c>
      <c r="C122" s="20">
        <v>2.65</v>
      </c>
      <c r="D122" s="20">
        <f t="shared" si="12"/>
        <v>7.9</v>
      </c>
      <c r="E122" s="20">
        <v>-0.15</v>
      </c>
      <c r="F122" s="20">
        <f t="shared" si="13"/>
        <v>7.75</v>
      </c>
    </row>
    <row r="123" spans="1:6" ht="14.4" x14ac:dyDescent="0.25">
      <c r="A123" s="19"/>
      <c r="B123" s="19"/>
      <c r="C123" s="19"/>
      <c r="D123" s="19"/>
      <c r="E123" s="19"/>
      <c r="F123" s="19"/>
    </row>
    <row r="124" spans="1:6" ht="14.4" x14ac:dyDescent="0.25">
      <c r="A124" s="36" t="s">
        <v>39</v>
      </c>
      <c r="B124" s="37" t="s">
        <v>139</v>
      </c>
      <c r="C124" s="19"/>
      <c r="D124" s="19"/>
      <c r="E124" s="19"/>
      <c r="F124" s="19"/>
    </row>
    <row r="125" spans="1:6" ht="14.4" x14ac:dyDescent="0.25">
      <c r="A125" s="36" t="s">
        <v>74</v>
      </c>
      <c r="B125" s="37" t="s">
        <v>75</v>
      </c>
      <c r="C125" s="19"/>
      <c r="D125" s="19"/>
      <c r="E125" s="19"/>
      <c r="F125" s="19"/>
    </row>
    <row r="126" spans="1:6" ht="14.4" x14ac:dyDescent="0.25">
      <c r="A126" s="39" t="s">
        <v>126</v>
      </c>
      <c r="B126" s="40">
        <f>'Repo rate'!$B$4</f>
        <v>5.25</v>
      </c>
      <c r="C126" s="40">
        <v>2.65</v>
      </c>
      <c r="D126" s="40">
        <f t="shared" ref="D126:D135" si="14">B126+C126</f>
        <v>7.9</v>
      </c>
      <c r="E126" s="40">
        <v>1.25</v>
      </c>
      <c r="F126" s="40">
        <f t="shared" ref="F126:F135" si="15">D126+E126</f>
        <v>9.15</v>
      </c>
    </row>
    <row r="127" spans="1:6" ht="14.4" x14ac:dyDescent="0.25">
      <c r="A127" s="42" t="s">
        <v>83</v>
      </c>
      <c r="B127" s="43">
        <f>'Repo rate'!$B$4</f>
        <v>5.25</v>
      </c>
      <c r="C127" s="43">
        <v>2.65</v>
      </c>
      <c r="D127" s="43">
        <f t="shared" si="14"/>
        <v>7.9</v>
      </c>
      <c r="E127" s="43">
        <v>1.35</v>
      </c>
      <c r="F127" s="43">
        <f t="shared" si="15"/>
        <v>9.25</v>
      </c>
    </row>
    <row r="128" spans="1:6" ht="14.4" x14ac:dyDescent="0.25">
      <c r="A128" s="39" t="s">
        <v>127</v>
      </c>
      <c r="B128" s="40">
        <f>'Repo rate'!$B$4</f>
        <v>5.25</v>
      </c>
      <c r="C128" s="40">
        <v>2.65</v>
      </c>
      <c r="D128" s="40">
        <f t="shared" si="14"/>
        <v>7.9</v>
      </c>
      <c r="E128" s="40">
        <v>1.5</v>
      </c>
      <c r="F128" s="40">
        <f t="shared" si="15"/>
        <v>9.4</v>
      </c>
    </row>
    <row r="129" spans="1:6" ht="14.4" x14ac:dyDescent="0.25">
      <c r="A129" s="42" t="s">
        <v>128</v>
      </c>
      <c r="B129" s="43">
        <f>'Repo rate'!$B$4</f>
        <v>5.25</v>
      </c>
      <c r="C129" s="43">
        <v>2.65</v>
      </c>
      <c r="D129" s="43">
        <f t="shared" si="14"/>
        <v>7.9</v>
      </c>
      <c r="E129" s="43">
        <v>1.65</v>
      </c>
      <c r="F129" s="43">
        <f t="shared" si="15"/>
        <v>9.5500000000000007</v>
      </c>
    </row>
    <row r="130" spans="1:6" ht="14.4" x14ac:dyDescent="0.25">
      <c r="A130" s="39" t="s">
        <v>129</v>
      </c>
      <c r="B130" s="40">
        <f>'Repo rate'!$B$4</f>
        <v>5.25</v>
      </c>
      <c r="C130" s="40">
        <v>2.65</v>
      </c>
      <c r="D130" s="40">
        <f t="shared" si="14"/>
        <v>7.9</v>
      </c>
      <c r="E130" s="40">
        <v>1.75</v>
      </c>
      <c r="F130" s="40">
        <f t="shared" si="15"/>
        <v>9.65</v>
      </c>
    </row>
    <row r="131" spans="1:6" ht="14.4" x14ac:dyDescent="0.25">
      <c r="A131" s="42" t="s">
        <v>130</v>
      </c>
      <c r="B131" s="43">
        <f>'Repo rate'!$B$4</f>
        <v>5.25</v>
      </c>
      <c r="C131" s="43">
        <v>2.65</v>
      </c>
      <c r="D131" s="43">
        <f t="shared" si="14"/>
        <v>7.9</v>
      </c>
      <c r="E131" s="43">
        <v>1.95</v>
      </c>
      <c r="F131" s="43">
        <f t="shared" si="15"/>
        <v>9.85</v>
      </c>
    </row>
    <row r="132" spans="1:6" ht="14.4" x14ac:dyDescent="0.25">
      <c r="A132" s="39" t="s">
        <v>131</v>
      </c>
      <c r="B132" s="40">
        <f>'Repo rate'!$B$4</f>
        <v>5.25</v>
      </c>
      <c r="C132" s="40">
        <v>2.65</v>
      </c>
      <c r="D132" s="40">
        <f t="shared" si="14"/>
        <v>7.9</v>
      </c>
      <c r="E132" s="40">
        <v>2</v>
      </c>
      <c r="F132" s="40">
        <f t="shared" si="15"/>
        <v>9.9</v>
      </c>
    </row>
    <row r="133" spans="1:6" ht="14.4" x14ac:dyDescent="0.25">
      <c r="A133" s="42" t="s">
        <v>132</v>
      </c>
      <c r="B133" s="43">
        <f>'Repo rate'!$B$4</f>
        <v>5.25</v>
      </c>
      <c r="C133" s="43">
        <v>2.65</v>
      </c>
      <c r="D133" s="43">
        <f t="shared" si="14"/>
        <v>7.9</v>
      </c>
      <c r="E133" s="43">
        <v>2.15</v>
      </c>
      <c r="F133" s="43">
        <f t="shared" si="15"/>
        <v>10.050000000000001</v>
      </c>
    </row>
    <row r="134" spans="1:6" ht="14.4" x14ac:dyDescent="0.25">
      <c r="A134" s="39" t="s">
        <v>133</v>
      </c>
      <c r="B134" s="40">
        <f>'Repo rate'!$B$4</f>
        <v>5.25</v>
      </c>
      <c r="C134" s="40">
        <v>2.65</v>
      </c>
      <c r="D134" s="40">
        <f t="shared" si="14"/>
        <v>7.9</v>
      </c>
      <c r="E134" s="40">
        <v>2.2999999999999998</v>
      </c>
      <c r="F134" s="40">
        <f t="shared" si="15"/>
        <v>10.199999999999999</v>
      </c>
    </row>
    <row r="135" spans="1:6" ht="14.4" x14ac:dyDescent="0.25">
      <c r="A135" s="20">
        <v>-1</v>
      </c>
      <c r="B135" s="20">
        <f>'Repo rate'!$B$4</f>
        <v>5.25</v>
      </c>
      <c r="C135" s="20">
        <v>2.65</v>
      </c>
      <c r="D135" s="20">
        <f t="shared" si="14"/>
        <v>7.9</v>
      </c>
      <c r="E135" s="20">
        <v>0.1</v>
      </c>
      <c r="F135" s="20">
        <f t="shared" si="15"/>
        <v>8</v>
      </c>
    </row>
    <row r="136" spans="1:6" ht="14.4" x14ac:dyDescent="0.25">
      <c r="A136" s="30"/>
      <c r="B136" s="19"/>
      <c r="C136" s="19"/>
      <c r="D136" s="19"/>
      <c r="E136" s="19"/>
      <c r="F136" s="19"/>
    </row>
    <row r="137" spans="1:6" ht="14.4" x14ac:dyDescent="0.25">
      <c r="A137" s="36" t="s">
        <v>74</v>
      </c>
      <c r="B137" s="37" t="s">
        <v>90</v>
      </c>
      <c r="C137" s="19"/>
      <c r="D137" s="19"/>
      <c r="E137" s="19"/>
      <c r="F137" s="19"/>
    </row>
    <row r="138" spans="1:6" ht="14.4" x14ac:dyDescent="0.25">
      <c r="A138" s="39" t="s">
        <v>126</v>
      </c>
      <c r="B138" s="40">
        <f>'Repo rate'!$B$4</f>
        <v>5.25</v>
      </c>
      <c r="C138" s="40">
        <v>2.65</v>
      </c>
      <c r="D138" s="40">
        <f t="shared" ref="D138:D147" si="16">B138+C138</f>
        <v>7.9</v>
      </c>
      <c r="E138" s="40">
        <v>1.35</v>
      </c>
      <c r="F138" s="40">
        <f t="shared" ref="F138:F147" si="17">D138+E138</f>
        <v>9.25</v>
      </c>
    </row>
    <row r="139" spans="1:6" ht="14.4" x14ac:dyDescent="0.25">
      <c r="A139" s="42" t="s">
        <v>83</v>
      </c>
      <c r="B139" s="43">
        <f>'Repo rate'!$B$4</f>
        <v>5.25</v>
      </c>
      <c r="C139" s="43">
        <v>2.65</v>
      </c>
      <c r="D139" s="43">
        <f t="shared" si="16"/>
        <v>7.9</v>
      </c>
      <c r="E139" s="43">
        <v>1.4</v>
      </c>
      <c r="F139" s="43">
        <f t="shared" si="17"/>
        <v>9.3000000000000007</v>
      </c>
    </row>
    <row r="140" spans="1:6" ht="14.4" x14ac:dyDescent="0.25">
      <c r="A140" s="39" t="s">
        <v>127</v>
      </c>
      <c r="B140" s="40">
        <f>'Repo rate'!$B$4</f>
        <v>5.25</v>
      </c>
      <c r="C140" s="40">
        <v>2.65</v>
      </c>
      <c r="D140" s="40">
        <f t="shared" si="16"/>
        <v>7.9</v>
      </c>
      <c r="E140" s="40">
        <v>1.5</v>
      </c>
      <c r="F140" s="40">
        <f t="shared" si="17"/>
        <v>9.4</v>
      </c>
    </row>
    <row r="141" spans="1:6" ht="14.4" x14ac:dyDescent="0.25">
      <c r="A141" s="42" t="s">
        <v>128</v>
      </c>
      <c r="B141" s="43">
        <f>'Repo rate'!$B$4</f>
        <v>5.25</v>
      </c>
      <c r="C141" s="43">
        <v>2.65</v>
      </c>
      <c r="D141" s="43">
        <f t="shared" si="16"/>
        <v>7.9</v>
      </c>
      <c r="E141" s="43">
        <v>1.6</v>
      </c>
      <c r="F141" s="43">
        <f t="shared" si="17"/>
        <v>9.5</v>
      </c>
    </row>
    <row r="142" spans="1:6" ht="14.4" x14ac:dyDescent="0.25">
      <c r="A142" s="39" t="s">
        <v>129</v>
      </c>
      <c r="B142" s="40">
        <f>'Repo rate'!$B$4</f>
        <v>5.25</v>
      </c>
      <c r="C142" s="40">
        <v>2.65</v>
      </c>
      <c r="D142" s="40">
        <f t="shared" si="16"/>
        <v>7.9</v>
      </c>
      <c r="E142" s="40">
        <v>1.65</v>
      </c>
      <c r="F142" s="40">
        <f t="shared" si="17"/>
        <v>9.5500000000000007</v>
      </c>
    </row>
    <row r="143" spans="1:6" ht="14.4" x14ac:dyDescent="0.25">
      <c r="A143" s="42" t="s">
        <v>130</v>
      </c>
      <c r="B143" s="43">
        <f>'Repo rate'!$B$4</f>
        <v>5.25</v>
      </c>
      <c r="C143" s="43">
        <v>2.65</v>
      </c>
      <c r="D143" s="43">
        <f t="shared" si="16"/>
        <v>7.9</v>
      </c>
      <c r="E143" s="43">
        <v>1.8</v>
      </c>
      <c r="F143" s="43">
        <f t="shared" si="17"/>
        <v>9.7000000000000011</v>
      </c>
    </row>
    <row r="144" spans="1:6" ht="14.4" x14ac:dyDescent="0.25">
      <c r="A144" s="39" t="s">
        <v>131</v>
      </c>
      <c r="B144" s="40">
        <f>'Repo rate'!$B$4</f>
        <v>5.25</v>
      </c>
      <c r="C144" s="40">
        <v>2.65</v>
      </c>
      <c r="D144" s="40">
        <f t="shared" si="16"/>
        <v>7.9</v>
      </c>
      <c r="E144" s="40">
        <v>1.9</v>
      </c>
      <c r="F144" s="40">
        <f t="shared" si="17"/>
        <v>9.8000000000000007</v>
      </c>
    </row>
    <row r="145" spans="1:6" ht="14.4" x14ac:dyDescent="0.25">
      <c r="A145" s="42" t="s">
        <v>132</v>
      </c>
      <c r="B145" s="43">
        <f>'Repo rate'!$B$4</f>
        <v>5.25</v>
      </c>
      <c r="C145" s="43">
        <v>2.65</v>
      </c>
      <c r="D145" s="43">
        <f t="shared" si="16"/>
        <v>7.9</v>
      </c>
      <c r="E145" s="43">
        <v>2.15</v>
      </c>
      <c r="F145" s="43">
        <f t="shared" si="17"/>
        <v>10.050000000000001</v>
      </c>
    </row>
    <row r="146" spans="1:6" ht="14.4" x14ac:dyDescent="0.25">
      <c r="A146" s="39" t="s">
        <v>133</v>
      </c>
      <c r="B146" s="40">
        <f>'Repo rate'!$B$4</f>
        <v>5.25</v>
      </c>
      <c r="C146" s="40">
        <v>2.65</v>
      </c>
      <c r="D146" s="40">
        <f t="shared" si="16"/>
        <v>7.9</v>
      </c>
      <c r="E146" s="40">
        <v>2.2999999999999998</v>
      </c>
      <c r="F146" s="40">
        <f t="shared" si="17"/>
        <v>10.199999999999999</v>
      </c>
    </row>
    <row r="147" spans="1:6" ht="14.4" x14ac:dyDescent="0.25">
      <c r="A147" s="20">
        <v>-1</v>
      </c>
      <c r="B147" s="20">
        <f>'Repo rate'!$B$4</f>
        <v>5.25</v>
      </c>
      <c r="C147" s="20">
        <v>2.65</v>
      </c>
      <c r="D147" s="20">
        <f t="shared" si="16"/>
        <v>7.9</v>
      </c>
      <c r="E147" s="20">
        <v>0.1</v>
      </c>
      <c r="F147" s="20">
        <f t="shared" si="17"/>
        <v>8</v>
      </c>
    </row>
    <row r="148" spans="1:6" ht="14.4" x14ac:dyDescent="0.25">
      <c r="A148" s="19"/>
      <c r="B148" s="19"/>
      <c r="C148" s="19"/>
      <c r="D148" s="19"/>
      <c r="E148" s="19"/>
      <c r="F148" s="19"/>
    </row>
    <row r="149" spans="1:6" ht="14.4" x14ac:dyDescent="0.25">
      <c r="A149" s="32" t="s">
        <v>56</v>
      </c>
      <c r="B149" s="32" t="s">
        <v>140</v>
      </c>
      <c r="C149" s="19"/>
      <c r="D149" s="19"/>
      <c r="E149" s="19"/>
      <c r="F149" s="19"/>
    </row>
    <row r="150" spans="1:6" ht="27.6" x14ac:dyDescent="0.25">
      <c r="A150" s="52" t="s">
        <v>135</v>
      </c>
      <c r="B150" s="19"/>
      <c r="C150" s="19"/>
      <c r="D150" s="19"/>
      <c r="E150" s="19"/>
      <c r="F150" s="19"/>
    </row>
    <row r="151" spans="1:6" ht="14.4" x14ac:dyDescent="0.25">
      <c r="A151" s="19"/>
      <c r="B151" s="19"/>
      <c r="C151" s="19"/>
      <c r="D151" s="19"/>
      <c r="E151" s="19"/>
      <c r="F151" s="19"/>
    </row>
    <row r="152" spans="1:6" ht="14.4" x14ac:dyDescent="0.25">
      <c r="A152" s="36" t="s">
        <v>35</v>
      </c>
      <c r="B152" s="37" t="s">
        <v>141</v>
      </c>
      <c r="C152" s="19"/>
      <c r="D152" s="19"/>
      <c r="E152" s="19"/>
      <c r="F152" s="19"/>
    </row>
    <row r="153" spans="1:6" ht="14.4" x14ac:dyDescent="0.25">
      <c r="A153" s="32" t="s">
        <v>142</v>
      </c>
      <c r="B153" s="32" t="s">
        <v>143</v>
      </c>
      <c r="C153" s="19"/>
      <c r="D153" s="19"/>
      <c r="E153" s="19"/>
      <c r="F153" s="19"/>
    </row>
    <row r="154" spans="1:6" ht="14.4" x14ac:dyDescent="0.25">
      <c r="A154" s="32" t="s">
        <v>144</v>
      </c>
      <c r="B154" s="32" t="s">
        <v>143</v>
      </c>
      <c r="C154" s="19"/>
      <c r="D154" s="19"/>
      <c r="E154" s="19"/>
      <c r="F154" s="19"/>
    </row>
    <row r="155" spans="1:6" ht="14.4" x14ac:dyDescent="0.25">
      <c r="A155" s="19"/>
      <c r="B155" s="19"/>
      <c r="C155" s="19"/>
      <c r="D155" s="19"/>
      <c r="E155" s="19"/>
      <c r="F155" s="19"/>
    </row>
    <row r="156" spans="1:6" ht="14.4" x14ac:dyDescent="0.25">
      <c r="A156" s="19"/>
      <c r="B156" s="19"/>
      <c r="C156" s="19"/>
      <c r="D156" s="19"/>
      <c r="E156" s="19"/>
      <c r="F156" s="19"/>
    </row>
    <row r="157" spans="1:6" ht="14.4" x14ac:dyDescent="0.25">
      <c r="A157" s="19"/>
      <c r="B157" s="19"/>
      <c r="C157" s="19"/>
      <c r="D157" s="19"/>
      <c r="E157" s="19"/>
      <c r="F157" s="19"/>
    </row>
    <row r="158" spans="1:6" ht="14.4" x14ac:dyDescent="0.25">
      <c r="A158" s="19"/>
      <c r="B158" s="19"/>
      <c r="C158" s="19"/>
      <c r="D158" s="19"/>
      <c r="E158" s="19"/>
      <c r="F158" s="19"/>
    </row>
    <row r="159" spans="1:6" ht="14.4" x14ac:dyDescent="0.25">
      <c r="A159" s="19"/>
      <c r="B159" s="19"/>
      <c r="C159" s="19"/>
      <c r="D159" s="19"/>
      <c r="E159" s="19"/>
      <c r="F159" s="19"/>
    </row>
    <row r="160" spans="1:6" ht="41.4" x14ac:dyDescent="0.25">
      <c r="A160" s="52" t="s">
        <v>145</v>
      </c>
      <c r="B160" s="19"/>
      <c r="C160" s="19"/>
      <c r="D160" s="19"/>
      <c r="E160" s="19"/>
      <c r="F160" s="19"/>
    </row>
    <row r="161" spans="1:6" ht="27.6" x14ac:dyDescent="0.25">
      <c r="A161" s="52" t="s">
        <v>146</v>
      </c>
      <c r="B161" s="19"/>
      <c r="C161" s="19"/>
      <c r="D161" s="19"/>
      <c r="E161" s="19"/>
      <c r="F161" s="19"/>
    </row>
  </sheetData>
  <hyperlinks>
    <hyperlink ref="B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4"/>
  <sheetViews>
    <sheetView showGridLines="0" workbookViewId="0">
      <pane ySplit="1" topLeftCell="A38" activePane="bottomLeft" state="frozen"/>
      <selection pane="bottomLeft" activeCell="J1" sqref="J1"/>
    </sheetView>
  </sheetViews>
  <sheetFormatPr defaultColWidth="12.6640625" defaultRowHeight="15.75" customHeight="1" x14ac:dyDescent="0.25"/>
  <cols>
    <col min="1" max="1" width="42" customWidth="1"/>
    <col min="2" max="3" width="34" customWidth="1"/>
    <col min="4" max="4" width="10" customWidth="1"/>
    <col min="5" max="6" width="26" customWidth="1"/>
    <col min="7" max="7" width="21" customWidth="1"/>
    <col min="8" max="9" width="12" customWidth="1"/>
  </cols>
  <sheetData>
    <row r="1" spans="1:9" ht="25.95" customHeight="1" x14ac:dyDescent="0.25">
      <c r="A1" s="21" t="s">
        <v>2</v>
      </c>
      <c r="B1" s="22" t="s">
        <v>147</v>
      </c>
      <c r="C1" s="19"/>
      <c r="D1" s="19"/>
      <c r="E1" s="19"/>
      <c r="F1" s="19"/>
      <c r="G1" s="19"/>
      <c r="H1" s="19"/>
      <c r="I1" s="19"/>
    </row>
    <row r="2" spans="1:9" ht="43.2" x14ac:dyDescent="0.25">
      <c r="A2" s="27" t="s">
        <v>4</v>
      </c>
      <c r="B2" s="28" t="s">
        <v>148</v>
      </c>
      <c r="C2" s="19"/>
      <c r="D2" s="19"/>
      <c r="E2" s="19"/>
      <c r="F2" s="19"/>
      <c r="G2" s="19"/>
      <c r="H2" s="19"/>
      <c r="I2" s="19"/>
    </row>
    <row r="3" spans="1:9" ht="57.6" x14ac:dyDescent="0.25">
      <c r="A3" s="27" t="s">
        <v>6</v>
      </c>
      <c r="B3" s="28" t="s">
        <v>7</v>
      </c>
      <c r="C3" s="28" t="s">
        <v>149</v>
      </c>
      <c r="D3" s="19"/>
      <c r="E3" s="19"/>
      <c r="F3" s="19"/>
      <c r="G3" s="19"/>
      <c r="H3" s="19"/>
      <c r="I3" s="19"/>
    </row>
    <row r="4" spans="1:9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19"/>
    </row>
    <row r="5" spans="1:9" ht="14.4" x14ac:dyDescent="0.25">
      <c r="A5" s="27" t="s">
        <v>9</v>
      </c>
      <c r="B5" s="28" t="s">
        <v>7</v>
      </c>
      <c r="C5" s="19"/>
      <c r="D5" s="19"/>
      <c r="E5" s="19"/>
      <c r="F5" s="19"/>
      <c r="G5" s="19"/>
      <c r="H5" s="19"/>
      <c r="I5" s="19"/>
    </row>
    <row r="6" spans="1:9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19"/>
    </row>
    <row r="7" spans="1:9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  <c r="H7" s="19"/>
      <c r="I7" s="19"/>
    </row>
    <row r="8" spans="1:9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19"/>
    </row>
    <row r="9" spans="1:9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19"/>
    </row>
    <row r="10" spans="1:9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19"/>
    </row>
    <row r="11" spans="1:9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19"/>
      <c r="I11" s="19"/>
    </row>
    <row r="12" spans="1:9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19"/>
      <c r="H12" s="19"/>
      <c r="I12" s="19"/>
    </row>
    <row r="13" spans="1:9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19"/>
      <c r="I13" s="19"/>
    </row>
    <row r="14" spans="1:9" ht="14.4" x14ac:dyDescent="0.25">
      <c r="A14" s="19" t="s">
        <v>374</v>
      </c>
      <c r="B14" s="63">
        <v>46217</v>
      </c>
      <c r="C14" s="19"/>
      <c r="D14" s="19"/>
      <c r="E14" s="19"/>
      <c r="F14" s="19"/>
      <c r="G14" s="19"/>
      <c r="H14" s="19"/>
      <c r="I14" s="19"/>
    </row>
    <row r="15" spans="1:9" ht="14.4" x14ac:dyDescent="0.25">
      <c r="A15" s="36" t="s">
        <v>35</v>
      </c>
      <c r="B15" s="37" t="s">
        <v>150</v>
      </c>
      <c r="C15" s="19"/>
      <c r="D15" s="19"/>
      <c r="E15" s="19"/>
      <c r="F15" s="19"/>
      <c r="G15" s="19"/>
      <c r="H15" s="19"/>
      <c r="I15" s="19"/>
    </row>
    <row r="16" spans="1:9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19"/>
      <c r="H16" s="19"/>
      <c r="I16" s="19"/>
    </row>
    <row r="17" spans="1:9" ht="14.4" x14ac:dyDescent="0.2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4.4" x14ac:dyDescent="0.25">
      <c r="A18" s="18"/>
      <c r="B18" s="18"/>
      <c r="C18" s="18"/>
      <c r="D18" s="18"/>
      <c r="E18" s="18" t="s">
        <v>22</v>
      </c>
      <c r="F18" s="19"/>
      <c r="G18" s="19"/>
      <c r="H18" s="19"/>
      <c r="I18" s="19"/>
    </row>
    <row r="19" spans="1:9" ht="14.4" x14ac:dyDescent="0.25">
      <c r="A19" s="33"/>
      <c r="B19" s="33"/>
      <c r="C19" s="33"/>
      <c r="D19" s="33"/>
      <c r="E19" s="33" t="s">
        <v>151</v>
      </c>
      <c r="F19" s="33"/>
      <c r="G19" s="33"/>
      <c r="H19" s="33" t="s">
        <v>27</v>
      </c>
      <c r="I19" s="19"/>
    </row>
    <row r="20" spans="1:9" ht="14.4" x14ac:dyDescent="0.25">
      <c r="A20" s="33"/>
      <c r="B20" s="33" t="s">
        <v>152</v>
      </c>
      <c r="C20" s="33" t="s">
        <v>28</v>
      </c>
      <c r="D20" s="33" t="s">
        <v>29</v>
      </c>
      <c r="E20" s="33" t="s">
        <v>14</v>
      </c>
      <c r="F20" s="33" t="s">
        <v>153</v>
      </c>
      <c r="G20" s="33" t="s">
        <v>99</v>
      </c>
      <c r="H20" s="33" t="s">
        <v>32</v>
      </c>
      <c r="I20" s="19"/>
    </row>
    <row r="21" spans="1:9" ht="14.4" x14ac:dyDescent="0.25">
      <c r="A21" s="36" t="s">
        <v>39</v>
      </c>
      <c r="B21" s="37" t="s">
        <v>154</v>
      </c>
      <c r="C21" s="19"/>
      <c r="D21" s="19"/>
      <c r="E21" s="19"/>
      <c r="F21" s="19"/>
      <c r="G21" s="19"/>
      <c r="H21" s="19"/>
      <c r="I21" s="19"/>
    </row>
    <row r="22" spans="1:9" ht="14.4" x14ac:dyDescent="0.25">
      <c r="A22" s="39" t="s">
        <v>42</v>
      </c>
      <c r="B22" s="47" t="s">
        <v>155</v>
      </c>
      <c r="C22" s="40">
        <f>'Repo rate'!$B$4</f>
        <v>5.25</v>
      </c>
      <c r="D22" s="40">
        <v>2.75</v>
      </c>
      <c r="E22" s="40">
        <f>C22+D22</f>
        <v>8</v>
      </c>
      <c r="F22" s="40">
        <v>0.05</v>
      </c>
      <c r="G22" s="40">
        <v>-0.75</v>
      </c>
      <c r="H22" s="40">
        <f>E22+F22+G22</f>
        <v>7.3000000000000007</v>
      </c>
      <c r="I22" s="19"/>
    </row>
    <row r="23" spans="1:9" ht="14.4" x14ac:dyDescent="0.25">
      <c r="A23" s="42" t="s">
        <v>44</v>
      </c>
      <c r="B23" s="48" t="s">
        <v>156</v>
      </c>
      <c r="C23" s="43">
        <f>'Repo rate'!$B$4</f>
        <v>5.25</v>
      </c>
      <c r="D23" s="43">
        <v>2.75</v>
      </c>
      <c r="E23" s="43">
        <f>C23+D23</f>
        <v>8</v>
      </c>
      <c r="F23" s="43">
        <v>0.05</v>
      </c>
      <c r="G23" s="43">
        <v>-0.75</v>
      </c>
      <c r="H23" s="43">
        <f>E23+F23+G23</f>
        <v>7.3000000000000007</v>
      </c>
      <c r="I23" s="19"/>
    </row>
    <row r="24" spans="1:9" ht="14.4" x14ac:dyDescent="0.25">
      <c r="A24" s="39" t="s">
        <v>45</v>
      </c>
      <c r="B24" s="47" t="s">
        <v>157</v>
      </c>
      <c r="C24" s="40">
        <f>'Repo rate'!$B$4</f>
        <v>5.25</v>
      </c>
      <c r="D24" s="40">
        <v>2.75</v>
      </c>
      <c r="E24" s="40">
        <f>C24+D24</f>
        <v>8</v>
      </c>
      <c r="F24" s="40">
        <v>0.1</v>
      </c>
      <c r="G24" s="40">
        <v>-0.4</v>
      </c>
      <c r="H24" s="40">
        <f>E24+F24+G24</f>
        <v>7.6999999999999993</v>
      </c>
      <c r="I24" s="19"/>
    </row>
    <row r="25" spans="1:9" ht="14.4" x14ac:dyDescent="0.25">
      <c r="A25" s="42" t="s">
        <v>158</v>
      </c>
      <c r="B25" s="48" t="s">
        <v>159</v>
      </c>
      <c r="C25" s="43">
        <f>'Repo rate'!$B$4</f>
        <v>5.25</v>
      </c>
      <c r="D25" s="43">
        <v>2.75</v>
      </c>
      <c r="E25" s="43">
        <f>C25+D25</f>
        <v>8</v>
      </c>
      <c r="F25" s="43">
        <v>0.5</v>
      </c>
      <c r="G25" s="43">
        <v>0</v>
      </c>
      <c r="H25" s="43">
        <f>E25+F25+G25</f>
        <v>8.5</v>
      </c>
      <c r="I25" s="19"/>
    </row>
    <row r="26" spans="1:9" ht="14.4" x14ac:dyDescent="0.25">
      <c r="A26" s="39" t="s">
        <v>160</v>
      </c>
      <c r="B26" s="47" t="s">
        <v>161</v>
      </c>
      <c r="C26" s="40">
        <f>'Repo rate'!$B$4</f>
        <v>5.25</v>
      </c>
      <c r="D26" s="40">
        <v>2.75</v>
      </c>
      <c r="E26" s="40">
        <f>C26+D26</f>
        <v>8</v>
      </c>
      <c r="F26" s="40">
        <v>2</v>
      </c>
      <c r="G26" s="40">
        <v>0</v>
      </c>
      <c r="H26" s="40">
        <f>E26+F26+G26</f>
        <v>10</v>
      </c>
      <c r="I26" s="19"/>
    </row>
    <row r="27" spans="1:9" ht="14.4" x14ac:dyDescent="0.25">
      <c r="A27" s="19"/>
      <c r="B27" s="19"/>
      <c r="C27" s="19"/>
      <c r="D27" s="19"/>
      <c r="E27" s="35"/>
      <c r="F27" s="19"/>
      <c r="G27" s="19"/>
      <c r="H27" s="19"/>
      <c r="I27" s="19"/>
    </row>
    <row r="28" spans="1:9" ht="28.8" x14ac:dyDescent="0.25">
      <c r="A28" s="36" t="s">
        <v>39</v>
      </c>
      <c r="B28" s="37" t="s">
        <v>162</v>
      </c>
      <c r="C28" s="19"/>
      <c r="D28" s="19"/>
      <c r="E28" s="35"/>
      <c r="F28" s="19"/>
      <c r="G28" s="19"/>
      <c r="H28" s="19"/>
      <c r="I28" s="19"/>
    </row>
    <row r="29" spans="1:9" ht="14.4" x14ac:dyDescent="0.25">
      <c r="A29" s="39" t="s">
        <v>42</v>
      </c>
      <c r="B29" s="47" t="s">
        <v>155</v>
      </c>
      <c r="C29" s="40">
        <f>'Repo rate'!$B$4</f>
        <v>5.25</v>
      </c>
      <c r="D29" s="40">
        <v>2.75</v>
      </c>
      <c r="E29" s="40">
        <f>C29+D29</f>
        <v>8</v>
      </c>
      <c r="F29" s="40">
        <v>0.05</v>
      </c>
      <c r="G29" s="40">
        <v>-0.8</v>
      </c>
      <c r="H29" s="40">
        <f>E29+F29+G29</f>
        <v>7.2500000000000009</v>
      </c>
      <c r="I29" s="19"/>
    </row>
    <row r="30" spans="1:9" ht="14.4" x14ac:dyDescent="0.25">
      <c r="A30" s="42" t="s">
        <v>44</v>
      </c>
      <c r="B30" s="48" t="s">
        <v>156</v>
      </c>
      <c r="C30" s="43">
        <f>'Repo rate'!$B$4</f>
        <v>5.25</v>
      </c>
      <c r="D30" s="43">
        <v>2.75</v>
      </c>
      <c r="E30" s="43">
        <f>C30+D30</f>
        <v>8</v>
      </c>
      <c r="F30" s="43">
        <v>0.05</v>
      </c>
      <c r="G30" s="43">
        <v>-0.8</v>
      </c>
      <c r="H30" s="43">
        <f>E30+F30+G30</f>
        <v>7.2500000000000009</v>
      </c>
      <c r="I30" s="19"/>
    </row>
    <row r="31" spans="1:9" ht="14.4" x14ac:dyDescent="0.25">
      <c r="A31" s="39" t="s">
        <v>45</v>
      </c>
      <c r="B31" s="47" t="s">
        <v>157</v>
      </c>
      <c r="C31" s="40">
        <f>'Repo rate'!$B$4</f>
        <v>5.25</v>
      </c>
      <c r="D31" s="40">
        <v>2.75</v>
      </c>
      <c r="E31" s="40">
        <f>C31+D31</f>
        <v>8</v>
      </c>
      <c r="F31" s="40">
        <v>0.1</v>
      </c>
      <c r="G31" s="40">
        <v>-0.45</v>
      </c>
      <c r="H31" s="40">
        <f>E31+F31+G31</f>
        <v>7.6499999999999995</v>
      </c>
      <c r="I31" s="19"/>
    </row>
    <row r="32" spans="1:9" ht="14.4" x14ac:dyDescent="0.25">
      <c r="A32" s="42" t="s">
        <v>158</v>
      </c>
      <c r="B32" s="48" t="s">
        <v>159</v>
      </c>
      <c r="C32" s="43">
        <f>'Repo rate'!$B$4</f>
        <v>5.25</v>
      </c>
      <c r="D32" s="43">
        <v>2.75</v>
      </c>
      <c r="E32" s="43">
        <f>C32+D32</f>
        <v>8</v>
      </c>
      <c r="F32" s="43">
        <v>0.5</v>
      </c>
      <c r="G32" s="43">
        <v>0</v>
      </c>
      <c r="H32" s="43">
        <f>E32+F32+G32</f>
        <v>8.5</v>
      </c>
      <c r="I32" s="19"/>
    </row>
    <row r="33" spans="1:9" ht="14.4" x14ac:dyDescent="0.25">
      <c r="A33" s="39" t="s">
        <v>160</v>
      </c>
      <c r="B33" s="47" t="s">
        <v>161</v>
      </c>
      <c r="C33" s="40">
        <f>'Repo rate'!$B$4</f>
        <v>5.25</v>
      </c>
      <c r="D33" s="40">
        <v>2.75</v>
      </c>
      <c r="E33" s="40">
        <f>C33+D33</f>
        <v>8</v>
      </c>
      <c r="F33" s="40">
        <v>2</v>
      </c>
      <c r="G33" s="40">
        <v>-0.1</v>
      </c>
      <c r="H33" s="40">
        <f>E33+F33+G33</f>
        <v>9.9</v>
      </c>
      <c r="I33" s="19"/>
    </row>
    <row r="34" spans="1:9" ht="14.4" x14ac:dyDescent="0.25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28.8" x14ac:dyDescent="0.25">
      <c r="A35" s="36" t="s">
        <v>39</v>
      </c>
      <c r="B35" s="37" t="s">
        <v>163</v>
      </c>
      <c r="C35" s="19"/>
      <c r="D35" s="19"/>
      <c r="E35" s="35"/>
      <c r="F35" s="19"/>
      <c r="G35" s="19"/>
      <c r="H35" s="19"/>
      <c r="I35" s="19"/>
    </row>
    <row r="36" spans="1:9" ht="14.4" x14ac:dyDescent="0.25">
      <c r="A36" s="39" t="s">
        <v>42</v>
      </c>
      <c r="B36" s="47" t="s">
        <v>155</v>
      </c>
      <c r="C36" s="40">
        <f>'Repo rate'!$B$4</f>
        <v>5.25</v>
      </c>
      <c r="D36" s="40">
        <v>2.75</v>
      </c>
      <c r="E36" s="40">
        <f>C36+D36</f>
        <v>8</v>
      </c>
      <c r="F36" s="40">
        <v>0.05</v>
      </c>
      <c r="G36" s="40">
        <v>-0.85</v>
      </c>
      <c r="H36" s="40">
        <f>E36+F36+G36</f>
        <v>7.2000000000000011</v>
      </c>
      <c r="I36" s="19"/>
    </row>
    <row r="37" spans="1:9" ht="14.4" x14ac:dyDescent="0.25">
      <c r="A37" s="42" t="s">
        <v>44</v>
      </c>
      <c r="B37" s="48" t="s">
        <v>156</v>
      </c>
      <c r="C37" s="43">
        <f>'Repo rate'!$B$4</f>
        <v>5.25</v>
      </c>
      <c r="D37" s="43">
        <v>2.75</v>
      </c>
      <c r="E37" s="43">
        <f>C37+D37</f>
        <v>8</v>
      </c>
      <c r="F37" s="43">
        <v>0.05</v>
      </c>
      <c r="G37" s="43">
        <v>-0.85</v>
      </c>
      <c r="H37" s="43">
        <f>E37+F37+G37</f>
        <v>7.2000000000000011</v>
      </c>
      <c r="I37" s="19"/>
    </row>
    <row r="38" spans="1:9" ht="14.4" x14ac:dyDescent="0.25">
      <c r="A38" s="39" t="s">
        <v>45</v>
      </c>
      <c r="B38" s="47" t="s">
        <v>157</v>
      </c>
      <c r="C38" s="40">
        <f>'Repo rate'!$B$4</f>
        <v>5.25</v>
      </c>
      <c r="D38" s="40">
        <v>2.75</v>
      </c>
      <c r="E38" s="40">
        <f>C38+D38</f>
        <v>8</v>
      </c>
      <c r="F38" s="40">
        <v>0.1</v>
      </c>
      <c r="G38" s="40">
        <v>-0.5</v>
      </c>
      <c r="H38" s="40">
        <f>E38+F38+G38</f>
        <v>7.6</v>
      </c>
      <c r="I38" s="19"/>
    </row>
    <row r="39" spans="1:9" ht="14.4" x14ac:dyDescent="0.25">
      <c r="A39" s="42" t="s">
        <v>158</v>
      </c>
      <c r="B39" s="48" t="s">
        <v>159</v>
      </c>
      <c r="C39" s="43">
        <f>'Repo rate'!$B$4</f>
        <v>5.25</v>
      </c>
      <c r="D39" s="43">
        <v>2.75</v>
      </c>
      <c r="E39" s="43">
        <f>C39+D39</f>
        <v>8</v>
      </c>
      <c r="F39" s="43">
        <v>0.5</v>
      </c>
      <c r="G39" s="43">
        <v>0</v>
      </c>
      <c r="H39" s="43">
        <f>E39+F39+G39</f>
        <v>8.5</v>
      </c>
      <c r="I39" s="19"/>
    </row>
    <row r="40" spans="1:9" ht="14.4" x14ac:dyDescent="0.25">
      <c r="A40" s="39" t="s">
        <v>160</v>
      </c>
      <c r="B40" s="47" t="s">
        <v>161</v>
      </c>
      <c r="C40" s="40">
        <f>'Repo rate'!$B$4</f>
        <v>5.25</v>
      </c>
      <c r="D40" s="40">
        <v>2.75</v>
      </c>
      <c r="E40" s="40">
        <f>C40+D40</f>
        <v>8</v>
      </c>
      <c r="F40" s="40">
        <v>2</v>
      </c>
      <c r="G40" s="40">
        <v>-0.2</v>
      </c>
      <c r="H40" s="40">
        <f>E40+F40+G40</f>
        <v>9.8000000000000007</v>
      </c>
      <c r="I40" s="19"/>
    </row>
    <row r="41" spans="1:9" ht="14.4" x14ac:dyDescent="0.25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4.4" x14ac:dyDescent="0.25">
      <c r="A42" s="36" t="s">
        <v>39</v>
      </c>
      <c r="B42" s="37" t="s">
        <v>164</v>
      </c>
      <c r="C42" s="19"/>
      <c r="D42" s="19"/>
      <c r="E42" s="35"/>
      <c r="F42" s="19"/>
      <c r="G42" s="19"/>
      <c r="H42" s="19"/>
      <c r="I42" s="19"/>
    </row>
    <row r="43" spans="1:9" ht="14.4" x14ac:dyDescent="0.25">
      <c r="A43" s="39" t="s">
        <v>42</v>
      </c>
      <c r="B43" s="47" t="s">
        <v>155</v>
      </c>
      <c r="C43" s="40">
        <f>'Repo rate'!$B$4</f>
        <v>5.25</v>
      </c>
      <c r="D43" s="40">
        <v>2.75</v>
      </c>
      <c r="E43" s="40">
        <f>C43+D43</f>
        <v>8</v>
      </c>
      <c r="F43" s="40">
        <v>0.05</v>
      </c>
      <c r="G43" s="40">
        <v>-0.85</v>
      </c>
      <c r="H43" s="40">
        <f>E43+F43+G43</f>
        <v>7.2000000000000011</v>
      </c>
      <c r="I43" s="19"/>
    </row>
    <row r="44" spans="1:9" ht="14.4" x14ac:dyDescent="0.25">
      <c r="A44" s="42" t="s">
        <v>44</v>
      </c>
      <c r="B44" s="48" t="s">
        <v>156</v>
      </c>
      <c r="C44" s="43">
        <f>'Repo rate'!$B$4</f>
        <v>5.25</v>
      </c>
      <c r="D44" s="43">
        <v>2.75</v>
      </c>
      <c r="E44" s="43">
        <f>C44+D44</f>
        <v>8</v>
      </c>
      <c r="F44" s="43">
        <v>0.05</v>
      </c>
      <c r="G44" s="43">
        <v>-0.85</v>
      </c>
      <c r="H44" s="43">
        <f>E44+F44+G44</f>
        <v>7.2000000000000011</v>
      </c>
      <c r="I44" s="19"/>
    </row>
    <row r="45" spans="1:9" ht="14.4" x14ac:dyDescent="0.25">
      <c r="A45" s="39" t="s">
        <v>45</v>
      </c>
      <c r="B45" s="47" t="s">
        <v>157</v>
      </c>
      <c r="C45" s="40">
        <f>'Repo rate'!$B$4</f>
        <v>5.25</v>
      </c>
      <c r="D45" s="40">
        <v>2.75</v>
      </c>
      <c r="E45" s="40">
        <f>C45+D45</f>
        <v>8</v>
      </c>
      <c r="F45" s="40">
        <v>0.1</v>
      </c>
      <c r="G45" s="40">
        <v>-0.5</v>
      </c>
      <c r="H45" s="40">
        <f>E45+F45+G45</f>
        <v>7.6</v>
      </c>
      <c r="I45" s="19"/>
    </row>
    <row r="46" spans="1:9" ht="14.4" x14ac:dyDescent="0.25">
      <c r="A46" s="42" t="s">
        <v>158</v>
      </c>
      <c r="B46" s="48" t="s">
        <v>159</v>
      </c>
      <c r="C46" s="43">
        <f>'Repo rate'!$B$4</f>
        <v>5.25</v>
      </c>
      <c r="D46" s="43">
        <v>2.75</v>
      </c>
      <c r="E46" s="43">
        <f>C46+D46</f>
        <v>8</v>
      </c>
      <c r="F46" s="43">
        <v>0.5</v>
      </c>
      <c r="G46" s="43">
        <v>0</v>
      </c>
      <c r="H46" s="43">
        <f>E46+F46+G46</f>
        <v>8.5</v>
      </c>
      <c r="I46" s="19"/>
    </row>
    <row r="47" spans="1:9" ht="14.4" x14ac:dyDescent="0.25">
      <c r="A47" s="39" t="s">
        <v>160</v>
      </c>
      <c r="B47" s="47" t="s">
        <v>161</v>
      </c>
      <c r="C47" s="40">
        <f>'Repo rate'!$B$4</f>
        <v>5.25</v>
      </c>
      <c r="D47" s="40">
        <v>2.75</v>
      </c>
      <c r="E47" s="40">
        <f>C47+D47</f>
        <v>8</v>
      </c>
      <c r="F47" s="40">
        <v>2</v>
      </c>
      <c r="G47" s="40">
        <v>-0.3</v>
      </c>
      <c r="H47" s="40">
        <f>E47+F47+G47</f>
        <v>9.6999999999999993</v>
      </c>
      <c r="I47" s="19"/>
    </row>
    <row r="48" spans="1:9" ht="14.4" x14ac:dyDescent="0.25">
      <c r="A48" s="19"/>
      <c r="B48" s="19"/>
      <c r="C48" s="19"/>
      <c r="D48" s="19"/>
      <c r="E48" s="19"/>
      <c r="F48" s="19"/>
      <c r="G48" s="19"/>
      <c r="H48" s="19"/>
      <c r="I48" s="19"/>
    </row>
    <row r="49" spans="1:9" ht="14.4" x14ac:dyDescent="0.25">
      <c r="A49" s="19"/>
      <c r="B49" s="19"/>
      <c r="C49" s="19"/>
      <c r="D49" s="19"/>
      <c r="E49" s="19"/>
      <c r="F49" s="19"/>
      <c r="G49" s="19"/>
      <c r="H49" s="19"/>
      <c r="I49" s="19"/>
    </row>
    <row r="50" spans="1:9" ht="14.4" x14ac:dyDescent="0.25">
      <c r="A50" s="19"/>
      <c r="B50" s="19"/>
      <c r="C50" s="19"/>
      <c r="D50" s="19"/>
      <c r="E50" s="19"/>
      <c r="F50" s="19"/>
      <c r="G50" s="19"/>
      <c r="H50" s="19"/>
      <c r="I50" s="19"/>
    </row>
    <row r="51" spans="1:9" ht="14.4" x14ac:dyDescent="0.25">
      <c r="A51" s="19"/>
      <c r="B51" s="19"/>
      <c r="C51" s="19"/>
      <c r="D51" s="19"/>
      <c r="E51" s="19"/>
      <c r="F51" s="19"/>
      <c r="G51" s="19"/>
      <c r="H51" s="19"/>
      <c r="I51" s="19"/>
    </row>
    <row r="52" spans="1:9" ht="45.75" customHeight="1" x14ac:dyDescent="0.25">
      <c r="A52" s="36" t="s">
        <v>35</v>
      </c>
      <c r="B52" s="37" t="s">
        <v>150</v>
      </c>
      <c r="C52" s="19"/>
      <c r="D52" s="19"/>
      <c r="E52" s="19"/>
      <c r="F52" s="19"/>
      <c r="G52" s="19"/>
      <c r="H52" s="19"/>
      <c r="I52" s="19"/>
    </row>
    <row r="53" spans="1:9" ht="14.4" x14ac:dyDescent="0.25">
      <c r="A53" s="36" t="s">
        <v>50</v>
      </c>
      <c r="B53" s="37" t="s">
        <v>97</v>
      </c>
      <c r="C53" s="19"/>
      <c r="D53" s="19"/>
      <c r="E53" s="19"/>
      <c r="F53" s="19"/>
      <c r="G53" s="19"/>
      <c r="H53" s="19"/>
      <c r="I53" s="19"/>
    </row>
    <row r="54" spans="1:9" ht="14.4" x14ac:dyDescent="0.25">
      <c r="A54" s="19"/>
      <c r="B54" s="19"/>
      <c r="C54" s="19"/>
      <c r="D54" s="19"/>
      <c r="E54" s="19"/>
      <c r="F54" s="19"/>
      <c r="G54" s="19"/>
      <c r="H54" s="19"/>
      <c r="I54" s="19"/>
    </row>
    <row r="55" spans="1:9" ht="14.4" x14ac:dyDescent="0.25">
      <c r="A55" s="19"/>
      <c r="B55" s="19"/>
      <c r="C55" s="19"/>
      <c r="D55" s="19"/>
      <c r="E55" s="19"/>
      <c r="F55" s="19"/>
      <c r="G55" s="19"/>
      <c r="H55" s="19"/>
      <c r="I55" s="19"/>
    </row>
    <row r="56" spans="1:9" ht="14.4" x14ac:dyDescent="0.25">
      <c r="A56" s="18"/>
      <c r="B56" s="18"/>
      <c r="C56" s="18"/>
      <c r="D56" s="18"/>
      <c r="E56" s="18" t="s">
        <v>114</v>
      </c>
      <c r="F56" s="19"/>
      <c r="G56" s="19"/>
      <c r="H56" s="19"/>
      <c r="I56" s="19"/>
    </row>
    <row r="57" spans="1:9" ht="14.4" x14ac:dyDescent="0.25">
      <c r="A57" s="33" t="s">
        <v>165</v>
      </c>
      <c r="B57" s="33"/>
      <c r="C57" s="33" t="s">
        <v>28</v>
      </c>
      <c r="D57" s="33" t="s">
        <v>29</v>
      </c>
      <c r="E57" s="33" t="s">
        <v>151</v>
      </c>
      <c r="F57" s="33" t="s">
        <v>166</v>
      </c>
      <c r="G57" s="33" t="s">
        <v>153</v>
      </c>
      <c r="H57" s="33" t="s">
        <v>99</v>
      </c>
      <c r="I57" s="33" t="s">
        <v>32</v>
      </c>
    </row>
    <row r="58" spans="1:9" ht="14.4" x14ac:dyDescent="0.25">
      <c r="A58" s="39" t="s">
        <v>42</v>
      </c>
      <c r="B58" s="47" t="s">
        <v>155</v>
      </c>
      <c r="C58" s="40">
        <f>'Repo rate'!$B$4</f>
        <v>5.25</v>
      </c>
      <c r="D58" s="40">
        <v>2.75</v>
      </c>
      <c r="E58" s="40">
        <f>C58+D58</f>
        <v>8</v>
      </c>
      <c r="F58" s="40">
        <v>0.75</v>
      </c>
      <c r="G58" s="40">
        <v>0.05</v>
      </c>
      <c r="H58" s="40">
        <v>-0.25</v>
      </c>
      <c r="I58" s="40">
        <f>E58+G58+F58+H58</f>
        <v>8.5500000000000007</v>
      </c>
    </row>
    <row r="59" spans="1:9" ht="14.4" x14ac:dyDescent="0.25">
      <c r="A59" s="42" t="s">
        <v>44</v>
      </c>
      <c r="B59" s="48" t="s">
        <v>156</v>
      </c>
      <c r="C59" s="43">
        <f>'Repo rate'!$B$4</f>
        <v>5.25</v>
      </c>
      <c r="D59" s="43">
        <v>2.75</v>
      </c>
      <c r="E59" s="43">
        <f>C59+D59</f>
        <v>8</v>
      </c>
      <c r="F59" s="43">
        <v>0.75</v>
      </c>
      <c r="G59" s="43">
        <v>0.05</v>
      </c>
      <c r="H59" s="43">
        <v>0</v>
      </c>
      <c r="I59" s="43">
        <f>E59+G59+F59+H59</f>
        <v>8.8000000000000007</v>
      </c>
    </row>
    <row r="60" spans="1:9" ht="14.4" x14ac:dyDescent="0.25">
      <c r="A60" s="39" t="s">
        <v>45</v>
      </c>
      <c r="B60" s="47" t="s">
        <v>157</v>
      </c>
      <c r="C60" s="40">
        <f>'Repo rate'!$B$4</f>
        <v>5.25</v>
      </c>
      <c r="D60" s="40">
        <v>2.75</v>
      </c>
      <c r="E60" s="40">
        <f>C60+D60</f>
        <v>8</v>
      </c>
      <c r="F60" s="40">
        <v>0.75</v>
      </c>
      <c r="G60" s="40">
        <v>0.1</v>
      </c>
      <c r="H60" s="40">
        <v>0</v>
      </c>
      <c r="I60" s="40">
        <f>E60+G60+F60+H60</f>
        <v>8.85</v>
      </c>
    </row>
    <row r="61" spans="1:9" ht="14.4" x14ac:dyDescent="0.25">
      <c r="A61" s="42" t="s">
        <v>158</v>
      </c>
      <c r="B61" s="48" t="s">
        <v>159</v>
      </c>
      <c r="C61" s="43">
        <f>'Repo rate'!$B$4</f>
        <v>5.25</v>
      </c>
      <c r="D61" s="43">
        <v>2.75</v>
      </c>
      <c r="E61" s="43">
        <f>C61+D61</f>
        <v>8</v>
      </c>
      <c r="F61" s="43">
        <v>0.75</v>
      </c>
      <c r="G61" s="43">
        <v>0.5</v>
      </c>
      <c r="H61" s="43">
        <v>0</v>
      </c>
      <c r="I61" s="43">
        <f>E61+G61+F61+H61</f>
        <v>9.25</v>
      </c>
    </row>
    <row r="62" spans="1:9" ht="14.4" x14ac:dyDescent="0.25">
      <c r="A62" s="39" t="s">
        <v>160</v>
      </c>
      <c r="B62" s="47" t="s">
        <v>161</v>
      </c>
      <c r="C62" s="40">
        <f>'Repo rate'!$B$4</f>
        <v>5.25</v>
      </c>
      <c r="D62" s="40">
        <v>2.75</v>
      </c>
      <c r="E62" s="40">
        <f>C62+D62</f>
        <v>8</v>
      </c>
      <c r="F62" s="40">
        <v>0.75</v>
      </c>
      <c r="G62" s="40">
        <v>2</v>
      </c>
      <c r="H62" s="40">
        <v>0</v>
      </c>
      <c r="I62" s="40">
        <f>E62+G62+F62+H62</f>
        <v>10.75</v>
      </c>
    </row>
    <row r="63" spans="1:9" ht="14.4" x14ac:dyDescent="0.25">
      <c r="A63" s="19"/>
      <c r="B63" s="19"/>
      <c r="C63" s="19"/>
      <c r="D63" s="19"/>
      <c r="E63" s="19"/>
      <c r="F63" s="19"/>
      <c r="G63" s="19"/>
      <c r="H63" s="19"/>
      <c r="I63" s="19"/>
    </row>
    <row r="64" spans="1:9" ht="14.4" x14ac:dyDescent="0.25">
      <c r="A64" s="19"/>
      <c r="B64" s="19"/>
      <c r="C64" s="19"/>
      <c r="D64" s="19"/>
      <c r="E64" s="19"/>
      <c r="F64" s="19"/>
      <c r="G64" s="19"/>
      <c r="H64" s="19"/>
      <c r="I64" s="19"/>
    </row>
    <row r="65" spans="1:9" ht="14.4" x14ac:dyDescent="0.25">
      <c r="A65" s="19"/>
      <c r="B65" s="19"/>
      <c r="C65" s="19"/>
      <c r="D65" s="19"/>
      <c r="E65" s="19"/>
      <c r="F65" s="19"/>
      <c r="G65" s="19"/>
      <c r="H65" s="19"/>
      <c r="I65" s="19"/>
    </row>
    <row r="66" spans="1:9" ht="14.4" x14ac:dyDescent="0.25">
      <c r="A66" s="32" t="s">
        <v>56</v>
      </c>
      <c r="B66" s="32" t="s">
        <v>150</v>
      </c>
      <c r="C66" s="19"/>
      <c r="D66" s="19"/>
      <c r="E66" s="19"/>
      <c r="F66" s="19"/>
      <c r="G66" s="19"/>
      <c r="H66" s="19"/>
      <c r="I66" s="19"/>
    </row>
    <row r="67" spans="1:9" ht="124.2" x14ac:dyDescent="0.25">
      <c r="A67" s="52" t="s">
        <v>167</v>
      </c>
      <c r="B67" s="19"/>
      <c r="C67" s="19"/>
      <c r="D67" s="19"/>
      <c r="E67" s="19"/>
      <c r="F67" s="19"/>
      <c r="G67" s="19"/>
      <c r="H67" s="19"/>
      <c r="I67" s="19"/>
    </row>
    <row r="68" spans="1:9" ht="41.4" x14ac:dyDescent="0.25">
      <c r="A68" s="52" t="s">
        <v>168</v>
      </c>
      <c r="B68" s="19"/>
      <c r="C68" s="19"/>
      <c r="D68" s="19"/>
      <c r="E68" s="19"/>
      <c r="F68" s="19"/>
      <c r="G68" s="19"/>
      <c r="H68" s="19"/>
      <c r="I68" s="19"/>
    </row>
    <row r="70" spans="1:9" ht="13.2" x14ac:dyDescent="0.25">
      <c r="B70" s="15"/>
      <c r="C70" s="15"/>
      <c r="D70" s="15"/>
      <c r="E70" s="15"/>
      <c r="F70" s="15"/>
      <c r="G70" s="16"/>
    </row>
    <row r="71" spans="1:9" ht="13.2" x14ac:dyDescent="0.25">
      <c r="E71" s="7"/>
    </row>
    <row r="72" spans="1:9" ht="13.2" x14ac:dyDescent="0.25">
      <c r="E72" s="7"/>
    </row>
    <row r="73" spans="1:9" ht="13.2" x14ac:dyDescent="0.25">
      <c r="E73" s="7"/>
    </row>
    <row r="74" spans="1:9" ht="13.2" x14ac:dyDescent="0.25">
      <c r="E74" s="7"/>
    </row>
  </sheetData>
  <hyperlinks>
    <hyperlink ref="B2" r:id="rId1" xr:uid="{00000000-0004-0000-0600-000000000000}"/>
    <hyperlink ref="C3" r:id="rId2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79"/>
  <sheetViews>
    <sheetView showGridLines="0" workbookViewId="0">
      <pane ySplit="1" topLeftCell="A38" activePane="bottomLeft" state="frozen"/>
      <selection pane="bottomLeft" activeCell="B14" sqref="B14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26" customWidth="1"/>
    <col min="5" max="5" width="10" customWidth="1"/>
    <col min="6" max="6" width="12" customWidth="1"/>
  </cols>
  <sheetData>
    <row r="1" spans="1:6" ht="25.95" customHeight="1" x14ac:dyDescent="0.25">
      <c r="A1" s="21" t="s">
        <v>2</v>
      </c>
      <c r="B1" s="22" t="s">
        <v>169</v>
      </c>
      <c r="C1" s="19"/>
      <c r="D1" s="19"/>
      <c r="E1" s="19"/>
      <c r="F1" s="19"/>
    </row>
    <row r="2" spans="1:6" ht="28.8" x14ac:dyDescent="0.25">
      <c r="A2" s="27" t="s">
        <v>4</v>
      </c>
      <c r="B2" s="28" t="s">
        <v>170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7</v>
      </c>
      <c r="C3" s="19"/>
      <c r="D3" s="19"/>
      <c r="E3" s="19"/>
      <c r="F3" s="19"/>
    </row>
    <row r="4" spans="1:6" ht="14.4" x14ac:dyDescent="0.25">
      <c r="A4" s="27" t="s">
        <v>8</v>
      </c>
      <c r="B4" s="28" t="s">
        <v>7</v>
      </c>
      <c r="C4" s="19"/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7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13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28" t="s">
        <v>7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10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7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10</v>
      </c>
      <c r="C13" s="19"/>
      <c r="D13" s="19"/>
      <c r="E13" s="19"/>
      <c r="F13" s="19"/>
    </row>
    <row r="14" spans="1:6" ht="14.4" x14ac:dyDescent="0.25">
      <c r="A14" s="19" t="s">
        <v>374</v>
      </c>
      <c r="B14" s="63">
        <v>46217</v>
      </c>
      <c r="C14" s="19"/>
      <c r="D14" s="19"/>
      <c r="E14" s="19"/>
      <c r="F14" s="19"/>
    </row>
    <row r="15" spans="1:6" ht="14.4" x14ac:dyDescent="0.25">
      <c r="A15" s="19"/>
      <c r="B15" s="19"/>
      <c r="C15" s="19"/>
      <c r="D15" s="19"/>
      <c r="E15" s="19"/>
      <c r="F15" s="19"/>
    </row>
    <row r="16" spans="1:6" ht="14.4" x14ac:dyDescent="0.25">
      <c r="A16" s="36" t="s">
        <v>35</v>
      </c>
      <c r="B16" s="37" t="s">
        <v>171</v>
      </c>
      <c r="C16" s="19"/>
      <c r="D16" s="19"/>
      <c r="E16" s="19"/>
      <c r="F16" s="19"/>
    </row>
    <row r="17" spans="1:6" ht="14.4" x14ac:dyDescent="0.25">
      <c r="A17" s="36" t="s">
        <v>50</v>
      </c>
      <c r="B17" s="37" t="s">
        <v>97</v>
      </c>
      <c r="C17" s="19"/>
      <c r="D17" s="19"/>
      <c r="E17" s="19"/>
      <c r="F17" s="19"/>
    </row>
    <row r="18" spans="1:6" ht="14.4" x14ac:dyDescent="0.25">
      <c r="A18" s="19"/>
      <c r="B18" s="19"/>
      <c r="C18" s="19"/>
      <c r="D18" s="19"/>
      <c r="E18" s="19"/>
      <c r="F18" s="19"/>
    </row>
    <row r="19" spans="1:6" ht="14.4" x14ac:dyDescent="0.25">
      <c r="A19" s="18"/>
      <c r="B19" s="18"/>
      <c r="C19" s="18"/>
      <c r="D19" s="18" t="s">
        <v>22</v>
      </c>
      <c r="E19" s="19"/>
      <c r="F19" s="19"/>
    </row>
    <row r="20" spans="1:6" ht="14.4" x14ac:dyDescent="0.25">
      <c r="A20" s="18"/>
      <c r="B20" s="18"/>
      <c r="C20" s="18"/>
      <c r="D20" s="18" t="s">
        <v>151</v>
      </c>
      <c r="E20" s="19"/>
      <c r="F20" s="29"/>
    </row>
    <row r="21" spans="1:6" ht="14.4" x14ac:dyDescent="0.25">
      <c r="A21" s="33"/>
      <c r="B21" s="33" t="s">
        <v>28</v>
      </c>
      <c r="C21" s="33" t="s">
        <v>29</v>
      </c>
      <c r="D21" s="33" t="s">
        <v>14</v>
      </c>
      <c r="E21" s="33" t="s">
        <v>99</v>
      </c>
      <c r="F21" s="33" t="s">
        <v>32</v>
      </c>
    </row>
    <row r="22" spans="1:6" ht="14.4" x14ac:dyDescent="0.25">
      <c r="A22" s="36" t="s">
        <v>74</v>
      </c>
      <c r="B22" s="37" t="s">
        <v>75</v>
      </c>
      <c r="C22" s="19"/>
      <c r="D22" s="19"/>
      <c r="E22" s="19"/>
      <c r="F22" s="19"/>
    </row>
    <row r="23" spans="1:6" ht="14.4" x14ac:dyDescent="0.25">
      <c r="A23" s="39" t="s">
        <v>42</v>
      </c>
      <c r="B23" s="40">
        <f>'Repo rate'!$B$4</f>
        <v>5.25</v>
      </c>
      <c r="C23" s="40">
        <v>2.85</v>
      </c>
      <c r="D23" s="40">
        <f t="shared" ref="D23:D29" si="0">B23+C23</f>
        <v>8.1</v>
      </c>
      <c r="E23" s="40">
        <v>-0.9</v>
      </c>
      <c r="F23" s="40">
        <f t="shared" ref="F23:F29" si="1">D23+E23</f>
        <v>7.1999999999999993</v>
      </c>
    </row>
    <row r="24" spans="1:6" ht="14.4" x14ac:dyDescent="0.25">
      <c r="A24" s="42" t="s">
        <v>172</v>
      </c>
      <c r="B24" s="43">
        <f>'Repo rate'!$B$4</f>
        <v>5.25</v>
      </c>
      <c r="C24" s="43">
        <v>2.85</v>
      </c>
      <c r="D24" s="43">
        <f t="shared" si="0"/>
        <v>8.1</v>
      </c>
      <c r="E24" s="43">
        <v>-0.85</v>
      </c>
      <c r="F24" s="43">
        <f t="shared" si="1"/>
        <v>7.25</v>
      </c>
    </row>
    <row r="25" spans="1:6" ht="14.4" x14ac:dyDescent="0.25">
      <c r="A25" s="39" t="s">
        <v>67</v>
      </c>
      <c r="B25" s="40">
        <f>'Repo rate'!$B$4</f>
        <v>5.25</v>
      </c>
      <c r="C25" s="40">
        <v>2.85</v>
      </c>
      <c r="D25" s="40">
        <f t="shared" si="0"/>
        <v>8.1</v>
      </c>
      <c r="E25" s="40">
        <v>-0.55000000000000004</v>
      </c>
      <c r="F25" s="40">
        <f t="shared" si="1"/>
        <v>7.55</v>
      </c>
    </row>
    <row r="26" spans="1:6" ht="14.4" x14ac:dyDescent="0.25">
      <c r="A26" s="42" t="s">
        <v>68</v>
      </c>
      <c r="B26" s="43">
        <f>'Repo rate'!$B$4</f>
        <v>5.25</v>
      </c>
      <c r="C26" s="43">
        <v>2.85</v>
      </c>
      <c r="D26" s="43">
        <f t="shared" si="0"/>
        <v>8.1</v>
      </c>
      <c r="E26" s="43">
        <v>-0.25</v>
      </c>
      <c r="F26" s="43">
        <f t="shared" si="1"/>
        <v>7.85</v>
      </c>
    </row>
    <row r="27" spans="1:6" ht="14.4" x14ac:dyDescent="0.25">
      <c r="A27" s="39" t="s">
        <v>69</v>
      </c>
      <c r="B27" s="40">
        <f>'Repo rate'!$B$4</f>
        <v>5.25</v>
      </c>
      <c r="C27" s="40">
        <v>2.85</v>
      </c>
      <c r="D27" s="40">
        <f t="shared" si="0"/>
        <v>8.1</v>
      </c>
      <c r="E27" s="40">
        <v>-0.15</v>
      </c>
      <c r="F27" s="40">
        <f t="shared" si="1"/>
        <v>7.9499999999999993</v>
      </c>
    </row>
    <row r="28" spans="1:6" ht="14.4" x14ac:dyDescent="0.25">
      <c r="A28" s="42" t="s">
        <v>101</v>
      </c>
      <c r="B28" s="43">
        <f>'Repo rate'!$B$4</f>
        <v>5.25</v>
      </c>
      <c r="C28" s="43">
        <v>2.85</v>
      </c>
      <c r="D28" s="43">
        <f t="shared" si="0"/>
        <v>8.1</v>
      </c>
      <c r="E28" s="43">
        <v>0.1</v>
      </c>
      <c r="F28" s="43">
        <f t="shared" si="1"/>
        <v>8.1999999999999993</v>
      </c>
    </row>
    <row r="29" spans="1:6" ht="14.4" x14ac:dyDescent="0.25">
      <c r="A29" s="39" t="s">
        <v>173</v>
      </c>
      <c r="B29" s="40">
        <f>'Repo rate'!$B$4</f>
        <v>5.25</v>
      </c>
      <c r="C29" s="40">
        <v>2.85</v>
      </c>
      <c r="D29" s="40">
        <f t="shared" si="0"/>
        <v>8.1</v>
      </c>
      <c r="E29" s="40">
        <v>-0.25</v>
      </c>
      <c r="F29" s="40">
        <f t="shared" si="1"/>
        <v>7.85</v>
      </c>
    </row>
    <row r="30" spans="1:6" ht="14.4" x14ac:dyDescent="0.25">
      <c r="A30" s="19"/>
      <c r="B30" s="19"/>
      <c r="C30" s="19"/>
      <c r="D30" s="19"/>
      <c r="E30" s="19"/>
      <c r="F30" s="19"/>
    </row>
    <row r="31" spans="1:6" ht="14.4" x14ac:dyDescent="0.25">
      <c r="A31" s="36" t="s">
        <v>74</v>
      </c>
      <c r="B31" s="37" t="s">
        <v>90</v>
      </c>
      <c r="C31" s="19"/>
      <c r="D31" s="19"/>
      <c r="E31" s="19"/>
      <c r="F31" s="19"/>
    </row>
    <row r="32" spans="1:6" ht="14.4" x14ac:dyDescent="0.25">
      <c r="A32" s="39" t="s">
        <v>42</v>
      </c>
      <c r="B32" s="40">
        <f>'Repo rate'!$B$4</f>
        <v>5.25</v>
      </c>
      <c r="C32" s="40">
        <v>2.85</v>
      </c>
      <c r="D32" s="40">
        <f t="shared" ref="D32:D38" si="2">B32+C32</f>
        <v>8.1</v>
      </c>
      <c r="E32" s="40">
        <v>-0.8</v>
      </c>
      <c r="F32" s="40">
        <f t="shared" ref="F32:F38" si="3">D32+E32</f>
        <v>7.3</v>
      </c>
    </row>
    <row r="33" spans="1:6" ht="14.4" x14ac:dyDescent="0.25">
      <c r="A33" s="42" t="s">
        <v>172</v>
      </c>
      <c r="B33" s="43">
        <f>'Repo rate'!$B$4</f>
        <v>5.25</v>
      </c>
      <c r="C33" s="43">
        <v>2.85</v>
      </c>
      <c r="D33" s="43">
        <f t="shared" si="2"/>
        <v>8.1</v>
      </c>
      <c r="E33" s="43">
        <v>-0.75</v>
      </c>
      <c r="F33" s="43">
        <f t="shared" si="3"/>
        <v>7.35</v>
      </c>
    </row>
    <row r="34" spans="1:6" ht="14.4" x14ac:dyDescent="0.25">
      <c r="A34" s="39" t="s">
        <v>67</v>
      </c>
      <c r="B34" s="40">
        <f>'Repo rate'!$B$4</f>
        <v>5.25</v>
      </c>
      <c r="C34" s="40">
        <v>2.85</v>
      </c>
      <c r="D34" s="40">
        <f t="shared" si="2"/>
        <v>8.1</v>
      </c>
      <c r="E34" s="40">
        <v>-0.45</v>
      </c>
      <c r="F34" s="40">
        <f t="shared" si="3"/>
        <v>7.6499999999999995</v>
      </c>
    </row>
    <row r="35" spans="1:6" ht="14.4" x14ac:dyDescent="0.25">
      <c r="A35" s="42" t="s">
        <v>68</v>
      </c>
      <c r="B35" s="43">
        <f>'Repo rate'!$B$4</f>
        <v>5.25</v>
      </c>
      <c r="C35" s="43">
        <v>2.85</v>
      </c>
      <c r="D35" s="43">
        <f t="shared" si="2"/>
        <v>8.1</v>
      </c>
      <c r="E35" s="43">
        <v>-0.15</v>
      </c>
      <c r="F35" s="43">
        <f t="shared" si="3"/>
        <v>7.9499999999999993</v>
      </c>
    </row>
    <row r="36" spans="1:6" ht="14.4" x14ac:dyDescent="0.25">
      <c r="A36" s="39" t="s">
        <v>69</v>
      </c>
      <c r="B36" s="40">
        <f>'Repo rate'!$B$4</f>
        <v>5.25</v>
      </c>
      <c r="C36" s="40">
        <v>2.85</v>
      </c>
      <c r="D36" s="40">
        <f t="shared" si="2"/>
        <v>8.1</v>
      </c>
      <c r="E36" s="40">
        <v>-0.05</v>
      </c>
      <c r="F36" s="40">
        <f t="shared" si="3"/>
        <v>8.0499999999999989</v>
      </c>
    </row>
    <row r="37" spans="1:6" ht="14.4" x14ac:dyDescent="0.25">
      <c r="A37" s="42" t="s">
        <v>101</v>
      </c>
      <c r="B37" s="43">
        <f>'Repo rate'!$B$4</f>
        <v>5.25</v>
      </c>
      <c r="C37" s="43">
        <v>2.85</v>
      </c>
      <c r="D37" s="43">
        <f t="shared" si="2"/>
        <v>8.1</v>
      </c>
      <c r="E37" s="43">
        <v>0.2</v>
      </c>
      <c r="F37" s="43">
        <f t="shared" si="3"/>
        <v>8.2999999999999989</v>
      </c>
    </row>
    <row r="38" spans="1:6" ht="14.4" x14ac:dyDescent="0.25">
      <c r="A38" s="39" t="s">
        <v>173</v>
      </c>
      <c r="B38" s="40">
        <f>'Repo rate'!$B$4</f>
        <v>5.25</v>
      </c>
      <c r="C38" s="40">
        <v>2.85</v>
      </c>
      <c r="D38" s="40">
        <f t="shared" si="2"/>
        <v>8.1</v>
      </c>
      <c r="E38" s="40">
        <v>-0.15</v>
      </c>
      <c r="F38" s="40">
        <f t="shared" si="3"/>
        <v>7.9499999999999993</v>
      </c>
    </row>
    <row r="39" spans="1:6" ht="14.4" x14ac:dyDescent="0.25">
      <c r="A39" s="19"/>
      <c r="B39" s="19"/>
      <c r="C39" s="19"/>
      <c r="D39" s="19"/>
      <c r="E39" s="19"/>
      <c r="F39" s="19"/>
    </row>
    <row r="40" spans="1:6" ht="14.4" x14ac:dyDescent="0.25">
      <c r="A40" s="19"/>
      <c r="B40" s="19"/>
      <c r="C40" s="19"/>
      <c r="D40" s="19"/>
      <c r="E40" s="19"/>
      <c r="F40" s="19"/>
    </row>
    <row r="41" spans="1:6" ht="28.8" x14ac:dyDescent="0.25">
      <c r="A41" s="36" t="s">
        <v>35</v>
      </c>
      <c r="B41" s="37" t="s">
        <v>174</v>
      </c>
      <c r="C41" s="19"/>
      <c r="D41" s="19"/>
      <c r="E41" s="19"/>
      <c r="F41" s="19"/>
    </row>
    <row r="42" spans="1:6" ht="14.4" x14ac:dyDescent="0.25">
      <c r="A42" s="36" t="s">
        <v>50</v>
      </c>
      <c r="B42" s="37" t="s">
        <v>97</v>
      </c>
      <c r="C42" s="19"/>
      <c r="D42" s="19"/>
      <c r="E42" s="19"/>
      <c r="F42" s="19"/>
    </row>
    <row r="43" spans="1:6" ht="14.4" x14ac:dyDescent="0.25">
      <c r="A43" s="19"/>
      <c r="B43" s="19"/>
      <c r="C43" s="19"/>
      <c r="D43" s="19"/>
      <c r="E43" s="19"/>
      <c r="F43" s="19"/>
    </row>
    <row r="44" spans="1:6" ht="14.4" x14ac:dyDescent="0.25">
      <c r="A44" s="18"/>
      <c r="B44" s="18"/>
      <c r="C44" s="18"/>
      <c r="D44" s="18" t="s">
        <v>22</v>
      </c>
      <c r="E44" s="19"/>
      <c r="F44" s="19"/>
    </row>
    <row r="45" spans="1:6" ht="14.4" x14ac:dyDescent="0.25">
      <c r="A45" s="36" t="s">
        <v>74</v>
      </c>
      <c r="B45" s="37" t="s">
        <v>75</v>
      </c>
      <c r="C45" s="19"/>
      <c r="D45" s="19"/>
      <c r="E45" s="19"/>
      <c r="F45" s="19"/>
    </row>
    <row r="46" spans="1:6" ht="14.4" x14ac:dyDescent="0.25">
      <c r="A46" s="39" t="s">
        <v>42</v>
      </c>
      <c r="B46" s="40">
        <f>'Repo rate'!$B$4</f>
        <v>5.25</v>
      </c>
      <c r="C46" s="40">
        <v>2.85</v>
      </c>
      <c r="D46" s="40">
        <f t="shared" ref="D46:D52" si="4">B46+C46</f>
        <v>8.1</v>
      </c>
      <c r="E46" s="40">
        <v>-0.9</v>
      </c>
      <c r="F46" s="40">
        <f t="shared" ref="F46:F52" si="5">D46+E46</f>
        <v>7.1999999999999993</v>
      </c>
    </row>
    <row r="47" spans="1:6" ht="14.4" x14ac:dyDescent="0.25">
      <c r="A47" s="42" t="s">
        <v>172</v>
      </c>
      <c r="B47" s="43">
        <f>'Repo rate'!$B$4</f>
        <v>5.25</v>
      </c>
      <c r="C47" s="43">
        <v>2.85</v>
      </c>
      <c r="D47" s="43">
        <f t="shared" si="4"/>
        <v>8.1</v>
      </c>
      <c r="E47" s="43">
        <v>-0.9</v>
      </c>
      <c r="F47" s="43">
        <f t="shared" si="5"/>
        <v>7.1999999999999993</v>
      </c>
    </row>
    <row r="48" spans="1:6" ht="14.4" x14ac:dyDescent="0.25">
      <c r="A48" s="39" t="s">
        <v>67</v>
      </c>
      <c r="B48" s="40">
        <f>'Repo rate'!$B$4</f>
        <v>5.25</v>
      </c>
      <c r="C48" s="40">
        <v>2.85</v>
      </c>
      <c r="D48" s="40">
        <f t="shared" si="4"/>
        <v>8.1</v>
      </c>
      <c r="E48" s="40">
        <v>-0.6</v>
      </c>
      <c r="F48" s="40">
        <f t="shared" si="5"/>
        <v>7.5</v>
      </c>
    </row>
    <row r="49" spans="1:6" ht="14.4" x14ac:dyDescent="0.25">
      <c r="A49" s="42" t="s">
        <v>68</v>
      </c>
      <c r="B49" s="43">
        <f>'Repo rate'!$B$4</f>
        <v>5.25</v>
      </c>
      <c r="C49" s="43">
        <v>2.85</v>
      </c>
      <c r="D49" s="43">
        <f t="shared" si="4"/>
        <v>8.1</v>
      </c>
      <c r="E49" s="43">
        <v>-0.3</v>
      </c>
      <c r="F49" s="43">
        <f t="shared" si="5"/>
        <v>7.8</v>
      </c>
    </row>
    <row r="50" spans="1:6" ht="14.4" x14ac:dyDescent="0.25">
      <c r="A50" s="39" t="s">
        <v>69</v>
      </c>
      <c r="B50" s="40">
        <f>'Repo rate'!$B$4</f>
        <v>5.25</v>
      </c>
      <c r="C50" s="40">
        <v>2.85</v>
      </c>
      <c r="D50" s="40">
        <f t="shared" si="4"/>
        <v>8.1</v>
      </c>
      <c r="E50" s="40">
        <v>-0.2</v>
      </c>
      <c r="F50" s="40">
        <f t="shared" si="5"/>
        <v>7.8999999999999995</v>
      </c>
    </row>
    <row r="51" spans="1:6" ht="14.4" x14ac:dyDescent="0.25">
      <c r="A51" s="42" t="s">
        <v>101</v>
      </c>
      <c r="B51" s="43">
        <f>'Repo rate'!$B$4</f>
        <v>5.25</v>
      </c>
      <c r="C51" s="43">
        <v>2.85</v>
      </c>
      <c r="D51" s="43">
        <f t="shared" si="4"/>
        <v>8.1</v>
      </c>
      <c r="E51" s="43">
        <v>0.05</v>
      </c>
      <c r="F51" s="43">
        <f t="shared" si="5"/>
        <v>8.15</v>
      </c>
    </row>
    <row r="52" spans="1:6" ht="14.4" x14ac:dyDescent="0.25">
      <c r="A52" s="39" t="s">
        <v>173</v>
      </c>
      <c r="B52" s="40">
        <f>'Repo rate'!$B$4</f>
        <v>5.25</v>
      </c>
      <c r="C52" s="40">
        <v>2.85</v>
      </c>
      <c r="D52" s="40">
        <f t="shared" si="4"/>
        <v>8.1</v>
      </c>
      <c r="E52" s="40">
        <v>-0.3</v>
      </c>
      <c r="F52" s="40">
        <f t="shared" si="5"/>
        <v>7.8</v>
      </c>
    </row>
    <row r="53" spans="1:6" ht="14.4" x14ac:dyDescent="0.25">
      <c r="A53" s="19"/>
      <c r="B53" s="19"/>
      <c r="C53" s="19"/>
      <c r="D53" s="19"/>
      <c r="E53" s="19"/>
      <c r="F53" s="19"/>
    </row>
    <row r="54" spans="1:6" ht="14.4" x14ac:dyDescent="0.25">
      <c r="A54" s="36" t="s">
        <v>74</v>
      </c>
      <c r="B54" s="37" t="s">
        <v>90</v>
      </c>
      <c r="C54" s="19"/>
      <c r="D54" s="19"/>
      <c r="E54" s="19"/>
      <c r="F54" s="19"/>
    </row>
    <row r="55" spans="1:6" ht="14.4" x14ac:dyDescent="0.25">
      <c r="A55" s="39" t="s">
        <v>42</v>
      </c>
      <c r="B55" s="40">
        <f>'Repo rate'!$B$4</f>
        <v>5.25</v>
      </c>
      <c r="C55" s="40">
        <v>2.85</v>
      </c>
      <c r="D55" s="40">
        <f t="shared" ref="D55:D61" si="6">B55+C55</f>
        <v>8.1</v>
      </c>
      <c r="E55" s="40">
        <v>-0.8</v>
      </c>
      <c r="F55" s="40">
        <f t="shared" ref="F55:F61" si="7">D55+E55</f>
        <v>7.3</v>
      </c>
    </row>
    <row r="56" spans="1:6" ht="14.4" x14ac:dyDescent="0.25">
      <c r="A56" s="42" t="s">
        <v>172</v>
      </c>
      <c r="B56" s="43">
        <f>'Repo rate'!$B$4</f>
        <v>5.25</v>
      </c>
      <c r="C56" s="43">
        <v>2.85</v>
      </c>
      <c r="D56" s="43">
        <f t="shared" si="6"/>
        <v>8.1</v>
      </c>
      <c r="E56" s="43">
        <v>-0.8</v>
      </c>
      <c r="F56" s="43">
        <f t="shared" si="7"/>
        <v>7.3</v>
      </c>
    </row>
    <row r="57" spans="1:6" ht="14.4" x14ac:dyDescent="0.25">
      <c r="A57" s="39" t="s">
        <v>67</v>
      </c>
      <c r="B57" s="40">
        <f>'Repo rate'!$B$4</f>
        <v>5.25</v>
      </c>
      <c r="C57" s="40">
        <v>2.85</v>
      </c>
      <c r="D57" s="40">
        <f t="shared" si="6"/>
        <v>8.1</v>
      </c>
      <c r="E57" s="40">
        <v>-0.5</v>
      </c>
      <c r="F57" s="40">
        <f t="shared" si="7"/>
        <v>7.6</v>
      </c>
    </row>
    <row r="58" spans="1:6" ht="14.4" x14ac:dyDescent="0.25">
      <c r="A58" s="42" t="s">
        <v>68</v>
      </c>
      <c r="B58" s="43">
        <f>'Repo rate'!$B$4</f>
        <v>5.25</v>
      </c>
      <c r="C58" s="43">
        <v>2.85</v>
      </c>
      <c r="D58" s="43">
        <f t="shared" si="6"/>
        <v>8.1</v>
      </c>
      <c r="E58" s="43">
        <v>-0.2</v>
      </c>
      <c r="F58" s="43">
        <f t="shared" si="7"/>
        <v>7.8999999999999995</v>
      </c>
    </row>
    <row r="59" spans="1:6" ht="14.4" x14ac:dyDescent="0.25">
      <c r="A59" s="39" t="s">
        <v>69</v>
      </c>
      <c r="B59" s="40">
        <f>'Repo rate'!$B$4</f>
        <v>5.25</v>
      </c>
      <c r="C59" s="40">
        <v>2.85</v>
      </c>
      <c r="D59" s="40">
        <f t="shared" si="6"/>
        <v>8.1</v>
      </c>
      <c r="E59" s="40">
        <v>-0.1</v>
      </c>
      <c r="F59" s="40">
        <f t="shared" si="7"/>
        <v>8</v>
      </c>
    </row>
    <row r="60" spans="1:6" ht="14.4" x14ac:dyDescent="0.25">
      <c r="A60" s="42" t="s">
        <v>101</v>
      </c>
      <c r="B60" s="43">
        <f>'Repo rate'!$B$4</f>
        <v>5.25</v>
      </c>
      <c r="C60" s="43">
        <v>2.85</v>
      </c>
      <c r="D60" s="43">
        <f t="shared" si="6"/>
        <v>8.1</v>
      </c>
      <c r="E60" s="43">
        <v>0.15</v>
      </c>
      <c r="F60" s="43">
        <f t="shared" si="7"/>
        <v>8.25</v>
      </c>
    </row>
    <row r="61" spans="1:6" ht="14.4" x14ac:dyDescent="0.25">
      <c r="A61" s="39" t="s">
        <v>173</v>
      </c>
      <c r="B61" s="40">
        <f>'Repo rate'!$B$4</f>
        <v>5.25</v>
      </c>
      <c r="C61" s="40">
        <v>2.85</v>
      </c>
      <c r="D61" s="40">
        <f t="shared" si="6"/>
        <v>8.1</v>
      </c>
      <c r="E61" s="40">
        <v>-0.2</v>
      </c>
      <c r="F61" s="40">
        <f t="shared" si="7"/>
        <v>7.8999999999999995</v>
      </c>
    </row>
    <row r="62" spans="1:6" ht="14.4" x14ac:dyDescent="0.25">
      <c r="A62" s="19"/>
      <c r="B62" s="19"/>
      <c r="C62" s="19"/>
      <c r="D62" s="19"/>
      <c r="E62" s="19"/>
      <c r="F62" s="19"/>
    </row>
    <row r="63" spans="1:6" ht="14.4" x14ac:dyDescent="0.25">
      <c r="A63" s="36" t="s">
        <v>35</v>
      </c>
      <c r="B63" s="37" t="s">
        <v>175</v>
      </c>
      <c r="C63" s="19"/>
      <c r="D63" s="19"/>
      <c r="E63" s="19"/>
      <c r="F63" s="19"/>
    </row>
    <row r="64" spans="1:6" ht="14.4" x14ac:dyDescent="0.25">
      <c r="A64" s="36" t="s">
        <v>50</v>
      </c>
      <c r="B64" s="37" t="s">
        <v>97</v>
      </c>
      <c r="C64" s="19"/>
      <c r="D64" s="19"/>
      <c r="E64" s="19"/>
      <c r="F64" s="19"/>
    </row>
    <row r="65" spans="1:6" ht="14.4" x14ac:dyDescent="0.25">
      <c r="A65" s="36" t="s">
        <v>74</v>
      </c>
      <c r="B65" s="37" t="s">
        <v>125</v>
      </c>
      <c r="C65" s="19"/>
      <c r="D65" s="19"/>
      <c r="E65" s="19"/>
      <c r="F65" s="19"/>
    </row>
    <row r="66" spans="1:6" ht="14.4" x14ac:dyDescent="0.25">
      <c r="A66" s="39" t="s">
        <v>42</v>
      </c>
      <c r="B66" s="40">
        <f>'Repo rate'!$B$4</f>
        <v>5.25</v>
      </c>
      <c r="C66" s="40">
        <v>2.85</v>
      </c>
      <c r="D66" s="40">
        <f t="shared" ref="D66:D72" si="8">B66+C66</f>
        <v>8.1</v>
      </c>
      <c r="E66" s="40">
        <v>1.55</v>
      </c>
      <c r="F66" s="40">
        <f t="shared" ref="F66:F72" si="9">D66+E66</f>
        <v>9.65</v>
      </c>
    </row>
    <row r="67" spans="1:6" ht="14.4" x14ac:dyDescent="0.25">
      <c r="A67" s="42" t="s">
        <v>172</v>
      </c>
      <c r="B67" s="43">
        <f>'Repo rate'!$B$4</f>
        <v>5.25</v>
      </c>
      <c r="C67" s="43">
        <v>2.85</v>
      </c>
      <c r="D67" s="43">
        <f t="shared" si="8"/>
        <v>8.1</v>
      </c>
      <c r="E67" s="43">
        <v>1.6</v>
      </c>
      <c r="F67" s="43">
        <f t="shared" si="9"/>
        <v>9.6999999999999993</v>
      </c>
    </row>
    <row r="68" spans="1:6" ht="14.4" x14ac:dyDescent="0.25">
      <c r="A68" s="39" t="s">
        <v>67</v>
      </c>
      <c r="B68" s="40">
        <f>'Repo rate'!$B$4</f>
        <v>5.25</v>
      </c>
      <c r="C68" s="40">
        <v>2.85</v>
      </c>
      <c r="D68" s="40">
        <f t="shared" si="8"/>
        <v>8.1</v>
      </c>
      <c r="E68" s="40">
        <v>1.65</v>
      </c>
      <c r="F68" s="40">
        <f t="shared" si="9"/>
        <v>9.75</v>
      </c>
    </row>
    <row r="69" spans="1:6" ht="14.4" x14ac:dyDescent="0.25">
      <c r="A69" s="42" t="s">
        <v>68</v>
      </c>
      <c r="B69" s="43">
        <f>'Repo rate'!$B$4</f>
        <v>5.25</v>
      </c>
      <c r="C69" s="43">
        <v>2.85</v>
      </c>
      <c r="D69" s="43">
        <f t="shared" si="8"/>
        <v>8.1</v>
      </c>
      <c r="E69" s="43">
        <v>1.75</v>
      </c>
      <c r="F69" s="43">
        <f t="shared" si="9"/>
        <v>9.85</v>
      </c>
    </row>
    <row r="70" spans="1:6" ht="14.4" x14ac:dyDescent="0.25">
      <c r="A70" s="39" t="s">
        <v>69</v>
      </c>
      <c r="B70" s="40">
        <f>'Repo rate'!$B$4</f>
        <v>5.25</v>
      </c>
      <c r="C70" s="40">
        <v>2.85</v>
      </c>
      <c r="D70" s="40">
        <f t="shared" si="8"/>
        <v>8.1</v>
      </c>
      <c r="E70" s="40">
        <v>1.95</v>
      </c>
      <c r="F70" s="40">
        <f t="shared" si="9"/>
        <v>10.049999999999999</v>
      </c>
    </row>
    <row r="71" spans="1:6" ht="14.4" x14ac:dyDescent="0.25">
      <c r="A71" s="42" t="s">
        <v>101</v>
      </c>
      <c r="B71" s="43">
        <f>'Repo rate'!$B$4</f>
        <v>5.25</v>
      </c>
      <c r="C71" s="43">
        <v>2.85</v>
      </c>
      <c r="D71" s="43">
        <f t="shared" si="8"/>
        <v>8.1</v>
      </c>
      <c r="E71" s="43">
        <v>2.15</v>
      </c>
      <c r="F71" s="43">
        <f t="shared" si="9"/>
        <v>10.25</v>
      </c>
    </row>
    <row r="72" spans="1:6" ht="14.4" x14ac:dyDescent="0.25">
      <c r="A72" s="39" t="s">
        <v>173</v>
      </c>
      <c r="B72" s="40">
        <f>'Repo rate'!$B$4</f>
        <v>5.25</v>
      </c>
      <c r="C72" s="40">
        <v>2.85</v>
      </c>
      <c r="D72" s="40">
        <f t="shared" si="8"/>
        <v>8.1</v>
      </c>
      <c r="E72" s="40">
        <v>1.75</v>
      </c>
      <c r="F72" s="40">
        <f t="shared" si="9"/>
        <v>9.85</v>
      </c>
    </row>
    <row r="73" spans="1:6" ht="14.4" x14ac:dyDescent="0.25">
      <c r="A73" s="19"/>
      <c r="B73" s="19"/>
      <c r="C73" s="19"/>
      <c r="D73" s="19"/>
      <c r="E73" s="19"/>
      <c r="F73" s="19"/>
    </row>
    <row r="74" spans="1:6" ht="14.4" x14ac:dyDescent="0.25">
      <c r="A74" s="19"/>
      <c r="B74" s="19"/>
      <c r="C74" s="19"/>
      <c r="D74" s="19"/>
      <c r="E74" s="19"/>
      <c r="F74" s="19"/>
    </row>
    <row r="75" spans="1:6" ht="14.4" x14ac:dyDescent="0.25">
      <c r="A75" s="19"/>
      <c r="B75" s="19"/>
      <c r="C75" s="19"/>
      <c r="D75" s="19"/>
      <c r="E75" s="19"/>
      <c r="F75" s="19"/>
    </row>
    <row r="76" spans="1:6" ht="14.4" x14ac:dyDescent="0.25">
      <c r="A76" s="19"/>
      <c r="B76" s="19"/>
      <c r="C76" s="19"/>
      <c r="D76" s="19"/>
      <c r="E76" s="19"/>
      <c r="F76" s="19"/>
    </row>
    <row r="77" spans="1:6" ht="14.4" x14ac:dyDescent="0.25">
      <c r="A77" s="32" t="s">
        <v>114</v>
      </c>
      <c r="B77" s="19"/>
      <c r="C77" s="19"/>
      <c r="D77" s="19"/>
      <c r="E77" s="19"/>
      <c r="F77" s="19"/>
    </row>
    <row r="78" spans="1:6" ht="28.8" x14ac:dyDescent="0.25">
      <c r="A78" s="18" t="s">
        <v>176</v>
      </c>
      <c r="B78" s="20">
        <v>11</v>
      </c>
      <c r="C78" s="19"/>
      <c r="D78" s="19"/>
      <c r="E78" s="19"/>
      <c r="F78" s="19"/>
    </row>
    <row r="79" spans="1:6" ht="14.4" x14ac:dyDescent="0.25">
      <c r="A79" s="18" t="s">
        <v>19</v>
      </c>
      <c r="B79" s="20">
        <v>12</v>
      </c>
      <c r="C79" s="19"/>
      <c r="D79" s="19"/>
      <c r="E79" s="19"/>
      <c r="F79" s="19"/>
    </row>
  </sheetData>
  <hyperlinks>
    <hyperlink ref="B2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60"/>
  <sheetViews>
    <sheetView showGridLines="0" zoomScale="115" zoomScaleNormal="115" workbookViewId="0">
      <pane ySplit="1" topLeftCell="A41" activePane="bottomLeft" state="frozen"/>
      <selection pane="bottomLeft" activeCell="E45" sqref="E45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4" customWidth="1"/>
    <col min="5" max="5" width="21" customWidth="1"/>
    <col min="6" max="6" width="28" customWidth="1"/>
    <col min="7" max="7" width="12" customWidth="1"/>
    <col min="8" max="8" width="24" customWidth="1"/>
  </cols>
  <sheetData>
    <row r="1" spans="1:27" ht="25.95" customHeight="1" x14ac:dyDescent="0.25">
      <c r="A1" s="21" t="s">
        <v>2</v>
      </c>
      <c r="B1" s="22" t="s">
        <v>177</v>
      </c>
      <c r="C1" s="19"/>
      <c r="D1" s="19"/>
      <c r="E1" s="19"/>
      <c r="F1" s="19"/>
      <c r="G1" s="19"/>
      <c r="H1" s="1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8.8" x14ac:dyDescent="0.25">
      <c r="A2" s="27" t="s">
        <v>4</v>
      </c>
      <c r="B2" s="28" t="s">
        <v>178</v>
      </c>
      <c r="C2" s="19"/>
      <c r="D2" s="19"/>
      <c r="E2" s="19"/>
      <c r="F2" s="19"/>
      <c r="G2" s="19"/>
      <c r="H2" s="1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1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  <c r="H5" s="1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  <c r="H7" s="1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1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1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1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4" x14ac:dyDescent="0.25">
      <c r="A14" s="19" t="s">
        <v>374</v>
      </c>
      <c r="B14" s="63">
        <v>46249</v>
      </c>
      <c r="C14" s="19"/>
      <c r="D14" s="19"/>
      <c r="E14" s="19"/>
      <c r="F14" s="19"/>
      <c r="G14" s="19"/>
      <c r="H14" s="1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4" x14ac:dyDescent="0.25">
      <c r="A15" s="36" t="s">
        <v>35</v>
      </c>
      <c r="B15" s="37" t="s">
        <v>179</v>
      </c>
      <c r="C15" s="19"/>
      <c r="D15" s="19"/>
      <c r="E15" s="19"/>
      <c r="F15" s="19"/>
      <c r="G15" s="19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19"/>
      <c r="H16" s="1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4" x14ac:dyDescent="0.25">
      <c r="A17" s="32" t="s">
        <v>22</v>
      </c>
      <c r="B17" s="19"/>
      <c r="C17" s="19"/>
      <c r="D17" s="19"/>
      <c r="E17" s="19"/>
      <c r="F17" s="19"/>
      <c r="G17" s="19"/>
      <c r="H17" s="1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8.8" x14ac:dyDescent="0.25">
      <c r="A18" s="18"/>
      <c r="B18" s="18"/>
      <c r="C18" s="18"/>
      <c r="D18" s="18" t="s">
        <v>180</v>
      </c>
      <c r="E18" s="19"/>
      <c r="F18" s="19"/>
      <c r="G18" s="19"/>
      <c r="H18" s="1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4" x14ac:dyDescent="0.25">
      <c r="A19" s="33"/>
      <c r="B19" s="33" t="s">
        <v>28</v>
      </c>
      <c r="C19" s="33" t="s">
        <v>29</v>
      </c>
      <c r="D19" s="33" t="s">
        <v>14</v>
      </c>
      <c r="E19" s="33" t="s">
        <v>153</v>
      </c>
      <c r="F19" s="33" t="s">
        <v>181</v>
      </c>
      <c r="G19" s="33" t="s">
        <v>32</v>
      </c>
      <c r="H19" s="1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4" x14ac:dyDescent="0.25">
      <c r="A20" s="19"/>
      <c r="B20" s="35"/>
      <c r="C20" s="35"/>
      <c r="D20" s="19"/>
      <c r="E20" s="19"/>
      <c r="F20" s="19"/>
      <c r="G20" s="19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19"/>
      <c r="H21" s="1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4" x14ac:dyDescent="0.25">
      <c r="A22" s="39" t="s">
        <v>126</v>
      </c>
      <c r="B22" s="40">
        <f>'Repo rate'!$B$4</f>
        <v>5.25</v>
      </c>
      <c r="C22" s="40">
        <v>2.1</v>
      </c>
      <c r="D22" s="40">
        <f t="shared" ref="D22:D28" si="0">B22+C22</f>
        <v>7.35</v>
      </c>
      <c r="E22" s="40">
        <v>0</v>
      </c>
      <c r="F22" s="40">
        <v>0</v>
      </c>
      <c r="G22" s="40">
        <f t="shared" ref="G22:G28" si="1">D22+E22+F22</f>
        <v>7.35</v>
      </c>
      <c r="H22" s="1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4" x14ac:dyDescent="0.25">
      <c r="A23" s="42" t="s">
        <v>182</v>
      </c>
      <c r="B23" s="43">
        <f>'Repo rate'!$B$4</f>
        <v>5.25</v>
      </c>
      <c r="C23" s="40">
        <v>2.1</v>
      </c>
      <c r="D23" s="43">
        <f t="shared" si="0"/>
        <v>7.35</v>
      </c>
      <c r="E23" s="43">
        <v>0.04</v>
      </c>
      <c r="F23" s="43">
        <v>0.01</v>
      </c>
      <c r="G23" s="43">
        <f t="shared" si="1"/>
        <v>7.3999999999999995</v>
      </c>
      <c r="H23" s="1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4" x14ac:dyDescent="0.25">
      <c r="A24" s="39" t="s">
        <v>183</v>
      </c>
      <c r="B24" s="40">
        <f>'Repo rate'!$B$4</f>
        <v>5.25</v>
      </c>
      <c r="C24" s="40">
        <v>2.1</v>
      </c>
      <c r="D24" s="40">
        <f t="shared" si="0"/>
        <v>7.35</v>
      </c>
      <c r="E24" s="40">
        <v>0.16</v>
      </c>
      <c r="F24" s="40">
        <v>0.04</v>
      </c>
      <c r="G24" s="40">
        <f t="shared" si="1"/>
        <v>7.55</v>
      </c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4" x14ac:dyDescent="0.25">
      <c r="A25" s="42" t="s">
        <v>68</v>
      </c>
      <c r="B25" s="43">
        <f>'Repo rate'!$B$4</f>
        <v>5.25</v>
      </c>
      <c r="C25" s="40">
        <v>2.1</v>
      </c>
      <c r="D25" s="43">
        <f t="shared" si="0"/>
        <v>7.35</v>
      </c>
      <c r="E25" s="43">
        <v>0.28999999999999998</v>
      </c>
      <c r="F25" s="43">
        <v>0.26</v>
      </c>
      <c r="G25" s="43">
        <f t="shared" si="1"/>
        <v>7.8999999999999995</v>
      </c>
      <c r="H25" s="1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4" x14ac:dyDescent="0.25">
      <c r="A26" s="39" t="s">
        <v>69</v>
      </c>
      <c r="B26" s="40">
        <f>'Repo rate'!$B$4</f>
        <v>5.25</v>
      </c>
      <c r="C26" s="40">
        <v>2.1</v>
      </c>
      <c r="D26" s="40">
        <f t="shared" si="0"/>
        <v>7.35</v>
      </c>
      <c r="E26" s="40">
        <v>0.46</v>
      </c>
      <c r="F26" s="40">
        <v>0.44</v>
      </c>
      <c r="G26" s="40">
        <f t="shared" si="1"/>
        <v>8.25</v>
      </c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4" x14ac:dyDescent="0.25">
      <c r="A27" s="42" t="s">
        <v>158</v>
      </c>
      <c r="B27" s="43">
        <f>'Repo rate'!$B$4</f>
        <v>5.25</v>
      </c>
      <c r="C27" s="40">
        <v>2.1</v>
      </c>
      <c r="D27" s="43">
        <f t="shared" si="0"/>
        <v>7.35</v>
      </c>
      <c r="E27" s="43">
        <v>0.95</v>
      </c>
      <c r="F27" s="43">
        <v>0.75</v>
      </c>
      <c r="G27" s="43">
        <f t="shared" si="1"/>
        <v>9.0499999999999989</v>
      </c>
      <c r="H27" s="48" t="s">
        <v>184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4" x14ac:dyDescent="0.25">
      <c r="A28" s="39" t="s">
        <v>185</v>
      </c>
      <c r="B28" s="40">
        <f>'Repo rate'!$B$4</f>
        <v>5.25</v>
      </c>
      <c r="C28" s="40">
        <v>2.1</v>
      </c>
      <c r="D28" s="40">
        <f t="shared" si="0"/>
        <v>7.35</v>
      </c>
      <c r="E28" s="40">
        <v>2.62</v>
      </c>
      <c r="F28" s="40">
        <v>0.73</v>
      </c>
      <c r="G28" s="40">
        <f t="shared" si="1"/>
        <v>10.7</v>
      </c>
      <c r="H28" s="47" t="s">
        <v>184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4" x14ac:dyDescent="0.25">
      <c r="A29" s="19"/>
      <c r="B29" s="19"/>
      <c r="C29" s="19"/>
      <c r="D29" s="19"/>
      <c r="E29" s="19"/>
      <c r="F29" s="19"/>
      <c r="G29" s="19"/>
      <c r="H29" s="1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8.8" x14ac:dyDescent="0.25">
      <c r="A30" s="36" t="s">
        <v>35</v>
      </c>
      <c r="B30" s="37" t="s">
        <v>186</v>
      </c>
      <c r="C30" s="19"/>
      <c r="D30" s="19"/>
      <c r="E30" s="19"/>
      <c r="F30" s="19"/>
      <c r="G30" s="19"/>
      <c r="H30" s="1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4" x14ac:dyDescent="0.25">
      <c r="A31" s="36" t="s">
        <v>50</v>
      </c>
      <c r="B31" s="37" t="s">
        <v>97</v>
      </c>
      <c r="C31" s="19"/>
      <c r="D31" s="19"/>
      <c r="E31" s="19"/>
      <c r="F31" s="19"/>
      <c r="G31" s="19"/>
      <c r="H31" s="1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4" x14ac:dyDescent="0.25">
      <c r="A32" s="19"/>
      <c r="B32" s="19"/>
      <c r="C32" s="19"/>
      <c r="D32" s="19"/>
      <c r="E32" s="19"/>
      <c r="F32" s="19"/>
      <c r="G32" s="19"/>
      <c r="H32" s="1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4" x14ac:dyDescent="0.25">
      <c r="A33" s="36" t="s">
        <v>74</v>
      </c>
      <c r="B33" s="37" t="s">
        <v>75</v>
      </c>
      <c r="C33" s="19"/>
      <c r="D33" s="19"/>
      <c r="E33" s="19"/>
      <c r="F33" s="19"/>
      <c r="G33" s="19"/>
      <c r="H33" s="1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4" x14ac:dyDescent="0.25">
      <c r="A34" s="39" t="s">
        <v>126</v>
      </c>
      <c r="B34" s="40">
        <f>'Repo rate'!$B$4</f>
        <v>5.25</v>
      </c>
      <c r="C34" s="40">
        <v>2.1</v>
      </c>
      <c r="D34" s="40">
        <f t="shared" ref="D34:D40" si="2">B34+C34</f>
        <v>7.35</v>
      </c>
      <c r="E34" s="40">
        <v>0</v>
      </c>
      <c r="F34" s="40">
        <v>0</v>
      </c>
      <c r="G34" s="40">
        <f t="shared" ref="G34:G40" si="3">D34+E34+F34</f>
        <v>7.35</v>
      </c>
      <c r="H34" s="1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4" x14ac:dyDescent="0.25">
      <c r="A35" s="42" t="s">
        <v>182</v>
      </c>
      <c r="B35" s="43">
        <f>'Repo rate'!$B$4</f>
        <v>5.25</v>
      </c>
      <c r="C35" s="40">
        <v>2.1</v>
      </c>
      <c r="D35" s="43">
        <f t="shared" si="2"/>
        <v>7.35</v>
      </c>
      <c r="E35" s="43">
        <v>0.04</v>
      </c>
      <c r="F35" s="43">
        <v>0.01</v>
      </c>
      <c r="G35" s="43">
        <f t="shared" si="3"/>
        <v>7.3999999999999995</v>
      </c>
      <c r="H35" s="1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4" x14ac:dyDescent="0.25">
      <c r="A36" s="39" t="s">
        <v>183</v>
      </c>
      <c r="B36" s="40">
        <f>'Repo rate'!$B$4</f>
        <v>5.25</v>
      </c>
      <c r="C36" s="40">
        <v>2.1</v>
      </c>
      <c r="D36" s="40">
        <f t="shared" si="2"/>
        <v>7.35</v>
      </c>
      <c r="E36" s="40">
        <v>0.16</v>
      </c>
      <c r="F36" s="40">
        <v>0.04</v>
      </c>
      <c r="G36" s="40">
        <f t="shared" si="3"/>
        <v>7.55</v>
      </c>
      <c r="H36" s="1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4" x14ac:dyDescent="0.25">
      <c r="A37" s="42" t="s">
        <v>68</v>
      </c>
      <c r="B37" s="43">
        <f>'Repo rate'!$B$4</f>
        <v>5.25</v>
      </c>
      <c r="C37" s="40">
        <v>2.1</v>
      </c>
      <c r="D37" s="43">
        <f t="shared" si="2"/>
        <v>7.35</v>
      </c>
      <c r="E37" s="43">
        <v>0.28999999999999998</v>
      </c>
      <c r="F37" s="43">
        <v>0.26</v>
      </c>
      <c r="G37" s="43">
        <f t="shared" si="3"/>
        <v>7.8999999999999995</v>
      </c>
      <c r="H37" s="1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4" x14ac:dyDescent="0.25">
      <c r="A38" s="39" t="s">
        <v>69</v>
      </c>
      <c r="B38" s="40">
        <f>'Repo rate'!$B$4</f>
        <v>5.25</v>
      </c>
      <c r="C38" s="40">
        <v>2.1</v>
      </c>
      <c r="D38" s="40">
        <f t="shared" si="2"/>
        <v>7.35</v>
      </c>
      <c r="E38" s="40">
        <v>0.46</v>
      </c>
      <c r="F38" s="40">
        <v>0.44</v>
      </c>
      <c r="G38" s="40">
        <f t="shared" si="3"/>
        <v>8.25</v>
      </c>
      <c r="H38" s="1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4" x14ac:dyDescent="0.25">
      <c r="A39" s="42" t="s">
        <v>158</v>
      </c>
      <c r="B39" s="43">
        <f>'Repo rate'!$B$4</f>
        <v>5.25</v>
      </c>
      <c r="C39" s="40">
        <v>2.1</v>
      </c>
      <c r="D39" s="43">
        <f t="shared" si="2"/>
        <v>7.35</v>
      </c>
      <c r="E39" s="43">
        <v>0.95</v>
      </c>
      <c r="F39" s="43">
        <v>0.75</v>
      </c>
      <c r="G39" s="43">
        <f t="shared" si="3"/>
        <v>9.0499999999999989</v>
      </c>
      <c r="H39" s="48" t="s">
        <v>184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4" x14ac:dyDescent="0.25">
      <c r="A40" s="39" t="s">
        <v>185</v>
      </c>
      <c r="B40" s="40">
        <f>'Repo rate'!$B$4</f>
        <v>5.25</v>
      </c>
      <c r="C40" s="40">
        <v>2.1</v>
      </c>
      <c r="D40" s="40">
        <f t="shared" si="2"/>
        <v>7.35</v>
      </c>
      <c r="E40" s="40">
        <v>2.62</v>
      </c>
      <c r="F40" s="40">
        <v>0.73</v>
      </c>
      <c r="G40" s="40">
        <f t="shared" si="3"/>
        <v>10.7</v>
      </c>
      <c r="H40" s="47" t="s">
        <v>184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4" x14ac:dyDescent="0.25">
      <c r="A41" s="19"/>
      <c r="B41" s="19"/>
      <c r="C41" s="19"/>
      <c r="D41" s="19"/>
      <c r="E41" s="19"/>
      <c r="F41" s="19"/>
      <c r="G41" s="19"/>
      <c r="H41" s="1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4" x14ac:dyDescent="0.25">
      <c r="A42" s="19"/>
      <c r="B42" s="19"/>
      <c r="C42" s="19"/>
      <c r="D42" s="19"/>
      <c r="E42" s="19"/>
      <c r="F42" s="19"/>
      <c r="G42" s="19"/>
      <c r="H42" s="1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4" x14ac:dyDescent="0.25">
      <c r="A43" s="36" t="s">
        <v>35</v>
      </c>
      <c r="B43" s="37" t="s">
        <v>187</v>
      </c>
      <c r="C43" s="19"/>
      <c r="D43" s="19"/>
      <c r="E43" s="19"/>
      <c r="F43" s="19"/>
      <c r="G43" s="19"/>
      <c r="H43" s="1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4" x14ac:dyDescent="0.25">
      <c r="A44" s="36" t="s">
        <v>50</v>
      </c>
      <c r="B44" s="37" t="s">
        <v>97</v>
      </c>
      <c r="C44" s="19"/>
      <c r="D44" s="19"/>
      <c r="E44" s="19"/>
      <c r="F44" s="19"/>
      <c r="G44" s="19"/>
      <c r="H44" s="1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4" x14ac:dyDescent="0.25">
      <c r="A45" s="19"/>
      <c r="B45" s="19"/>
      <c r="C45" s="19"/>
      <c r="D45" s="19"/>
      <c r="E45" s="19"/>
      <c r="F45" s="19"/>
      <c r="G45" s="19"/>
      <c r="H45" s="1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4" x14ac:dyDescent="0.25">
      <c r="A46" s="36" t="s">
        <v>74</v>
      </c>
      <c r="B46" s="37" t="s">
        <v>125</v>
      </c>
      <c r="C46" s="19"/>
      <c r="D46" s="19"/>
      <c r="E46" s="19"/>
      <c r="F46" s="19"/>
      <c r="G46" s="19"/>
      <c r="H46" s="1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4" x14ac:dyDescent="0.25">
      <c r="A47" s="39" t="s">
        <v>126</v>
      </c>
      <c r="B47" s="40">
        <f>'Repo rate'!$B$4</f>
        <v>5.25</v>
      </c>
      <c r="C47" s="40">
        <v>2.1</v>
      </c>
      <c r="D47" s="40">
        <f t="shared" ref="D47:D53" si="4">B47+C47</f>
        <v>7.35</v>
      </c>
      <c r="E47" s="40">
        <v>0</v>
      </c>
      <c r="F47" s="4">
        <v>1</v>
      </c>
      <c r="G47" s="40">
        <f t="shared" ref="G47:G53" si="5">D47+E47+F47</f>
        <v>8.35</v>
      </c>
      <c r="H47" s="19"/>
      <c r="I47" s="40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4" x14ac:dyDescent="0.25">
      <c r="A48" s="42" t="s">
        <v>182</v>
      </c>
      <c r="B48" s="43">
        <f>'Repo rate'!$B$4</f>
        <v>5.25</v>
      </c>
      <c r="C48" s="40">
        <v>2.1</v>
      </c>
      <c r="D48" s="43">
        <f t="shared" si="4"/>
        <v>7.35</v>
      </c>
      <c r="E48" s="43">
        <v>0.04</v>
      </c>
      <c r="F48" s="4">
        <v>1.01</v>
      </c>
      <c r="G48" s="43">
        <f t="shared" si="5"/>
        <v>8.4</v>
      </c>
      <c r="H48" s="19"/>
      <c r="I48" s="43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4" x14ac:dyDescent="0.25">
      <c r="A49" s="39" t="s">
        <v>183</v>
      </c>
      <c r="B49" s="40">
        <f>'Repo rate'!$B$4</f>
        <v>5.25</v>
      </c>
      <c r="C49" s="40">
        <v>2.1</v>
      </c>
      <c r="D49" s="40">
        <f t="shared" si="4"/>
        <v>7.35</v>
      </c>
      <c r="E49" s="40">
        <v>0.16</v>
      </c>
      <c r="F49" s="4">
        <v>1.04</v>
      </c>
      <c r="G49" s="40">
        <f t="shared" si="5"/>
        <v>8.5500000000000007</v>
      </c>
      <c r="H49" s="19"/>
      <c r="I49" s="40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4" x14ac:dyDescent="0.25">
      <c r="A50" s="42" t="s">
        <v>68</v>
      </c>
      <c r="B50" s="43">
        <f>'Repo rate'!$B$4</f>
        <v>5.25</v>
      </c>
      <c r="C50" s="40">
        <v>2.1</v>
      </c>
      <c r="D50" s="43">
        <f t="shared" si="4"/>
        <v>7.35</v>
      </c>
      <c r="E50" s="43">
        <v>0.28999999999999998</v>
      </c>
      <c r="F50" s="4">
        <v>1.26</v>
      </c>
      <c r="G50" s="43">
        <f t="shared" si="5"/>
        <v>8.9</v>
      </c>
      <c r="H50" s="19"/>
      <c r="I50" s="43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4" x14ac:dyDescent="0.25">
      <c r="A51" s="39" t="s">
        <v>69</v>
      </c>
      <c r="B51" s="40">
        <f>'Repo rate'!$B$4</f>
        <v>5.25</v>
      </c>
      <c r="C51" s="40">
        <v>2.1</v>
      </c>
      <c r="D51" s="40">
        <f t="shared" si="4"/>
        <v>7.35</v>
      </c>
      <c r="E51" s="40">
        <v>0.46</v>
      </c>
      <c r="F51" s="4">
        <v>1.44</v>
      </c>
      <c r="G51" s="40">
        <f t="shared" si="5"/>
        <v>9.25</v>
      </c>
      <c r="H51" s="19"/>
      <c r="I51" s="40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4" x14ac:dyDescent="0.25">
      <c r="A52" s="42" t="s">
        <v>158</v>
      </c>
      <c r="B52" s="43">
        <f>'Repo rate'!$B$4</f>
        <v>5.25</v>
      </c>
      <c r="C52" s="40">
        <v>2.1</v>
      </c>
      <c r="D52" s="43">
        <f t="shared" si="4"/>
        <v>7.35</v>
      </c>
      <c r="E52" s="43">
        <v>0.95</v>
      </c>
      <c r="F52" s="4">
        <v>1.75</v>
      </c>
      <c r="G52" s="43">
        <f t="shared" si="5"/>
        <v>10.049999999999999</v>
      </c>
      <c r="H52" s="48" t="s">
        <v>184</v>
      </c>
      <c r="I52" s="43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4" x14ac:dyDescent="0.25">
      <c r="A53" s="39" t="s">
        <v>185</v>
      </c>
      <c r="B53" s="40">
        <f>'Repo rate'!$B$4</f>
        <v>5.25</v>
      </c>
      <c r="C53" s="40">
        <v>2.1</v>
      </c>
      <c r="D53" s="40">
        <f t="shared" si="4"/>
        <v>7.35</v>
      </c>
      <c r="E53" s="40">
        <v>2.62</v>
      </c>
      <c r="F53" s="4">
        <v>1.73</v>
      </c>
      <c r="G53" s="40">
        <f t="shared" si="5"/>
        <v>11.7</v>
      </c>
      <c r="H53" s="47" t="s">
        <v>184</v>
      </c>
      <c r="I53" s="40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15"/>
      <c r="C55" s="15"/>
      <c r="D55" s="15"/>
      <c r="E55" s="15"/>
      <c r="F55" s="15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5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5"/>
      <c r="B58" s="17"/>
      <c r="C58" s="17"/>
      <c r="D58" s="8"/>
      <c r="E58" s="17"/>
      <c r="F58" s="17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A59" s="5"/>
      <c r="B59" s="17"/>
      <c r="C59" s="17"/>
      <c r="D59" s="8"/>
      <c r="E59" s="17"/>
      <c r="F59" s="17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17"/>
      <c r="C60" s="17"/>
      <c r="D60" s="8"/>
      <c r="E60" s="17"/>
      <c r="F60" s="17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17"/>
      <c r="C61" s="17"/>
      <c r="D61" s="8"/>
      <c r="E61" s="17"/>
      <c r="F61" s="17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17"/>
      <c r="C62" s="17"/>
      <c r="D62" s="8"/>
      <c r="E62" s="17"/>
      <c r="F62" s="17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17"/>
      <c r="C63" s="17"/>
      <c r="D63" s="8"/>
      <c r="E63" s="17"/>
      <c r="F63" s="17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17"/>
      <c r="C64" s="17"/>
      <c r="D64" s="8"/>
      <c r="E64" s="17"/>
      <c r="F64" s="17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15"/>
      <c r="C73" s="15"/>
      <c r="D73" s="15"/>
      <c r="E73" s="15"/>
      <c r="F73" s="15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4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17"/>
      <c r="C76" s="17"/>
      <c r="D76" s="8"/>
      <c r="E76" s="17"/>
      <c r="F76" s="17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17"/>
      <c r="C77" s="17"/>
      <c r="D77" s="8"/>
      <c r="E77" s="17"/>
      <c r="F77" s="17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17"/>
      <c r="C78" s="17"/>
      <c r="D78" s="8"/>
      <c r="E78" s="17"/>
      <c r="F78" s="17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17"/>
      <c r="C79" s="17"/>
      <c r="D79" s="8"/>
      <c r="E79" s="17"/>
      <c r="F79" s="17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17"/>
      <c r="C80" s="17"/>
      <c r="D80" s="8"/>
      <c r="E80" s="17"/>
      <c r="F80" s="17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17"/>
      <c r="C81" s="17"/>
      <c r="D81" s="8"/>
      <c r="E81" s="17"/>
      <c r="F81" s="17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17"/>
      <c r="C82" s="17"/>
      <c r="D82" s="8"/>
      <c r="E82" s="17"/>
      <c r="F82" s="17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1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1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</sheetData>
  <hyperlinks>
    <hyperlink ref="B2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62"/>
  <sheetViews>
    <sheetView showGridLines="0" workbookViewId="0">
      <pane ySplit="1" topLeftCell="A2" activePane="bottomLeft" state="frozen"/>
      <selection pane="bottomLeft" activeCell="B14" sqref="B14"/>
    </sheetView>
  </sheetViews>
  <sheetFormatPr defaultColWidth="12.6640625" defaultRowHeight="15.75" customHeight="1" x14ac:dyDescent="0.25"/>
  <cols>
    <col min="1" max="1" width="29" customWidth="1"/>
    <col min="2" max="3" width="34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188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189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.8" x14ac:dyDescent="0.25">
      <c r="A3" s="27" t="s">
        <v>6</v>
      </c>
      <c r="B3" s="28" t="s">
        <v>7</v>
      </c>
      <c r="C3" s="28" t="s">
        <v>190</v>
      </c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28" t="s">
        <v>191</v>
      </c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7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7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7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192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98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14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18"/>
      <c r="B22" s="18" t="s">
        <v>75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126</v>
      </c>
      <c r="B23" s="40">
        <f>'Repo rate'!$B$4</f>
        <v>5.25</v>
      </c>
      <c r="C23" s="40">
        <v>2.65</v>
      </c>
      <c r="D23" s="40">
        <f t="shared" ref="D23:D31" si="0">B23+C23</f>
        <v>7.9</v>
      </c>
      <c r="E23" s="40">
        <v>-0.65</v>
      </c>
      <c r="F23" s="40">
        <f t="shared" ref="F23:F31" si="1">D23+E23</f>
        <v>7.25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193</v>
      </c>
      <c r="B24" s="43">
        <f>'Repo rate'!$B$4</f>
        <v>5.25</v>
      </c>
      <c r="C24" s="43">
        <v>2.65</v>
      </c>
      <c r="D24" s="43">
        <f t="shared" si="0"/>
        <v>7.9</v>
      </c>
      <c r="E24" s="43">
        <v>-0.3</v>
      </c>
      <c r="F24" s="43">
        <f t="shared" si="1"/>
        <v>7.6000000000000005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194</v>
      </c>
      <c r="B25" s="40">
        <f>'Repo rate'!$B$4</f>
        <v>5.25</v>
      </c>
      <c r="C25" s="40">
        <v>2.65</v>
      </c>
      <c r="D25" s="40">
        <f t="shared" si="0"/>
        <v>7.9</v>
      </c>
      <c r="E25" s="40">
        <v>-0.2</v>
      </c>
      <c r="F25" s="40">
        <f t="shared" si="1"/>
        <v>7.7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45</v>
      </c>
      <c r="B26" s="43">
        <f>'Repo rate'!$B$4</f>
        <v>5.25</v>
      </c>
      <c r="C26" s="43">
        <v>2.65</v>
      </c>
      <c r="D26" s="43">
        <f t="shared" si="0"/>
        <v>7.9</v>
      </c>
      <c r="E26" s="43">
        <v>-0.1</v>
      </c>
      <c r="F26" s="43">
        <f t="shared" si="1"/>
        <v>7.8000000000000007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158</v>
      </c>
      <c r="B27" s="40">
        <f>'Repo rate'!$B$4</f>
        <v>5.25</v>
      </c>
      <c r="C27" s="40">
        <v>2.65</v>
      </c>
      <c r="D27" s="40">
        <f t="shared" si="0"/>
        <v>7.9</v>
      </c>
      <c r="E27" s="40">
        <f>0.35</f>
        <v>0.35</v>
      </c>
      <c r="F27" s="40">
        <f t="shared" si="1"/>
        <v>8.25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195</v>
      </c>
      <c r="B28" s="43">
        <f>'Repo rate'!$B$4</f>
        <v>5.25</v>
      </c>
      <c r="C28" s="43">
        <v>2.65</v>
      </c>
      <c r="D28" s="43">
        <f t="shared" si="0"/>
        <v>7.9</v>
      </c>
      <c r="E28" s="43">
        <v>0.65</v>
      </c>
      <c r="F28" s="43">
        <f t="shared" si="1"/>
        <v>8.5500000000000007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196</v>
      </c>
      <c r="B29" s="40">
        <f>'Repo rate'!$B$4</f>
        <v>5.25</v>
      </c>
      <c r="C29" s="40">
        <v>2.65</v>
      </c>
      <c r="D29" s="40">
        <f t="shared" si="0"/>
        <v>7.9</v>
      </c>
      <c r="E29" s="40">
        <v>0.45</v>
      </c>
      <c r="F29" s="40">
        <f t="shared" si="1"/>
        <v>8.35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42" t="s">
        <v>197</v>
      </c>
      <c r="B30" s="43">
        <f>'Repo rate'!$B$4</f>
        <v>5.25</v>
      </c>
      <c r="C30" s="43">
        <v>2.65</v>
      </c>
      <c r="D30" s="43">
        <f t="shared" si="0"/>
        <v>7.9</v>
      </c>
      <c r="E30" s="43">
        <v>0.45</v>
      </c>
      <c r="F30" s="43">
        <f t="shared" si="1"/>
        <v>8.35</v>
      </c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39" t="s">
        <v>198</v>
      </c>
      <c r="B31" s="40">
        <f>'Repo rate'!$B$4</f>
        <v>5.25</v>
      </c>
      <c r="C31" s="40">
        <v>2.65</v>
      </c>
      <c r="D31" s="40">
        <f t="shared" si="0"/>
        <v>7.9</v>
      </c>
      <c r="E31" s="40">
        <v>0</v>
      </c>
      <c r="F31" s="40">
        <f t="shared" si="1"/>
        <v>7.9</v>
      </c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19"/>
      <c r="B32" s="19"/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3"/>
      <c r="B33" s="33" t="s">
        <v>28</v>
      </c>
      <c r="C33" s="33" t="s">
        <v>29</v>
      </c>
      <c r="D33" s="33" t="s">
        <v>151</v>
      </c>
      <c r="E33" s="33" t="s">
        <v>99</v>
      </c>
      <c r="F33" s="33" t="s">
        <v>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8"/>
      <c r="B34" s="20" t="s">
        <v>199</v>
      </c>
      <c r="C34" s="20" t="s">
        <v>200</v>
      </c>
      <c r="D34" s="18" t="s">
        <v>201</v>
      </c>
      <c r="E34" s="18"/>
      <c r="F34" s="18" t="s">
        <v>202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74</v>
      </c>
      <c r="B35" s="37" t="s">
        <v>90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126</v>
      </c>
      <c r="B36" s="40">
        <f>'Repo rate'!$B$4</f>
        <v>5.25</v>
      </c>
      <c r="C36" s="40">
        <v>2.65</v>
      </c>
      <c r="D36" s="40">
        <f t="shared" ref="D36:D44" si="2">B36+C36</f>
        <v>7.9</v>
      </c>
      <c r="E36" s="40">
        <v>-0.65</v>
      </c>
      <c r="F36" s="40">
        <f t="shared" ref="F36:F44" si="3">D36+E36</f>
        <v>7.25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193</v>
      </c>
      <c r="B37" s="43">
        <f>'Repo rate'!$B$4</f>
        <v>5.25</v>
      </c>
      <c r="C37" s="43">
        <v>2.65</v>
      </c>
      <c r="D37" s="43">
        <f t="shared" si="2"/>
        <v>7.9</v>
      </c>
      <c r="E37" s="43">
        <v>-0.2</v>
      </c>
      <c r="F37" s="43">
        <f t="shared" si="3"/>
        <v>7.7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194</v>
      </c>
      <c r="B38" s="40">
        <f>'Repo rate'!$B$4</f>
        <v>5.25</v>
      </c>
      <c r="C38" s="40">
        <v>2.65</v>
      </c>
      <c r="D38" s="40">
        <f t="shared" si="2"/>
        <v>7.9</v>
      </c>
      <c r="E38" s="40">
        <v>-0.1</v>
      </c>
      <c r="F38" s="40">
        <f t="shared" si="3"/>
        <v>7.8000000000000007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42" t="s">
        <v>45</v>
      </c>
      <c r="B39" s="43">
        <f>'Repo rate'!$B$4</f>
        <v>5.25</v>
      </c>
      <c r="C39" s="43">
        <v>2.65</v>
      </c>
      <c r="D39" s="43">
        <f t="shared" si="2"/>
        <v>7.9</v>
      </c>
      <c r="E39" s="43">
        <v>0</v>
      </c>
      <c r="F39" s="43">
        <f t="shared" si="3"/>
        <v>7.9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9" t="s">
        <v>158</v>
      </c>
      <c r="B40" s="40">
        <f>'Repo rate'!$B$4</f>
        <v>5.25</v>
      </c>
      <c r="C40" s="40">
        <v>2.65</v>
      </c>
      <c r="D40" s="40">
        <f t="shared" si="2"/>
        <v>7.9</v>
      </c>
      <c r="E40" s="40">
        <f>0.45</f>
        <v>0.45</v>
      </c>
      <c r="F40" s="40">
        <f t="shared" si="3"/>
        <v>8.35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42" t="s">
        <v>195</v>
      </c>
      <c r="B41" s="43">
        <f>'Repo rate'!$B$4</f>
        <v>5.25</v>
      </c>
      <c r="C41" s="43">
        <v>2.65</v>
      </c>
      <c r="D41" s="43">
        <f t="shared" si="2"/>
        <v>7.9</v>
      </c>
      <c r="E41" s="43">
        <v>0.75</v>
      </c>
      <c r="F41" s="43">
        <f t="shared" si="3"/>
        <v>8.65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9" t="s">
        <v>196</v>
      </c>
      <c r="B42" s="40">
        <f>'Repo rate'!$B$4</f>
        <v>5.25</v>
      </c>
      <c r="C42" s="40">
        <v>2.65</v>
      </c>
      <c r="D42" s="40">
        <f t="shared" si="2"/>
        <v>7.9</v>
      </c>
      <c r="E42" s="40">
        <v>0.55000000000000004</v>
      </c>
      <c r="F42" s="40">
        <f t="shared" si="3"/>
        <v>8.4500000000000011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42" t="s">
        <v>197</v>
      </c>
      <c r="B43" s="43">
        <f>'Repo rate'!$B$4</f>
        <v>5.25</v>
      </c>
      <c r="C43" s="43">
        <v>2.65</v>
      </c>
      <c r="D43" s="43">
        <f t="shared" si="2"/>
        <v>7.9</v>
      </c>
      <c r="E43" s="43">
        <v>0.55000000000000004</v>
      </c>
      <c r="F43" s="43">
        <f t="shared" si="3"/>
        <v>8.4500000000000011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9" t="s">
        <v>198</v>
      </c>
      <c r="B44" s="40">
        <f>'Repo rate'!$B$4</f>
        <v>5.25</v>
      </c>
      <c r="C44" s="40">
        <v>2.65</v>
      </c>
      <c r="D44" s="40">
        <f t="shared" si="2"/>
        <v>7.9</v>
      </c>
      <c r="E44" s="40">
        <v>0.1</v>
      </c>
      <c r="F44" s="40">
        <f t="shared" si="3"/>
        <v>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19"/>
      <c r="B45" s="19"/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19"/>
      <c r="B46" s="19"/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6" t="s">
        <v>35</v>
      </c>
      <c r="B47" s="37" t="s">
        <v>203</v>
      </c>
      <c r="C47" s="19"/>
      <c r="D47" s="19"/>
      <c r="E47" s="19"/>
      <c r="F47" s="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36" t="s">
        <v>204</v>
      </c>
      <c r="B48" s="37" t="s">
        <v>51</v>
      </c>
      <c r="C48" s="19"/>
      <c r="D48" s="19"/>
      <c r="E48" s="19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19"/>
      <c r="B49" s="19"/>
      <c r="C49" s="19"/>
      <c r="D49" s="19"/>
      <c r="E49" s="19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19"/>
      <c r="B50" s="19"/>
      <c r="C50" s="19"/>
      <c r="D50" s="19"/>
      <c r="E50" s="19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36" t="s">
        <v>74</v>
      </c>
      <c r="B51" s="37" t="s">
        <v>125</v>
      </c>
      <c r="C51" s="19"/>
      <c r="D51" s="19"/>
      <c r="E51" s="19"/>
      <c r="F51" s="1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9" t="s">
        <v>126</v>
      </c>
      <c r="B52" s="40">
        <f>'Repo rate'!$B$4</f>
        <v>5.25</v>
      </c>
      <c r="C52" s="40">
        <v>2.65</v>
      </c>
      <c r="D52" s="40">
        <f t="shared" ref="D52:D60" si="4">B52+C52</f>
        <v>7.9</v>
      </c>
      <c r="E52" s="40">
        <v>-0.15000000000000041</v>
      </c>
      <c r="F52" s="40">
        <f t="shared" ref="F52:F60" si="5">D52+E52</f>
        <v>7.75</v>
      </c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42" t="s">
        <v>193</v>
      </c>
      <c r="B53" s="43">
        <f>'Repo rate'!$B$4</f>
        <v>5.25</v>
      </c>
      <c r="C53" s="43">
        <v>2.65</v>
      </c>
      <c r="D53" s="43">
        <f t="shared" si="4"/>
        <v>7.9</v>
      </c>
      <c r="E53" s="43">
        <v>0.19999999999999929</v>
      </c>
      <c r="F53" s="43">
        <f t="shared" si="5"/>
        <v>8.1</v>
      </c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9" t="s">
        <v>194</v>
      </c>
      <c r="B54" s="40">
        <f>'Repo rate'!$B$4</f>
        <v>5.25</v>
      </c>
      <c r="C54" s="40">
        <v>2.65</v>
      </c>
      <c r="D54" s="40">
        <f t="shared" si="4"/>
        <v>7.9</v>
      </c>
      <c r="E54" s="40">
        <v>0.29999999999999888</v>
      </c>
      <c r="F54" s="40">
        <f t="shared" si="5"/>
        <v>8.1999999999999993</v>
      </c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42" t="s">
        <v>45</v>
      </c>
      <c r="B55" s="43">
        <f>'Repo rate'!$B$4</f>
        <v>5.25</v>
      </c>
      <c r="C55" s="43">
        <v>2.65</v>
      </c>
      <c r="D55" s="43">
        <f t="shared" si="4"/>
        <v>7.9</v>
      </c>
      <c r="E55" s="43">
        <v>0.40000000000000041</v>
      </c>
      <c r="F55" s="43">
        <f t="shared" si="5"/>
        <v>8.3000000000000007</v>
      </c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9" t="s">
        <v>158</v>
      </c>
      <c r="B56" s="40">
        <f>'Repo rate'!$B$4</f>
        <v>5.25</v>
      </c>
      <c r="C56" s="40">
        <v>2.65</v>
      </c>
      <c r="D56" s="40">
        <f t="shared" si="4"/>
        <v>7.9</v>
      </c>
      <c r="E56" s="40">
        <v>0.84999999999999964</v>
      </c>
      <c r="F56" s="40">
        <f t="shared" si="5"/>
        <v>8.75</v>
      </c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42" t="s">
        <v>195</v>
      </c>
      <c r="B57" s="43">
        <f>'Repo rate'!$B$4</f>
        <v>5.25</v>
      </c>
      <c r="C57" s="43">
        <v>2.65</v>
      </c>
      <c r="D57" s="43">
        <f t="shared" si="4"/>
        <v>7.9</v>
      </c>
      <c r="E57" s="43">
        <v>1.1499999999999999</v>
      </c>
      <c r="F57" s="43">
        <f t="shared" si="5"/>
        <v>9.0500000000000007</v>
      </c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39" t="s">
        <v>196</v>
      </c>
      <c r="B58" s="40">
        <f>'Repo rate'!$B$4</f>
        <v>5.25</v>
      </c>
      <c r="C58" s="40">
        <v>2.65</v>
      </c>
      <c r="D58" s="40">
        <f t="shared" si="4"/>
        <v>7.9</v>
      </c>
      <c r="E58" s="40">
        <v>0.84999999999999964</v>
      </c>
      <c r="F58" s="40">
        <f t="shared" si="5"/>
        <v>8.75</v>
      </c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42" t="s">
        <v>197</v>
      </c>
      <c r="B59" s="43">
        <f>'Repo rate'!$B$4</f>
        <v>5.25</v>
      </c>
      <c r="C59" s="43">
        <v>2.65</v>
      </c>
      <c r="D59" s="43">
        <f t="shared" si="4"/>
        <v>7.9</v>
      </c>
      <c r="E59" s="43">
        <v>0.94999999999999929</v>
      </c>
      <c r="F59" s="43">
        <f t="shared" si="5"/>
        <v>8.85</v>
      </c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39" t="s">
        <v>198</v>
      </c>
      <c r="B60" s="40">
        <f>'Repo rate'!$B$4</f>
        <v>5.25</v>
      </c>
      <c r="C60" s="40">
        <v>2.65</v>
      </c>
      <c r="D60" s="40">
        <f t="shared" si="4"/>
        <v>7.9</v>
      </c>
      <c r="E60" s="40">
        <v>0.5</v>
      </c>
      <c r="F60" s="40">
        <f t="shared" si="5"/>
        <v>8.4</v>
      </c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19"/>
      <c r="B61" s="19"/>
      <c r="C61" s="19"/>
      <c r="D61" s="19"/>
      <c r="E61" s="19"/>
      <c r="F61" s="1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36" t="s">
        <v>35</v>
      </c>
      <c r="B62" s="37" t="s">
        <v>141</v>
      </c>
      <c r="C62" s="19"/>
      <c r="D62" s="19"/>
      <c r="E62" s="19"/>
      <c r="F62" s="1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6" t="s">
        <v>204</v>
      </c>
      <c r="B63" s="37" t="s">
        <v>97</v>
      </c>
      <c r="C63" s="19"/>
      <c r="D63" s="19"/>
      <c r="E63" s="19"/>
      <c r="F63" s="1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19"/>
      <c r="B64" s="19"/>
      <c r="C64" s="19"/>
      <c r="D64" s="19"/>
      <c r="E64" s="19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19"/>
      <c r="B65" s="19"/>
      <c r="C65" s="19"/>
      <c r="D65" s="19"/>
      <c r="E65" s="19"/>
      <c r="F65" s="2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19"/>
      <c r="B66" s="35"/>
      <c r="C66" s="35"/>
      <c r="D66" s="19"/>
      <c r="E66" s="19"/>
      <c r="F66" s="1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36" t="s">
        <v>74</v>
      </c>
      <c r="B67" s="37" t="s">
        <v>75</v>
      </c>
      <c r="C67" s="19"/>
      <c r="D67" s="19"/>
      <c r="E67" s="19"/>
      <c r="F67" s="1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39" t="s">
        <v>126</v>
      </c>
      <c r="B68" s="40">
        <f>'Repo rate'!$B$4</f>
        <v>5.25</v>
      </c>
      <c r="C68" s="40">
        <v>2.65</v>
      </c>
      <c r="D68" s="40">
        <f t="shared" ref="D68:D76" si="6">B68+C68</f>
        <v>7.9</v>
      </c>
      <c r="E68" s="40">
        <v>-0.15000000000000041</v>
      </c>
      <c r="F68" s="40">
        <f t="shared" ref="F68:F76" si="7">D68+E68</f>
        <v>7.75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42" t="s">
        <v>193</v>
      </c>
      <c r="B69" s="43">
        <f>'Repo rate'!$B$4</f>
        <v>5.25</v>
      </c>
      <c r="C69" s="43">
        <v>2.65</v>
      </c>
      <c r="D69" s="43">
        <f t="shared" si="6"/>
        <v>7.9</v>
      </c>
      <c r="E69" s="43">
        <v>1</v>
      </c>
      <c r="F69" s="43">
        <f t="shared" si="7"/>
        <v>8.9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9" t="s">
        <v>194</v>
      </c>
      <c r="B70" s="40">
        <f>'Repo rate'!$B$4</f>
        <v>5.25</v>
      </c>
      <c r="C70" s="40">
        <v>2.65</v>
      </c>
      <c r="D70" s="40">
        <f t="shared" si="6"/>
        <v>7.9</v>
      </c>
      <c r="E70" s="40">
        <v>1.5</v>
      </c>
      <c r="F70" s="40">
        <f t="shared" si="7"/>
        <v>9.4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42" t="s">
        <v>45</v>
      </c>
      <c r="B71" s="43">
        <f>'Repo rate'!$B$4</f>
        <v>5.25</v>
      </c>
      <c r="C71" s="43">
        <v>2.65</v>
      </c>
      <c r="D71" s="43">
        <f t="shared" si="6"/>
        <v>7.9</v>
      </c>
      <c r="E71" s="43">
        <v>2</v>
      </c>
      <c r="F71" s="43">
        <f t="shared" si="7"/>
        <v>9.9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39" t="s">
        <v>158</v>
      </c>
      <c r="B72" s="40">
        <f>'Repo rate'!$B$4</f>
        <v>5.25</v>
      </c>
      <c r="C72" s="40">
        <v>2.65</v>
      </c>
      <c r="D72" s="40">
        <f t="shared" si="6"/>
        <v>7.9</v>
      </c>
      <c r="E72" s="40">
        <v>2.2999999999999998</v>
      </c>
      <c r="F72" s="40">
        <f t="shared" si="7"/>
        <v>10.199999999999999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42" t="s">
        <v>195</v>
      </c>
      <c r="B73" s="43">
        <f>'Repo rate'!$B$4</f>
        <v>5.25</v>
      </c>
      <c r="C73" s="43">
        <v>2.65</v>
      </c>
      <c r="D73" s="43">
        <f t="shared" si="6"/>
        <v>7.9</v>
      </c>
      <c r="E73" s="43">
        <v>2.6</v>
      </c>
      <c r="F73" s="43">
        <f t="shared" si="7"/>
        <v>10.5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39" t="s">
        <v>196</v>
      </c>
      <c r="B74" s="40">
        <f>'Repo rate'!$B$4</f>
        <v>5.25</v>
      </c>
      <c r="C74" s="40">
        <v>2.65</v>
      </c>
      <c r="D74" s="40">
        <f t="shared" si="6"/>
        <v>7.9</v>
      </c>
      <c r="E74" s="40">
        <v>0.84999999999999964</v>
      </c>
      <c r="F74" s="40">
        <f t="shared" si="7"/>
        <v>8.75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42" t="s">
        <v>197</v>
      </c>
      <c r="B75" s="43">
        <f>'Repo rate'!$B$4</f>
        <v>5.25</v>
      </c>
      <c r="C75" s="43">
        <v>2.65</v>
      </c>
      <c r="D75" s="43">
        <f t="shared" si="6"/>
        <v>7.9</v>
      </c>
      <c r="E75" s="43">
        <v>0.94999999999999929</v>
      </c>
      <c r="F75" s="43">
        <f t="shared" si="7"/>
        <v>8.85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39" t="s">
        <v>198</v>
      </c>
      <c r="B76" s="40">
        <f>'Repo rate'!$B$4</f>
        <v>5.25</v>
      </c>
      <c r="C76" s="40">
        <v>2.65</v>
      </c>
      <c r="D76" s="40">
        <f t="shared" si="6"/>
        <v>7.9</v>
      </c>
      <c r="E76" s="40">
        <v>0.5</v>
      </c>
      <c r="F76" s="40">
        <f t="shared" si="7"/>
        <v>8.4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19"/>
      <c r="B77" s="19"/>
      <c r="C77" s="19"/>
      <c r="D77" s="19"/>
      <c r="E77" s="19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19"/>
      <c r="B78" s="19"/>
      <c r="C78" s="19"/>
      <c r="D78" s="19"/>
      <c r="E78" s="19"/>
      <c r="F78" s="2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9"/>
      <c r="B79" s="35"/>
      <c r="C79" s="35"/>
      <c r="D79" s="19"/>
      <c r="E79" s="19"/>
      <c r="F79" s="1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6" t="s">
        <v>74</v>
      </c>
      <c r="B80" s="37" t="s">
        <v>90</v>
      </c>
      <c r="C80" s="19"/>
      <c r="D80" s="19"/>
      <c r="E80" s="19"/>
      <c r="F80" s="1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9" t="s">
        <v>126</v>
      </c>
      <c r="B81" s="40">
        <f>'Repo rate'!$B$4</f>
        <v>5.25</v>
      </c>
      <c r="C81" s="40">
        <v>2.65</v>
      </c>
      <c r="D81" s="40">
        <f t="shared" ref="D81:D89" si="8">B81+C81</f>
        <v>7.9</v>
      </c>
      <c r="E81" s="40">
        <v>-0.15000000000000041</v>
      </c>
      <c r="F81" s="40">
        <f t="shared" ref="F81:F89" si="9">D81+E81</f>
        <v>7.75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42" t="s">
        <v>193</v>
      </c>
      <c r="B82" s="43">
        <f>'Repo rate'!$B$4</f>
        <v>5.25</v>
      </c>
      <c r="C82" s="43">
        <v>2.65</v>
      </c>
      <c r="D82" s="43">
        <f t="shared" si="8"/>
        <v>7.9</v>
      </c>
      <c r="E82" s="43">
        <v>1.1000000000000001</v>
      </c>
      <c r="F82" s="43">
        <f t="shared" si="9"/>
        <v>9</v>
      </c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194</v>
      </c>
      <c r="B83" s="40">
        <f>'Repo rate'!$B$4</f>
        <v>5.25</v>
      </c>
      <c r="C83" s="40">
        <v>2.65</v>
      </c>
      <c r="D83" s="40">
        <f t="shared" si="8"/>
        <v>7.9</v>
      </c>
      <c r="E83" s="40">
        <v>1.6</v>
      </c>
      <c r="F83" s="40">
        <f t="shared" si="9"/>
        <v>9.5</v>
      </c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45</v>
      </c>
      <c r="B84" s="43">
        <f>'Repo rate'!$B$4</f>
        <v>5.25</v>
      </c>
      <c r="C84" s="43">
        <v>2.65</v>
      </c>
      <c r="D84" s="43">
        <f t="shared" si="8"/>
        <v>7.9</v>
      </c>
      <c r="E84" s="43">
        <v>2.1</v>
      </c>
      <c r="F84" s="43">
        <f t="shared" si="9"/>
        <v>10</v>
      </c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158</v>
      </c>
      <c r="B85" s="40">
        <f>'Repo rate'!$B$4</f>
        <v>5.25</v>
      </c>
      <c r="C85" s="40">
        <v>2.65</v>
      </c>
      <c r="D85" s="40">
        <f t="shared" si="8"/>
        <v>7.9</v>
      </c>
      <c r="E85" s="40">
        <v>2.4</v>
      </c>
      <c r="F85" s="40">
        <f t="shared" si="9"/>
        <v>10.3</v>
      </c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4" x14ac:dyDescent="0.25">
      <c r="A86" s="42" t="s">
        <v>195</v>
      </c>
      <c r="B86" s="43">
        <f>'Repo rate'!$B$4</f>
        <v>5.25</v>
      </c>
      <c r="C86" s="43">
        <v>2.65</v>
      </c>
      <c r="D86" s="43">
        <f t="shared" si="8"/>
        <v>7.9</v>
      </c>
      <c r="E86" s="43">
        <v>2.7</v>
      </c>
      <c r="F86" s="43">
        <f t="shared" si="9"/>
        <v>10.600000000000001</v>
      </c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4" x14ac:dyDescent="0.25">
      <c r="A87" s="39" t="s">
        <v>196</v>
      </c>
      <c r="B87" s="40">
        <f>'Repo rate'!$B$4</f>
        <v>5.25</v>
      </c>
      <c r="C87" s="40">
        <v>2.65</v>
      </c>
      <c r="D87" s="40">
        <f t="shared" si="8"/>
        <v>7.9</v>
      </c>
      <c r="E87" s="40">
        <v>0.94999999999999962</v>
      </c>
      <c r="F87" s="40">
        <f t="shared" si="9"/>
        <v>8.85</v>
      </c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4" x14ac:dyDescent="0.25">
      <c r="A88" s="42" t="s">
        <v>197</v>
      </c>
      <c r="B88" s="43">
        <f>'Repo rate'!$B$4</f>
        <v>5.25</v>
      </c>
      <c r="C88" s="43">
        <v>2.65</v>
      </c>
      <c r="D88" s="43">
        <f t="shared" si="8"/>
        <v>7.9</v>
      </c>
      <c r="E88" s="43">
        <v>1.0499999999999989</v>
      </c>
      <c r="F88" s="43">
        <f t="shared" si="9"/>
        <v>8.9499999999999993</v>
      </c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4" x14ac:dyDescent="0.25">
      <c r="A89" s="39" t="s">
        <v>198</v>
      </c>
      <c r="B89" s="40">
        <f>'Repo rate'!$B$4</f>
        <v>5.25</v>
      </c>
      <c r="C89" s="40">
        <v>2.65</v>
      </c>
      <c r="D89" s="40">
        <f t="shared" si="8"/>
        <v>7.9</v>
      </c>
      <c r="E89" s="40">
        <v>0.6</v>
      </c>
      <c r="F89" s="40">
        <f t="shared" si="9"/>
        <v>8.5</v>
      </c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4" x14ac:dyDescent="0.25">
      <c r="A90" s="19"/>
      <c r="B90" s="19"/>
      <c r="C90" s="19"/>
      <c r="D90" s="19"/>
      <c r="E90" s="19"/>
      <c r="F90" s="1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4" x14ac:dyDescent="0.25">
      <c r="A91" s="36" t="s">
        <v>35</v>
      </c>
      <c r="B91" s="37" t="s">
        <v>205</v>
      </c>
      <c r="C91" s="19"/>
      <c r="D91" s="19"/>
      <c r="E91" s="19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4" x14ac:dyDescent="0.25">
      <c r="A92" s="36" t="s">
        <v>204</v>
      </c>
      <c r="B92" s="37" t="s">
        <v>51</v>
      </c>
      <c r="C92" s="19"/>
      <c r="D92" s="19"/>
      <c r="E92" s="19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4" x14ac:dyDescent="0.25">
      <c r="A93" s="19"/>
      <c r="B93" s="19"/>
      <c r="C93" s="19"/>
      <c r="D93" s="19"/>
      <c r="E93" s="19"/>
      <c r="F93" s="1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4" x14ac:dyDescent="0.25">
      <c r="A94" s="19"/>
      <c r="B94" s="19"/>
      <c r="C94" s="19"/>
      <c r="D94" s="19"/>
      <c r="E94" s="19"/>
      <c r="F94" s="2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4" x14ac:dyDescent="0.25">
      <c r="A95" s="19"/>
      <c r="B95" s="35"/>
      <c r="C95" s="35"/>
      <c r="D95" s="19"/>
      <c r="E95" s="19"/>
      <c r="F95" s="1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4" x14ac:dyDescent="0.25">
      <c r="A96" s="36" t="s">
        <v>74</v>
      </c>
      <c r="B96" s="37" t="s">
        <v>75</v>
      </c>
      <c r="C96" s="19"/>
      <c r="D96" s="19"/>
      <c r="E96" s="19"/>
      <c r="F96" s="1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4" x14ac:dyDescent="0.25">
      <c r="A97" s="39" t="s">
        <v>126</v>
      </c>
      <c r="B97" s="40">
        <f>'Repo rate'!$B$4</f>
        <v>5.25</v>
      </c>
      <c r="C97" s="40">
        <v>2.65</v>
      </c>
      <c r="D97" s="40">
        <f t="shared" ref="D97:D105" si="10">B97+C97</f>
        <v>7.9</v>
      </c>
      <c r="E97" s="40">
        <v>0.34999999999999959</v>
      </c>
      <c r="F97" s="40">
        <f t="shared" ref="F97:F105" si="11">D97+E97</f>
        <v>8.25</v>
      </c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4" x14ac:dyDescent="0.25">
      <c r="A98" s="42" t="s">
        <v>193</v>
      </c>
      <c r="B98" s="43">
        <f>'Repo rate'!$B$4</f>
        <v>5.25</v>
      </c>
      <c r="C98" s="43">
        <v>2.65</v>
      </c>
      <c r="D98" s="43">
        <f t="shared" si="10"/>
        <v>7.9</v>
      </c>
      <c r="E98" s="43">
        <v>1.6</v>
      </c>
      <c r="F98" s="43">
        <f t="shared" si="11"/>
        <v>9.5</v>
      </c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4" x14ac:dyDescent="0.25">
      <c r="A99" s="39" t="s">
        <v>194</v>
      </c>
      <c r="B99" s="40">
        <f>'Repo rate'!$B$4</f>
        <v>5.25</v>
      </c>
      <c r="C99" s="40">
        <v>2.65</v>
      </c>
      <c r="D99" s="40">
        <f t="shared" si="10"/>
        <v>7.9</v>
      </c>
      <c r="E99" s="40">
        <v>2.1</v>
      </c>
      <c r="F99" s="40">
        <f t="shared" si="11"/>
        <v>10</v>
      </c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4" x14ac:dyDescent="0.25">
      <c r="A100" s="42" t="s">
        <v>45</v>
      </c>
      <c r="B100" s="43">
        <f>'Repo rate'!$B$4</f>
        <v>5.25</v>
      </c>
      <c r="C100" s="43">
        <v>2.65</v>
      </c>
      <c r="D100" s="43">
        <f t="shared" si="10"/>
        <v>7.9</v>
      </c>
      <c r="E100" s="43">
        <v>2.6</v>
      </c>
      <c r="F100" s="43">
        <f t="shared" si="11"/>
        <v>10.5</v>
      </c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4" x14ac:dyDescent="0.25">
      <c r="A101" s="39" t="s">
        <v>158</v>
      </c>
      <c r="B101" s="40">
        <f>'Repo rate'!$B$4</f>
        <v>5.25</v>
      </c>
      <c r="C101" s="40">
        <v>2.65</v>
      </c>
      <c r="D101" s="40">
        <f t="shared" si="10"/>
        <v>7.9</v>
      </c>
      <c r="E101" s="40">
        <v>2.9</v>
      </c>
      <c r="F101" s="40">
        <f t="shared" si="11"/>
        <v>10.8</v>
      </c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4" x14ac:dyDescent="0.25">
      <c r="A102" s="42" t="s">
        <v>195</v>
      </c>
      <c r="B102" s="43">
        <f>'Repo rate'!$B$4</f>
        <v>5.25</v>
      </c>
      <c r="C102" s="43">
        <v>2.65</v>
      </c>
      <c r="D102" s="43">
        <f t="shared" si="10"/>
        <v>7.9</v>
      </c>
      <c r="E102" s="43">
        <v>3.2</v>
      </c>
      <c r="F102" s="43">
        <f t="shared" si="11"/>
        <v>11.100000000000001</v>
      </c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4" x14ac:dyDescent="0.25">
      <c r="A103" s="39" t="s">
        <v>196</v>
      </c>
      <c r="B103" s="40">
        <f>'Repo rate'!$B$4</f>
        <v>5.25</v>
      </c>
      <c r="C103" s="40">
        <v>2.65</v>
      </c>
      <c r="D103" s="40">
        <f t="shared" si="10"/>
        <v>7.9</v>
      </c>
      <c r="E103" s="40">
        <v>1.45</v>
      </c>
      <c r="F103" s="40">
        <f t="shared" si="11"/>
        <v>9.35</v>
      </c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4" x14ac:dyDescent="0.25">
      <c r="A104" s="42" t="s">
        <v>197</v>
      </c>
      <c r="B104" s="43">
        <f>'Repo rate'!$B$4</f>
        <v>5.25</v>
      </c>
      <c r="C104" s="43">
        <v>2.65</v>
      </c>
      <c r="D104" s="43">
        <f t="shared" si="10"/>
        <v>7.9</v>
      </c>
      <c r="E104" s="43">
        <v>1.55</v>
      </c>
      <c r="F104" s="43">
        <f t="shared" si="11"/>
        <v>9.4500000000000011</v>
      </c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4" x14ac:dyDescent="0.25">
      <c r="A105" s="39" t="s">
        <v>198</v>
      </c>
      <c r="B105" s="40">
        <f>'Repo rate'!$B$4</f>
        <v>5.25</v>
      </c>
      <c r="C105" s="40">
        <v>2.65</v>
      </c>
      <c r="D105" s="40">
        <f t="shared" si="10"/>
        <v>7.9</v>
      </c>
      <c r="E105" s="40">
        <v>1.1000000000000001</v>
      </c>
      <c r="F105" s="40">
        <f t="shared" si="11"/>
        <v>9</v>
      </c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4" x14ac:dyDescent="0.25">
      <c r="A106" s="19"/>
      <c r="B106" s="19"/>
      <c r="C106" s="19"/>
      <c r="D106" s="19"/>
      <c r="E106" s="19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4" x14ac:dyDescent="0.25">
      <c r="A107" s="19"/>
      <c r="B107" s="19"/>
      <c r="C107" s="19"/>
      <c r="D107" s="19"/>
      <c r="E107" s="19"/>
      <c r="F107" s="2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4" x14ac:dyDescent="0.25">
      <c r="A108" s="19"/>
      <c r="B108" s="35"/>
      <c r="C108" s="35"/>
      <c r="D108" s="19"/>
      <c r="E108" s="19"/>
      <c r="F108" s="1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4" x14ac:dyDescent="0.25">
      <c r="A109" s="36" t="s">
        <v>74</v>
      </c>
      <c r="B109" s="37" t="s">
        <v>90</v>
      </c>
      <c r="C109" s="19"/>
      <c r="D109" s="19"/>
      <c r="E109" s="19"/>
      <c r="F109" s="1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4" x14ac:dyDescent="0.25">
      <c r="A110" s="39" t="s">
        <v>126</v>
      </c>
      <c r="B110" s="40">
        <f>'Repo rate'!$B$4</f>
        <v>5.25</v>
      </c>
      <c r="C110" s="40">
        <v>2.65</v>
      </c>
      <c r="D110" s="40">
        <f t="shared" ref="D110:D118" si="12">B110+C110</f>
        <v>7.9</v>
      </c>
      <c r="E110" s="40">
        <v>0.34999999999999959</v>
      </c>
      <c r="F110" s="40">
        <f t="shared" ref="F110:F118" si="13">D110+E110</f>
        <v>8.25</v>
      </c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4" x14ac:dyDescent="0.25">
      <c r="A111" s="42" t="s">
        <v>193</v>
      </c>
      <c r="B111" s="43">
        <f>'Repo rate'!$B$4</f>
        <v>5.25</v>
      </c>
      <c r="C111" s="43">
        <v>2.65</v>
      </c>
      <c r="D111" s="43">
        <f t="shared" si="12"/>
        <v>7.9</v>
      </c>
      <c r="E111" s="43">
        <v>1.7</v>
      </c>
      <c r="F111" s="43">
        <f t="shared" si="13"/>
        <v>9.6</v>
      </c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4" x14ac:dyDescent="0.25">
      <c r="A112" s="39" t="s">
        <v>194</v>
      </c>
      <c r="B112" s="40">
        <f>'Repo rate'!$B$4</f>
        <v>5.25</v>
      </c>
      <c r="C112" s="40">
        <v>2.65</v>
      </c>
      <c r="D112" s="40">
        <f t="shared" si="12"/>
        <v>7.9</v>
      </c>
      <c r="E112" s="40">
        <v>2.2000000000000002</v>
      </c>
      <c r="F112" s="40">
        <f t="shared" si="13"/>
        <v>10.100000000000001</v>
      </c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4" x14ac:dyDescent="0.25">
      <c r="A113" s="42" t="s">
        <v>45</v>
      </c>
      <c r="B113" s="43">
        <f>'Repo rate'!$B$4</f>
        <v>5.25</v>
      </c>
      <c r="C113" s="43">
        <v>2.65</v>
      </c>
      <c r="D113" s="43">
        <f t="shared" si="12"/>
        <v>7.9</v>
      </c>
      <c r="E113" s="43">
        <v>2.7</v>
      </c>
      <c r="F113" s="43">
        <f t="shared" si="13"/>
        <v>10.600000000000001</v>
      </c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4" x14ac:dyDescent="0.25">
      <c r="A114" s="39" t="s">
        <v>158</v>
      </c>
      <c r="B114" s="40">
        <f>'Repo rate'!$B$4</f>
        <v>5.25</v>
      </c>
      <c r="C114" s="40">
        <v>2.65</v>
      </c>
      <c r="D114" s="40">
        <f t="shared" si="12"/>
        <v>7.9</v>
      </c>
      <c r="E114" s="40">
        <v>3</v>
      </c>
      <c r="F114" s="40">
        <f t="shared" si="13"/>
        <v>10.9</v>
      </c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4" x14ac:dyDescent="0.25">
      <c r="A115" s="42" t="s">
        <v>195</v>
      </c>
      <c r="B115" s="43">
        <f>'Repo rate'!$B$4</f>
        <v>5.25</v>
      </c>
      <c r="C115" s="43">
        <v>2.65</v>
      </c>
      <c r="D115" s="43">
        <f t="shared" si="12"/>
        <v>7.9</v>
      </c>
      <c r="E115" s="43">
        <v>3.3</v>
      </c>
      <c r="F115" s="43">
        <f t="shared" si="13"/>
        <v>11.2</v>
      </c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4" x14ac:dyDescent="0.25">
      <c r="A116" s="39" t="s">
        <v>196</v>
      </c>
      <c r="B116" s="40">
        <f>'Repo rate'!$B$4</f>
        <v>5.25</v>
      </c>
      <c r="C116" s="40">
        <v>2.65</v>
      </c>
      <c r="D116" s="40">
        <f t="shared" si="12"/>
        <v>7.9</v>
      </c>
      <c r="E116" s="40">
        <v>1.55</v>
      </c>
      <c r="F116" s="40">
        <f t="shared" si="13"/>
        <v>9.4500000000000011</v>
      </c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4" x14ac:dyDescent="0.25">
      <c r="A117" s="42" t="s">
        <v>197</v>
      </c>
      <c r="B117" s="43">
        <f>'Repo rate'!$B$4</f>
        <v>5.25</v>
      </c>
      <c r="C117" s="43">
        <v>2.65</v>
      </c>
      <c r="D117" s="43">
        <f t="shared" si="12"/>
        <v>7.9</v>
      </c>
      <c r="E117" s="43">
        <v>1.65</v>
      </c>
      <c r="F117" s="43">
        <f t="shared" si="13"/>
        <v>9.5500000000000007</v>
      </c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4" x14ac:dyDescent="0.25">
      <c r="A118" s="39" t="s">
        <v>198</v>
      </c>
      <c r="B118" s="40">
        <f>'Repo rate'!$B$4</f>
        <v>5.25</v>
      </c>
      <c r="C118" s="40">
        <v>2.65</v>
      </c>
      <c r="D118" s="40">
        <f t="shared" si="12"/>
        <v>7.9</v>
      </c>
      <c r="E118" s="40">
        <v>1.2</v>
      </c>
      <c r="F118" s="40">
        <f t="shared" si="13"/>
        <v>9.1</v>
      </c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</sheetData>
  <hyperlinks>
    <hyperlink ref="B2" r:id="rId1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879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31" customWidth="1"/>
    <col min="4" max="4" width="26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206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207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7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7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13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28" t="s">
        <v>208</v>
      </c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7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46249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209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151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210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74</v>
      </c>
      <c r="B22" s="37" t="s">
        <v>75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42</v>
      </c>
      <c r="B23" s="40">
        <f>'Repo rate'!$B$4</f>
        <v>5.25</v>
      </c>
      <c r="C23" s="40">
        <v>2.8</v>
      </c>
      <c r="D23" s="40">
        <f t="shared" ref="D23:D30" si="0">B23+C23</f>
        <v>8.0500000000000007</v>
      </c>
      <c r="E23" s="40">
        <v>-1.05</v>
      </c>
      <c r="F23" s="40">
        <f t="shared" ref="F23:F30" si="1">D23+E23</f>
        <v>7.0000000000000009</v>
      </c>
      <c r="G23" s="5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44</v>
      </c>
      <c r="B24" s="43">
        <f>'Repo rate'!$B$4</f>
        <v>5.25</v>
      </c>
      <c r="C24" s="43">
        <v>2.8</v>
      </c>
      <c r="D24" s="43">
        <f t="shared" si="0"/>
        <v>8.0500000000000007</v>
      </c>
      <c r="E24" s="43">
        <v>-0.8</v>
      </c>
      <c r="F24" s="43">
        <f t="shared" si="1"/>
        <v>7.2500000000000009</v>
      </c>
      <c r="G24" s="5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68</v>
      </c>
      <c r="B25" s="40">
        <f>'Repo rate'!$B$4</f>
        <v>5.25</v>
      </c>
      <c r="C25" s="40">
        <v>2.8</v>
      </c>
      <c r="D25" s="40">
        <f t="shared" si="0"/>
        <v>8.0500000000000007</v>
      </c>
      <c r="E25" s="40">
        <v>-0.35</v>
      </c>
      <c r="F25" s="40">
        <f t="shared" si="1"/>
        <v>7.7000000000000011</v>
      </c>
      <c r="G25" s="5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69</v>
      </c>
      <c r="B26" s="43">
        <f>'Repo rate'!$B$4</f>
        <v>5.25</v>
      </c>
      <c r="C26" s="43">
        <v>2.8</v>
      </c>
      <c r="D26" s="43">
        <f t="shared" si="0"/>
        <v>8.0500000000000007</v>
      </c>
      <c r="E26" s="43">
        <v>-0.3</v>
      </c>
      <c r="F26" s="43">
        <f t="shared" si="1"/>
        <v>7.7500000000000009</v>
      </c>
      <c r="G26" s="5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158</v>
      </c>
      <c r="B27" s="40">
        <f>'Repo rate'!$B$4</f>
        <v>5.25</v>
      </c>
      <c r="C27" s="40">
        <v>2.8</v>
      </c>
      <c r="D27" s="40">
        <f t="shared" si="0"/>
        <v>8.0500000000000007</v>
      </c>
      <c r="E27" s="40">
        <v>0.3</v>
      </c>
      <c r="F27" s="40">
        <f t="shared" si="1"/>
        <v>8.3500000000000014</v>
      </c>
      <c r="G27" s="5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104</v>
      </c>
      <c r="B28" s="43">
        <f>'Repo rate'!$B$4</f>
        <v>5.25</v>
      </c>
      <c r="C28" s="43">
        <v>2.8</v>
      </c>
      <c r="D28" s="43">
        <f t="shared" si="0"/>
        <v>8.0500000000000007</v>
      </c>
      <c r="E28" s="43">
        <v>0.7</v>
      </c>
      <c r="F28" s="43">
        <f t="shared" si="1"/>
        <v>8.75</v>
      </c>
      <c r="G28" s="5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211</v>
      </c>
      <c r="B29" s="40">
        <f>'Repo rate'!$B$4</f>
        <v>5.25</v>
      </c>
      <c r="C29" s="40">
        <v>2.8</v>
      </c>
      <c r="D29" s="40">
        <f t="shared" si="0"/>
        <v>8.0500000000000007</v>
      </c>
      <c r="E29" s="40">
        <v>1.1000000000000001</v>
      </c>
      <c r="F29" s="40">
        <f t="shared" si="1"/>
        <v>9.15</v>
      </c>
      <c r="G29" s="5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42" t="s">
        <v>198</v>
      </c>
      <c r="B30" s="43">
        <f>'Repo rate'!$B$4</f>
        <v>5.25</v>
      </c>
      <c r="C30" s="43">
        <v>2.8</v>
      </c>
      <c r="D30" s="43">
        <f t="shared" si="0"/>
        <v>8.0500000000000007</v>
      </c>
      <c r="E30" s="43">
        <v>-0.35</v>
      </c>
      <c r="F30" s="43">
        <f t="shared" si="1"/>
        <v>7.7000000000000011</v>
      </c>
      <c r="G30" s="5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19"/>
      <c r="E31" s="19"/>
      <c r="F31" s="19"/>
      <c r="G31" s="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74</v>
      </c>
      <c r="B32" s="37" t="s">
        <v>90</v>
      </c>
      <c r="C32" s="19"/>
      <c r="D32" s="19"/>
      <c r="E32" s="19"/>
      <c r="F32" s="19"/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9" t="s">
        <v>42</v>
      </c>
      <c r="B33" s="40">
        <f>'Repo rate'!$B$4</f>
        <v>5.25</v>
      </c>
      <c r="C33" s="40">
        <v>2.8</v>
      </c>
      <c r="D33" s="40">
        <f t="shared" ref="D33:D40" si="2">B33+C33</f>
        <v>8.0500000000000007</v>
      </c>
      <c r="E33" s="40">
        <v>-0.95</v>
      </c>
      <c r="F33" s="40">
        <f t="shared" ref="F33:F40" si="3">D33+E33</f>
        <v>7.1000000000000005</v>
      </c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42" t="s">
        <v>44</v>
      </c>
      <c r="B34" s="43">
        <f>'Repo rate'!$B$4</f>
        <v>5.25</v>
      </c>
      <c r="C34" s="43">
        <v>2.8</v>
      </c>
      <c r="D34" s="43">
        <f t="shared" si="2"/>
        <v>8.0500000000000007</v>
      </c>
      <c r="E34" s="43">
        <v>-0.7</v>
      </c>
      <c r="F34" s="43">
        <f t="shared" si="3"/>
        <v>7.3500000000000005</v>
      </c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9" t="s">
        <v>68</v>
      </c>
      <c r="B35" s="40">
        <f>'Repo rate'!$B$4</f>
        <v>5.25</v>
      </c>
      <c r="C35" s="40">
        <v>2.8</v>
      </c>
      <c r="D35" s="40">
        <f t="shared" si="2"/>
        <v>8.0500000000000007</v>
      </c>
      <c r="E35" s="40">
        <v>-0.25</v>
      </c>
      <c r="F35" s="40">
        <f t="shared" si="3"/>
        <v>7.8000000000000007</v>
      </c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42" t="s">
        <v>69</v>
      </c>
      <c r="B36" s="43">
        <f>'Repo rate'!$B$4</f>
        <v>5.25</v>
      </c>
      <c r="C36" s="43">
        <v>2.8</v>
      </c>
      <c r="D36" s="43">
        <f t="shared" si="2"/>
        <v>8.0500000000000007</v>
      </c>
      <c r="E36" s="43">
        <v>-0.1</v>
      </c>
      <c r="F36" s="43">
        <f t="shared" si="3"/>
        <v>7.9500000000000011</v>
      </c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158</v>
      </c>
      <c r="B37" s="40">
        <f>'Repo rate'!$B$4</f>
        <v>5.25</v>
      </c>
      <c r="C37" s="40">
        <v>2.8</v>
      </c>
      <c r="D37" s="40">
        <f t="shared" si="2"/>
        <v>8.0500000000000007</v>
      </c>
      <c r="E37" s="40">
        <v>0.5</v>
      </c>
      <c r="F37" s="40">
        <f t="shared" si="3"/>
        <v>8.5500000000000007</v>
      </c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42" t="s">
        <v>104</v>
      </c>
      <c r="B38" s="43">
        <f>'Repo rate'!$B$4</f>
        <v>5.25</v>
      </c>
      <c r="C38" s="43">
        <v>2.8</v>
      </c>
      <c r="D38" s="43">
        <f t="shared" si="2"/>
        <v>8.0500000000000007</v>
      </c>
      <c r="E38" s="43">
        <v>0.9</v>
      </c>
      <c r="F38" s="43">
        <f t="shared" si="3"/>
        <v>8.9500000000000011</v>
      </c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39" t="s">
        <v>211</v>
      </c>
      <c r="B39" s="40">
        <f>'Repo rate'!$B$4</f>
        <v>5.25</v>
      </c>
      <c r="C39" s="40">
        <v>2.8</v>
      </c>
      <c r="D39" s="40">
        <f t="shared" si="2"/>
        <v>8.0500000000000007</v>
      </c>
      <c r="E39" s="40">
        <v>1.6</v>
      </c>
      <c r="F39" s="40">
        <f t="shared" si="3"/>
        <v>9.65</v>
      </c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42" t="s">
        <v>198</v>
      </c>
      <c r="B40" s="43">
        <f>'Repo rate'!$B$4</f>
        <v>5.25</v>
      </c>
      <c r="C40" s="43">
        <v>2.8</v>
      </c>
      <c r="D40" s="43">
        <f t="shared" si="2"/>
        <v>8.0500000000000007</v>
      </c>
      <c r="E40" s="43">
        <v>-0.15</v>
      </c>
      <c r="F40" s="43">
        <f t="shared" si="3"/>
        <v>7.9</v>
      </c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19"/>
      <c r="B41" s="19"/>
      <c r="C41" s="19"/>
      <c r="D41" s="19"/>
      <c r="E41" s="19"/>
      <c r="F41" s="1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19"/>
      <c r="B42" s="19"/>
      <c r="C42" s="19"/>
      <c r="D42" s="19"/>
      <c r="E42" s="19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8.8" x14ac:dyDescent="0.25">
      <c r="A43" s="36" t="s">
        <v>35</v>
      </c>
      <c r="B43" s="37" t="s">
        <v>212</v>
      </c>
      <c r="C43" s="19"/>
      <c r="D43" s="19"/>
      <c r="E43" s="19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6" t="s">
        <v>50</v>
      </c>
      <c r="B44" s="37" t="s">
        <v>97</v>
      </c>
      <c r="C44" s="19"/>
      <c r="D44" s="19"/>
      <c r="E44" s="19"/>
      <c r="F44" s="1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19"/>
      <c r="B45" s="19"/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74</v>
      </c>
      <c r="B46" s="37" t="s">
        <v>75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9" t="s">
        <v>42</v>
      </c>
      <c r="B47" s="40">
        <f>'Repo rate'!$B$4</f>
        <v>5.25</v>
      </c>
      <c r="C47" s="40">
        <v>2.8</v>
      </c>
      <c r="D47" s="40">
        <f t="shared" ref="D47:D54" si="4">B47+C47</f>
        <v>8.0500000000000007</v>
      </c>
      <c r="E47" s="40">
        <v>-0.95</v>
      </c>
      <c r="F47" s="40">
        <f t="shared" ref="F47:F54" si="5">D47+E47</f>
        <v>7.1000000000000005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42" t="s">
        <v>44</v>
      </c>
      <c r="B48" s="43">
        <f>'Repo rate'!$B$4</f>
        <v>5.25</v>
      </c>
      <c r="C48" s="43">
        <v>2.8</v>
      </c>
      <c r="D48" s="43">
        <f t="shared" si="4"/>
        <v>8.0500000000000007</v>
      </c>
      <c r="E48" s="43">
        <v>-0.8</v>
      </c>
      <c r="F48" s="43">
        <f t="shared" si="5"/>
        <v>7.2500000000000009</v>
      </c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9" t="s">
        <v>68</v>
      </c>
      <c r="B49" s="40">
        <f>'Repo rate'!$B$4</f>
        <v>5.25</v>
      </c>
      <c r="C49" s="40">
        <v>2.8</v>
      </c>
      <c r="D49" s="40">
        <f t="shared" si="4"/>
        <v>8.0500000000000007</v>
      </c>
      <c r="E49" s="40">
        <v>-0.35</v>
      </c>
      <c r="F49" s="40">
        <f t="shared" si="5"/>
        <v>7.7000000000000011</v>
      </c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42" t="s">
        <v>69</v>
      </c>
      <c r="B50" s="43">
        <f>'Repo rate'!$B$4</f>
        <v>5.25</v>
      </c>
      <c r="C50" s="43">
        <v>2.8</v>
      </c>
      <c r="D50" s="43">
        <f t="shared" si="4"/>
        <v>8.0500000000000007</v>
      </c>
      <c r="E50" s="43">
        <v>-0.4</v>
      </c>
      <c r="F50" s="43">
        <f t="shared" si="5"/>
        <v>7.65</v>
      </c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39" t="s">
        <v>158</v>
      </c>
      <c r="B51" s="40">
        <f>'Repo rate'!$B$4</f>
        <v>5.25</v>
      </c>
      <c r="C51" s="40">
        <v>2.8</v>
      </c>
      <c r="D51" s="40">
        <f t="shared" si="4"/>
        <v>8.0500000000000007</v>
      </c>
      <c r="E51" s="40">
        <v>0.2</v>
      </c>
      <c r="F51" s="40">
        <f t="shared" si="5"/>
        <v>8.25</v>
      </c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42" t="s">
        <v>104</v>
      </c>
      <c r="B52" s="43">
        <f>'Repo rate'!$B$4</f>
        <v>5.25</v>
      </c>
      <c r="C52" s="43">
        <v>2.8</v>
      </c>
      <c r="D52" s="43">
        <f t="shared" si="4"/>
        <v>8.0500000000000007</v>
      </c>
      <c r="E52" s="43">
        <v>0.6</v>
      </c>
      <c r="F52" s="43">
        <f t="shared" si="5"/>
        <v>8.65</v>
      </c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39" t="s">
        <v>211</v>
      </c>
      <c r="B53" s="40">
        <f>'Repo rate'!$B$4</f>
        <v>5.25</v>
      </c>
      <c r="C53" s="40">
        <v>2.8</v>
      </c>
      <c r="D53" s="40">
        <f t="shared" si="4"/>
        <v>8.0500000000000007</v>
      </c>
      <c r="E53" s="40">
        <v>1</v>
      </c>
      <c r="F53" s="40">
        <f t="shared" si="5"/>
        <v>9.0500000000000007</v>
      </c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42" t="s">
        <v>198</v>
      </c>
      <c r="B54" s="43">
        <f>'Repo rate'!$B$4</f>
        <v>5.25</v>
      </c>
      <c r="C54" s="43">
        <v>2.8</v>
      </c>
      <c r="D54" s="43">
        <f t="shared" si="4"/>
        <v>8.0500000000000007</v>
      </c>
      <c r="E54" s="43">
        <v>-0.45</v>
      </c>
      <c r="F54" s="43">
        <f t="shared" si="5"/>
        <v>7.6000000000000005</v>
      </c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19"/>
      <c r="B55" s="19"/>
      <c r="C55" s="19"/>
      <c r="D55" s="19"/>
      <c r="E55" s="19"/>
      <c r="F55" s="1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6" t="s">
        <v>74</v>
      </c>
      <c r="B56" s="37" t="s">
        <v>90</v>
      </c>
      <c r="C56" s="19"/>
      <c r="D56" s="19"/>
      <c r="E56" s="19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39" t="s">
        <v>42</v>
      </c>
      <c r="B57" s="40">
        <f>'Repo rate'!$B$4</f>
        <v>5.25</v>
      </c>
      <c r="C57" s="40">
        <v>2.8</v>
      </c>
      <c r="D57" s="40">
        <f t="shared" ref="D57:D64" si="6">B57+C57</f>
        <v>8.0500000000000007</v>
      </c>
      <c r="E57" s="40">
        <v>-0.85</v>
      </c>
      <c r="F57" s="40">
        <f t="shared" ref="F57:F64" si="7">D57+E57</f>
        <v>7.2000000000000011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42" t="s">
        <v>44</v>
      </c>
      <c r="B58" s="43">
        <f>'Repo rate'!$B$4</f>
        <v>5.25</v>
      </c>
      <c r="C58" s="43">
        <v>2.8</v>
      </c>
      <c r="D58" s="43">
        <f t="shared" si="6"/>
        <v>8.0500000000000007</v>
      </c>
      <c r="E58" s="43">
        <v>-0.7</v>
      </c>
      <c r="F58" s="43">
        <f t="shared" si="7"/>
        <v>7.3500000000000005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39" t="s">
        <v>68</v>
      </c>
      <c r="B59" s="40">
        <f>'Repo rate'!$B$4</f>
        <v>5.25</v>
      </c>
      <c r="C59" s="40">
        <v>2.8</v>
      </c>
      <c r="D59" s="40">
        <f t="shared" si="6"/>
        <v>8.0500000000000007</v>
      </c>
      <c r="E59" s="40">
        <v>-0.25</v>
      </c>
      <c r="F59" s="40">
        <f t="shared" si="7"/>
        <v>7.8000000000000007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42" t="s">
        <v>69</v>
      </c>
      <c r="B60" s="43">
        <f>'Repo rate'!$B$4</f>
        <v>5.25</v>
      </c>
      <c r="C60" s="43">
        <v>2.8</v>
      </c>
      <c r="D60" s="43">
        <f t="shared" si="6"/>
        <v>8.0500000000000007</v>
      </c>
      <c r="E60" s="43">
        <v>-0.2</v>
      </c>
      <c r="F60" s="43">
        <f t="shared" si="7"/>
        <v>7.8500000000000005</v>
      </c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39" t="s">
        <v>158</v>
      </c>
      <c r="B61" s="40">
        <f>'Repo rate'!$B$4</f>
        <v>5.25</v>
      </c>
      <c r="C61" s="40">
        <v>2.8</v>
      </c>
      <c r="D61" s="40">
        <f t="shared" si="6"/>
        <v>8.0500000000000007</v>
      </c>
      <c r="E61" s="40">
        <v>0.4</v>
      </c>
      <c r="F61" s="40">
        <f t="shared" si="7"/>
        <v>8.4500000000000011</v>
      </c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42" t="s">
        <v>104</v>
      </c>
      <c r="B62" s="43">
        <f>'Repo rate'!$B$4</f>
        <v>5.25</v>
      </c>
      <c r="C62" s="43">
        <v>2.8</v>
      </c>
      <c r="D62" s="43">
        <f t="shared" si="6"/>
        <v>8.0500000000000007</v>
      </c>
      <c r="E62" s="43">
        <v>0.8</v>
      </c>
      <c r="F62" s="43">
        <f t="shared" si="7"/>
        <v>8.8500000000000014</v>
      </c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9" t="s">
        <v>211</v>
      </c>
      <c r="B63" s="40">
        <f>'Repo rate'!$B$4</f>
        <v>5.25</v>
      </c>
      <c r="C63" s="40">
        <v>2.8</v>
      </c>
      <c r="D63" s="40">
        <f t="shared" si="6"/>
        <v>8.0500000000000007</v>
      </c>
      <c r="E63" s="40">
        <v>1.5</v>
      </c>
      <c r="F63" s="40">
        <f t="shared" si="7"/>
        <v>9.5500000000000007</v>
      </c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42" t="s">
        <v>198</v>
      </c>
      <c r="B64" s="43">
        <f>'Repo rate'!$B$4</f>
        <v>5.25</v>
      </c>
      <c r="C64" s="43">
        <v>2.8</v>
      </c>
      <c r="D64" s="43">
        <f t="shared" si="6"/>
        <v>8.0500000000000007</v>
      </c>
      <c r="E64" s="43">
        <v>-0.25</v>
      </c>
      <c r="F64" s="43">
        <f t="shared" si="7"/>
        <v>7.8000000000000007</v>
      </c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19"/>
      <c r="B65" s="19"/>
      <c r="C65" s="19"/>
      <c r="D65" s="19"/>
      <c r="E65" s="19"/>
      <c r="F65" s="1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36" t="s">
        <v>35</v>
      </c>
      <c r="B66" s="37" t="s">
        <v>213</v>
      </c>
      <c r="C66" s="19"/>
      <c r="D66" s="19"/>
      <c r="E66" s="19"/>
      <c r="F66" s="1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36" t="s">
        <v>50</v>
      </c>
      <c r="B67" s="37" t="s">
        <v>51</v>
      </c>
      <c r="C67" s="19"/>
      <c r="D67" s="19"/>
      <c r="E67" s="19"/>
      <c r="F67" s="1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19"/>
      <c r="B68" s="19"/>
      <c r="C68" s="19"/>
      <c r="D68" s="19"/>
      <c r="E68" s="19"/>
      <c r="F68" s="1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19"/>
      <c r="B69" s="19"/>
      <c r="C69" s="19"/>
      <c r="D69" s="19"/>
      <c r="E69" s="19"/>
      <c r="F69" s="1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6" t="s">
        <v>74</v>
      </c>
      <c r="B70" s="37" t="s">
        <v>75</v>
      </c>
      <c r="C70" s="19"/>
      <c r="D70" s="19"/>
      <c r="E70" s="19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39" t="s">
        <v>42</v>
      </c>
      <c r="B71" s="40">
        <f>'Repo rate'!$B$4</f>
        <v>5.25</v>
      </c>
      <c r="C71" s="40">
        <v>2.8</v>
      </c>
      <c r="D71" s="40">
        <f t="shared" ref="D71:D78" si="8">B71+C71</f>
        <v>8.0500000000000007</v>
      </c>
      <c r="E71" s="4">
        <v>-0.79999999999999982</v>
      </c>
      <c r="F71" s="40">
        <f t="shared" ref="F71:F78" si="9">D71+E71</f>
        <v>7.2500000000000009</v>
      </c>
      <c r="G71" s="5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42" t="s">
        <v>44</v>
      </c>
      <c r="B72" s="43">
        <f>'Repo rate'!$B$4</f>
        <v>5.25</v>
      </c>
      <c r="C72" s="43">
        <v>2.8</v>
      </c>
      <c r="D72" s="43">
        <f t="shared" si="8"/>
        <v>8.0500000000000007</v>
      </c>
      <c r="E72" s="4">
        <v>-0.54999999999999982</v>
      </c>
      <c r="F72" s="43">
        <f t="shared" si="9"/>
        <v>7.5000000000000009</v>
      </c>
      <c r="G72" s="5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39" t="s">
        <v>68</v>
      </c>
      <c r="B73" s="40">
        <f>'Repo rate'!$B$4</f>
        <v>5.25</v>
      </c>
      <c r="C73" s="40">
        <v>2.8</v>
      </c>
      <c r="D73" s="40">
        <f t="shared" si="8"/>
        <v>8.0500000000000007</v>
      </c>
      <c r="E73" s="4">
        <v>-9.9999999999999645E-2</v>
      </c>
      <c r="F73" s="40">
        <f t="shared" si="9"/>
        <v>7.9500000000000011</v>
      </c>
      <c r="G73" s="5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42" t="s">
        <v>69</v>
      </c>
      <c r="B74" s="43">
        <f>'Repo rate'!$B$4</f>
        <v>5.25</v>
      </c>
      <c r="C74" s="43">
        <v>2.8</v>
      </c>
      <c r="D74" s="43">
        <f t="shared" si="8"/>
        <v>8.0500000000000007</v>
      </c>
      <c r="E74" s="4">
        <v>-5.0000000000000711E-2</v>
      </c>
      <c r="F74" s="43">
        <f t="shared" si="9"/>
        <v>8</v>
      </c>
      <c r="G74" s="5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39" t="s">
        <v>158</v>
      </c>
      <c r="B75" s="40">
        <f>'Repo rate'!$B$4</f>
        <v>5.25</v>
      </c>
      <c r="C75" s="40">
        <v>2.8</v>
      </c>
      <c r="D75" s="40">
        <f t="shared" si="8"/>
        <v>8.0500000000000007</v>
      </c>
      <c r="E75" s="4">
        <v>0.55000000000000071</v>
      </c>
      <c r="F75" s="40">
        <f t="shared" si="9"/>
        <v>8.6000000000000014</v>
      </c>
      <c r="G75" s="5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42" t="s">
        <v>104</v>
      </c>
      <c r="B76" s="43">
        <f>'Repo rate'!$B$4</f>
        <v>5.25</v>
      </c>
      <c r="C76" s="43">
        <v>2.8</v>
      </c>
      <c r="D76" s="43">
        <f t="shared" si="8"/>
        <v>8.0500000000000007</v>
      </c>
      <c r="E76" s="4">
        <v>0.94999999999999929</v>
      </c>
      <c r="F76" s="43">
        <f t="shared" si="9"/>
        <v>9</v>
      </c>
      <c r="G76" s="5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39" t="s">
        <v>211</v>
      </c>
      <c r="B77" s="40">
        <f>'Repo rate'!$B$4</f>
        <v>5.25</v>
      </c>
      <c r="C77" s="40">
        <v>2.8</v>
      </c>
      <c r="D77" s="40">
        <f t="shared" si="8"/>
        <v>8.0500000000000007</v>
      </c>
      <c r="E77" s="4">
        <v>1.3499999999999996</v>
      </c>
      <c r="F77" s="40">
        <f t="shared" si="9"/>
        <v>9.4</v>
      </c>
      <c r="G77" s="5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42" t="s">
        <v>198</v>
      </c>
      <c r="B78" s="43">
        <f>'Repo rate'!$B$4</f>
        <v>5.25</v>
      </c>
      <c r="C78" s="43">
        <v>2.8</v>
      </c>
      <c r="D78" s="43">
        <f t="shared" si="8"/>
        <v>8.0500000000000007</v>
      </c>
      <c r="E78" s="4">
        <v>-9.9999999999999645E-2</v>
      </c>
      <c r="F78" s="43">
        <f t="shared" si="9"/>
        <v>7.9500000000000011</v>
      </c>
      <c r="G78" s="5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9"/>
      <c r="B79" s="19"/>
      <c r="C79" s="19"/>
      <c r="D79" s="19"/>
      <c r="E79" s="5"/>
      <c r="F79" s="19"/>
      <c r="G79" s="5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6" t="s">
        <v>35</v>
      </c>
      <c r="B80" s="37" t="s">
        <v>213</v>
      </c>
      <c r="C80" s="19"/>
      <c r="D80" s="19"/>
      <c r="E80" s="5"/>
      <c r="F80" s="29"/>
      <c r="G80" s="5"/>
      <c r="H80" s="5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6" t="s">
        <v>50</v>
      </c>
      <c r="B81" s="37" t="s">
        <v>51</v>
      </c>
      <c r="C81" s="35"/>
      <c r="D81" s="19"/>
      <c r="E81" s="5"/>
      <c r="F81" s="19"/>
      <c r="G81" s="5"/>
      <c r="H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36" t="s">
        <v>74</v>
      </c>
      <c r="B82" s="37" t="s">
        <v>136</v>
      </c>
      <c r="C82" s="19"/>
      <c r="D82" s="19"/>
      <c r="E82" s="5"/>
      <c r="F82" s="19"/>
      <c r="G82" s="5"/>
      <c r="H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42</v>
      </c>
      <c r="B83" s="40">
        <f>'Repo rate'!$B$4</f>
        <v>5.25</v>
      </c>
      <c r="C83" s="40">
        <v>2.8</v>
      </c>
      <c r="D83" s="40">
        <f t="shared" ref="D83:D90" si="10">B83+C83</f>
        <v>8.0500000000000007</v>
      </c>
      <c r="E83" s="4">
        <v>-0.70000000000000018</v>
      </c>
      <c r="F83" s="40">
        <f t="shared" ref="F83:F90" si="11">D83+E83</f>
        <v>7.3500000000000005</v>
      </c>
      <c r="G83" s="5"/>
      <c r="H83" s="4"/>
      <c r="I83" s="4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44</v>
      </c>
      <c r="B84" s="43">
        <f>'Repo rate'!$B$4</f>
        <v>5.25</v>
      </c>
      <c r="C84" s="43">
        <v>2.8</v>
      </c>
      <c r="D84" s="43">
        <f t="shared" si="10"/>
        <v>8.0500000000000007</v>
      </c>
      <c r="E84" s="4">
        <v>-0.45000000000000018</v>
      </c>
      <c r="F84" s="43">
        <f t="shared" si="11"/>
        <v>7.6000000000000005</v>
      </c>
      <c r="G84" s="5"/>
      <c r="H84" s="4"/>
      <c r="I84" s="4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68</v>
      </c>
      <c r="B85" s="40">
        <f>'Repo rate'!$B$4</f>
        <v>5.25</v>
      </c>
      <c r="C85" s="40">
        <v>2.8</v>
      </c>
      <c r="D85" s="40">
        <f t="shared" si="10"/>
        <v>8.0500000000000007</v>
      </c>
      <c r="E85" s="4">
        <v>0</v>
      </c>
      <c r="F85" s="40">
        <f t="shared" si="11"/>
        <v>8.0500000000000007</v>
      </c>
      <c r="G85" s="5"/>
      <c r="H85" s="4"/>
      <c r="I85" s="4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4" x14ac:dyDescent="0.25">
      <c r="A86" s="42" t="s">
        <v>69</v>
      </c>
      <c r="B86" s="43">
        <f>'Repo rate'!$B$4</f>
        <v>5.25</v>
      </c>
      <c r="C86" s="43">
        <v>2.8</v>
      </c>
      <c r="D86" s="43">
        <f t="shared" si="10"/>
        <v>8.0500000000000007</v>
      </c>
      <c r="E86" s="4">
        <v>0.15000000000000036</v>
      </c>
      <c r="F86" s="43">
        <f t="shared" si="11"/>
        <v>8.2000000000000011</v>
      </c>
      <c r="G86" s="5"/>
      <c r="H86" s="4"/>
      <c r="I86" s="4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4" x14ac:dyDescent="0.25">
      <c r="A87" s="39" t="s">
        <v>158</v>
      </c>
      <c r="B87" s="40">
        <f>'Repo rate'!$B$4</f>
        <v>5.25</v>
      </c>
      <c r="C87" s="40">
        <v>2.8</v>
      </c>
      <c r="D87" s="40">
        <f t="shared" si="10"/>
        <v>8.0500000000000007</v>
      </c>
      <c r="E87" s="4">
        <v>0.75</v>
      </c>
      <c r="F87" s="40">
        <f t="shared" si="11"/>
        <v>8.8000000000000007</v>
      </c>
      <c r="G87" s="5"/>
      <c r="H87" s="4"/>
      <c r="I87" s="4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4" x14ac:dyDescent="0.25">
      <c r="A88" s="42" t="s">
        <v>104</v>
      </c>
      <c r="B88" s="43">
        <f>'Repo rate'!$B$4</f>
        <v>5.25</v>
      </c>
      <c r="C88" s="43">
        <v>2.8</v>
      </c>
      <c r="D88" s="43">
        <f t="shared" si="10"/>
        <v>8.0500000000000007</v>
      </c>
      <c r="E88" s="4">
        <v>1.1500000000000004</v>
      </c>
      <c r="F88" s="43">
        <f t="shared" si="11"/>
        <v>9.2000000000000011</v>
      </c>
      <c r="G88" s="5"/>
      <c r="H88" s="4"/>
      <c r="I88" s="4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4" x14ac:dyDescent="0.25">
      <c r="A89" s="39" t="s">
        <v>211</v>
      </c>
      <c r="B89" s="40">
        <f>'Repo rate'!$B$4</f>
        <v>5.25</v>
      </c>
      <c r="C89" s="40">
        <v>2.8</v>
      </c>
      <c r="D89" s="40">
        <f t="shared" si="10"/>
        <v>8.0500000000000007</v>
      </c>
      <c r="E89" s="4">
        <v>1.8499999999999996</v>
      </c>
      <c r="F89" s="40">
        <f t="shared" si="11"/>
        <v>9.9</v>
      </c>
      <c r="G89" s="5"/>
      <c r="H89" s="4"/>
      <c r="I89" s="4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4" x14ac:dyDescent="0.25">
      <c r="A90" s="42" t="s">
        <v>198</v>
      </c>
      <c r="B90" s="43">
        <f>'Repo rate'!$B$4</f>
        <v>5.25</v>
      </c>
      <c r="C90" s="43">
        <v>2.8</v>
      </c>
      <c r="D90" s="43">
        <f t="shared" si="10"/>
        <v>8.0500000000000007</v>
      </c>
      <c r="E90" s="4">
        <v>9.9999999999999645E-2</v>
      </c>
      <c r="F90" s="43">
        <f t="shared" si="11"/>
        <v>8.15</v>
      </c>
      <c r="G90" s="5"/>
      <c r="H90" s="4"/>
      <c r="I90" s="4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4" x14ac:dyDescent="0.25">
      <c r="A91" s="19"/>
      <c r="B91" s="19"/>
      <c r="C91" s="19"/>
      <c r="D91" s="19"/>
      <c r="E91" s="19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4" x14ac:dyDescent="0.25">
      <c r="A92" s="19"/>
      <c r="B92" s="19"/>
      <c r="C92" s="19"/>
      <c r="D92" s="19"/>
      <c r="E92" s="19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4" x14ac:dyDescent="0.25">
      <c r="A93" s="36" t="s">
        <v>35</v>
      </c>
      <c r="B93" s="37" t="s">
        <v>214</v>
      </c>
      <c r="C93" s="19"/>
      <c r="D93" s="19"/>
      <c r="E93" s="19"/>
      <c r="F93" s="1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4" x14ac:dyDescent="0.25">
      <c r="A94" s="36" t="s">
        <v>50</v>
      </c>
      <c r="B94" s="37" t="s">
        <v>97</v>
      </c>
      <c r="C94" s="19"/>
      <c r="D94" s="19"/>
      <c r="E94" s="19"/>
      <c r="F94" s="1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4" x14ac:dyDescent="0.25">
      <c r="A95" s="32" t="s">
        <v>22</v>
      </c>
      <c r="B95" s="19"/>
      <c r="C95" s="19"/>
      <c r="D95" s="19"/>
      <c r="E95" s="19"/>
      <c r="F95" s="1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4" x14ac:dyDescent="0.25">
      <c r="A96" s="36" t="s">
        <v>74</v>
      </c>
      <c r="B96" s="37" t="s">
        <v>75</v>
      </c>
      <c r="C96" s="19"/>
      <c r="D96" s="19"/>
      <c r="E96" s="19"/>
      <c r="F96" s="1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4" x14ac:dyDescent="0.25">
      <c r="A97" s="39" t="s">
        <v>42</v>
      </c>
      <c r="B97" s="40">
        <f>'Repo rate'!$B$4</f>
        <v>5.25</v>
      </c>
      <c r="C97" s="40">
        <v>2.8</v>
      </c>
      <c r="D97" s="40">
        <f t="shared" ref="D97:D105" si="12">B97+C97</f>
        <v>8.0500000000000007</v>
      </c>
      <c r="E97" s="40">
        <v>-0.65</v>
      </c>
      <c r="F97" s="40">
        <f t="shared" ref="F97:F105" si="13">D97+E97</f>
        <v>7.4</v>
      </c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4" x14ac:dyDescent="0.25">
      <c r="A98" s="42" t="s">
        <v>44</v>
      </c>
      <c r="B98" s="43">
        <f>'Repo rate'!$B$4</f>
        <v>5.25</v>
      </c>
      <c r="C98" s="43">
        <v>2.8</v>
      </c>
      <c r="D98" s="43">
        <f t="shared" si="12"/>
        <v>8.0500000000000007</v>
      </c>
      <c r="E98" s="43">
        <v>-5.0000000000000037E-2</v>
      </c>
      <c r="F98" s="43">
        <f t="shared" si="13"/>
        <v>8</v>
      </c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4" x14ac:dyDescent="0.25">
      <c r="A99" s="39" t="s">
        <v>68</v>
      </c>
      <c r="B99" s="40">
        <f>'Repo rate'!$B$4</f>
        <v>5.25</v>
      </c>
      <c r="C99" s="40">
        <v>2.8</v>
      </c>
      <c r="D99" s="40">
        <f t="shared" si="12"/>
        <v>8.0500000000000007</v>
      </c>
      <c r="E99" s="40">
        <v>0.65</v>
      </c>
      <c r="F99" s="40">
        <f t="shared" si="13"/>
        <v>8.7000000000000011</v>
      </c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4" x14ac:dyDescent="0.25">
      <c r="A100" s="42" t="s">
        <v>69</v>
      </c>
      <c r="B100" s="43">
        <f>'Repo rate'!$B$4</f>
        <v>5.25</v>
      </c>
      <c r="C100" s="43">
        <v>2.8</v>
      </c>
      <c r="D100" s="43">
        <f t="shared" si="12"/>
        <v>8.0500000000000007</v>
      </c>
      <c r="E100" s="43">
        <v>0.7</v>
      </c>
      <c r="F100" s="43">
        <f t="shared" si="13"/>
        <v>8.75</v>
      </c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4" x14ac:dyDescent="0.25">
      <c r="A101" s="39" t="s">
        <v>215</v>
      </c>
      <c r="B101" s="40">
        <f>'Repo rate'!$B$4</f>
        <v>5.25</v>
      </c>
      <c r="C101" s="40">
        <v>2.8</v>
      </c>
      <c r="D101" s="40">
        <f t="shared" si="12"/>
        <v>8.0500000000000007</v>
      </c>
      <c r="E101" s="40">
        <v>1.3</v>
      </c>
      <c r="F101" s="40">
        <f t="shared" si="13"/>
        <v>9.3500000000000014</v>
      </c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4" x14ac:dyDescent="0.25">
      <c r="A102" s="42" t="s">
        <v>216</v>
      </c>
      <c r="B102" s="43">
        <f>'Repo rate'!$B$4</f>
        <v>5.25</v>
      </c>
      <c r="C102" s="43">
        <v>2.8</v>
      </c>
      <c r="D102" s="43">
        <f t="shared" si="12"/>
        <v>8.0500000000000007</v>
      </c>
      <c r="E102" s="43">
        <v>3.3</v>
      </c>
      <c r="F102" s="43">
        <f t="shared" si="13"/>
        <v>11.350000000000001</v>
      </c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4" x14ac:dyDescent="0.25">
      <c r="A103" s="39" t="s">
        <v>104</v>
      </c>
      <c r="B103" s="40">
        <f>'Repo rate'!$B$4</f>
        <v>5.25</v>
      </c>
      <c r="C103" s="40">
        <v>2.8</v>
      </c>
      <c r="D103" s="40">
        <f t="shared" si="12"/>
        <v>8.0500000000000007</v>
      </c>
      <c r="E103" s="40">
        <v>3.7</v>
      </c>
      <c r="F103" s="40">
        <f t="shared" si="13"/>
        <v>11.75</v>
      </c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4" x14ac:dyDescent="0.25">
      <c r="A104" s="42" t="s">
        <v>211</v>
      </c>
      <c r="B104" s="43">
        <f>'Repo rate'!$B$4</f>
        <v>5.25</v>
      </c>
      <c r="C104" s="43">
        <v>2.8</v>
      </c>
      <c r="D104" s="43">
        <f t="shared" si="12"/>
        <v>8.0500000000000007</v>
      </c>
      <c r="E104" s="43">
        <v>4.0999999999999996</v>
      </c>
      <c r="F104" s="43">
        <f t="shared" si="13"/>
        <v>12.15</v>
      </c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4" x14ac:dyDescent="0.25">
      <c r="A105" s="39" t="s">
        <v>198</v>
      </c>
      <c r="B105" s="40">
        <f>'Repo rate'!$B$4</f>
        <v>5.25</v>
      </c>
      <c r="C105" s="40">
        <v>2.8</v>
      </c>
      <c r="D105" s="40">
        <f t="shared" si="12"/>
        <v>8.0500000000000007</v>
      </c>
      <c r="E105" s="40">
        <v>2.65</v>
      </c>
      <c r="F105" s="40">
        <f t="shared" si="13"/>
        <v>10.700000000000001</v>
      </c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4" x14ac:dyDescent="0.25">
      <c r="A106" s="19"/>
      <c r="B106" s="19"/>
      <c r="C106" s="19"/>
      <c r="D106" s="19"/>
      <c r="E106" s="19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4" x14ac:dyDescent="0.25">
      <c r="A107" s="36" t="s">
        <v>74</v>
      </c>
      <c r="B107" s="37" t="s">
        <v>90</v>
      </c>
      <c r="C107" s="19"/>
      <c r="D107" s="19"/>
      <c r="E107" s="19"/>
      <c r="F107" s="1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4" x14ac:dyDescent="0.25">
      <c r="A108" s="39" t="s">
        <v>42</v>
      </c>
      <c r="B108" s="40">
        <f>'Repo rate'!$B$4</f>
        <v>5.25</v>
      </c>
      <c r="C108" s="40">
        <v>2.8</v>
      </c>
      <c r="D108" s="40">
        <f t="shared" ref="D108:D116" si="14">B108+C108</f>
        <v>8.0500000000000007</v>
      </c>
      <c r="E108" s="40">
        <v>-0.45</v>
      </c>
      <c r="F108" s="40">
        <f t="shared" ref="F108:F116" si="15">D108+E108</f>
        <v>7.6000000000000005</v>
      </c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4" x14ac:dyDescent="0.25">
      <c r="A109" s="42" t="s">
        <v>44</v>
      </c>
      <c r="B109" s="43">
        <f>'Repo rate'!$B$4</f>
        <v>5.25</v>
      </c>
      <c r="C109" s="43">
        <v>2.8</v>
      </c>
      <c r="D109" s="43">
        <f t="shared" si="14"/>
        <v>8.0500000000000007</v>
      </c>
      <c r="E109" s="43">
        <v>5.0000000000000037E-2</v>
      </c>
      <c r="F109" s="43">
        <f t="shared" si="15"/>
        <v>8.1000000000000014</v>
      </c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4" x14ac:dyDescent="0.25">
      <c r="A110" s="39" t="s">
        <v>68</v>
      </c>
      <c r="B110" s="40">
        <f>'Repo rate'!$B$4</f>
        <v>5.25</v>
      </c>
      <c r="C110" s="40">
        <v>2.8</v>
      </c>
      <c r="D110" s="40">
        <f t="shared" si="14"/>
        <v>8.0500000000000007</v>
      </c>
      <c r="E110" s="40">
        <v>0.75</v>
      </c>
      <c r="F110" s="40">
        <f t="shared" si="15"/>
        <v>8.8000000000000007</v>
      </c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4" x14ac:dyDescent="0.25">
      <c r="A111" s="42" t="s">
        <v>69</v>
      </c>
      <c r="B111" s="43">
        <f>'Repo rate'!$B$4</f>
        <v>5.25</v>
      </c>
      <c r="C111" s="43">
        <v>2.8</v>
      </c>
      <c r="D111" s="43">
        <f t="shared" si="14"/>
        <v>8.0500000000000007</v>
      </c>
      <c r="E111" s="43">
        <v>0.9</v>
      </c>
      <c r="F111" s="43">
        <f t="shared" si="15"/>
        <v>8.9500000000000011</v>
      </c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4" x14ac:dyDescent="0.25">
      <c r="A112" s="39" t="s">
        <v>215</v>
      </c>
      <c r="B112" s="40">
        <f>'Repo rate'!$B$4</f>
        <v>5.25</v>
      </c>
      <c r="C112" s="40">
        <v>2.8</v>
      </c>
      <c r="D112" s="40">
        <f t="shared" si="14"/>
        <v>8.0500000000000007</v>
      </c>
      <c r="E112" s="40">
        <v>1.5</v>
      </c>
      <c r="F112" s="40">
        <f t="shared" si="15"/>
        <v>9.5500000000000007</v>
      </c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4" x14ac:dyDescent="0.25">
      <c r="A113" s="42" t="s">
        <v>216</v>
      </c>
      <c r="B113" s="43">
        <f>'Repo rate'!$B$4</f>
        <v>5.25</v>
      </c>
      <c r="C113" s="43">
        <v>2.8</v>
      </c>
      <c r="D113" s="43">
        <f t="shared" si="14"/>
        <v>8.0500000000000007</v>
      </c>
      <c r="E113" s="43">
        <v>3.5</v>
      </c>
      <c r="F113" s="43">
        <f t="shared" si="15"/>
        <v>11.55</v>
      </c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4" x14ac:dyDescent="0.25">
      <c r="A114" s="39" t="s">
        <v>104</v>
      </c>
      <c r="B114" s="40">
        <f>'Repo rate'!$B$4</f>
        <v>5.25</v>
      </c>
      <c r="C114" s="40">
        <v>2.8</v>
      </c>
      <c r="D114" s="40">
        <f t="shared" si="14"/>
        <v>8.0500000000000007</v>
      </c>
      <c r="E114" s="40">
        <v>3.9</v>
      </c>
      <c r="F114" s="40">
        <f t="shared" si="15"/>
        <v>11.950000000000001</v>
      </c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4" x14ac:dyDescent="0.25">
      <c r="A115" s="42" t="s">
        <v>211</v>
      </c>
      <c r="B115" s="43">
        <f>'Repo rate'!$B$4</f>
        <v>5.25</v>
      </c>
      <c r="C115" s="43">
        <v>2.8</v>
      </c>
      <c r="D115" s="43">
        <f t="shared" si="14"/>
        <v>8.0500000000000007</v>
      </c>
      <c r="E115" s="43">
        <v>4.5999999999999996</v>
      </c>
      <c r="F115" s="43">
        <f t="shared" si="15"/>
        <v>12.65</v>
      </c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4" x14ac:dyDescent="0.25">
      <c r="A116" s="39" t="s">
        <v>198</v>
      </c>
      <c r="B116" s="40">
        <f>'Repo rate'!$B$4</f>
        <v>5.25</v>
      </c>
      <c r="C116" s="40">
        <v>2.8</v>
      </c>
      <c r="D116" s="40">
        <f t="shared" si="14"/>
        <v>8.0500000000000007</v>
      </c>
      <c r="E116" s="40">
        <v>2.85</v>
      </c>
      <c r="F116" s="40">
        <f t="shared" si="15"/>
        <v>10.9</v>
      </c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4" x14ac:dyDescent="0.25">
      <c r="A117" s="19"/>
      <c r="B117" s="19"/>
      <c r="C117" s="19"/>
      <c r="D117" s="19"/>
      <c r="E117" s="19"/>
      <c r="F117" s="1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4" x14ac:dyDescent="0.25">
      <c r="A118" s="19"/>
      <c r="B118" s="19"/>
      <c r="C118" s="19"/>
      <c r="D118" s="19"/>
      <c r="E118" s="19"/>
      <c r="F118" s="1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4" x14ac:dyDescent="0.25">
      <c r="A119" s="19"/>
      <c r="B119" s="19"/>
      <c r="C119" s="19"/>
      <c r="D119" s="19"/>
      <c r="E119" s="19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4" x14ac:dyDescent="0.25">
      <c r="A120" s="19"/>
      <c r="B120" s="19"/>
      <c r="C120" s="19"/>
      <c r="D120" s="19"/>
      <c r="E120" s="19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4" x14ac:dyDescent="0.25">
      <c r="A121" s="18"/>
      <c r="B121" s="18"/>
      <c r="C121" s="18"/>
      <c r="D121" s="18" t="s">
        <v>114</v>
      </c>
      <c r="E121" s="19"/>
      <c r="F121" s="1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4" x14ac:dyDescent="0.25">
      <c r="A122" s="36" t="s">
        <v>35</v>
      </c>
      <c r="B122" s="37" t="s">
        <v>209</v>
      </c>
      <c r="C122" s="19"/>
      <c r="D122" s="19"/>
      <c r="E122" s="19"/>
      <c r="F122" s="1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4" x14ac:dyDescent="0.25">
      <c r="A123" s="36" t="s">
        <v>50</v>
      </c>
      <c r="B123" s="37" t="s">
        <v>97</v>
      </c>
      <c r="C123" s="19"/>
      <c r="D123" s="19"/>
      <c r="E123" s="35"/>
      <c r="F123" s="3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4" x14ac:dyDescent="0.25">
      <c r="A124" s="36" t="s">
        <v>74</v>
      </c>
      <c r="B124" s="37" t="s">
        <v>125</v>
      </c>
      <c r="C124" s="19"/>
      <c r="D124" s="19"/>
      <c r="E124" s="35"/>
      <c r="F124" s="3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4" x14ac:dyDescent="0.25">
      <c r="A125" s="18" t="s">
        <v>14</v>
      </c>
      <c r="B125" s="18" t="s">
        <v>217</v>
      </c>
      <c r="C125" s="19"/>
      <c r="D125" s="35"/>
      <c r="E125" s="35"/>
      <c r="F125" s="3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4" x14ac:dyDescent="0.25">
      <c r="A126" s="19"/>
      <c r="B126" s="19"/>
      <c r="C126" s="19"/>
      <c r="D126" s="35"/>
      <c r="E126" s="35"/>
      <c r="F126" s="3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4" x14ac:dyDescent="0.25">
      <c r="A127" s="36" t="s">
        <v>40</v>
      </c>
      <c r="B127" s="37" t="s">
        <v>218</v>
      </c>
      <c r="C127" s="37" t="s">
        <v>219</v>
      </c>
      <c r="D127" s="46" t="s">
        <v>27</v>
      </c>
      <c r="E127" s="35"/>
      <c r="F127" s="3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4" x14ac:dyDescent="0.25">
      <c r="A128" s="39" t="s">
        <v>220</v>
      </c>
      <c r="B128" s="40">
        <v>8.85</v>
      </c>
      <c r="C128" s="40">
        <v>2.65</v>
      </c>
      <c r="D128" s="40">
        <f>B128+C128</f>
        <v>11.5</v>
      </c>
      <c r="E128" s="35"/>
      <c r="F128" s="3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4" x14ac:dyDescent="0.25">
      <c r="A129" s="42" t="s">
        <v>221</v>
      </c>
      <c r="B129" s="43">
        <v>8.85</v>
      </c>
      <c r="C129" s="43">
        <v>3.65</v>
      </c>
      <c r="D129" s="43">
        <f>B129+C129</f>
        <v>12.5</v>
      </c>
      <c r="E129" s="35"/>
      <c r="F129" s="3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4" x14ac:dyDescent="0.25">
      <c r="A130" s="39" t="s">
        <v>222</v>
      </c>
      <c r="B130" s="40">
        <v>8.85</v>
      </c>
      <c r="C130" s="40">
        <v>3.85</v>
      </c>
      <c r="D130" s="40">
        <f>B130+C130</f>
        <v>12.7</v>
      </c>
      <c r="E130" s="35"/>
      <c r="F130" s="3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4" x14ac:dyDescent="0.25">
      <c r="A131" s="19"/>
      <c r="B131" s="19"/>
      <c r="C131" s="19"/>
      <c r="D131" s="35"/>
      <c r="E131" s="19"/>
      <c r="F131" s="1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4" x14ac:dyDescent="0.25">
      <c r="A132" s="19"/>
      <c r="B132" s="19"/>
      <c r="C132" s="19"/>
      <c r="D132" s="19"/>
      <c r="E132" s="19"/>
      <c r="F132" s="1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4" x14ac:dyDescent="0.25">
      <c r="A133" s="19"/>
      <c r="B133" s="19"/>
      <c r="C133" s="19"/>
      <c r="D133" s="19"/>
      <c r="E133" s="19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4" x14ac:dyDescent="0.25">
      <c r="A134" s="18"/>
      <c r="B134" s="18"/>
      <c r="C134" s="18"/>
      <c r="D134" s="18" t="s">
        <v>114</v>
      </c>
      <c r="E134" s="19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8.8" x14ac:dyDescent="0.25">
      <c r="A135" s="36" t="s">
        <v>35</v>
      </c>
      <c r="B135" s="37" t="s">
        <v>212</v>
      </c>
      <c r="C135" s="19"/>
      <c r="D135" s="19"/>
      <c r="E135" s="19"/>
      <c r="F135" s="1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4" x14ac:dyDescent="0.25">
      <c r="A136" s="36" t="s">
        <v>50</v>
      </c>
      <c r="B136" s="37" t="s">
        <v>97</v>
      </c>
      <c r="C136" s="19"/>
      <c r="D136" s="19"/>
      <c r="E136" s="19"/>
      <c r="F136" s="1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4" x14ac:dyDescent="0.25">
      <c r="A137" s="19"/>
      <c r="B137" s="19"/>
      <c r="C137" s="19"/>
      <c r="D137" s="19"/>
      <c r="E137" s="19"/>
      <c r="F137" s="1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4" x14ac:dyDescent="0.25">
      <c r="A138" s="36" t="s">
        <v>74</v>
      </c>
      <c r="B138" s="37" t="s">
        <v>125</v>
      </c>
      <c r="C138" s="19"/>
      <c r="D138" s="19"/>
      <c r="E138" s="19"/>
      <c r="F138" s="1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4" x14ac:dyDescent="0.25">
      <c r="A139" s="18" t="s">
        <v>14</v>
      </c>
      <c r="B139" s="18" t="s">
        <v>217</v>
      </c>
      <c r="C139" s="19"/>
      <c r="D139" s="19"/>
      <c r="E139" s="19"/>
      <c r="F139" s="1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4" x14ac:dyDescent="0.25">
      <c r="A140" s="36" t="s">
        <v>40</v>
      </c>
      <c r="B140" s="37" t="s">
        <v>218</v>
      </c>
      <c r="C140" s="37" t="s">
        <v>219</v>
      </c>
      <c r="D140" s="46" t="s">
        <v>27</v>
      </c>
      <c r="E140" s="19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4" x14ac:dyDescent="0.25">
      <c r="A141" s="39" t="s">
        <v>220</v>
      </c>
      <c r="B141" s="40">
        <v>8.85</v>
      </c>
      <c r="C141" s="40">
        <v>2.5499999999999998</v>
      </c>
      <c r="D141" s="40">
        <f>B141+C141</f>
        <v>11.399999999999999</v>
      </c>
      <c r="E141" s="19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4" x14ac:dyDescent="0.25">
      <c r="A142" s="42" t="s">
        <v>221</v>
      </c>
      <c r="B142" s="43">
        <v>8.85</v>
      </c>
      <c r="C142" s="43">
        <v>3.55</v>
      </c>
      <c r="D142" s="43">
        <f>B142+C142</f>
        <v>12.399999999999999</v>
      </c>
      <c r="E142" s="19"/>
      <c r="F142" s="1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4" x14ac:dyDescent="0.25">
      <c r="A143" s="39" t="s">
        <v>222</v>
      </c>
      <c r="B143" s="40">
        <v>8.85</v>
      </c>
      <c r="C143" s="40">
        <v>3.75</v>
      </c>
      <c r="D143" s="40">
        <f>B143+C143</f>
        <v>12.6</v>
      </c>
      <c r="E143" s="19"/>
      <c r="F143" s="1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4" x14ac:dyDescent="0.25">
      <c r="A144" s="19"/>
      <c r="B144" s="19"/>
      <c r="C144" s="19"/>
      <c r="D144" s="19"/>
      <c r="E144" s="19"/>
      <c r="F144" s="1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4" x14ac:dyDescent="0.25">
      <c r="A145" s="19"/>
      <c r="B145" s="19"/>
      <c r="C145" s="19"/>
      <c r="D145" s="19"/>
      <c r="E145" s="19"/>
      <c r="F145" s="1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4" x14ac:dyDescent="0.25">
      <c r="A146" s="19" t="s">
        <v>223</v>
      </c>
      <c r="B146" s="19"/>
      <c r="C146" s="19"/>
      <c r="D146" s="19"/>
      <c r="E146" s="19"/>
      <c r="F146" s="1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4" x14ac:dyDescent="0.25">
      <c r="A147" s="32" t="s">
        <v>56</v>
      </c>
      <c r="B147" s="32" t="s">
        <v>224</v>
      </c>
      <c r="C147" s="19"/>
      <c r="D147" s="19"/>
      <c r="E147" s="19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69" x14ac:dyDescent="0.25">
      <c r="A148" s="52" t="s">
        <v>225</v>
      </c>
      <c r="B148" s="19"/>
      <c r="C148" s="19"/>
      <c r="D148" s="19"/>
      <c r="E148" s="19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7.6" x14ac:dyDescent="0.25">
      <c r="A149" s="52" t="s">
        <v>226</v>
      </c>
      <c r="B149" s="19"/>
      <c r="C149" s="19"/>
      <c r="D149" s="19"/>
      <c r="E149" s="19"/>
      <c r="F149" s="1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</sheetData>
  <hyperlinks>
    <hyperlink ref="B2" r:id="rId1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88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40" customWidth="1"/>
    <col min="2" max="2" width="30" customWidth="1"/>
    <col min="3" max="3" width="10" customWidth="1"/>
    <col min="4" max="4" width="26" customWidth="1"/>
    <col min="5" max="5" width="10" customWidth="1"/>
    <col min="6" max="6" width="20" customWidth="1"/>
    <col min="7" max="7" width="12" customWidth="1"/>
  </cols>
  <sheetData>
    <row r="1" spans="1:27" ht="25.95" customHeight="1" x14ac:dyDescent="0.25">
      <c r="A1" s="21" t="s">
        <v>2</v>
      </c>
      <c r="B1" s="22" t="s">
        <v>227</v>
      </c>
      <c r="C1" s="19"/>
      <c r="D1" s="19"/>
      <c r="E1" s="19"/>
      <c r="F1" s="19"/>
      <c r="G1" s="1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4" x14ac:dyDescent="0.25">
      <c r="A2" s="27" t="s">
        <v>4</v>
      </c>
      <c r="B2" s="28" t="s">
        <v>228</v>
      </c>
      <c r="C2" s="19"/>
      <c r="D2" s="19"/>
      <c r="E2" s="19"/>
      <c r="F2" s="19"/>
      <c r="G2" s="1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4" x14ac:dyDescent="0.25">
      <c r="A5" s="27" t="s">
        <v>9</v>
      </c>
      <c r="B5" s="28" t="s">
        <v>7</v>
      </c>
      <c r="C5" s="19"/>
      <c r="D5" s="19"/>
      <c r="E5" s="19"/>
      <c r="F5" s="19"/>
      <c r="G5" s="1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4" x14ac:dyDescent="0.25">
      <c r="A6" s="27" t="s">
        <v>11</v>
      </c>
      <c r="B6" s="28" t="s">
        <v>10</v>
      </c>
      <c r="C6" s="19"/>
      <c r="D6" s="19"/>
      <c r="E6" s="19"/>
      <c r="F6" s="19"/>
      <c r="G6" s="1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4" x14ac:dyDescent="0.25">
      <c r="A9" s="27" t="s">
        <v>16</v>
      </c>
      <c r="B9" s="28" t="s">
        <v>10</v>
      </c>
      <c r="C9" s="19"/>
      <c r="D9" s="19"/>
      <c r="E9" s="19"/>
      <c r="F9" s="19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4" x14ac:dyDescent="0.25">
      <c r="A14" s="19" t="s">
        <v>374</v>
      </c>
      <c r="B14" s="63">
        <v>46217</v>
      </c>
      <c r="C14" s="19"/>
      <c r="D14" s="19"/>
      <c r="E14" s="19"/>
      <c r="F14" s="19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4" x14ac:dyDescent="0.25">
      <c r="A15" s="19"/>
      <c r="B15" s="19"/>
      <c r="C15" s="19"/>
      <c r="D15" s="19"/>
      <c r="E15" s="19"/>
      <c r="F15" s="19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4" x14ac:dyDescent="0.25">
      <c r="A16" s="19"/>
      <c r="B16" s="19"/>
      <c r="C16" s="19"/>
      <c r="D16" s="19"/>
      <c r="E16" s="19"/>
      <c r="F16" s="19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4" x14ac:dyDescent="0.25">
      <c r="A17" s="36" t="s">
        <v>35</v>
      </c>
      <c r="B17" s="37" t="s">
        <v>229</v>
      </c>
      <c r="C17" s="19"/>
      <c r="D17" s="19"/>
      <c r="E17" s="19"/>
      <c r="F17" s="19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4" x14ac:dyDescent="0.25">
      <c r="A18" s="36" t="s">
        <v>50</v>
      </c>
      <c r="B18" s="37" t="s">
        <v>97</v>
      </c>
      <c r="C18" s="19"/>
      <c r="D18" s="19"/>
      <c r="E18" s="19"/>
      <c r="F18" s="19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4" x14ac:dyDescent="0.25">
      <c r="A19" s="18"/>
      <c r="B19" s="18"/>
      <c r="C19" s="18"/>
      <c r="D19" s="18" t="s">
        <v>22</v>
      </c>
      <c r="E19" s="19"/>
      <c r="F19" s="19"/>
      <c r="G19" s="1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4" x14ac:dyDescent="0.25">
      <c r="A20" s="19"/>
      <c r="B20" s="19"/>
      <c r="C20" s="19"/>
      <c r="D20" s="19"/>
      <c r="E20" s="19"/>
      <c r="F20" s="19"/>
      <c r="G20" s="1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4" x14ac:dyDescent="0.25">
      <c r="A21" s="18"/>
      <c r="B21" s="18"/>
      <c r="C21" s="18"/>
      <c r="D21" s="18" t="s">
        <v>151</v>
      </c>
      <c r="E21" s="19"/>
      <c r="F21" s="19"/>
      <c r="G21" s="1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4" x14ac:dyDescent="0.25">
      <c r="A22" s="33"/>
      <c r="B22" s="33" t="s">
        <v>28</v>
      </c>
      <c r="C22" s="33" t="s">
        <v>29</v>
      </c>
      <c r="D22" s="33" t="s">
        <v>210</v>
      </c>
      <c r="E22" s="33" t="s">
        <v>219</v>
      </c>
      <c r="F22" s="33" t="s">
        <v>230</v>
      </c>
      <c r="G22" s="33" t="s">
        <v>32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4" x14ac:dyDescent="0.25">
      <c r="A23" s="19"/>
      <c r="B23" s="19"/>
      <c r="C23" s="35"/>
      <c r="D23" s="19"/>
      <c r="E23" s="19"/>
      <c r="F23" s="19"/>
      <c r="G23" s="1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4" x14ac:dyDescent="0.25">
      <c r="A24" s="19"/>
      <c r="B24" s="19"/>
      <c r="C24" s="19"/>
      <c r="D24" s="19"/>
      <c r="E24" s="19"/>
      <c r="F24" s="19"/>
      <c r="G24" s="1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4" x14ac:dyDescent="0.25">
      <c r="A25" s="39" t="s">
        <v>231</v>
      </c>
      <c r="B25" s="40">
        <f>'Repo rate'!$B$4</f>
        <v>5.25</v>
      </c>
      <c r="C25" s="40">
        <v>2.8</v>
      </c>
      <c r="D25" s="40">
        <f t="shared" ref="D25:D32" si="0">B25+C25</f>
        <v>8.0500000000000007</v>
      </c>
      <c r="E25" s="40">
        <v>0.05</v>
      </c>
      <c r="F25" s="40">
        <v>-0.95</v>
      </c>
      <c r="G25" s="40">
        <f t="shared" ref="G25:G32" si="1">D25+F25+E25</f>
        <v>7.15</v>
      </c>
      <c r="H25" s="5"/>
      <c r="I25" s="5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4" x14ac:dyDescent="0.25">
      <c r="A26" s="42" t="s">
        <v>232</v>
      </c>
      <c r="B26" s="43">
        <f>'Repo rate'!$B$4</f>
        <v>5.25</v>
      </c>
      <c r="C26" s="43">
        <v>2.8</v>
      </c>
      <c r="D26" s="43">
        <f t="shared" si="0"/>
        <v>8.0500000000000007</v>
      </c>
      <c r="E26" s="43">
        <v>0.15</v>
      </c>
      <c r="F26" s="43">
        <v>-0.95</v>
      </c>
      <c r="G26" s="43">
        <f t="shared" si="1"/>
        <v>7.2500000000000009</v>
      </c>
      <c r="H26" s="5"/>
      <c r="I26" s="5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4" x14ac:dyDescent="0.25">
      <c r="A27" s="39" t="s">
        <v>83</v>
      </c>
      <c r="B27" s="40">
        <f>'Repo rate'!$B$4</f>
        <v>5.25</v>
      </c>
      <c r="C27" s="40">
        <v>2.8</v>
      </c>
      <c r="D27" s="40">
        <f t="shared" si="0"/>
        <v>8.0500000000000007</v>
      </c>
      <c r="E27" s="40">
        <v>0.25</v>
      </c>
      <c r="F27" s="40">
        <v>-0.95</v>
      </c>
      <c r="G27" s="40">
        <f t="shared" si="1"/>
        <v>7.3500000000000005</v>
      </c>
      <c r="H27" s="5"/>
      <c r="I27" s="5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4" x14ac:dyDescent="0.25">
      <c r="A28" s="42" t="s">
        <v>44</v>
      </c>
      <c r="B28" s="43">
        <f>'Repo rate'!$B$4</f>
        <v>5.25</v>
      </c>
      <c r="C28" s="43">
        <v>2.8</v>
      </c>
      <c r="D28" s="43">
        <f t="shared" si="0"/>
        <v>8.0500000000000007</v>
      </c>
      <c r="E28" s="43">
        <v>0.45</v>
      </c>
      <c r="F28" s="43">
        <v>-0.95</v>
      </c>
      <c r="G28" s="43">
        <f t="shared" si="1"/>
        <v>7.5500000000000007</v>
      </c>
      <c r="H28" s="5"/>
      <c r="I28" s="5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4" x14ac:dyDescent="0.25">
      <c r="A29" s="39" t="s">
        <v>45</v>
      </c>
      <c r="B29" s="40">
        <f>'Repo rate'!$B$4</f>
        <v>5.25</v>
      </c>
      <c r="C29" s="40">
        <v>2.8</v>
      </c>
      <c r="D29" s="40">
        <f t="shared" si="0"/>
        <v>8.0500000000000007</v>
      </c>
      <c r="E29" s="40">
        <v>0.75</v>
      </c>
      <c r="F29" s="40">
        <v>-0.95</v>
      </c>
      <c r="G29" s="40">
        <f t="shared" si="1"/>
        <v>7.8500000000000005</v>
      </c>
      <c r="H29" s="5"/>
      <c r="I29" s="5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4" x14ac:dyDescent="0.25">
      <c r="A30" s="42" t="s">
        <v>158</v>
      </c>
      <c r="B30" s="43">
        <f>'Repo rate'!$B$4</f>
        <v>5.25</v>
      </c>
      <c r="C30" s="43">
        <v>2.8</v>
      </c>
      <c r="D30" s="43">
        <f t="shared" si="0"/>
        <v>8.0500000000000007</v>
      </c>
      <c r="E30" s="43">
        <v>0.8</v>
      </c>
      <c r="F30" s="43">
        <v>0</v>
      </c>
      <c r="G30" s="43">
        <f t="shared" si="1"/>
        <v>8.8500000000000014</v>
      </c>
      <c r="H30" s="5"/>
      <c r="I30" s="5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4" x14ac:dyDescent="0.25">
      <c r="A31" s="39" t="s">
        <v>104</v>
      </c>
      <c r="B31" s="40">
        <f>'Repo rate'!$B$4</f>
        <v>5.25</v>
      </c>
      <c r="C31" s="40">
        <v>2.8</v>
      </c>
      <c r="D31" s="40">
        <f t="shared" si="0"/>
        <v>8.0500000000000007</v>
      </c>
      <c r="E31" s="40">
        <v>1.2</v>
      </c>
      <c r="F31" s="40">
        <v>0</v>
      </c>
      <c r="G31" s="40">
        <f t="shared" si="1"/>
        <v>9.25</v>
      </c>
      <c r="H31" s="5"/>
      <c r="I31" s="5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4" x14ac:dyDescent="0.25">
      <c r="A32" s="42" t="s">
        <v>233</v>
      </c>
      <c r="B32" s="43">
        <f>'Repo rate'!$B$4</f>
        <v>5.25</v>
      </c>
      <c r="C32" s="43">
        <v>2.8</v>
      </c>
      <c r="D32" s="43">
        <f t="shared" si="0"/>
        <v>8.0500000000000007</v>
      </c>
      <c r="E32" s="43">
        <v>0.3</v>
      </c>
      <c r="F32" s="43">
        <v>0</v>
      </c>
      <c r="G32" s="43">
        <f t="shared" si="1"/>
        <v>8.3500000000000014</v>
      </c>
      <c r="H32" s="5"/>
      <c r="I32" s="5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4" x14ac:dyDescent="0.25">
      <c r="A33" s="19"/>
      <c r="B33" s="19"/>
      <c r="C33" s="19"/>
      <c r="D33" s="19"/>
      <c r="E33" s="19"/>
      <c r="F33" s="19"/>
      <c r="G33" s="1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4" x14ac:dyDescent="0.25">
      <c r="A34" s="19"/>
      <c r="B34" s="19"/>
      <c r="C34" s="19"/>
      <c r="D34" s="19"/>
      <c r="E34" s="19"/>
      <c r="F34" s="19"/>
      <c r="G34" s="1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4" x14ac:dyDescent="0.25">
      <c r="A35" s="36" t="s">
        <v>35</v>
      </c>
      <c r="B35" s="37" t="s">
        <v>234</v>
      </c>
      <c r="C35" s="19"/>
      <c r="D35" s="19"/>
      <c r="E35" s="19"/>
      <c r="F35" s="19"/>
      <c r="G35" s="1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4" x14ac:dyDescent="0.25">
      <c r="A36" s="36" t="s">
        <v>50</v>
      </c>
      <c r="B36" s="37" t="s">
        <v>97</v>
      </c>
      <c r="C36" s="19"/>
      <c r="D36" s="19"/>
      <c r="E36" s="19"/>
      <c r="F36" s="19"/>
      <c r="G36" s="1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4" x14ac:dyDescent="0.25">
      <c r="A37" s="19"/>
      <c r="B37" s="19"/>
      <c r="C37" s="19"/>
      <c r="D37" s="19"/>
      <c r="E37" s="19"/>
      <c r="F37" s="19"/>
      <c r="G37" s="1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4" x14ac:dyDescent="0.25">
      <c r="A38" s="36" t="s">
        <v>74</v>
      </c>
      <c r="B38" s="37" t="s">
        <v>125</v>
      </c>
      <c r="C38" s="19"/>
      <c r="D38" s="19"/>
      <c r="E38" s="19"/>
      <c r="F38" s="19"/>
      <c r="G38" s="1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4" x14ac:dyDescent="0.25">
      <c r="A39" s="39" t="s">
        <v>231</v>
      </c>
      <c r="B39" s="40">
        <f>'Repo rate'!$B$4</f>
        <v>5.25</v>
      </c>
      <c r="C39" s="40">
        <v>2.8</v>
      </c>
      <c r="D39" s="40">
        <f t="shared" ref="D39:D44" si="2">B39+C39</f>
        <v>8.0500000000000007</v>
      </c>
      <c r="E39" s="40">
        <v>0.1</v>
      </c>
      <c r="F39" s="40">
        <v>0</v>
      </c>
      <c r="G39" s="40">
        <f t="shared" ref="G39:G44" si="3">D39+F39+E39</f>
        <v>8.15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4" x14ac:dyDescent="0.25">
      <c r="A40" s="42" t="s">
        <v>232</v>
      </c>
      <c r="B40" s="43">
        <f>'Repo rate'!$B$4</f>
        <v>5.25</v>
      </c>
      <c r="C40" s="43">
        <v>2.8</v>
      </c>
      <c r="D40" s="43">
        <f t="shared" si="2"/>
        <v>8.0500000000000007</v>
      </c>
      <c r="E40" s="43">
        <v>0.45</v>
      </c>
      <c r="F40" s="43">
        <v>0</v>
      </c>
      <c r="G40" s="43">
        <f t="shared" si="3"/>
        <v>8.5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4" x14ac:dyDescent="0.25">
      <c r="A41" s="39" t="s">
        <v>83</v>
      </c>
      <c r="B41" s="40">
        <f>'Repo rate'!$B$4</f>
        <v>5.25</v>
      </c>
      <c r="C41" s="40">
        <v>2.8</v>
      </c>
      <c r="D41" s="40">
        <f t="shared" si="2"/>
        <v>8.0500000000000007</v>
      </c>
      <c r="E41" s="40">
        <v>0.7</v>
      </c>
      <c r="F41" s="40">
        <v>0</v>
      </c>
      <c r="G41" s="40">
        <f t="shared" si="3"/>
        <v>8.75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4" x14ac:dyDescent="0.25">
      <c r="A42" s="42" t="s">
        <v>44</v>
      </c>
      <c r="B42" s="43">
        <f>'Repo rate'!$B$4</f>
        <v>5.25</v>
      </c>
      <c r="C42" s="43">
        <v>2.8</v>
      </c>
      <c r="D42" s="43">
        <f t="shared" si="2"/>
        <v>8.0500000000000007</v>
      </c>
      <c r="E42" s="43">
        <v>1.05</v>
      </c>
      <c r="F42" s="43">
        <v>0</v>
      </c>
      <c r="G42" s="43">
        <f t="shared" si="3"/>
        <v>9.1000000000000014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4" x14ac:dyDescent="0.25">
      <c r="A43" s="39" t="s">
        <v>45</v>
      </c>
      <c r="B43" s="40">
        <f>'Repo rate'!$B$4</f>
        <v>5.25</v>
      </c>
      <c r="C43" s="40">
        <v>2.8</v>
      </c>
      <c r="D43" s="40">
        <f t="shared" si="2"/>
        <v>8.0500000000000007</v>
      </c>
      <c r="E43" s="40">
        <v>1.2</v>
      </c>
      <c r="F43" s="40">
        <v>0</v>
      </c>
      <c r="G43" s="40">
        <f t="shared" si="3"/>
        <v>9.25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4" x14ac:dyDescent="0.25">
      <c r="A44" s="42" t="s">
        <v>158</v>
      </c>
      <c r="B44" s="43">
        <f>'Repo rate'!$B$4</f>
        <v>5.25</v>
      </c>
      <c r="C44" s="43">
        <v>2.8</v>
      </c>
      <c r="D44" s="43">
        <f t="shared" si="2"/>
        <v>8.0500000000000007</v>
      </c>
      <c r="E44" s="43">
        <v>2.7</v>
      </c>
      <c r="F44" s="43">
        <v>0</v>
      </c>
      <c r="G44" s="43">
        <f t="shared" si="3"/>
        <v>10.75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4" x14ac:dyDescent="0.25">
      <c r="A45" s="19"/>
      <c r="B45" s="35"/>
      <c r="C45" s="35"/>
      <c r="D45" s="19"/>
      <c r="E45" s="19"/>
      <c r="F45" s="19"/>
      <c r="G45" s="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4" x14ac:dyDescent="0.25">
      <c r="A46" s="32" t="s">
        <v>235</v>
      </c>
      <c r="B46" s="32" t="s">
        <v>229</v>
      </c>
      <c r="C46" s="19"/>
      <c r="D46" s="19"/>
      <c r="E46" s="19"/>
      <c r="F46" s="19"/>
      <c r="G46" s="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4" x14ac:dyDescent="0.25">
      <c r="A47" s="18" t="s">
        <v>236</v>
      </c>
      <c r="B47" s="19"/>
      <c r="C47" s="19"/>
      <c r="D47" s="35"/>
      <c r="E47" s="35"/>
      <c r="F47" s="35"/>
      <c r="G47" s="35"/>
      <c r="H47" s="5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4" x14ac:dyDescent="0.25">
      <c r="A48" s="18" t="s">
        <v>237</v>
      </c>
      <c r="B48" s="19"/>
      <c r="C48" s="19"/>
      <c r="D48" s="35"/>
      <c r="E48" s="35"/>
      <c r="F48" s="35"/>
      <c r="G48" s="35"/>
      <c r="H48" s="5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2" x14ac:dyDescent="0.25">
      <c r="A49" s="5"/>
      <c r="B49" s="17"/>
      <c r="C49" s="17"/>
      <c r="D49" s="8"/>
      <c r="E49" s="4"/>
      <c r="F49" s="4"/>
      <c r="G49" s="8"/>
      <c r="H49" s="5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5"/>
      <c r="B50" s="17"/>
      <c r="C50" s="17"/>
      <c r="D50" s="8"/>
      <c r="E50" s="4"/>
      <c r="F50" s="4"/>
      <c r="G50" s="8"/>
      <c r="H50" s="5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2" x14ac:dyDescent="0.25">
      <c r="A51" s="5"/>
      <c r="B51" s="17"/>
      <c r="C51" s="17"/>
      <c r="D51" s="8"/>
      <c r="E51" s="4"/>
      <c r="F51" s="4"/>
      <c r="G51" s="8"/>
      <c r="H51" s="5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5"/>
      <c r="B52" s="17"/>
      <c r="C52" s="17"/>
      <c r="D52" s="8"/>
      <c r="E52" s="4"/>
      <c r="F52" s="4"/>
      <c r="G52" s="8"/>
      <c r="H52" s="5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2" x14ac:dyDescent="0.25">
      <c r="A53" s="5"/>
      <c r="B53" s="17"/>
      <c r="C53" s="17"/>
      <c r="D53" s="8"/>
      <c r="E53" s="4"/>
      <c r="F53" s="4"/>
      <c r="G53" s="8"/>
      <c r="H53" s="5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17"/>
      <c r="C54" s="17"/>
      <c r="D54" s="8"/>
      <c r="E54" s="4"/>
      <c r="F54" s="4"/>
      <c r="G54" s="8"/>
      <c r="H54" s="5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5"/>
      <c r="C55" s="5"/>
      <c r="D55" s="5"/>
      <c r="E55" s="5"/>
      <c r="F55" s="5"/>
      <c r="G55" s="5"/>
      <c r="H55" s="5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5"/>
      <c r="B56" s="15"/>
      <c r="C56" s="15"/>
      <c r="D56" s="15"/>
      <c r="E56" s="15"/>
      <c r="F56" s="15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B59" s="17"/>
      <c r="C59" s="17"/>
      <c r="D59" s="8"/>
      <c r="E59" s="4"/>
      <c r="F59" s="4"/>
      <c r="G59" s="8"/>
      <c r="H59" s="5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17"/>
      <c r="C60" s="17"/>
      <c r="D60" s="8"/>
      <c r="E60" s="4"/>
      <c r="F60" s="4"/>
      <c r="G60" s="8"/>
      <c r="H60" s="5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17"/>
      <c r="C61" s="17"/>
      <c r="D61" s="8"/>
      <c r="E61" s="4"/>
      <c r="F61" s="4"/>
      <c r="G61" s="8"/>
      <c r="H61" s="5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17"/>
      <c r="C62" s="17"/>
      <c r="D62" s="8"/>
      <c r="E62" s="4"/>
      <c r="F62" s="4"/>
      <c r="G62" s="8"/>
      <c r="H62" s="5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17"/>
      <c r="C63" s="17"/>
      <c r="D63" s="8"/>
      <c r="E63" s="4"/>
      <c r="F63" s="4"/>
      <c r="G63" s="8"/>
      <c r="H63" s="5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17"/>
      <c r="C64" s="17"/>
      <c r="D64" s="8"/>
      <c r="E64" s="4"/>
      <c r="F64" s="4"/>
      <c r="G64" s="8"/>
      <c r="H64" s="5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17"/>
      <c r="C65" s="17"/>
      <c r="D65" s="8"/>
      <c r="E65" s="4"/>
      <c r="F65" s="4"/>
      <c r="G65" s="8"/>
      <c r="H65" s="5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17"/>
      <c r="C66" s="17"/>
      <c r="D66" s="8"/>
      <c r="E66" s="4"/>
      <c r="F66" s="4"/>
      <c r="G66" s="8"/>
      <c r="H66" s="5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15"/>
      <c r="C78" s="15"/>
      <c r="D78" s="15"/>
      <c r="E78" s="15"/>
      <c r="F78" s="15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17"/>
      <c r="C81" s="17"/>
      <c r="D81" s="8"/>
      <c r="E81" s="4"/>
      <c r="F81" s="4"/>
      <c r="G81" s="8"/>
      <c r="H81" s="5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17"/>
      <c r="C82" s="17"/>
      <c r="D82" s="8"/>
      <c r="E82" s="4"/>
      <c r="F82" s="4"/>
      <c r="G82" s="8"/>
      <c r="H82" s="5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17"/>
      <c r="C83" s="17"/>
      <c r="D83" s="8"/>
      <c r="E83" s="4"/>
      <c r="F83" s="4"/>
      <c r="G83" s="8"/>
      <c r="H83" s="5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17"/>
      <c r="C84" s="17"/>
      <c r="D84" s="8"/>
      <c r="E84" s="4"/>
      <c r="F84" s="4"/>
      <c r="G84" s="8"/>
      <c r="H84" s="5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17"/>
      <c r="C85" s="17"/>
      <c r="D85" s="8"/>
      <c r="E85" s="4"/>
      <c r="F85" s="4"/>
      <c r="G85" s="8"/>
      <c r="H85" s="5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17"/>
      <c r="C86" s="17"/>
      <c r="D86" s="8"/>
      <c r="E86" s="4"/>
      <c r="F86" s="4"/>
      <c r="G86" s="8"/>
      <c r="H86" s="5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17"/>
      <c r="C87" s="17"/>
      <c r="D87" s="8"/>
      <c r="E87" s="4"/>
      <c r="F87" s="4"/>
      <c r="G87" s="8"/>
      <c r="H87" s="5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17"/>
      <c r="C88" s="17"/>
      <c r="D88" s="8"/>
      <c r="E88" s="4"/>
      <c r="F88" s="4"/>
      <c r="G88" s="8"/>
      <c r="H88" s="5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17"/>
      <c r="C89" s="17"/>
      <c r="D89" s="8"/>
      <c r="E89" s="4"/>
      <c r="F89" s="4"/>
      <c r="G89" s="8"/>
      <c r="H89" s="5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15"/>
      <c r="C91" s="15"/>
      <c r="D91" s="15"/>
      <c r="E91" s="15"/>
      <c r="F91" s="15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17"/>
      <c r="C94" s="17"/>
      <c r="D94" s="8"/>
      <c r="E94" s="4"/>
      <c r="F94" s="4"/>
      <c r="G94" s="8"/>
      <c r="H94" s="5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17"/>
      <c r="C95" s="17"/>
      <c r="D95" s="8"/>
      <c r="E95" s="4"/>
      <c r="F95" s="4"/>
      <c r="G95" s="8"/>
      <c r="H95" s="5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17"/>
      <c r="C96" s="17"/>
      <c r="D96" s="8"/>
      <c r="E96" s="4"/>
      <c r="F96" s="4"/>
      <c r="G96" s="8"/>
      <c r="H96" s="5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17"/>
      <c r="C97" s="17"/>
      <c r="D97" s="8"/>
      <c r="E97" s="4"/>
      <c r="F97" s="4"/>
      <c r="G97" s="8"/>
      <c r="H97" s="5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17"/>
      <c r="C98" s="17"/>
      <c r="D98" s="8"/>
      <c r="E98" s="4"/>
      <c r="F98" s="4"/>
      <c r="G98" s="8"/>
      <c r="H98" s="5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17"/>
      <c r="C99" s="17"/>
      <c r="D99" s="8"/>
      <c r="E99" s="4"/>
      <c r="F99" s="4"/>
      <c r="G99" s="8"/>
      <c r="H99" s="5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17"/>
      <c r="C100" s="17"/>
      <c r="D100" s="8"/>
      <c r="E100" s="4"/>
      <c r="F100" s="4"/>
      <c r="G100" s="8"/>
      <c r="H100" s="5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17"/>
      <c r="C101" s="17"/>
      <c r="D101" s="8"/>
      <c r="E101" s="4"/>
      <c r="F101" s="4"/>
      <c r="G101" s="8"/>
      <c r="H101" s="5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17"/>
      <c r="C102" s="17"/>
      <c r="D102" s="8"/>
      <c r="E102" s="4"/>
      <c r="F102" s="4"/>
      <c r="G102" s="8"/>
      <c r="H102" s="5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</sheetData>
  <hyperlinks>
    <hyperlink ref="B2" r:id="rId1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890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4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238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4" x14ac:dyDescent="0.25">
      <c r="A2" s="27" t="s">
        <v>4</v>
      </c>
      <c r="B2" s="28" t="s">
        <v>239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240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8.8" x14ac:dyDescent="0.25">
      <c r="A18" s="18"/>
      <c r="B18" s="18"/>
      <c r="C18" s="18"/>
      <c r="D18" s="18" t="s">
        <v>241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14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48</v>
      </c>
      <c r="B22" s="40">
        <f>'Repo rate'!$B$4</f>
        <v>5.25</v>
      </c>
      <c r="C22" s="40">
        <v>2.6</v>
      </c>
      <c r="D22" s="40">
        <f>B22+C22</f>
        <v>7.85</v>
      </c>
      <c r="E22" s="40">
        <v>-0.35</v>
      </c>
      <c r="F22" s="40">
        <f>D22+E22</f>
        <v>7.5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242</v>
      </c>
      <c r="B23" s="43">
        <f>'Repo rate'!$B$4</f>
        <v>5.25</v>
      </c>
      <c r="C23" s="43">
        <v>2.6</v>
      </c>
      <c r="D23" s="43">
        <f>B23+C23</f>
        <v>7.85</v>
      </c>
      <c r="E23" s="43">
        <v>-0.25</v>
      </c>
      <c r="F23" s="43">
        <f>D23+E23</f>
        <v>7.6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129</v>
      </c>
      <c r="B24" s="40">
        <f>'Repo rate'!$B$4</f>
        <v>5.25</v>
      </c>
      <c r="C24" s="40">
        <v>2.6</v>
      </c>
      <c r="D24" s="40">
        <f>B24+C24</f>
        <v>7.85</v>
      </c>
      <c r="E24" s="40">
        <v>-0.15</v>
      </c>
      <c r="F24" s="40">
        <f>D24+E24</f>
        <v>7.6999999999999993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243</v>
      </c>
      <c r="B25" s="43">
        <f>'Repo rate'!$B$4</f>
        <v>5.25</v>
      </c>
      <c r="C25" s="43">
        <v>2.6</v>
      </c>
      <c r="D25" s="43">
        <f>B25+C25</f>
        <v>7.85</v>
      </c>
      <c r="E25" s="43">
        <v>0.1</v>
      </c>
      <c r="F25" s="43">
        <f>D25+E25</f>
        <v>7.9499999999999993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244</v>
      </c>
      <c r="B26" s="40">
        <f>'Repo rate'!$B$4</f>
        <v>5.25</v>
      </c>
      <c r="C26" s="40">
        <v>2.6</v>
      </c>
      <c r="D26" s="40">
        <f>B26+C26</f>
        <v>7.85</v>
      </c>
      <c r="E26" s="40">
        <v>0.35</v>
      </c>
      <c r="F26" s="40">
        <f>D26+E26</f>
        <v>8.1999999999999993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17"/>
      <c r="C27" s="17"/>
      <c r="D27" s="8"/>
      <c r="E27" s="4"/>
      <c r="F27" s="8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17"/>
      <c r="C28" s="17"/>
      <c r="D28" s="8"/>
      <c r="E28" s="4"/>
      <c r="F28" s="8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17"/>
      <c r="C29" s="17"/>
      <c r="D29" s="8"/>
      <c r="E29" s="4"/>
      <c r="F29" s="8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5"/>
      <c r="C38" s="15"/>
      <c r="D38" s="15"/>
      <c r="E38" s="15"/>
      <c r="F38" s="1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4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17"/>
      <c r="C49" s="17"/>
      <c r="D49" s="8"/>
      <c r="E49" s="4"/>
      <c r="F49" s="8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15"/>
      <c r="C58" s="15"/>
      <c r="D58" s="15"/>
      <c r="E58" s="15"/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15"/>
      <c r="C80" s="15"/>
      <c r="D80" s="15"/>
      <c r="E80" s="15"/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5"/>
      <c r="C93" s="15"/>
      <c r="D93" s="15"/>
      <c r="E93" s="15"/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</sheetData>
  <hyperlinks>
    <hyperlink ref="B2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891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245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246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192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247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210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248</v>
      </c>
      <c r="B22" s="37" t="s">
        <v>125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42</v>
      </c>
      <c r="B23" s="40">
        <f>'Repo rate'!$B$4</f>
        <v>5.25</v>
      </c>
      <c r="C23" s="40">
        <v>4.83</v>
      </c>
      <c r="D23" s="40">
        <f t="shared" ref="D23:D28" si="0">B23+C23</f>
        <v>10.08</v>
      </c>
      <c r="E23" s="40">
        <v>-0.33</v>
      </c>
      <c r="F23" s="40">
        <f t="shared" ref="F23:F28" si="1">D23+E23</f>
        <v>9.75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44</v>
      </c>
      <c r="B24" s="43">
        <f>'Repo rate'!$B$4</f>
        <v>5.25</v>
      </c>
      <c r="C24" s="43">
        <v>4.83</v>
      </c>
      <c r="D24" s="43">
        <f t="shared" si="0"/>
        <v>10.08</v>
      </c>
      <c r="E24" s="43">
        <v>-0.18</v>
      </c>
      <c r="F24" s="43">
        <f t="shared" si="1"/>
        <v>9.9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45</v>
      </c>
      <c r="B25" s="40">
        <f>'Repo rate'!$B$4</f>
        <v>5.25</v>
      </c>
      <c r="C25" s="40">
        <v>4.83</v>
      </c>
      <c r="D25" s="40">
        <f t="shared" si="0"/>
        <v>10.08</v>
      </c>
      <c r="E25" s="40">
        <v>7.0000000000000007E-2</v>
      </c>
      <c r="F25" s="40">
        <f t="shared" si="1"/>
        <v>10.15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158</v>
      </c>
      <c r="B26" s="43">
        <f>'Repo rate'!$B$4</f>
        <v>5.25</v>
      </c>
      <c r="C26" s="43">
        <v>4.83</v>
      </c>
      <c r="D26" s="43">
        <f t="shared" si="0"/>
        <v>10.08</v>
      </c>
      <c r="E26" s="43">
        <v>0.22</v>
      </c>
      <c r="F26" s="43">
        <f t="shared" si="1"/>
        <v>10.3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104</v>
      </c>
      <c r="B27" s="40">
        <f>'Repo rate'!$B$4</f>
        <v>5.25</v>
      </c>
      <c r="C27" s="40">
        <v>4.83</v>
      </c>
      <c r="D27" s="40">
        <f t="shared" si="0"/>
        <v>10.08</v>
      </c>
      <c r="E27" s="40">
        <v>0.45</v>
      </c>
      <c r="F27" s="40">
        <f t="shared" si="1"/>
        <v>10.53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211</v>
      </c>
      <c r="B28" s="43">
        <f>'Repo rate'!$B$4</f>
        <v>5.25</v>
      </c>
      <c r="C28" s="43">
        <v>4.83</v>
      </c>
      <c r="D28" s="43">
        <f t="shared" si="0"/>
        <v>10.08</v>
      </c>
      <c r="E28" s="43">
        <v>0.56999999999999995</v>
      </c>
      <c r="F28" s="43">
        <f t="shared" si="1"/>
        <v>10.65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17"/>
      <c r="C29" s="17"/>
      <c r="D29" s="8"/>
      <c r="E29" s="4"/>
      <c r="F29" s="8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17"/>
      <c r="C30" s="17"/>
      <c r="D30" s="8"/>
      <c r="E30" s="4"/>
      <c r="F30" s="8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5"/>
      <c r="C39" s="15"/>
      <c r="D39" s="15"/>
      <c r="E39" s="15"/>
      <c r="F39" s="1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4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17"/>
      <c r="C47" s="17"/>
      <c r="D47" s="8"/>
      <c r="E47" s="4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15"/>
      <c r="C59" s="15"/>
      <c r="D59" s="15"/>
      <c r="E59" s="15"/>
      <c r="F59" s="1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17"/>
      <c r="C69" s="17"/>
      <c r="D69" s="8"/>
      <c r="E69" s="4"/>
      <c r="F69" s="8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15"/>
      <c r="C81" s="15"/>
      <c r="D81" s="15"/>
      <c r="E81" s="15"/>
      <c r="F81" s="1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7"/>
      <c r="C92" s="17"/>
      <c r="D92" s="8"/>
      <c r="E92" s="4"/>
      <c r="F92" s="8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5"/>
      <c r="C94" s="15"/>
      <c r="D94" s="15"/>
      <c r="E94" s="15"/>
      <c r="F94" s="1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17"/>
      <c r="C105" s="17"/>
      <c r="D105" s="8"/>
      <c r="E105" s="4"/>
      <c r="F105" s="8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</sheetData>
  <hyperlinks>
    <hyperlink ref="B2" r:id="rId1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890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249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9.6" x14ac:dyDescent="0.25">
      <c r="A2" s="27" t="s">
        <v>4</v>
      </c>
      <c r="B2" s="64" t="s">
        <v>250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19"/>
      <c r="B16" s="19"/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35</v>
      </c>
      <c r="B17" s="37" t="s">
        <v>251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36" t="s">
        <v>50</v>
      </c>
      <c r="B18" s="37" t="s">
        <v>97</v>
      </c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22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8"/>
      <c r="B20" s="18"/>
      <c r="C20" s="18"/>
      <c r="D20" s="18" t="s">
        <v>98</v>
      </c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3"/>
      <c r="B21" s="33" t="s">
        <v>28</v>
      </c>
      <c r="C21" s="33" t="s">
        <v>29</v>
      </c>
      <c r="D21" s="33" t="s">
        <v>210</v>
      </c>
      <c r="E21" s="33" t="s">
        <v>99</v>
      </c>
      <c r="F21" s="33" t="s">
        <v>32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19"/>
      <c r="B22" s="35"/>
      <c r="C22" s="35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6" t="s">
        <v>74</v>
      </c>
      <c r="B23" s="37" t="s">
        <v>125</v>
      </c>
      <c r="C23" s="19"/>
      <c r="D23" s="19"/>
      <c r="E23" s="19"/>
      <c r="F23" s="1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42</v>
      </c>
      <c r="B24" s="40">
        <f>'Repo rate'!$B$4</f>
        <v>5.25</v>
      </c>
      <c r="C24" s="40">
        <v>2.7</v>
      </c>
      <c r="D24" s="40">
        <f t="shared" ref="D24:D29" si="0">B24+C24</f>
        <v>7.95</v>
      </c>
      <c r="E24" s="40">
        <v>-0.8</v>
      </c>
      <c r="F24" s="40">
        <f t="shared" ref="F24:F29" si="1">D24+E24</f>
        <v>7.15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44</v>
      </c>
      <c r="B25" s="43">
        <f>'Repo rate'!$B$4</f>
        <v>5.25</v>
      </c>
      <c r="C25" s="43">
        <v>2.7</v>
      </c>
      <c r="D25" s="43">
        <f t="shared" si="0"/>
        <v>7.95</v>
      </c>
      <c r="E25" s="43">
        <v>-0.5</v>
      </c>
      <c r="F25" s="43">
        <f t="shared" si="1"/>
        <v>7.45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45</v>
      </c>
      <c r="B26" s="40">
        <f>'Repo rate'!$B$4</f>
        <v>5.25</v>
      </c>
      <c r="C26" s="40">
        <v>2.7</v>
      </c>
      <c r="D26" s="40">
        <f t="shared" si="0"/>
        <v>7.95</v>
      </c>
      <c r="E26" s="40">
        <v>-0.2</v>
      </c>
      <c r="F26" s="40">
        <f t="shared" si="1"/>
        <v>7.75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42" t="s">
        <v>158</v>
      </c>
      <c r="B27" s="43">
        <f>'Repo rate'!$B$4</f>
        <v>5.25</v>
      </c>
      <c r="C27" s="43">
        <v>2.7</v>
      </c>
      <c r="D27" s="43">
        <f t="shared" si="0"/>
        <v>7.95</v>
      </c>
      <c r="E27" s="43">
        <v>0</v>
      </c>
      <c r="F27" s="43">
        <f t="shared" si="1"/>
        <v>7.95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39" t="s">
        <v>104</v>
      </c>
      <c r="B28" s="40">
        <f>'Repo rate'!$B$4</f>
        <v>5.25</v>
      </c>
      <c r="C28" s="40">
        <v>2.7</v>
      </c>
      <c r="D28" s="40">
        <f t="shared" si="0"/>
        <v>7.95</v>
      </c>
      <c r="E28" s="40">
        <v>0.2</v>
      </c>
      <c r="F28" s="40">
        <f t="shared" si="1"/>
        <v>8.15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42" t="s">
        <v>211</v>
      </c>
      <c r="B29" s="43">
        <f>'Repo rate'!$B$4</f>
        <v>5.25</v>
      </c>
      <c r="C29" s="43">
        <v>2.7</v>
      </c>
      <c r="D29" s="43">
        <f t="shared" si="0"/>
        <v>7.95</v>
      </c>
      <c r="E29" s="43">
        <v>0.6</v>
      </c>
      <c r="F29" s="43">
        <f t="shared" si="1"/>
        <v>8.5500000000000007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19"/>
      <c r="B30" s="19"/>
      <c r="C30" s="19"/>
      <c r="D30" s="35"/>
      <c r="E30" s="35"/>
      <c r="F30" s="3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35"/>
      <c r="E31" s="35"/>
      <c r="F31" s="35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35</v>
      </c>
      <c r="B32" s="37" t="s">
        <v>252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6" t="s">
        <v>50</v>
      </c>
      <c r="B33" s="37" t="s">
        <v>51</v>
      </c>
      <c r="C33" s="19"/>
      <c r="D33" s="19"/>
      <c r="E33" s="19"/>
      <c r="F33" s="1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8"/>
      <c r="B34" s="18"/>
      <c r="C34" s="18"/>
      <c r="D34" s="18" t="s">
        <v>22</v>
      </c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19"/>
      <c r="B35" s="19"/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6" t="s">
        <v>74</v>
      </c>
      <c r="B36" s="37" t="s">
        <v>125</v>
      </c>
      <c r="C36" s="19"/>
      <c r="D36" s="19"/>
      <c r="E36" s="19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42</v>
      </c>
      <c r="B37" s="40">
        <f>'Repo rate'!$B$4</f>
        <v>5.25</v>
      </c>
      <c r="C37" s="40">
        <v>2.7</v>
      </c>
      <c r="D37" s="40">
        <f t="shared" ref="D37:D42" si="2">B37+C37</f>
        <v>7.95</v>
      </c>
      <c r="E37" s="40">
        <v>-0.4</v>
      </c>
      <c r="F37" s="40">
        <f t="shared" ref="F37:F42" si="3">D37+E37</f>
        <v>7.55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42" t="s">
        <v>44</v>
      </c>
      <c r="B38" s="43">
        <f>'Repo rate'!$B$4</f>
        <v>5.25</v>
      </c>
      <c r="C38" s="43">
        <v>2.7</v>
      </c>
      <c r="D38" s="43">
        <f t="shared" si="2"/>
        <v>7.95</v>
      </c>
      <c r="E38" s="43">
        <v>-0.1</v>
      </c>
      <c r="F38" s="43">
        <f t="shared" si="3"/>
        <v>7.8500000000000005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39" t="s">
        <v>45</v>
      </c>
      <c r="B39" s="40">
        <f>'Repo rate'!$B$4</f>
        <v>5.25</v>
      </c>
      <c r="C39" s="40">
        <v>2.7</v>
      </c>
      <c r="D39" s="40">
        <f t="shared" si="2"/>
        <v>7.95</v>
      </c>
      <c r="E39" s="40">
        <v>0.2</v>
      </c>
      <c r="F39" s="40">
        <f t="shared" si="3"/>
        <v>8.15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42" t="s">
        <v>158</v>
      </c>
      <c r="B40" s="43">
        <f>'Repo rate'!$B$4</f>
        <v>5.25</v>
      </c>
      <c r="C40" s="43">
        <v>2.7</v>
      </c>
      <c r="D40" s="43">
        <f t="shared" si="2"/>
        <v>7.95</v>
      </c>
      <c r="E40" s="43">
        <v>0.4</v>
      </c>
      <c r="F40" s="43">
        <f t="shared" si="3"/>
        <v>8.35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39" t="s">
        <v>104</v>
      </c>
      <c r="B41" s="40">
        <f>'Repo rate'!$B$4</f>
        <v>5.25</v>
      </c>
      <c r="C41" s="40">
        <v>2.7</v>
      </c>
      <c r="D41" s="40">
        <f t="shared" si="2"/>
        <v>7.95</v>
      </c>
      <c r="E41" s="40">
        <v>0.6</v>
      </c>
      <c r="F41" s="40">
        <f t="shared" si="3"/>
        <v>8.5500000000000007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42" t="s">
        <v>211</v>
      </c>
      <c r="B42" s="43">
        <f>'Repo rate'!$B$4</f>
        <v>5.25</v>
      </c>
      <c r="C42" s="43">
        <v>2.7</v>
      </c>
      <c r="D42" s="43">
        <f t="shared" si="2"/>
        <v>7.95</v>
      </c>
      <c r="E42" s="43">
        <v>1</v>
      </c>
      <c r="F42" s="43">
        <f t="shared" si="3"/>
        <v>8.9499999999999993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17"/>
      <c r="C49" s="17"/>
      <c r="D49" s="8"/>
      <c r="E49" s="4"/>
      <c r="F49" s="8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15"/>
      <c r="C58" s="15"/>
      <c r="D58" s="15"/>
      <c r="E58" s="15"/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15"/>
      <c r="C80" s="15"/>
      <c r="D80" s="15"/>
      <c r="E80" s="15"/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5"/>
      <c r="C93" s="15"/>
      <c r="D93" s="15"/>
      <c r="E93" s="15"/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</sheetData>
  <hyperlinks>
    <hyperlink ref="B2" r:id="rId1" location="!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X891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5" customWidth="1"/>
    <col min="4" max="4" width="12" customWidth="1"/>
  </cols>
  <sheetData>
    <row r="1" spans="1:24" ht="25.95" customHeight="1" x14ac:dyDescent="0.25">
      <c r="A1" s="21" t="s">
        <v>2</v>
      </c>
      <c r="B1" s="22" t="s">
        <v>253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254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10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 t="s">
        <v>374</v>
      </c>
      <c r="B14" s="63">
        <v>46217</v>
      </c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35</v>
      </c>
      <c r="B16" s="37" t="s">
        <v>256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50</v>
      </c>
      <c r="B17" s="37" t="s">
        <v>97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18"/>
      <c r="B18" s="18"/>
      <c r="C18" s="18" t="s">
        <v>22</v>
      </c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19"/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3"/>
      <c r="B20" s="33" t="s">
        <v>28</v>
      </c>
      <c r="C20" s="33" t="s">
        <v>29</v>
      </c>
      <c r="D20" s="33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8"/>
      <c r="B21" s="20" t="s">
        <v>14</v>
      </c>
      <c r="C21" s="35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2.15</v>
      </c>
      <c r="D23" s="40">
        <f t="shared" ref="D23:D28" si="0">B23+C23</f>
        <v>7.4</v>
      </c>
      <c r="E23" s="5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2.4</v>
      </c>
      <c r="D24" s="43">
        <f t="shared" si="0"/>
        <v>7.65</v>
      </c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3</v>
      </c>
      <c r="D25" s="40">
        <f t="shared" si="0"/>
        <v>8.25</v>
      </c>
      <c r="E25" s="5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3.2</v>
      </c>
      <c r="D26" s="43">
        <f t="shared" si="0"/>
        <v>8.4499999999999993</v>
      </c>
      <c r="E26" s="5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3.6</v>
      </c>
      <c r="D27" s="40">
        <f t="shared" si="0"/>
        <v>8.85</v>
      </c>
      <c r="E27" s="5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4</v>
      </c>
      <c r="D28" s="43">
        <f t="shared" si="0"/>
        <v>9.25</v>
      </c>
      <c r="E28" s="5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2" x14ac:dyDescent="0.25">
      <c r="A29" s="5"/>
      <c r="B29" s="17"/>
      <c r="C29" s="17"/>
      <c r="D29" s="8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 x14ac:dyDescent="0.25">
      <c r="A30" s="5"/>
      <c r="B30" s="17"/>
      <c r="C30" s="17"/>
      <c r="D30" s="8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15"/>
      <c r="C35" s="15"/>
      <c r="D35" s="1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4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17"/>
      <c r="C38" s="17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17"/>
      <c r="C39" s="17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17"/>
      <c r="C57" s="17"/>
      <c r="D57" s="8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5"/>
      <c r="C58" s="5"/>
      <c r="D58" s="5"/>
      <c r="E58" s="5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5"/>
      <c r="C59" s="15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17"/>
      <c r="C69" s="17"/>
      <c r="D69" s="8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15"/>
      <c r="C81" s="1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17"/>
      <c r="C92" s="17"/>
      <c r="D92" s="8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5"/>
      <c r="C94" s="15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17"/>
      <c r="C105" s="17"/>
      <c r="D105" s="8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</sheetData>
  <hyperlinks>
    <hyperlink ref="B2" r:id="rId1" location="rctabtwo" xr:uid="{00000000-0004-0000-0F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893"/>
  <sheetViews>
    <sheetView showGridLines="0" workbookViewId="0">
      <pane ySplit="1" topLeftCell="A22" activePane="bottomLeft" state="frozen"/>
      <selection pane="bottomLeft" activeCell="B24" sqref="B2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257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258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74</v>
      </c>
      <c r="B15" s="37" t="s">
        <v>125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2" t="s">
        <v>22</v>
      </c>
      <c r="B16" s="19"/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19"/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9"/>
      <c r="B18" s="19"/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6" t="s">
        <v>35</v>
      </c>
      <c r="B19" s="37" t="s">
        <v>259</v>
      </c>
      <c r="C19" s="19"/>
      <c r="D19" s="19"/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6" t="s">
        <v>50</v>
      </c>
      <c r="B20" s="37" t="s">
        <v>97</v>
      </c>
      <c r="C20" s="19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8"/>
      <c r="B21" s="18"/>
      <c r="C21" s="18"/>
      <c r="D21" s="18" t="s">
        <v>98</v>
      </c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3"/>
      <c r="B22" s="33" t="s">
        <v>28</v>
      </c>
      <c r="C22" s="33" t="s">
        <v>29</v>
      </c>
      <c r="D22" s="33" t="s">
        <v>210</v>
      </c>
      <c r="E22" s="33" t="s">
        <v>99</v>
      </c>
      <c r="F22" s="33" t="s">
        <v>32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6" t="s">
        <v>39</v>
      </c>
      <c r="B23" s="35"/>
      <c r="C23" s="35"/>
      <c r="D23" s="19"/>
      <c r="E23" s="19"/>
      <c r="F23" s="1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6" t="s">
        <v>40</v>
      </c>
      <c r="B24" s="37" t="s">
        <v>260</v>
      </c>
      <c r="C24" s="19"/>
      <c r="D24" s="19"/>
      <c r="E24" s="19"/>
      <c r="F24" s="19"/>
    </row>
    <row r="25" spans="1:26" ht="14.4" x14ac:dyDescent="0.25">
      <c r="A25" s="39" t="s">
        <v>42</v>
      </c>
      <c r="B25" s="40">
        <f>'Repo rate'!$B$4</f>
        <v>5.25</v>
      </c>
      <c r="C25" s="40">
        <v>4.45</v>
      </c>
      <c r="D25" s="40">
        <f>B25+C25</f>
        <v>9.6999999999999993</v>
      </c>
      <c r="E25" s="40">
        <v>-1.45</v>
      </c>
      <c r="F25" s="40">
        <f>D25+E25</f>
        <v>8.25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261</v>
      </c>
      <c r="B26" s="43">
        <f>'Repo rate'!$B$4</f>
        <v>5.25</v>
      </c>
      <c r="C26" s="43">
        <v>4.45</v>
      </c>
      <c r="D26" s="43">
        <f>B26+C26</f>
        <v>9.6999999999999993</v>
      </c>
      <c r="E26" s="43">
        <v>-1.2</v>
      </c>
      <c r="F26" s="43">
        <f>D26+E26</f>
        <v>8.5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262</v>
      </c>
      <c r="B27" s="40">
        <f>'Repo rate'!$B$4</f>
        <v>5.25</v>
      </c>
      <c r="C27" s="40">
        <v>4.45</v>
      </c>
      <c r="D27" s="40">
        <f>B27+C27</f>
        <v>9.6999999999999993</v>
      </c>
      <c r="E27" s="40">
        <v>-0.7</v>
      </c>
      <c r="F27" s="40">
        <f>D27+E27</f>
        <v>9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19"/>
      <c r="B28" s="19"/>
      <c r="C28" s="19"/>
      <c r="D28" s="35"/>
      <c r="E28" s="35"/>
      <c r="F28" s="3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6" t="s">
        <v>35</v>
      </c>
      <c r="B29" s="37" t="s">
        <v>263</v>
      </c>
      <c r="C29" s="19"/>
      <c r="D29" s="19"/>
      <c r="E29" s="19"/>
      <c r="F29" s="19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36" t="s">
        <v>50</v>
      </c>
      <c r="B30" s="37" t="s">
        <v>97</v>
      </c>
      <c r="C30" s="19"/>
      <c r="D30" s="19"/>
      <c r="E30" s="19"/>
      <c r="F30" s="19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19"/>
      <c r="E31" s="19"/>
      <c r="F31" s="19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18"/>
      <c r="B32" s="18"/>
      <c r="C32" s="18"/>
      <c r="D32" s="18" t="s">
        <v>98</v>
      </c>
      <c r="E32" s="19"/>
      <c r="F32" s="19"/>
      <c r="G32" s="5"/>
      <c r="H32" s="5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3"/>
      <c r="B33" s="33" t="s">
        <v>28</v>
      </c>
      <c r="C33" s="33" t="s">
        <v>29</v>
      </c>
      <c r="D33" s="33" t="s">
        <v>210</v>
      </c>
      <c r="E33" s="33" t="s">
        <v>99</v>
      </c>
      <c r="F33" s="33" t="s">
        <v>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36" t="s">
        <v>39</v>
      </c>
      <c r="B34" s="35"/>
      <c r="C34" s="35"/>
      <c r="D34" s="19"/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40</v>
      </c>
      <c r="B35" s="37" t="s">
        <v>264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42</v>
      </c>
      <c r="B36" s="40">
        <f>'Repo rate'!$B$4</f>
        <v>5.25</v>
      </c>
      <c r="C36" s="40">
        <v>4.45</v>
      </c>
      <c r="D36" s="40">
        <f>B36+C36</f>
        <v>9.6999999999999993</v>
      </c>
      <c r="E36" s="40">
        <v>-1.2</v>
      </c>
      <c r="F36" s="40">
        <f>D36+E36</f>
        <v>8.5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261</v>
      </c>
      <c r="B37" s="43">
        <f>'Repo rate'!$B$4</f>
        <v>5.25</v>
      </c>
      <c r="C37" s="43">
        <v>4.45</v>
      </c>
      <c r="D37" s="43">
        <f>B37+C37</f>
        <v>9.6999999999999993</v>
      </c>
      <c r="E37" s="43">
        <v>-0.95</v>
      </c>
      <c r="F37" s="43">
        <f>D37+E37</f>
        <v>8.75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262</v>
      </c>
      <c r="B38" s="40">
        <f>'Repo rate'!$B$4</f>
        <v>5.25</v>
      </c>
      <c r="C38" s="40">
        <v>4.45</v>
      </c>
      <c r="D38" s="40">
        <f>B38+C38</f>
        <v>9.6999999999999993</v>
      </c>
      <c r="E38" s="40">
        <v>-0.45</v>
      </c>
      <c r="F38" s="40">
        <f>D38+E38</f>
        <v>9.25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19"/>
      <c r="B39" s="19"/>
      <c r="C39" s="19"/>
      <c r="D39" s="19"/>
      <c r="E39" s="19"/>
      <c r="F39" s="1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6" t="s">
        <v>35</v>
      </c>
      <c r="B40" s="37" t="s">
        <v>265</v>
      </c>
      <c r="C40" s="19"/>
      <c r="D40" s="19"/>
      <c r="E40" s="19"/>
      <c r="F40" s="1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36" t="s">
        <v>50</v>
      </c>
      <c r="B41" s="37" t="s">
        <v>97</v>
      </c>
      <c r="C41" s="19"/>
      <c r="D41" s="19"/>
      <c r="E41" s="19"/>
      <c r="F41" s="1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2" t="s">
        <v>22</v>
      </c>
      <c r="B42" s="19"/>
      <c r="C42" s="19"/>
      <c r="D42" s="19"/>
      <c r="E42" s="19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18"/>
      <c r="B43" s="18"/>
      <c r="C43" s="18"/>
      <c r="D43" s="18" t="s">
        <v>98</v>
      </c>
      <c r="E43" s="19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3"/>
      <c r="B44" s="33" t="s">
        <v>28</v>
      </c>
      <c r="C44" s="33" t="s">
        <v>29</v>
      </c>
      <c r="D44" s="33" t="s">
        <v>210</v>
      </c>
      <c r="E44" s="33" t="s">
        <v>99</v>
      </c>
      <c r="F44" s="33" t="s">
        <v>32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36" t="s">
        <v>39</v>
      </c>
      <c r="B45" s="35"/>
      <c r="C45" s="35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40</v>
      </c>
      <c r="B46" s="37" t="s">
        <v>266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9" t="s">
        <v>42</v>
      </c>
      <c r="B47" s="40">
        <f>'Repo rate'!$B$4</f>
        <v>5.25</v>
      </c>
      <c r="C47" s="40">
        <v>4.45</v>
      </c>
      <c r="D47" s="40">
        <f>B47+C47</f>
        <v>9.6999999999999993</v>
      </c>
      <c r="E47" s="40">
        <v>-0.95</v>
      </c>
      <c r="F47" s="40">
        <f>D47+E47</f>
        <v>8.75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42" t="s">
        <v>261</v>
      </c>
      <c r="B48" s="43">
        <f>'Repo rate'!$B$4</f>
        <v>5.25</v>
      </c>
      <c r="C48" s="43">
        <v>4.45</v>
      </c>
      <c r="D48" s="43">
        <f>B48+C48</f>
        <v>9.6999999999999993</v>
      </c>
      <c r="E48" s="43">
        <v>-0.7</v>
      </c>
      <c r="F48" s="43">
        <f>D48+E48</f>
        <v>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9" t="s">
        <v>262</v>
      </c>
      <c r="B49" s="40">
        <f>'Repo rate'!$B$4</f>
        <v>5.25</v>
      </c>
      <c r="C49" s="40">
        <v>4.45</v>
      </c>
      <c r="D49" s="40">
        <f>B49+C49</f>
        <v>9.6999999999999993</v>
      </c>
      <c r="E49" s="40">
        <v>-0.2</v>
      </c>
      <c r="F49" s="40">
        <f>D49+E49</f>
        <v>9.5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19"/>
      <c r="B50" s="35"/>
      <c r="C50" s="35"/>
      <c r="D50" s="19"/>
      <c r="E50" s="19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19"/>
      <c r="B51" s="19"/>
      <c r="C51" s="19"/>
      <c r="D51" s="19"/>
      <c r="E51" s="19"/>
      <c r="F51" s="1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6" t="s">
        <v>74</v>
      </c>
      <c r="B52" s="37" t="s">
        <v>125</v>
      </c>
      <c r="C52" s="19"/>
      <c r="D52" s="35"/>
      <c r="E52" s="35"/>
      <c r="F52" s="3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36" t="s">
        <v>267</v>
      </c>
      <c r="B53" s="19"/>
      <c r="C53" s="19"/>
      <c r="D53" s="35"/>
      <c r="E53" s="35"/>
      <c r="F53" s="3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2" t="s">
        <v>268</v>
      </c>
      <c r="B54" s="19"/>
      <c r="C54" s="19"/>
      <c r="D54" s="35"/>
      <c r="E54" s="35"/>
      <c r="F54" s="3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19"/>
      <c r="B55" s="19"/>
      <c r="C55" s="19"/>
      <c r="D55" s="35"/>
      <c r="E55" s="35"/>
      <c r="F55" s="3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6" t="s">
        <v>35</v>
      </c>
      <c r="B56" s="37" t="s">
        <v>259</v>
      </c>
      <c r="C56" s="19"/>
      <c r="D56" s="35"/>
      <c r="E56" s="35"/>
      <c r="F56" s="3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36" t="s">
        <v>50</v>
      </c>
      <c r="B57" s="37" t="s">
        <v>97</v>
      </c>
      <c r="C57" s="37"/>
      <c r="D57" s="37" t="s">
        <v>98</v>
      </c>
      <c r="E57" s="19"/>
      <c r="F57" s="19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33"/>
      <c r="B58" s="33" t="s">
        <v>28</v>
      </c>
      <c r="C58" s="33" t="s">
        <v>29</v>
      </c>
      <c r="D58" s="33" t="s">
        <v>210</v>
      </c>
      <c r="E58" s="33" t="s">
        <v>99</v>
      </c>
      <c r="F58" s="33" t="s">
        <v>32</v>
      </c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36" t="s">
        <v>39</v>
      </c>
      <c r="B59" s="35"/>
      <c r="C59" s="35"/>
      <c r="D59" s="19"/>
      <c r="E59" s="19"/>
      <c r="F59" s="19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36" t="s">
        <v>40</v>
      </c>
      <c r="B60" s="37" t="s">
        <v>260</v>
      </c>
      <c r="C60" s="19"/>
      <c r="D60" s="19"/>
      <c r="E60" s="19"/>
      <c r="F60" s="19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39" t="s">
        <v>42</v>
      </c>
      <c r="B61" s="40">
        <f>'Repo rate'!$B$4</f>
        <v>5.25</v>
      </c>
      <c r="C61" s="40">
        <v>4.45</v>
      </c>
      <c r="D61" s="40">
        <f>B61+C61</f>
        <v>9.6999999999999993</v>
      </c>
      <c r="E61" s="40">
        <v>-1.35</v>
      </c>
      <c r="F61" s="40">
        <f>D61+E61</f>
        <v>8.35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42" t="s">
        <v>261</v>
      </c>
      <c r="B62" s="43">
        <f>'Repo rate'!$B$4</f>
        <v>5.25</v>
      </c>
      <c r="C62" s="43">
        <v>4.45</v>
      </c>
      <c r="D62" s="43">
        <f>B62+C62</f>
        <v>9.6999999999999993</v>
      </c>
      <c r="E62" s="43">
        <v>-0.85</v>
      </c>
      <c r="F62" s="43">
        <f>D62+E62</f>
        <v>8.85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9" t="s">
        <v>262</v>
      </c>
      <c r="B63" s="40">
        <f>'Repo rate'!$B$4</f>
        <v>5.25</v>
      </c>
      <c r="C63" s="40">
        <v>4.45</v>
      </c>
      <c r="D63" s="40">
        <f>B63+C63</f>
        <v>9.6999999999999993</v>
      </c>
      <c r="E63" s="40">
        <v>-0.35</v>
      </c>
      <c r="F63" s="40">
        <f>D63+E63</f>
        <v>9.35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19"/>
      <c r="B64" s="19"/>
      <c r="C64" s="19"/>
      <c r="D64" s="35"/>
      <c r="E64" s="35"/>
      <c r="F64" s="3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36" t="s">
        <v>35</v>
      </c>
      <c r="B65" s="37" t="s">
        <v>263</v>
      </c>
      <c r="C65" s="19"/>
      <c r="D65" s="19"/>
      <c r="E65" s="19"/>
      <c r="F65" s="19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36" t="s">
        <v>50</v>
      </c>
      <c r="B66" s="37" t="s">
        <v>97</v>
      </c>
      <c r="C66" s="19"/>
      <c r="D66" s="19"/>
      <c r="E66" s="19"/>
      <c r="F66" s="19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19"/>
      <c r="B67" s="19"/>
      <c r="C67" s="19"/>
      <c r="D67" s="19"/>
      <c r="E67" s="19"/>
      <c r="F67" s="19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18"/>
      <c r="B68" s="18"/>
      <c r="C68" s="18"/>
      <c r="D68" s="18" t="s">
        <v>98</v>
      </c>
      <c r="E68" s="19"/>
      <c r="F68" s="19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33"/>
      <c r="B69" s="33" t="s">
        <v>28</v>
      </c>
      <c r="C69" s="33" t="s">
        <v>29</v>
      </c>
      <c r="D69" s="33" t="s">
        <v>210</v>
      </c>
      <c r="E69" s="33" t="s">
        <v>99</v>
      </c>
      <c r="F69" s="33" t="s">
        <v>32</v>
      </c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6" t="s">
        <v>39</v>
      </c>
      <c r="B70" s="35"/>
      <c r="C70" s="35"/>
      <c r="D70" s="19"/>
      <c r="E70" s="19"/>
      <c r="F70" s="19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36" t="s">
        <v>40</v>
      </c>
      <c r="B71" s="37" t="s">
        <v>264</v>
      </c>
      <c r="C71" s="19"/>
      <c r="D71" s="19"/>
      <c r="E71" s="19"/>
      <c r="F71" s="19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39" t="s">
        <v>42</v>
      </c>
      <c r="B72" s="40">
        <f>'Repo rate'!$B$4</f>
        <v>5.25</v>
      </c>
      <c r="C72" s="40">
        <v>4.45</v>
      </c>
      <c r="D72" s="40">
        <f>B72+C72</f>
        <v>9.6999999999999993</v>
      </c>
      <c r="E72" s="40">
        <v>-0.85</v>
      </c>
      <c r="F72" s="40">
        <f>D72+E72</f>
        <v>8.85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42" t="s">
        <v>261</v>
      </c>
      <c r="B73" s="43">
        <f>'Repo rate'!$B$4</f>
        <v>5.25</v>
      </c>
      <c r="C73" s="43">
        <v>4.45</v>
      </c>
      <c r="D73" s="43">
        <f>B73+C73</f>
        <v>9.6999999999999993</v>
      </c>
      <c r="E73" s="43">
        <v>-0.35</v>
      </c>
      <c r="F73" s="43">
        <f>D73+E73</f>
        <v>9.35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39" t="s">
        <v>262</v>
      </c>
      <c r="B74" s="40">
        <f>'Repo rate'!$B$4</f>
        <v>5.25</v>
      </c>
      <c r="C74" s="40">
        <v>4.45</v>
      </c>
      <c r="D74" s="40">
        <f>B74+C74</f>
        <v>9.6999999999999993</v>
      </c>
      <c r="E74" s="40">
        <v>0.15</v>
      </c>
      <c r="F74" s="40">
        <f>D74+E74</f>
        <v>9.85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19"/>
      <c r="B75" s="19"/>
      <c r="C75" s="19"/>
      <c r="D75" s="19"/>
      <c r="E75" s="19"/>
      <c r="F75" s="1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36" t="s">
        <v>35</v>
      </c>
      <c r="B76" s="37" t="s">
        <v>265</v>
      </c>
      <c r="C76" s="19"/>
      <c r="D76" s="19"/>
      <c r="E76" s="19"/>
      <c r="F76" s="1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36" t="s">
        <v>50</v>
      </c>
      <c r="B77" s="37" t="s">
        <v>97</v>
      </c>
      <c r="C77" s="19"/>
      <c r="D77" s="19"/>
      <c r="E77" s="19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32" t="s">
        <v>22</v>
      </c>
      <c r="B78" s="19"/>
      <c r="C78" s="19"/>
      <c r="D78" s="19"/>
      <c r="E78" s="19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8"/>
      <c r="B79" s="18"/>
      <c r="C79" s="18"/>
      <c r="D79" s="18" t="s">
        <v>98</v>
      </c>
      <c r="E79" s="19"/>
      <c r="F79" s="1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3"/>
      <c r="B80" s="33" t="s">
        <v>28</v>
      </c>
      <c r="C80" s="33" t="s">
        <v>29</v>
      </c>
      <c r="D80" s="33" t="s">
        <v>210</v>
      </c>
      <c r="E80" s="33" t="s">
        <v>99</v>
      </c>
      <c r="F80" s="33" t="s">
        <v>32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6" t="s">
        <v>39</v>
      </c>
      <c r="B81" s="35"/>
      <c r="C81" s="35"/>
      <c r="D81" s="19"/>
      <c r="E81" s="19"/>
      <c r="F81" s="1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36" t="s">
        <v>40</v>
      </c>
      <c r="B82" s="37" t="s">
        <v>266</v>
      </c>
      <c r="C82" s="19"/>
      <c r="D82" s="19"/>
      <c r="E82" s="19"/>
      <c r="F82" s="1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42</v>
      </c>
      <c r="B83" s="40">
        <f>'Repo rate'!$B$4</f>
        <v>5.25</v>
      </c>
      <c r="C83" s="40">
        <v>4.45</v>
      </c>
      <c r="D83" s="40">
        <f>B83+C83</f>
        <v>9.6999999999999993</v>
      </c>
      <c r="E83" s="40">
        <v>-0.35</v>
      </c>
      <c r="F83" s="40">
        <f>D83+E83</f>
        <v>9.35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261</v>
      </c>
      <c r="B84" s="43">
        <f>'Repo rate'!$B$4</f>
        <v>5.25</v>
      </c>
      <c r="C84" s="43">
        <v>4.45</v>
      </c>
      <c r="D84" s="43">
        <f>B84+C84</f>
        <v>9.6999999999999993</v>
      </c>
      <c r="E84" s="43">
        <v>0.15</v>
      </c>
      <c r="F84" s="43">
        <f>D84+E84</f>
        <v>9.85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262</v>
      </c>
      <c r="B85" s="40">
        <f>'Repo rate'!$B$4</f>
        <v>5.25</v>
      </c>
      <c r="C85" s="40">
        <v>4.45</v>
      </c>
      <c r="D85" s="40">
        <f>B85+C85</f>
        <v>9.6999999999999993</v>
      </c>
      <c r="E85" s="40">
        <v>1.1499999999999999</v>
      </c>
      <c r="F85" s="40">
        <f>D85+E85</f>
        <v>10.85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7"/>
      <c r="C92" s="17"/>
      <c r="D92" s="8"/>
      <c r="E92" s="4"/>
      <c r="F92" s="8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7"/>
      <c r="C93" s="17"/>
      <c r="D93" s="8"/>
      <c r="E93" s="4"/>
      <c r="F93" s="8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7"/>
      <c r="C94" s="17"/>
      <c r="D94" s="8"/>
      <c r="E94" s="4"/>
      <c r="F94" s="8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5"/>
      <c r="C96" s="15"/>
      <c r="D96" s="15"/>
      <c r="E96" s="15"/>
      <c r="F96" s="1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17"/>
      <c r="C105" s="17"/>
      <c r="D105" s="8"/>
      <c r="E105" s="4"/>
      <c r="F105" s="8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17"/>
      <c r="C106" s="17"/>
      <c r="D106" s="8"/>
      <c r="E106" s="4"/>
      <c r="F106" s="8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17"/>
      <c r="C107" s="17"/>
      <c r="D107" s="8"/>
      <c r="E107" s="4"/>
      <c r="F107" s="8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</sheetData>
  <hyperlinks>
    <hyperlink ref="B2" r:id="rId1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X88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5" customWidth="1"/>
    <col min="4" max="4" width="12" customWidth="1"/>
  </cols>
  <sheetData>
    <row r="1" spans="1:24" ht="25.95" customHeight="1" x14ac:dyDescent="0.25">
      <c r="A1" s="21" t="s">
        <v>2</v>
      </c>
      <c r="B1" s="22" t="s">
        <v>269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3.2" x14ac:dyDescent="0.25">
      <c r="A2" s="27" t="s">
        <v>4</v>
      </c>
      <c r="B2" s="28" t="s">
        <v>270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 t="s">
        <v>374</v>
      </c>
      <c r="B14" s="63">
        <v>46217</v>
      </c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35</v>
      </c>
      <c r="B16" s="37" t="s">
        <v>192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50</v>
      </c>
      <c r="B17" s="37" t="s">
        <v>97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2" t="s">
        <v>22</v>
      </c>
      <c r="B18" s="19"/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19"/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3"/>
      <c r="B20" s="33" t="s">
        <v>28</v>
      </c>
      <c r="C20" s="33" t="s">
        <v>29</v>
      </c>
      <c r="D20" s="33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8"/>
      <c r="B21" s="20" t="s">
        <v>14</v>
      </c>
      <c r="C21" s="35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1.95</v>
      </c>
      <c r="D23" s="40">
        <f t="shared" ref="D23:D28" si="0">B23+C23</f>
        <v>7.2</v>
      </c>
      <c r="E23" s="4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2.1</v>
      </c>
      <c r="D24" s="43">
        <f t="shared" si="0"/>
        <v>7.35</v>
      </c>
      <c r="E24" s="4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2.35</v>
      </c>
      <c r="D25" s="40">
        <f t="shared" si="0"/>
        <v>7.6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2.75</v>
      </c>
      <c r="D26" s="43">
        <f t="shared" si="0"/>
        <v>8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3.4499999999999988</v>
      </c>
      <c r="D27" s="40">
        <f t="shared" si="0"/>
        <v>8.6999999999999993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3.8000000000000012</v>
      </c>
      <c r="D28" s="43">
        <f t="shared" si="0"/>
        <v>9.0500000000000007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19"/>
      <c r="B29" s="19"/>
      <c r="C29" s="19"/>
      <c r="D29" s="35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19"/>
      <c r="B30" s="19"/>
      <c r="C30" s="19"/>
      <c r="D30" s="35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4.4" x14ac:dyDescent="0.25">
      <c r="A31" s="36" t="s">
        <v>35</v>
      </c>
      <c r="B31" s="37" t="s">
        <v>271</v>
      </c>
      <c r="C31" s="19"/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4.4" x14ac:dyDescent="0.25">
      <c r="A32" s="36" t="s">
        <v>50</v>
      </c>
      <c r="B32" s="37" t="s">
        <v>51</v>
      </c>
      <c r="C32" s="19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4.4" x14ac:dyDescent="0.25">
      <c r="A33" s="18"/>
      <c r="B33" s="18"/>
      <c r="C33" s="18" t="s">
        <v>22</v>
      </c>
      <c r="D33" s="1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.4" x14ac:dyDescent="0.25">
      <c r="A34" s="36" t="s">
        <v>74</v>
      </c>
      <c r="B34" s="37" t="s">
        <v>125</v>
      </c>
      <c r="C34" s="19"/>
      <c r="D34" s="1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.4" x14ac:dyDescent="0.25">
      <c r="A35" s="39" t="s">
        <v>42</v>
      </c>
      <c r="B35" s="40">
        <f>'Repo rate'!$B$4</f>
        <v>5.25</v>
      </c>
      <c r="C35" s="40">
        <v>2.35</v>
      </c>
      <c r="D35" s="40">
        <f t="shared" ref="D35:D40" si="1">B35+C35</f>
        <v>7.6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.4" x14ac:dyDescent="0.25">
      <c r="A36" s="42" t="s">
        <v>44</v>
      </c>
      <c r="B36" s="43">
        <f>'Repo rate'!$B$4</f>
        <v>5.25</v>
      </c>
      <c r="C36" s="43">
        <v>2.5</v>
      </c>
      <c r="D36" s="43">
        <f t="shared" si="1"/>
        <v>7.75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4" x14ac:dyDescent="0.25">
      <c r="A37" s="39" t="s">
        <v>45</v>
      </c>
      <c r="B37" s="40">
        <f>'Repo rate'!$B$4</f>
        <v>5.25</v>
      </c>
      <c r="C37" s="40">
        <v>2.85</v>
      </c>
      <c r="D37" s="40">
        <f t="shared" si="1"/>
        <v>8.1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4" x14ac:dyDescent="0.25">
      <c r="A38" s="42" t="s">
        <v>158</v>
      </c>
      <c r="B38" s="43">
        <f>'Repo rate'!$B$4</f>
        <v>5.25</v>
      </c>
      <c r="C38" s="43">
        <v>3.15</v>
      </c>
      <c r="D38" s="43">
        <f t="shared" si="1"/>
        <v>8.4</v>
      </c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4" x14ac:dyDescent="0.25">
      <c r="A39" s="39" t="s">
        <v>104</v>
      </c>
      <c r="B39" s="40">
        <f>'Repo rate'!$B$4</f>
        <v>5.25</v>
      </c>
      <c r="C39" s="40">
        <v>3.85</v>
      </c>
      <c r="D39" s="40">
        <f t="shared" si="1"/>
        <v>9.1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4" x14ac:dyDescent="0.25">
      <c r="A40" s="42" t="s">
        <v>211</v>
      </c>
      <c r="B40" s="43">
        <f>'Repo rate'!$B$4</f>
        <v>5.25</v>
      </c>
      <c r="C40" s="43">
        <v>4.1999999999999993</v>
      </c>
      <c r="D40" s="43">
        <f t="shared" si="1"/>
        <v>9.4499999999999993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4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17"/>
      <c r="C48" s="17"/>
      <c r="D48" s="8"/>
      <c r="E48" s="5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5"/>
      <c r="C55" s="5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5"/>
      <c r="C56" s="15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7"/>
      <c r="C59" s="17"/>
      <c r="D59" s="8"/>
      <c r="E59" s="5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17"/>
      <c r="C60" s="17"/>
      <c r="D60" s="8"/>
      <c r="E60" s="5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15"/>
      <c r="C78" s="15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17"/>
      <c r="C81" s="17"/>
      <c r="D81" s="8"/>
      <c r="E81" s="5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17"/>
      <c r="C82" s="17"/>
      <c r="D82" s="8"/>
      <c r="E82" s="5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5"/>
      <c r="C91" s="1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7"/>
      <c r="C94" s="17"/>
      <c r="D94" s="8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17"/>
      <c r="C95" s="17"/>
      <c r="D95" s="8"/>
      <c r="E95" s="5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</sheetData>
  <hyperlinks>
    <hyperlink ref="B2" r:id="rId1" location="interest-rates" xr:uid="{00000000-0004-0000-11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X890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272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57.6" x14ac:dyDescent="0.25">
      <c r="A2" s="27" t="s">
        <v>4</v>
      </c>
      <c r="B2" s="28" t="s">
        <v>273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 t="s">
        <v>374</v>
      </c>
      <c r="B14" s="63">
        <v>46217</v>
      </c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19"/>
      <c r="B16" s="19"/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35</v>
      </c>
      <c r="B17" s="37" t="s">
        <v>192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6" t="s">
        <v>50</v>
      </c>
      <c r="B18" s="37" t="s">
        <v>97</v>
      </c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2" t="s">
        <v>22</v>
      </c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19"/>
      <c r="B20" s="19"/>
      <c r="C20" s="19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33"/>
      <c r="B21" s="33" t="s">
        <v>28</v>
      </c>
      <c r="C21" s="33" t="s">
        <v>29</v>
      </c>
      <c r="D21" s="33" t="s">
        <v>32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18"/>
      <c r="B22" s="20" t="s">
        <v>210</v>
      </c>
      <c r="C22" s="35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6" t="s">
        <v>74</v>
      </c>
      <c r="B23" s="37" t="s">
        <v>125</v>
      </c>
      <c r="C23" s="19"/>
      <c r="D23" s="1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39" t="s">
        <v>42</v>
      </c>
      <c r="B24" s="40">
        <f>'Repo rate'!$B$4</f>
        <v>5.25</v>
      </c>
      <c r="C24" s="40">
        <v>1.9</v>
      </c>
      <c r="D24" s="40">
        <f t="shared" ref="D24:D29" si="0">B24+C24</f>
        <v>7.15</v>
      </c>
      <c r="E24" s="4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42" t="s">
        <v>44</v>
      </c>
      <c r="B25" s="43">
        <f>'Repo rate'!$B$4</f>
        <v>5.25</v>
      </c>
      <c r="C25" s="43">
        <v>2.4</v>
      </c>
      <c r="D25" s="43">
        <f t="shared" si="0"/>
        <v>7.65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39" t="s">
        <v>45</v>
      </c>
      <c r="B26" s="40">
        <f>'Repo rate'!$B$4</f>
        <v>5.25</v>
      </c>
      <c r="C26" s="40">
        <v>2.5499999999999998</v>
      </c>
      <c r="D26" s="40">
        <f t="shared" si="0"/>
        <v>7.8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42" t="s">
        <v>158</v>
      </c>
      <c r="B27" s="43">
        <f>'Repo rate'!$B$4</f>
        <v>5.25</v>
      </c>
      <c r="C27" s="43">
        <v>2.85</v>
      </c>
      <c r="D27" s="43">
        <f t="shared" si="0"/>
        <v>8.1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39" t="s">
        <v>104</v>
      </c>
      <c r="B28" s="40">
        <f>'Repo rate'!$B$4</f>
        <v>5.25</v>
      </c>
      <c r="C28" s="40">
        <v>3.25</v>
      </c>
      <c r="D28" s="40">
        <f t="shared" si="0"/>
        <v>8.5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42" t="s">
        <v>211</v>
      </c>
      <c r="B29" s="43">
        <f>'Repo rate'!$B$4</f>
        <v>5.25</v>
      </c>
      <c r="C29" s="43">
        <v>3.5500000000000012</v>
      </c>
      <c r="D29" s="43">
        <f t="shared" si="0"/>
        <v>8.8000000000000007</v>
      </c>
      <c r="E29" s="4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19"/>
      <c r="B30" s="19"/>
      <c r="C30" s="19"/>
      <c r="D30" s="35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4.4" x14ac:dyDescent="0.25">
      <c r="A31" s="19"/>
      <c r="B31" s="19"/>
      <c r="C31" s="19"/>
      <c r="D31" s="35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4.4" x14ac:dyDescent="0.25">
      <c r="A32" s="36" t="s">
        <v>35</v>
      </c>
      <c r="B32" s="37" t="s">
        <v>274</v>
      </c>
      <c r="C32" s="19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4.4" x14ac:dyDescent="0.25">
      <c r="A33" s="36" t="s">
        <v>50</v>
      </c>
      <c r="B33" s="37" t="s">
        <v>51</v>
      </c>
      <c r="C33" s="19"/>
      <c r="D33" s="1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.4" x14ac:dyDescent="0.25">
      <c r="A34" s="32" t="s">
        <v>22</v>
      </c>
      <c r="B34" s="19"/>
      <c r="C34" s="19"/>
      <c r="D34" s="1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.4" x14ac:dyDescent="0.25">
      <c r="A35" s="19"/>
      <c r="B35" s="19"/>
      <c r="C35" s="19"/>
      <c r="D35" s="1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.4" x14ac:dyDescent="0.25">
      <c r="A36" s="36" t="s">
        <v>74</v>
      </c>
      <c r="B36" s="37" t="s">
        <v>125</v>
      </c>
      <c r="C36" s="19"/>
      <c r="D36" s="1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4" x14ac:dyDescent="0.25">
      <c r="A37" s="39" t="s">
        <v>42</v>
      </c>
      <c r="B37" s="40">
        <f>'Repo rate'!$B$4</f>
        <v>5.25</v>
      </c>
      <c r="C37" s="40">
        <v>2.15</v>
      </c>
      <c r="D37" s="40">
        <f t="shared" ref="D37:D42" si="1">B37+C37</f>
        <v>7.4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4" x14ac:dyDescent="0.25">
      <c r="A38" s="42" t="s">
        <v>44</v>
      </c>
      <c r="B38" s="43">
        <f>'Repo rate'!$B$4</f>
        <v>5.25</v>
      </c>
      <c r="C38" s="43">
        <v>2.65</v>
      </c>
      <c r="D38" s="43">
        <f t="shared" si="1"/>
        <v>7.9</v>
      </c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4" x14ac:dyDescent="0.25">
      <c r="A39" s="39" t="s">
        <v>45</v>
      </c>
      <c r="B39" s="40">
        <f>'Repo rate'!$B$4</f>
        <v>5.25</v>
      </c>
      <c r="C39" s="40">
        <v>2.75</v>
      </c>
      <c r="D39" s="40">
        <f t="shared" si="1"/>
        <v>8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4" x14ac:dyDescent="0.25">
      <c r="A40" s="42" t="s">
        <v>158</v>
      </c>
      <c r="B40" s="43">
        <f>'Repo rate'!$B$4</f>
        <v>5.25</v>
      </c>
      <c r="C40" s="43">
        <v>3.25</v>
      </c>
      <c r="D40" s="43">
        <f t="shared" si="1"/>
        <v>8.5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4.4" x14ac:dyDescent="0.25">
      <c r="A41" s="39" t="s">
        <v>104</v>
      </c>
      <c r="B41" s="40">
        <f>'Repo rate'!$B$4</f>
        <v>5.25</v>
      </c>
      <c r="C41" s="40">
        <v>3.75</v>
      </c>
      <c r="D41" s="40">
        <f t="shared" si="1"/>
        <v>9</v>
      </c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4.4" x14ac:dyDescent="0.25">
      <c r="A42" s="42" t="s">
        <v>211</v>
      </c>
      <c r="B42" s="43">
        <f>'Repo rate'!$B$4</f>
        <v>5.25</v>
      </c>
      <c r="C42" s="43">
        <v>3.9499999999999988</v>
      </c>
      <c r="D42" s="43">
        <f t="shared" si="1"/>
        <v>9.1999999999999993</v>
      </c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5"/>
      <c r="C57" s="5"/>
      <c r="D57" s="5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5"/>
      <c r="C58" s="1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15"/>
      <c r="C80" s="1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5"/>
      <c r="C93" s="1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</sheetData>
  <hyperlinks>
    <hyperlink ref="B2" r:id="rId1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893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275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276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 t="s">
        <v>374</v>
      </c>
      <c r="B14" s="63">
        <v>46217</v>
      </c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19"/>
      <c r="B16" s="19"/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19"/>
      <c r="B17" s="19"/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6" t="s">
        <v>35</v>
      </c>
      <c r="B18" s="37" t="s">
        <v>192</v>
      </c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6" t="s">
        <v>50</v>
      </c>
      <c r="B19" s="37" t="s">
        <v>97</v>
      </c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2" t="s">
        <v>22</v>
      </c>
      <c r="B20" s="19"/>
      <c r="C20" s="19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9"/>
      <c r="B21" s="19"/>
      <c r="C21" s="19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3"/>
      <c r="B22" s="33" t="s">
        <v>28</v>
      </c>
      <c r="C22" s="33" t="s">
        <v>29</v>
      </c>
      <c r="D22" s="33" t="s">
        <v>32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18"/>
      <c r="B23" s="20" t="s">
        <v>210</v>
      </c>
      <c r="C23" s="35"/>
      <c r="D23" s="1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36" t="s">
        <v>74</v>
      </c>
      <c r="B24" s="37" t="s">
        <v>125</v>
      </c>
      <c r="C24" s="19"/>
      <c r="D24" s="1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42</v>
      </c>
      <c r="B25" s="40">
        <f>'Repo rate'!$B$4</f>
        <v>5.25</v>
      </c>
      <c r="C25" s="40">
        <v>2</v>
      </c>
      <c r="D25" s="40">
        <f t="shared" ref="D25:D30" si="0">B25+C25</f>
        <v>7.25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44</v>
      </c>
      <c r="B26" s="43">
        <f>'Repo rate'!$B$4</f>
        <v>5.25</v>
      </c>
      <c r="C26" s="43">
        <v>2.35</v>
      </c>
      <c r="D26" s="43">
        <f t="shared" si="0"/>
        <v>7.6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45</v>
      </c>
      <c r="B27" s="40">
        <f>'Repo rate'!$B$4</f>
        <v>5.25</v>
      </c>
      <c r="C27" s="40">
        <v>2.65</v>
      </c>
      <c r="D27" s="40">
        <f t="shared" si="0"/>
        <v>7.9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158</v>
      </c>
      <c r="B28" s="43">
        <f>'Repo rate'!$B$4</f>
        <v>5.25</v>
      </c>
      <c r="C28" s="43">
        <v>2.9</v>
      </c>
      <c r="D28" s="43">
        <f t="shared" si="0"/>
        <v>8.15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39" t="s">
        <v>104</v>
      </c>
      <c r="B29" s="40">
        <f>'Repo rate'!$B$4</f>
        <v>5.25</v>
      </c>
      <c r="C29" s="40">
        <v>3.1999999999999988</v>
      </c>
      <c r="D29" s="40">
        <f t="shared" si="0"/>
        <v>8.4499999999999993</v>
      </c>
      <c r="E29" s="4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42" t="s">
        <v>211</v>
      </c>
      <c r="B30" s="43">
        <f>'Repo rate'!$B$4</f>
        <v>5.25</v>
      </c>
      <c r="C30" s="43">
        <v>3.4</v>
      </c>
      <c r="D30" s="43">
        <f t="shared" si="0"/>
        <v>8.65</v>
      </c>
      <c r="E30" s="4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17"/>
      <c r="C31" s="17"/>
      <c r="D31" s="8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17"/>
      <c r="C32" s="17"/>
      <c r="D32" s="8"/>
      <c r="E32" s="5"/>
      <c r="F32" s="5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15"/>
      <c r="C37" s="15"/>
      <c r="D37" s="1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17"/>
      <c r="C48" s="17"/>
      <c r="D48" s="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4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17"/>
      <c r="C57" s="17"/>
      <c r="D57" s="8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7"/>
      <c r="C58" s="17"/>
      <c r="D58" s="8"/>
      <c r="E58" s="5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7"/>
      <c r="C59" s="17"/>
      <c r="D59" s="8"/>
      <c r="E59" s="5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5"/>
      <c r="C61" s="15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4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17"/>
      <c r="C69" s="17"/>
      <c r="D69" s="8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17"/>
      <c r="C70" s="17"/>
      <c r="D70" s="8"/>
      <c r="E70" s="5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17"/>
      <c r="C71" s="17"/>
      <c r="D71" s="8"/>
      <c r="E71" s="5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5"/>
      <c r="C83" s="1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17"/>
      <c r="C92" s="17"/>
      <c r="D92" s="8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7"/>
      <c r="C93" s="17"/>
      <c r="D93" s="8"/>
      <c r="E93" s="5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7"/>
      <c r="C94" s="17"/>
      <c r="D94" s="8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5"/>
      <c r="C96" s="15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17"/>
      <c r="C105" s="17"/>
      <c r="D105" s="8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17"/>
      <c r="C106" s="17"/>
      <c r="D106" s="8"/>
      <c r="E106" s="5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17"/>
      <c r="C107" s="17"/>
      <c r="D107" s="8"/>
      <c r="E107" s="5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</sheetData>
  <hyperlinks>
    <hyperlink ref="B2" r:id="rId1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Y891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32" customWidth="1"/>
    <col min="4" max="4" width="10" customWidth="1"/>
    <col min="5" max="5" width="12" customWidth="1"/>
  </cols>
  <sheetData>
    <row r="1" spans="1:25" ht="25.95" customHeight="1" x14ac:dyDescent="0.25">
      <c r="A1" s="21" t="s">
        <v>2</v>
      </c>
      <c r="B1" s="22" t="s">
        <v>277</v>
      </c>
      <c r="C1" s="19"/>
      <c r="D1" s="19"/>
      <c r="E1" s="1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8.8" x14ac:dyDescent="0.25">
      <c r="A2" s="27" t="s">
        <v>4</v>
      </c>
      <c r="B2" s="28" t="s">
        <v>278</v>
      </c>
      <c r="C2" s="19"/>
      <c r="D2" s="19"/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4.4" x14ac:dyDescent="0.25">
      <c r="A3" s="27" t="s">
        <v>6</v>
      </c>
      <c r="B3" s="28" t="s">
        <v>7</v>
      </c>
      <c r="C3" s="28" t="s">
        <v>279</v>
      </c>
      <c r="D3" s="19"/>
      <c r="E3" s="1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4" x14ac:dyDescent="0.25">
      <c r="A4" s="27" t="s">
        <v>8</v>
      </c>
      <c r="B4" s="28" t="s">
        <v>7</v>
      </c>
      <c r="C4" s="19"/>
      <c r="D4" s="19"/>
      <c r="E4" s="1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4" x14ac:dyDescent="0.25">
      <c r="A5" s="27" t="s">
        <v>9</v>
      </c>
      <c r="B5" s="28" t="s">
        <v>10</v>
      </c>
      <c r="C5" s="19"/>
      <c r="D5" s="19"/>
      <c r="E5" s="1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4" x14ac:dyDescent="0.25">
      <c r="A6" s="27" t="s">
        <v>11</v>
      </c>
      <c r="B6" s="28" t="s">
        <v>10</v>
      </c>
      <c r="C6" s="19"/>
      <c r="D6" s="19"/>
      <c r="E6" s="1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4" x14ac:dyDescent="0.25">
      <c r="A7" s="27" t="s">
        <v>12</v>
      </c>
      <c r="B7" s="28" t="s">
        <v>61</v>
      </c>
      <c r="C7" s="19"/>
      <c r="D7" s="19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4" x14ac:dyDescent="0.25">
      <c r="A8" s="27" t="s">
        <v>14</v>
      </c>
      <c r="B8" s="28" t="s">
        <v>255</v>
      </c>
      <c r="C8" s="19"/>
      <c r="D8" s="19"/>
      <c r="E8" s="1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4" x14ac:dyDescent="0.25">
      <c r="A9" s="27" t="s">
        <v>16</v>
      </c>
      <c r="B9" s="28" t="s">
        <v>10</v>
      </c>
      <c r="C9" s="19"/>
      <c r="D9" s="19"/>
      <c r="E9" s="1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4" x14ac:dyDescent="0.25">
      <c r="A10" s="27" t="s">
        <v>17</v>
      </c>
      <c r="B10" s="31" t="s">
        <v>7</v>
      </c>
      <c r="C10" s="19"/>
      <c r="D10" s="19"/>
      <c r="E10" s="1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4" x14ac:dyDescent="0.25">
      <c r="A11" s="27" t="s">
        <v>18</v>
      </c>
      <c r="B11" s="31" t="s">
        <v>7</v>
      </c>
      <c r="C11" s="19"/>
      <c r="D11" s="19"/>
      <c r="E11" s="1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4.4" x14ac:dyDescent="0.25">
      <c r="A12" s="27" t="s">
        <v>19</v>
      </c>
      <c r="B12" s="28" t="s">
        <v>10</v>
      </c>
      <c r="C12" s="19"/>
      <c r="D12" s="19"/>
      <c r="E12" s="1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4" x14ac:dyDescent="0.25">
      <c r="A13" s="27" t="s">
        <v>20</v>
      </c>
      <c r="B13" s="28" t="s">
        <v>10</v>
      </c>
      <c r="C13" s="19"/>
      <c r="D13" s="19"/>
      <c r="E13" s="1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4" x14ac:dyDescent="0.25">
      <c r="A14" s="19" t="s">
        <v>374</v>
      </c>
      <c r="B14" s="63">
        <v>46217</v>
      </c>
      <c r="C14" s="19"/>
      <c r="D14" s="19"/>
      <c r="E14" s="1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4" x14ac:dyDescent="0.25">
      <c r="A15" s="19"/>
      <c r="B15" s="19"/>
      <c r="C15" s="19"/>
      <c r="D15" s="19"/>
      <c r="E15" s="1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4" x14ac:dyDescent="0.25">
      <c r="A16" s="36" t="s">
        <v>35</v>
      </c>
      <c r="B16" s="37" t="s">
        <v>192</v>
      </c>
      <c r="C16" s="19"/>
      <c r="D16" s="19"/>
      <c r="E16" s="1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4" x14ac:dyDescent="0.25">
      <c r="A17" s="36" t="s">
        <v>50</v>
      </c>
      <c r="B17" s="37" t="s">
        <v>97</v>
      </c>
      <c r="C17" s="19"/>
      <c r="D17" s="19"/>
      <c r="E17" s="1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4" x14ac:dyDescent="0.25">
      <c r="A18" s="32" t="s">
        <v>22</v>
      </c>
      <c r="B18" s="19"/>
      <c r="C18" s="19"/>
      <c r="D18" s="19"/>
      <c r="E18" s="1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4" x14ac:dyDescent="0.25">
      <c r="A19" s="19"/>
      <c r="B19" s="19"/>
      <c r="C19" s="19"/>
      <c r="D19" s="19"/>
      <c r="E19" s="1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4" x14ac:dyDescent="0.25">
      <c r="A20" s="33"/>
      <c r="B20" s="33" t="s">
        <v>280</v>
      </c>
      <c r="C20" s="33" t="s">
        <v>28</v>
      </c>
      <c r="D20" s="33" t="s">
        <v>29</v>
      </c>
      <c r="E20" s="33" t="s">
        <v>32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4.4" x14ac:dyDescent="0.25">
      <c r="A21" s="18"/>
      <c r="B21" s="20"/>
      <c r="C21" s="20" t="s">
        <v>210</v>
      </c>
      <c r="D21" s="35"/>
      <c r="E21" s="1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4.4" x14ac:dyDescent="0.25">
      <c r="A22" s="36" t="s">
        <v>74</v>
      </c>
      <c r="B22" s="37" t="s">
        <v>125</v>
      </c>
      <c r="C22" s="19"/>
      <c r="D22" s="19"/>
      <c r="E22" s="1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4.4" x14ac:dyDescent="0.25">
      <c r="A23" s="39" t="s">
        <v>126</v>
      </c>
      <c r="B23" s="47" t="s">
        <v>281</v>
      </c>
      <c r="C23" s="40">
        <f>'Repo rate'!$B$4</f>
        <v>5.25</v>
      </c>
      <c r="D23" s="40">
        <v>2.9499999999999988</v>
      </c>
      <c r="E23" s="40">
        <f t="shared" ref="E23:E29" si="0">C23+D23</f>
        <v>8.1999999999999993</v>
      </c>
      <c r="F23" s="4" t="s">
        <v>223</v>
      </c>
      <c r="G23" s="5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4.4" x14ac:dyDescent="0.25">
      <c r="A24" s="42" t="s">
        <v>83</v>
      </c>
      <c r="B24" s="48" t="s">
        <v>281</v>
      </c>
      <c r="C24" s="43">
        <f>'Repo rate'!$B$4</f>
        <v>5.25</v>
      </c>
      <c r="D24" s="43">
        <v>3.0500000000000012</v>
      </c>
      <c r="E24" s="43">
        <f t="shared" si="0"/>
        <v>8.3000000000000007</v>
      </c>
      <c r="F24" s="4"/>
      <c r="G24" s="5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4" x14ac:dyDescent="0.25">
      <c r="A25" s="39" t="s">
        <v>44</v>
      </c>
      <c r="B25" s="47" t="s">
        <v>281</v>
      </c>
      <c r="C25" s="40">
        <f>'Repo rate'!$B$4</f>
        <v>5.25</v>
      </c>
      <c r="D25" s="40">
        <v>3.15</v>
      </c>
      <c r="E25" s="40">
        <f t="shared" si="0"/>
        <v>8.4</v>
      </c>
      <c r="F25" s="4"/>
      <c r="G25" s="5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4" x14ac:dyDescent="0.25">
      <c r="A26" s="42" t="s">
        <v>45</v>
      </c>
      <c r="B26" s="48" t="s">
        <v>282</v>
      </c>
      <c r="C26" s="43">
        <f>'Repo rate'!$B$4</f>
        <v>5.25</v>
      </c>
      <c r="D26" s="43">
        <v>3.75</v>
      </c>
      <c r="E26" s="43">
        <f t="shared" si="0"/>
        <v>9</v>
      </c>
      <c r="F26" s="4"/>
      <c r="G26" s="5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4" x14ac:dyDescent="0.25">
      <c r="A27" s="39" t="s">
        <v>158</v>
      </c>
      <c r="B27" s="47" t="s">
        <v>282</v>
      </c>
      <c r="C27" s="40">
        <f>'Repo rate'!$B$4</f>
        <v>5.25</v>
      </c>
      <c r="D27" s="40">
        <v>5.5500000000000007</v>
      </c>
      <c r="E27" s="40">
        <f t="shared" si="0"/>
        <v>10.8</v>
      </c>
      <c r="F27" s="4"/>
      <c r="G27" s="5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4" x14ac:dyDescent="0.25">
      <c r="A28" s="42" t="s">
        <v>104</v>
      </c>
      <c r="B28" s="48" t="s">
        <v>282</v>
      </c>
      <c r="C28" s="43">
        <f>'Repo rate'!$B$4</f>
        <v>5.25</v>
      </c>
      <c r="D28" s="43">
        <v>5.75</v>
      </c>
      <c r="E28" s="43">
        <f t="shared" si="0"/>
        <v>11</v>
      </c>
      <c r="F28" s="4"/>
      <c r="G28" s="5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4" x14ac:dyDescent="0.25">
      <c r="A29" s="39" t="s">
        <v>211</v>
      </c>
      <c r="B29" s="47" t="s">
        <v>283</v>
      </c>
      <c r="C29" s="40">
        <f>'Repo rate'!$B$4</f>
        <v>5.25</v>
      </c>
      <c r="D29" s="40">
        <v>6.25</v>
      </c>
      <c r="E29" s="40">
        <f t="shared" si="0"/>
        <v>11.5</v>
      </c>
      <c r="F29" s="4"/>
      <c r="G29" s="5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2" x14ac:dyDescent="0.25">
      <c r="A30" s="5"/>
      <c r="B30" s="17"/>
      <c r="C30" s="17"/>
      <c r="D30" s="17"/>
      <c r="E30" s="8"/>
      <c r="F30" s="5"/>
      <c r="G30" s="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2" x14ac:dyDescent="0.25">
      <c r="A35" s="5"/>
      <c r="B35" s="15"/>
      <c r="C35" s="15"/>
      <c r="D35" s="15"/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2" x14ac:dyDescent="0.25">
      <c r="A36" s="5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2" x14ac:dyDescent="0.25">
      <c r="A38" s="5"/>
      <c r="B38" s="17"/>
      <c r="C38" s="17"/>
      <c r="D38" s="17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2" x14ac:dyDescent="0.25">
      <c r="A39" s="5"/>
      <c r="B39" s="17"/>
      <c r="C39" s="17"/>
      <c r="D39" s="17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2" x14ac:dyDescent="0.25">
      <c r="A40" s="5"/>
      <c r="B40" s="17"/>
      <c r="C40" s="17"/>
      <c r="D40" s="17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2" x14ac:dyDescent="0.25">
      <c r="A41" s="5"/>
      <c r="B41" s="17"/>
      <c r="C41" s="17"/>
      <c r="D41" s="17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2" x14ac:dyDescent="0.25">
      <c r="A42" s="5"/>
      <c r="B42" s="17"/>
      <c r="C42" s="17"/>
      <c r="D42" s="17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2" x14ac:dyDescent="0.25">
      <c r="A43" s="5"/>
      <c r="B43" s="17"/>
      <c r="C43" s="17"/>
      <c r="D43" s="17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2" x14ac:dyDescent="0.25">
      <c r="A44" s="5"/>
      <c r="B44" s="17"/>
      <c r="C44" s="17"/>
      <c r="D44" s="17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2" x14ac:dyDescent="0.25">
      <c r="A45" s="5"/>
      <c r="B45" s="17"/>
      <c r="C45" s="17"/>
      <c r="D45" s="17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2" x14ac:dyDescent="0.25">
      <c r="A46" s="5"/>
      <c r="B46" s="17"/>
      <c r="C46" s="17"/>
      <c r="D46" s="17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2" x14ac:dyDescent="0.25">
      <c r="A47" s="5"/>
      <c r="B47" s="17"/>
      <c r="C47" s="17"/>
      <c r="D47" s="17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2" x14ac:dyDescent="0.25">
      <c r="A48" s="5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2" x14ac:dyDescent="0.25">
      <c r="A50" s="5"/>
      <c r="B50" s="17"/>
      <c r="C50" s="17"/>
      <c r="D50" s="17"/>
      <c r="E50" s="8"/>
      <c r="F50" s="5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2" x14ac:dyDescent="0.25">
      <c r="A51" s="5"/>
      <c r="B51" s="17"/>
      <c r="C51" s="17"/>
      <c r="D51" s="17"/>
      <c r="E51" s="8"/>
      <c r="F51" s="5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2" x14ac:dyDescent="0.25">
      <c r="A52" s="5"/>
      <c r="B52" s="17"/>
      <c r="C52" s="17"/>
      <c r="D52" s="17"/>
      <c r="E52" s="8"/>
      <c r="F52" s="5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2" x14ac:dyDescent="0.25">
      <c r="A53" s="5"/>
      <c r="B53" s="17"/>
      <c r="C53" s="17"/>
      <c r="D53" s="17"/>
      <c r="E53" s="8"/>
      <c r="F53" s="5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2" x14ac:dyDescent="0.25">
      <c r="A54" s="5"/>
      <c r="B54" s="17"/>
      <c r="C54" s="17"/>
      <c r="D54" s="17"/>
      <c r="E54" s="8"/>
      <c r="F54" s="5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2" x14ac:dyDescent="0.25">
      <c r="A55" s="5"/>
      <c r="B55" s="17"/>
      <c r="C55" s="17"/>
      <c r="D55" s="17"/>
      <c r="E55" s="8"/>
      <c r="F55" s="5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2" x14ac:dyDescent="0.25">
      <c r="A56" s="5"/>
      <c r="B56" s="17"/>
      <c r="C56" s="17"/>
      <c r="D56" s="17"/>
      <c r="E56" s="8"/>
      <c r="F56" s="5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2" x14ac:dyDescent="0.25">
      <c r="A57" s="5"/>
      <c r="B57" s="17"/>
      <c r="C57" s="17"/>
      <c r="D57" s="17"/>
      <c r="E57" s="8"/>
      <c r="F57" s="5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2" x14ac:dyDescent="0.25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2" x14ac:dyDescent="0.25">
      <c r="A59" s="5"/>
      <c r="B59" s="15"/>
      <c r="C59" s="15"/>
      <c r="D59" s="15"/>
      <c r="E59" s="1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2" x14ac:dyDescent="0.25">
      <c r="A60" s="5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2" x14ac:dyDescent="0.25">
      <c r="A62" s="5"/>
      <c r="B62" s="17"/>
      <c r="C62" s="17"/>
      <c r="D62" s="17"/>
      <c r="E62" s="8"/>
      <c r="F62" s="5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2" x14ac:dyDescent="0.25">
      <c r="A63" s="5"/>
      <c r="B63" s="17"/>
      <c r="C63" s="17"/>
      <c r="D63" s="17"/>
      <c r="E63" s="8"/>
      <c r="F63" s="5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2" x14ac:dyDescent="0.25">
      <c r="A64" s="5"/>
      <c r="B64" s="17"/>
      <c r="C64" s="17"/>
      <c r="D64" s="17"/>
      <c r="E64" s="8"/>
      <c r="F64" s="5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2" x14ac:dyDescent="0.25">
      <c r="A65" s="5"/>
      <c r="B65" s="17"/>
      <c r="C65" s="17"/>
      <c r="D65" s="17"/>
      <c r="E65" s="8"/>
      <c r="F65" s="5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2" x14ac:dyDescent="0.25">
      <c r="A66" s="5"/>
      <c r="B66" s="17"/>
      <c r="C66" s="17"/>
      <c r="D66" s="17"/>
      <c r="E66" s="8"/>
      <c r="F66" s="5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2" x14ac:dyDescent="0.25">
      <c r="A67" s="5"/>
      <c r="B67" s="17"/>
      <c r="C67" s="17"/>
      <c r="D67" s="17"/>
      <c r="E67" s="8"/>
      <c r="F67" s="5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2" x14ac:dyDescent="0.25">
      <c r="A68" s="5"/>
      <c r="B68" s="17"/>
      <c r="C68" s="17"/>
      <c r="D68" s="17"/>
      <c r="E68" s="8"/>
      <c r="F68" s="5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2" x14ac:dyDescent="0.25">
      <c r="A69" s="5"/>
      <c r="B69" s="17"/>
      <c r="C69" s="17"/>
      <c r="D69" s="17"/>
      <c r="E69" s="8"/>
      <c r="F69" s="5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2" x14ac:dyDescent="0.25">
      <c r="A81" s="5"/>
      <c r="B81" s="15"/>
      <c r="C81" s="15"/>
      <c r="D81" s="15"/>
      <c r="E81" s="1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2" x14ac:dyDescent="0.25">
      <c r="A82" s="5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2" x14ac:dyDescent="0.25">
      <c r="A84" s="5"/>
      <c r="B84" s="17"/>
      <c r="C84" s="17"/>
      <c r="D84" s="17"/>
      <c r="E84" s="8"/>
      <c r="F84" s="5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2" x14ac:dyDescent="0.25">
      <c r="A85" s="5"/>
      <c r="B85" s="17"/>
      <c r="C85" s="17"/>
      <c r="D85" s="17"/>
      <c r="E85" s="8"/>
      <c r="F85" s="5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2" x14ac:dyDescent="0.25">
      <c r="A86" s="5"/>
      <c r="B86" s="17"/>
      <c r="C86" s="17"/>
      <c r="D86" s="17"/>
      <c r="E86" s="8"/>
      <c r="F86" s="5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2" x14ac:dyDescent="0.25">
      <c r="A87" s="5"/>
      <c r="B87" s="17"/>
      <c r="C87" s="17"/>
      <c r="D87" s="17"/>
      <c r="E87" s="8"/>
      <c r="F87" s="5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2" x14ac:dyDescent="0.25">
      <c r="A88" s="5"/>
      <c r="B88" s="17"/>
      <c r="C88" s="17"/>
      <c r="D88" s="17"/>
      <c r="E88" s="8"/>
      <c r="F88" s="5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2" x14ac:dyDescent="0.25">
      <c r="A89" s="5"/>
      <c r="B89" s="17"/>
      <c r="C89" s="17"/>
      <c r="D89" s="17"/>
      <c r="E89" s="8"/>
      <c r="F89" s="5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2" x14ac:dyDescent="0.25">
      <c r="A90" s="5"/>
      <c r="B90" s="17"/>
      <c r="C90" s="17"/>
      <c r="D90" s="17"/>
      <c r="E90" s="8"/>
      <c r="F90" s="5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2" x14ac:dyDescent="0.25">
      <c r="A91" s="5"/>
      <c r="B91" s="17"/>
      <c r="C91" s="17"/>
      <c r="D91" s="17"/>
      <c r="E91" s="8"/>
      <c r="F91" s="5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2" x14ac:dyDescent="0.25">
      <c r="A92" s="5"/>
      <c r="B92" s="17"/>
      <c r="C92" s="17"/>
      <c r="D92" s="17"/>
      <c r="E92" s="8"/>
      <c r="F92" s="5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2" x14ac:dyDescent="0.25">
      <c r="A94" s="5"/>
      <c r="B94" s="15"/>
      <c r="C94" s="15"/>
      <c r="D94" s="15"/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2" x14ac:dyDescent="0.25">
      <c r="A95" s="5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2" x14ac:dyDescent="0.25">
      <c r="A97" s="5"/>
      <c r="B97" s="17"/>
      <c r="C97" s="17"/>
      <c r="D97" s="17"/>
      <c r="E97" s="8"/>
      <c r="F97" s="5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2" x14ac:dyDescent="0.25">
      <c r="A98" s="5"/>
      <c r="B98" s="17"/>
      <c r="C98" s="17"/>
      <c r="D98" s="17"/>
      <c r="E98" s="8"/>
      <c r="F98" s="5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2" x14ac:dyDescent="0.25">
      <c r="A99" s="5"/>
      <c r="B99" s="17"/>
      <c r="C99" s="17"/>
      <c r="D99" s="17"/>
      <c r="E99" s="8"/>
      <c r="F99" s="5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2" x14ac:dyDescent="0.25">
      <c r="A100" s="5"/>
      <c r="B100" s="17"/>
      <c r="C100" s="17"/>
      <c r="D100" s="17"/>
      <c r="E100" s="8"/>
      <c r="F100" s="5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2" x14ac:dyDescent="0.25">
      <c r="A101" s="5"/>
      <c r="B101" s="17"/>
      <c r="C101" s="17"/>
      <c r="D101" s="17"/>
      <c r="E101" s="8"/>
      <c r="F101" s="5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2" x14ac:dyDescent="0.25">
      <c r="A102" s="5"/>
      <c r="B102" s="17"/>
      <c r="C102" s="17"/>
      <c r="D102" s="17"/>
      <c r="E102" s="8"/>
      <c r="F102" s="5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2" x14ac:dyDescent="0.25">
      <c r="A103" s="5"/>
      <c r="B103" s="17"/>
      <c r="C103" s="17"/>
      <c r="D103" s="17"/>
      <c r="E103" s="8"/>
      <c r="F103" s="5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2" x14ac:dyDescent="0.25">
      <c r="A104" s="5"/>
      <c r="B104" s="17"/>
      <c r="C104" s="17"/>
      <c r="D104" s="17"/>
      <c r="E104" s="8"/>
      <c r="F104" s="5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2" x14ac:dyDescent="0.25">
      <c r="A105" s="5"/>
      <c r="B105" s="17"/>
      <c r="C105" s="17"/>
      <c r="D105" s="17"/>
      <c r="E105" s="8"/>
      <c r="F105" s="5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</sheetData>
  <hyperlinks>
    <hyperlink ref="B2" r:id="rId1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X890"/>
  <sheetViews>
    <sheetView showGridLines="0" workbookViewId="0">
      <pane ySplit="1" topLeftCell="A14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284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285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10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 t="s">
        <v>374</v>
      </c>
      <c r="B14" s="63">
        <v>46217</v>
      </c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36" t="s">
        <v>35</v>
      </c>
      <c r="B15" s="37" t="s">
        <v>192</v>
      </c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50</v>
      </c>
      <c r="B16" s="37" t="s">
        <v>97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2" t="s">
        <v>22</v>
      </c>
      <c r="B17" s="19"/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19"/>
      <c r="B18" s="19"/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3"/>
      <c r="B19" s="33" t="s">
        <v>28</v>
      </c>
      <c r="C19" s="33" t="s">
        <v>29</v>
      </c>
      <c r="D19" s="33" t="s">
        <v>32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18"/>
      <c r="B20" s="20" t="s">
        <v>210</v>
      </c>
      <c r="C20" s="35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9"/>
      <c r="B21" s="19"/>
      <c r="C21" s="19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2.1</v>
      </c>
      <c r="D23" s="40">
        <f t="shared" ref="D23:D28" si="0">B23+C23</f>
        <v>7.35</v>
      </c>
      <c r="E23" s="5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2.5</v>
      </c>
      <c r="D24" s="43">
        <f t="shared" si="0"/>
        <v>7.75</v>
      </c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2.7</v>
      </c>
      <c r="D25" s="40">
        <f t="shared" si="0"/>
        <v>7.95</v>
      </c>
      <c r="E25" s="5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3</v>
      </c>
      <c r="D26" s="43">
        <f t="shared" si="0"/>
        <v>8.25</v>
      </c>
      <c r="E26" s="5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3.4</v>
      </c>
      <c r="D27" s="40">
        <f t="shared" si="0"/>
        <v>8.65</v>
      </c>
      <c r="E27" s="5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3.75</v>
      </c>
      <c r="D28" s="43">
        <f t="shared" si="0"/>
        <v>9</v>
      </c>
      <c r="E28" s="5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2" x14ac:dyDescent="0.25">
      <c r="A29" s="5"/>
      <c r="B29" s="17"/>
      <c r="C29" s="17"/>
      <c r="D29" s="8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15"/>
      <c r="C34" s="15"/>
      <c r="D34" s="1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4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17"/>
      <c r="C37" s="17"/>
      <c r="D37" s="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17"/>
      <c r="C38" s="17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17"/>
      <c r="C39" s="17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5"/>
      <c r="C57" s="5"/>
      <c r="D57" s="5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5"/>
      <c r="C58" s="1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15"/>
      <c r="C80" s="1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5"/>
      <c r="C93" s="1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</sheetData>
  <hyperlinks>
    <hyperlink ref="B2" r:id="rId1" xr:uid="{00000000-0004-0000-15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88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28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286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287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28"/>
      <c r="D3" s="28" t="s">
        <v>288</v>
      </c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289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32" t="s">
        <v>22</v>
      </c>
      <c r="B18" s="19"/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9"/>
      <c r="B19" s="19"/>
      <c r="C19" s="19"/>
      <c r="D19" s="19"/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24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74</v>
      </c>
      <c r="B22" s="37" t="s">
        <v>125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6" ht="14.4" x14ac:dyDescent="0.25">
      <c r="A23" s="39" t="s">
        <v>126</v>
      </c>
      <c r="B23" s="40">
        <f>'Repo rate'!$B$4</f>
        <v>5.25</v>
      </c>
      <c r="C23" s="40">
        <v>2.9</v>
      </c>
      <c r="D23" s="40">
        <f t="shared" ref="D23:D29" si="0">B23+C23</f>
        <v>8.15</v>
      </c>
      <c r="E23" s="40">
        <v>-0.8</v>
      </c>
      <c r="F23" s="40">
        <f t="shared" ref="F23:F29" si="1">D23+E23</f>
        <v>7.3500000000000005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290</v>
      </c>
      <c r="B24" s="43">
        <f>'Repo rate'!$B$4</f>
        <v>5.25</v>
      </c>
      <c r="C24" s="43">
        <v>2.9</v>
      </c>
      <c r="D24" s="43">
        <f t="shared" si="0"/>
        <v>8.15</v>
      </c>
      <c r="E24" s="43">
        <v>-0.45</v>
      </c>
      <c r="F24" s="43">
        <f t="shared" si="1"/>
        <v>7.7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291</v>
      </c>
      <c r="B25" s="40">
        <f>'Repo rate'!$B$4</f>
        <v>5.25</v>
      </c>
      <c r="C25" s="40">
        <v>2.9</v>
      </c>
      <c r="D25" s="40">
        <f t="shared" si="0"/>
        <v>8.15</v>
      </c>
      <c r="E25" s="40">
        <v>-0.2</v>
      </c>
      <c r="F25" s="40">
        <f t="shared" si="1"/>
        <v>7.95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292</v>
      </c>
      <c r="B26" s="43">
        <f>'Repo rate'!$B$4</f>
        <v>5.25</v>
      </c>
      <c r="C26" s="43">
        <v>2.9</v>
      </c>
      <c r="D26" s="43">
        <f t="shared" si="0"/>
        <v>8.15</v>
      </c>
      <c r="E26" s="43">
        <v>-0.1</v>
      </c>
      <c r="F26" s="43">
        <f t="shared" si="1"/>
        <v>8.0500000000000007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293</v>
      </c>
      <c r="B27" s="40">
        <f>'Repo rate'!$B$4</f>
        <v>5.25</v>
      </c>
      <c r="C27" s="40">
        <v>2.9</v>
      </c>
      <c r="D27" s="40">
        <f t="shared" si="0"/>
        <v>8.15</v>
      </c>
      <c r="E27" s="40">
        <v>0.75</v>
      </c>
      <c r="F27" s="40">
        <f t="shared" si="1"/>
        <v>8.9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294</v>
      </c>
      <c r="B28" s="43">
        <f>'Repo rate'!$B$4</f>
        <v>5.25</v>
      </c>
      <c r="C28" s="43">
        <v>2.9</v>
      </c>
      <c r="D28" s="43">
        <f t="shared" si="0"/>
        <v>8.15</v>
      </c>
      <c r="E28" s="43">
        <v>1.3</v>
      </c>
      <c r="F28" s="43">
        <f t="shared" si="1"/>
        <v>9.4500000000000011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158</v>
      </c>
      <c r="B29" s="40">
        <f>'Repo rate'!$B$4</f>
        <v>5.25</v>
      </c>
      <c r="C29" s="40">
        <v>2.9</v>
      </c>
      <c r="D29" s="40">
        <f t="shared" si="0"/>
        <v>8.15</v>
      </c>
      <c r="E29" s="40">
        <v>1.9</v>
      </c>
      <c r="F29" s="40">
        <f t="shared" si="1"/>
        <v>10.050000000000001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19"/>
      <c r="B30" s="19"/>
      <c r="C30" s="19"/>
      <c r="D30" s="35"/>
      <c r="E30" s="35"/>
      <c r="F30" s="3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36" t="s">
        <v>35</v>
      </c>
      <c r="B31" s="37" t="s">
        <v>295</v>
      </c>
      <c r="C31" s="19"/>
      <c r="D31" s="19"/>
      <c r="E31" s="19"/>
      <c r="F31" s="19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50</v>
      </c>
      <c r="B32" s="37" t="s">
        <v>51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19"/>
      <c r="B33" s="19"/>
      <c r="C33" s="19"/>
      <c r="D33" s="19"/>
      <c r="E33" s="19"/>
      <c r="F33" s="1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9"/>
      <c r="B34" s="19"/>
      <c r="C34" s="19"/>
      <c r="D34" s="19"/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74</v>
      </c>
      <c r="B35" s="37" t="s">
        <v>125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126</v>
      </c>
      <c r="B36" s="40">
        <f>'Repo rate'!$B$4</f>
        <v>5.25</v>
      </c>
      <c r="C36" s="40">
        <v>2.9</v>
      </c>
      <c r="D36" s="40">
        <f t="shared" ref="D36:D42" si="2">B36+C36</f>
        <v>8.15</v>
      </c>
      <c r="E36" s="40">
        <v>-0.4</v>
      </c>
      <c r="F36" s="40">
        <f t="shared" ref="F36:F42" si="3">D36+E36</f>
        <v>7.75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290</v>
      </c>
      <c r="B37" s="43">
        <f>'Repo rate'!$B$4</f>
        <v>5.25</v>
      </c>
      <c r="C37" s="43">
        <v>2.9</v>
      </c>
      <c r="D37" s="43">
        <f t="shared" si="2"/>
        <v>8.15</v>
      </c>
      <c r="E37" s="43">
        <v>-4.9999999999999989E-2</v>
      </c>
      <c r="F37" s="43">
        <f t="shared" si="3"/>
        <v>8.1</v>
      </c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291</v>
      </c>
      <c r="B38" s="40">
        <f>'Repo rate'!$B$4</f>
        <v>5.25</v>
      </c>
      <c r="C38" s="40">
        <v>2.9</v>
      </c>
      <c r="D38" s="40">
        <f t="shared" si="2"/>
        <v>8.15</v>
      </c>
      <c r="E38" s="40">
        <v>0.2</v>
      </c>
      <c r="F38" s="40">
        <f t="shared" si="3"/>
        <v>8.35</v>
      </c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42" t="s">
        <v>292</v>
      </c>
      <c r="B39" s="43">
        <f>'Repo rate'!$B$4</f>
        <v>5.25</v>
      </c>
      <c r="C39" s="43">
        <v>2.9</v>
      </c>
      <c r="D39" s="43">
        <f t="shared" si="2"/>
        <v>8.15</v>
      </c>
      <c r="E39" s="43">
        <v>0.3</v>
      </c>
      <c r="F39" s="43">
        <f t="shared" si="3"/>
        <v>8.4500000000000011</v>
      </c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9" t="s">
        <v>293</v>
      </c>
      <c r="B40" s="40">
        <f>'Repo rate'!$B$4</f>
        <v>5.25</v>
      </c>
      <c r="C40" s="40">
        <v>2.9</v>
      </c>
      <c r="D40" s="40">
        <f t="shared" si="2"/>
        <v>8.15</v>
      </c>
      <c r="E40" s="40">
        <v>1.1499999999999999</v>
      </c>
      <c r="F40" s="40">
        <f t="shared" si="3"/>
        <v>9.3000000000000007</v>
      </c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42" t="s">
        <v>294</v>
      </c>
      <c r="B41" s="43">
        <f>'Repo rate'!$B$4</f>
        <v>5.25</v>
      </c>
      <c r="C41" s="43">
        <v>2.9</v>
      </c>
      <c r="D41" s="43">
        <f t="shared" si="2"/>
        <v>8.15</v>
      </c>
      <c r="E41" s="43">
        <v>1.7</v>
      </c>
      <c r="F41" s="43">
        <f t="shared" si="3"/>
        <v>9.85</v>
      </c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9" t="s">
        <v>158</v>
      </c>
      <c r="B42" s="40">
        <f>'Repo rate'!$B$4</f>
        <v>5.25</v>
      </c>
      <c r="C42" s="40">
        <v>2.9</v>
      </c>
      <c r="D42" s="40">
        <f t="shared" si="2"/>
        <v>8.15</v>
      </c>
      <c r="E42" s="40">
        <v>2.2999999999999998</v>
      </c>
      <c r="F42" s="40">
        <f t="shared" si="3"/>
        <v>10.45</v>
      </c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19"/>
      <c r="B43" s="19"/>
      <c r="C43" s="19"/>
      <c r="D43" s="35"/>
      <c r="E43" s="35"/>
      <c r="F43" s="3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19"/>
      <c r="B44" s="19"/>
      <c r="C44" s="19"/>
      <c r="D44" s="35"/>
      <c r="E44" s="35"/>
      <c r="F44" s="3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36" t="s">
        <v>35</v>
      </c>
      <c r="B45" s="37" t="s">
        <v>296</v>
      </c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50</v>
      </c>
      <c r="B46" s="37" t="s">
        <v>97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19"/>
      <c r="B47" s="19"/>
      <c r="C47" s="19"/>
      <c r="D47" s="19"/>
      <c r="E47" s="19"/>
      <c r="F47" s="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19"/>
      <c r="B48" s="19"/>
      <c r="C48" s="19"/>
      <c r="D48" s="19"/>
      <c r="E48" s="19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6" t="s">
        <v>74</v>
      </c>
      <c r="B49" s="37" t="s">
        <v>125</v>
      </c>
      <c r="C49" s="19"/>
      <c r="D49" s="19"/>
      <c r="E49" s="19"/>
      <c r="F49" s="19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39" t="s">
        <v>126</v>
      </c>
      <c r="B50" s="40">
        <f>'Repo rate'!$B$4</f>
        <v>5.25</v>
      </c>
      <c r="C50" s="40">
        <v>2.9</v>
      </c>
      <c r="D50" s="40">
        <f t="shared" ref="D50:D56" si="4">B50+C50</f>
        <v>8.15</v>
      </c>
      <c r="E50" s="40">
        <v>-0.60000000000000009</v>
      </c>
      <c r="F50" s="40">
        <f t="shared" ref="F50:F56" si="5">D50+E50</f>
        <v>7.5500000000000007</v>
      </c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42" t="s">
        <v>290</v>
      </c>
      <c r="B51" s="43">
        <f>'Repo rate'!$B$4</f>
        <v>5.25</v>
      </c>
      <c r="C51" s="43">
        <v>2.9</v>
      </c>
      <c r="D51" s="43">
        <f t="shared" si="4"/>
        <v>8.15</v>
      </c>
      <c r="E51" s="43">
        <v>-0.25</v>
      </c>
      <c r="F51" s="43">
        <f t="shared" si="5"/>
        <v>7.9</v>
      </c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9" t="s">
        <v>291</v>
      </c>
      <c r="B52" s="40">
        <f>'Repo rate'!$B$4</f>
        <v>5.25</v>
      </c>
      <c r="C52" s="40">
        <v>2.9</v>
      </c>
      <c r="D52" s="40">
        <f t="shared" si="4"/>
        <v>8.15</v>
      </c>
      <c r="E52" s="40">
        <v>0</v>
      </c>
      <c r="F52" s="40">
        <f t="shared" si="5"/>
        <v>8.15</v>
      </c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42" t="s">
        <v>292</v>
      </c>
      <c r="B53" s="43">
        <f>'Repo rate'!$B$4</f>
        <v>5.25</v>
      </c>
      <c r="C53" s="43">
        <v>2.9</v>
      </c>
      <c r="D53" s="43">
        <f t="shared" si="4"/>
        <v>8.15</v>
      </c>
      <c r="E53" s="43">
        <v>0.1</v>
      </c>
      <c r="F53" s="43">
        <f t="shared" si="5"/>
        <v>8.25</v>
      </c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9" t="s">
        <v>293</v>
      </c>
      <c r="B54" s="40">
        <f>'Repo rate'!$B$4</f>
        <v>5.25</v>
      </c>
      <c r="C54" s="40">
        <v>2.9</v>
      </c>
      <c r="D54" s="40">
        <f t="shared" si="4"/>
        <v>8.15</v>
      </c>
      <c r="E54" s="40">
        <v>0.95</v>
      </c>
      <c r="F54" s="40">
        <f t="shared" si="5"/>
        <v>9.1</v>
      </c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42" t="s">
        <v>294</v>
      </c>
      <c r="B55" s="43">
        <f>'Repo rate'!$B$4</f>
        <v>5.25</v>
      </c>
      <c r="C55" s="43">
        <v>2.9</v>
      </c>
      <c r="D55" s="43">
        <f t="shared" si="4"/>
        <v>8.15</v>
      </c>
      <c r="E55" s="43">
        <v>1.5</v>
      </c>
      <c r="F55" s="43">
        <f t="shared" si="5"/>
        <v>9.65</v>
      </c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9" t="s">
        <v>158</v>
      </c>
      <c r="B56" s="40">
        <f>'Repo rate'!$B$4</f>
        <v>5.25</v>
      </c>
      <c r="C56" s="40">
        <v>2.9</v>
      </c>
      <c r="D56" s="40">
        <f t="shared" si="4"/>
        <v>8.15</v>
      </c>
      <c r="E56" s="40">
        <v>2.1</v>
      </c>
      <c r="F56" s="40">
        <f t="shared" si="5"/>
        <v>10.25</v>
      </c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17"/>
      <c r="C59" s="17"/>
      <c r="D59" s="8"/>
      <c r="E59" s="4"/>
      <c r="F59" s="8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15"/>
      <c r="C78" s="15"/>
      <c r="D78" s="15"/>
      <c r="E78" s="15"/>
      <c r="F78" s="1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17"/>
      <c r="C81" s="17"/>
      <c r="D81" s="8"/>
      <c r="E81" s="4"/>
      <c r="F81" s="8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5"/>
      <c r="C91" s="15"/>
      <c r="D91" s="15"/>
      <c r="E91" s="15"/>
      <c r="F91" s="1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7"/>
      <c r="C94" s="17"/>
      <c r="D94" s="8"/>
      <c r="E94" s="4"/>
      <c r="F94" s="8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</sheetData>
  <hyperlinks>
    <hyperlink ref="B2" r:id="rId1" xr:uid="{00000000-0004-0000-1600-000000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889"/>
  <sheetViews>
    <sheetView showGridLines="0" workbookViewId="0">
      <pane ySplit="1" topLeftCell="A20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297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3.2" x14ac:dyDescent="0.25">
      <c r="A2" s="27" t="s">
        <v>4</v>
      </c>
      <c r="B2" s="28" t="s">
        <v>298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192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24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210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299</v>
      </c>
      <c r="B22" s="40">
        <f>'Repo rate'!$B$4</f>
        <v>5.25</v>
      </c>
      <c r="C22" s="40">
        <v>2</v>
      </c>
      <c r="D22" s="40">
        <f>B22+C22</f>
        <v>7.25</v>
      </c>
      <c r="E22" s="40">
        <v>0.5</v>
      </c>
      <c r="F22" s="40">
        <f>D22+E22</f>
        <v>7.75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44</v>
      </c>
      <c r="B23" s="43">
        <f>'Repo rate'!$B$4</f>
        <v>5.25</v>
      </c>
      <c r="C23" s="43">
        <v>2</v>
      </c>
      <c r="D23" s="43">
        <f>B23+C23</f>
        <v>7.25</v>
      </c>
      <c r="E23" s="43">
        <v>0.7</v>
      </c>
      <c r="F23" s="43">
        <f>D23+E23</f>
        <v>7.95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45</v>
      </c>
      <c r="B24" s="40">
        <f>'Repo rate'!$B$4</f>
        <v>5.25</v>
      </c>
      <c r="C24" s="40">
        <v>2</v>
      </c>
      <c r="D24" s="40">
        <f>B24+C24</f>
        <v>7.25</v>
      </c>
      <c r="E24" s="40">
        <v>0.9</v>
      </c>
      <c r="F24" s="40">
        <f>D24+E24</f>
        <v>8.15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158</v>
      </c>
      <c r="B25" s="43">
        <f>'Repo rate'!$B$4</f>
        <v>5.25</v>
      </c>
      <c r="C25" s="43">
        <v>2</v>
      </c>
      <c r="D25" s="43">
        <f>B25+C25</f>
        <v>7.25</v>
      </c>
      <c r="E25" s="43">
        <v>1.2</v>
      </c>
      <c r="F25" s="43">
        <f>D25+E25</f>
        <v>8.4499999999999993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104</v>
      </c>
      <c r="B26" s="40">
        <f>'Repo rate'!$B$4</f>
        <v>5.25</v>
      </c>
      <c r="C26" s="40">
        <v>2</v>
      </c>
      <c r="D26" s="40">
        <f>B26+C26</f>
        <v>7.25</v>
      </c>
      <c r="E26" s="40">
        <v>1.35</v>
      </c>
      <c r="F26" s="40">
        <f>D26+E26</f>
        <v>8.6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17"/>
      <c r="C27" s="17"/>
      <c r="D27" s="8"/>
      <c r="E27" s="4"/>
      <c r="F27" s="8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15"/>
      <c r="C32" s="15"/>
      <c r="D32" s="15"/>
      <c r="E32" s="15"/>
      <c r="F32" s="1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4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B35" s="17"/>
      <c r="C35" s="17"/>
      <c r="D35" s="8"/>
      <c r="E35" s="4"/>
      <c r="F35" s="8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B36" s="17"/>
      <c r="C36" s="17"/>
      <c r="D36" s="8"/>
      <c r="E36" s="4"/>
      <c r="F36" s="8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B37" s="17"/>
      <c r="C37" s="17"/>
      <c r="D37" s="8"/>
      <c r="E37" s="4"/>
      <c r="F37" s="8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7"/>
      <c r="C38" s="17"/>
      <c r="D38" s="8"/>
      <c r="E38" s="4"/>
      <c r="F38" s="8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7"/>
      <c r="C39" s="17"/>
      <c r="D39" s="8"/>
      <c r="E39" s="4"/>
      <c r="F39" s="8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17"/>
      <c r="C40" s="17"/>
      <c r="D40" s="8"/>
      <c r="E40" s="4"/>
      <c r="F40" s="8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15"/>
      <c r="C48" s="15"/>
      <c r="D48" s="15"/>
      <c r="E48" s="15"/>
      <c r="F48" s="1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4"/>
      <c r="C49" s="4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B51" s="17"/>
      <c r="C51" s="17"/>
      <c r="D51" s="8"/>
      <c r="E51" s="4"/>
      <c r="F51" s="8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B52" s="17"/>
      <c r="C52" s="17"/>
      <c r="D52" s="8"/>
      <c r="E52" s="4"/>
      <c r="F52" s="8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B53" s="17"/>
      <c r="C53" s="17"/>
      <c r="D53" s="8"/>
      <c r="E53" s="4"/>
      <c r="F53" s="8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15"/>
      <c r="C79" s="15"/>
      <c r="D79" s="15"/>
      <c r="E79" s="15"/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5"/>
      <c r="C92" s="15"/>
      <c r="D92" s="15"/>
      <c r="E92" s="15"/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</sheetData>
  <hyperlinks>
    <hyperlink ref="B2" r:id="rId1" xr:uid="{00000000-0004-0000-17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889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300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301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 t="s">
        <v>374</v>
      </c>
      <c r="B14" s="63">
        <v>46217</v>
      </c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240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24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210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299</v>
      </c>
      <c r="B22" s="40">
        <f>'Repo rate'!$B$4</f>
        <v>5.25</v>
      </c>
      <c r="C22" s="40">
        <v>3.3</v>
      </c>
      <c r="D22" s="40">
        <f>B22+C22</f>
        <v>8.5500000000000007</v>
      </c>
      <c r="E22" s="40">
        <v>-0.05</v>
      </c>
      <c r="F22" s="40">
        <f>D22+E22</f>
        <v>8.5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44</v>
      </c>
      <c r="B23" s="43">
        <f>'Repo rate'!$B$4</f>
        <v>5.25</v>
      </c>
      <c r="C23" s="43">
        <v>3.3</v>
      </c>
      <c r="D23" s="43">
        <f>B23+C23</f>
        <v>8.5500000000000007</v>
      </c>
      <c r="E23" s="43">
        <v>0.2</v>
      </c>
      <c r="F23" s="43">
        <f>D23+E23</f>
        <v>8.75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45</v>
      </c>
      <c r="B24" s="40">
        <f>'Repo rate'!$B$4</f>
        <v>5.25</v>
      </c>
      <c r="C24" s="40">
        <v>3.3</v>
      </c>
      <c r="D24" s="40">
        <f>B24+C24</f>
        <v>8.5500000000000007</v>
      </c>
      <c r="E24" s="40">
        <v>0.8</v>
      </c>
      <c r="F24" s="40">
        <f>D24+E24</f>
        <v>9.3500000000000014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158</v>
      </c>
      <c r="B25" s="43">
        <f>'Repo rate'!$B$4</f>
        <v>5.25</v>
      </c>
      <c r="C25" s="43">
        <v>3.3</v>
      </c>
      <c r="D25" s="43">
        <f>B25+C25</f>
        <v>8.5500000000000007</v>
      </c>
      <c r="E25" s="43">
        <v>1.6</v>
      </c>
      <c r="F25" s="43">
        <f>D25+E25</f>
        <v>10.15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104</v>
      </c>
      <c r="B26" s="40">
        <f>'Repo rate'!$B$4</f>
        <v>5.25</v>
      </c>
      <c r="C26" s="40">
        <v>3.3</v>
      </c>
      <c r="D26" s="40">
        <f>B26+C26</f>
        <v>8.5500000000000007</v>
      </c>
      <c r="E26" s="40">
        <v>2.1</v>
      </c>
      <c r="F26" s="40">
        <f>D26+E26</f>
        <v>10.65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19"/>
      <c r="B27" s="19"/>
      <c r="C27" s="19"/>
      <c r="D27" s="35"/>
      <c r="E27" s="35"/>
      <c r="F27" s="35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36" t="s">
        <v>35</v>
      </c>
      <c r="B28" s="37" t="s">
        <v>302</v>
      </c>
      <c r="C28" s="19"/>
      <c r="D28" s="19"/>
      <c r="E28" s="19"/>
      <c r="F28" s="19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6" t="s">
        <v>50</v>
      </c>
      <c r="B29" s="37" t="s">
        <v>97</v>
      </c>
      <c r="C29" s="19"/>
      <c r="D29" s="19"/>
      <c r="E29" s="19"/>
      <c r="F29" s="19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32" t="s">
        <v>22</v>
      </c>
      <c r="B30" s="19"/>
      <c r="C30" s="19"/>
      <c r="D30" s="19"/>
      <c r="E30" s="19"/>
      <c r="F30" s="19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35"/>
      <c r="C31" s="35"/>
      <c r="D31" s="19"/>
      <c r="E31" s="19"/>
      <c r="F31" s="1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74</v>
      </c>
      <c r="B32" s="37" t="s">
        <v>125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9" t="s">
        <v>299</v>
      </c>
      <c r="B33" s="40">
        <f>'Repo rate'!$B$4</f>
        <v>5.25</v>
      </c>
      <c r="C33" s="40">
        <v>3.3</v>
      </c>
      <c r="D33" s="40">
        <f>B33+C33</f>
        <v>8.5500000000000007</v>
      </c>
      <c r="E33" s="40">
        <v>0.2</v>
      </c>
      <c r="F33" s="40">
        <f>D33+E33</f>
        <v>8.75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42" t="s">
        <v>44</v>
      </c>
      <c r="B34" s="43">
        <f>'Repo rate'!$B$4</f>
        <v>5.25</v>
      </c>
      <c r="C34" s="43">
        <v>3.3</v>
      </c>
      <c r="D34" s="43">
        <f>B34+C34</f>
        <v>8.5500000000000007</v>
      </c>
      <c r="E34" s="43">
        <v>0.5</v>
      </c>
      <c r="F34" s="43">
        <f>D34+E34</f>
        <v>9.0500000000000007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9" t="s">
        <v>45</v>
      </c>
      <c r="B35" s="40">
        <f>'Repo rate'!$B$4</f>
        <v>5.25</v>
      </c>
      <c r="C35" s="40">
        <v>3.3</v>
      </c>
      <c r="D35" s="40">
        <f>B35+C35</f>
        <v>8.5500000000000007</v>
      </c>
      <c r="E35" s="40">
        <v>1</v>
      </c>
      <c r="F35" s="40">
        <f>D35+E35</f>
        <v>9.5500000000000007</v>
      </c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42" t="s">
        <v>158</v>
      </c>
      <c r="B36" s="43">
        <f>'Repo rate'!$B$4</f>
        <v>5.25</v>
      </c>
      <c r="C36" s="43">
        <v>3.3</v>
      </c>
      <c r="D36" s="43">
        <f>B36+C36</f>
        <v>8.5500000000000007</v>
      </c>
      <c r="E36" s="43">
        <v>1.4</v>
      </c>
      <c r="F36" s="43">
        <f>D36+E36</f>
        <v>9.9500000000000011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104</v>
      </c>
      <c r="B37" s="40">
        <f>'Repo rate'!$B$4</f>
        <v>5.25</v>
      </c>
      <c r="C37" s="40">
        <v>3.3</v>
      </c>
      <c r="D37" s="40">
        <f>B37+C37</f>
        <v>8.5500000000000007</v>
      </c>
      <c r="E37" s="40">
        <v>1.7</v>
      </c>
      <c r="F37" s="40">
        <f>D37+E37</f>
        <v>10.25</v>
      </c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7"/>
      <c r="C38" s="17"/>
      <c r="D38" s="8"/>
      <c r="E38" s="4"/>
      <c r="F38" s="8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7"/>
      <c r="C39" s="17"/>
      <c r="D39" s="8"/>
      <c r="E39" s="4"/>
      <c r="F39" s="8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17"/>
      <c r="C40" s="17"/>
      <c r="D40" s="8"/>
      <c r="E40" s="4"/>
      <c r="F40" s="8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15"/>
      <c r="C48" s="15"/>
      <c r="D48" s="15"/>
      <c r="E48" s="15"/>
      <c r="F48" s="1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4"/>
      <c r="C49" s="4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B51" s="17"/>
      <c r="C51" s="17"/>
      <c r="D51" s="8"/>
      <c r="E51" s="4"/>
      <c r="F51" s="8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B52" s="17"/>
      <c r="C52" s="17"/>
      <c r="D52" s="8"/>
      <c r="E52" s="4"/>
      <c r="F52" s="8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B53" s="17"/>
      <c r="C53" s="17"/>
      <c r="D53" s="8"/>
      <c r="E53" s="4"/>
      <c r="F53" s="8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15"/>
      <c r="C79" s="15"/>
      <c r="D79" s="15"/>
      <c r="E79" s="15"/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5"/>
      <c r="C92" s="15"/>
      <c r="D92" s="15"/>
      <c r="E92" s="15"/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</sheetData>
  <hyperlinks>
    <hyperlink ref="B2" r:id="rId1" xr:uid="{00000000-0004-0000-1800-000000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303</v>
      </c>
      <c r="C1" s="19"/>
      <c r="D1" s="19"/>
    </row>
    <row r="2" spans="1:4" ht="43.2" x14ac:dyDescent="0.25">
      <c r="A2" s="27" t="s">
        <v>4</v>
      </c>
      <c r="B2" s="28" t="s">
        <v>304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46217</v>
      </c>
      <c r="C14" s="19"/>
      <c r="D14" s="19"/>
    </row>
    <row r="15" spans="1:4" ht="14.4" x14ac:dyDescent="0.25">
      <c r="A15" s="36" t="s">
        <v>35</v>
      </c>
      <c r="B15" s="37" t="s">
        <v>192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2.35</v>
      </c>
      <c r="D22" s="40">
        <f t="shared" ref="D22:D27" si="0">B22+C22</f>
        <v>7.6</v>
      </c>
    </row>
    <row r="23" spans="1:4" ht="14.4" x14ac:dyDescent="0.25">
      <c r="A23" s="42" t="s">
        <v>44</v>
      </c>
      <c r="B23" s="43">
        <f>'Repo rate'!$B$4</f>
        <v>5.25</v>
      </c>
      <c r="C23" s="43">
        <v>2.6</v>
      </c>
      <c r="D23" s="43">
        <f t="shared" si="0"/>
        <v>7.85</v>
      </c>
    </row>
    <row r="24" spans="1:4" ht="14.4" x14ac:dyDescent="0.25">
      <c r="A24" s="39" t="s">
        <v>45</v>
      </c>
      <c r="B24" s="40">
        <f>'Repo rate'!$B$4</f>
        <v>5.25</v>
      </c>
      <c r="C24" s="40">
        <v>2.9</v>
      </c>
      <c r="D24" s="40">
        <f t="shared" si="0"/>
        <v>8.15</v>
      </c>
    </row>
    <row r="25" spans="1:4" ht="14.4" x14ac:dyDescent="0.25">
      <c r="A25" s="42" t="s">
        <v>158</v>
      </c>
      <c r="B25" s="43">
        <f>'Repo rate'!$B$4</f>
        <v>5.25</v>
      </c>
      <c r="C25" s="43">
        <v>3.1</v>
      </c>
      <c r="D25" s="43">
        <f t="shared" si="0"/>
        <v>8.35</v>
      </c>
    </row>
    <row r="26" spans="1:4" ht="14.4" x14ac:dyDescent="0.25">
      <c r="A26" s="39" t="s">
        <v>104</v>
      </c>
      <c r="B26" s="40">
        <f>'Repo rate'!$B$4</f>
        <v>5.25</v>
      </c>
      <c r="C26" s="40">
        <v>3.4</v>
      </c>
      <c r="D26" s="40">
        <f t="shared" si="0"/>
        <v>8.65</v>
      </c>
    </row>
    <row r="27" spans="1:4" ht="14.4" x14ac:dyDescent="0.25">
      <c r="A27" s="42" t="s">
        <v>211</v>
      </c>
      <c r="B27" s="43">
        <f>'Repo rate'!$B$4</f>
        <v>5.25</v>
      </c>
      <c r="C27" s="43">
        <v>3.6</v>
      </c>
      <c r="D27" s="43">
        <f t="shared" si="0"/>
        <v>8.85</v>
      </c>
    </row>
  </sheetData>
  <hyperlinks>
    <hyperlink ref="B2" r:id="rId1" xr:uid="{00000000-0004-0000-1900-000000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305</v>
      </c>
      <c r="C1" s="19"/>
      <c r="D1" s="19"/>
    </row>
    <row r="2" spans="1:4" ht="28.8" x14ac:dyDescent="0.25">
      <c r="A2" s="27" t="s">
        <v>4</v>
      </c>
      <c r="B2" s="28" t="s">
        <v>306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46249</v>
      </c>
      <c r="C14" s="19"/>
      <c r="D14" s="19"/>
    </row>
    <row r="15" spans="1:4" ht="14.4" x14ac:dyDescent="0.25">
      <c r="A15" s="36" t="s">
        <v>35</v>
      </c>
      <c r="B15" s="37" t="s">
        <v>307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2.23</v>
      </c>
      <c r="D22" s="40">
        <f t="shared" ref="D22:D27" si="0">B22+C22</f>
        <v>7.48</v>
      </c>
    </row>
    <row r="23" spans="1:4" ht="14.4" x14ac:dyDescent="0.25">
      <c r="A23" s="42" t="s">
        <v>44</v>
      </c>
      <c r="B23" s="43">
        <f>'Repo rate'!$B$4</f>
        <v>5.25</v>
      </c>
      <c r="C23" s="43">
        <v>3</v>
      </c>
      <c r="D23" s="43">
        <f t="shared" si="0"/>
        <v>8.25</v>
      </c>
    </row>
    <row r="24" spans="1:4" ht="14.4" x14ac:dyDescent="0.25">
      <c r="A24" s="39" t="s">
        <v>45</v>
      </c>
      <c r="B24" s="40">
        <f>'Repo rate'!$B$4</f>
        <v>5.25</v>
      </c>
      <c r="C24" s="40">
        <v>3.5</v>
      </c>
      <c r="D24" s="40">
        <f t="shared" si="0"/>
        <v>8.75</v>
      </c>
    </row>
    <row r="25" spans="1:4" ht="14.4" x14ac:dyDescent="0.25">
      <c r="A25" s="42" t="s">
        <v>158</v>
      </c>
      <c r="B25" s="43">
        <f>'Repo rate'!$B$4</f>
        <v>5.25</v>
      </c>
      <c r="C25" s="43">
        <v>4.2</v>
      </c>
      <c r="D25" s="43">
        <f t="shared" si="0"/>
        <v>9.4499999999999993</v>
      </c>
    </row>
    <row r="26" spans="1:4" ht="14.4" x14ac:dyDescent="0.25">
      <c r="A26" s="39" t="s">
        <v>104</v>
      </c>
      <c r="B26" s="40">
        <f>'Repo rate'!$B$4</f>
        <v>5.25</v>
      </c>
      <c r="C26" s="40">
        <v>5.5</v>
      </c>
      <c r="D26" s="40">
        <f t="shared" si="0"/>
        <v>10.75</v>
      </c>
    </row>
    <row r="27" spans="1:4" ht="14.4" x14ac:dyDescent="0.25">
      <c r="A27" s="42" t="s">
        <v>211</v>
      </c>
      <c r="B27" s="43">
        <f>'Repo rate'!$B$4</f>
        <v>5.25</v>
      </c>
      <c r="C27" s="43">
        <v>6.55</v>
      </c>
      <c r="D27" s="43">
        <f t="shared" si="0"/>
        <v>11.8</v>
      </c>
    </row>
  </sheetData>
  <hyperlinks>
    <hyperlink ref="B2" r:id="rId1" xr:uid="{00000000-0004-0000-1A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308</v>
      </c>
      <c r="C1" s="19"/>
      <c r="D1" s="19"/>
    </row>
    <row r="2" spans="1:4" ht="43.2" x14ac:dyDescent="0.25">
      <c r="A2" s="27" t="s">
        <v>4</v>
      </c>
      <c r="B2" s="28" t="s">
        <v>309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46217</v>
      </c>
      <c r="C14" s="19"/>
      <c r="D14" s="19"/>
    </row>
    <row r="15" spans="1:4" ht="14.4" x14ac:dyDescent="0.25">
      <c r="A15" s="36" t="s">
        <v>35</v>
      </c>
      <c r="B15" s="37" t="s">
        <v>240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3.75</v>
      </c>
      <c r="D22" s="40">
        <f t="shared" ref="D22:D27" si="0">B22+C22</f>
        <v>9</v>
      </c>
    </row>
    <row r="23" spans="1:4" ht="14.4" x14ac:dyDescent="0.25">
      <c r="A23" s="42" t="s">
        <v>44</v>
      </c>
      <c r="B23" s="43">
        <f>'Repo rate'!$B$4</f>
        <v>5.25</v>
      </c>
      <c r="C23" s="43">
        <v>4.0999999999999996</v>
      </c>
      <c r="D23" s="43">
        <f t="shared" si="0"/>
        <v>9.35</v>
      </c>
    </row>
    <row r="24" spans="1:4" ht="14.4" x14ac:dyDescent="0.25">
      <c r="A24" s="39" t="s">
        <v>45</v>
      </c>
      <c r="B24" s="40">
        <f>'Repo rate'!$B$4</f>
        <v>5.25</v>
      </c>
      <c r="C24" s="40">
        <v>4.5</v>
      </c>
      <c r="D24" s="40">
        <f t="shared" si="0"/>
        <v>9.75</v>
      </c>
    </row>
    <row r="25" spans="1:4" ht="14.4" x14ac:dyDescent="0.25">
      <c r="A25" s="42" t="s">
        <v>158</v>
      </c>
      <c r="B25" s="43">
        <f>'Repo rate'!$B$4</f>
        <v>5.25</v>
      </c>
      <c r="C25" s="43">
        <v>5</v>
      </c>
      <c r="D25" s="43">
        <f t="shared" si="0"/>
        <v>10.25</v>
      </c>
    </row>
    <row r="26" spans="1:4" ht="14.4" x14ac:dyDescent="0.25">
      <c r="A26" s="39" t="s">
        <v>104</v>
      </c>
      <c r="B26" s="40">
        <f>'Repo rate'!$B$4</f>
        <v>5.25</v>
      </c>
      <c r="C26" s="40">
        <v>5.4</v>
      </c>
      <c r="D26" s="40">
        <f t="shared" si="0"/>
        <v>10.65</v>
      </c>
    </row>
    <row r="27" spans="1:4" ht="14.4" x14ac:dyDescent="0.25">
      <c r="A27" s="42" t="s">
        <v>211</v>
      </c>
      <c r="B27" s="43">
        <f>'Repo rate'!$B$4</f>
        <v>5.25</v>
      </c>
      <c r="C27" s="43">
        <v>6</v>
      </c>
      <c r="D27" s="43">
        <f t="shared" si="0"/>
        <v>11.25</v>
      </c>
    </row>
  </sheetData>
  <hyperlinks>
    <hyperlink ref="B2" r:id="rId1" xr:uid="{00000000-0004-0000-1B00-000000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27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310</v>
      </c>
      <c r="C1" s="19"/>
      <c r="D1" s="19"/>
    </row>
    <row r="2" spans="1:4" ht="28.8" x14ac:dyDescent="0.25">
      <c r="A2" s="27" t="s">
        <v>4</v>
      </c>
      <c r="B2" s="28" t="s">
        <v>311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46249</v>
      </c>
      <c r="C14" s="19"/>
      <c r="D14" s="19"/>
    </row>
    <row r="15" spans="1:4" ht="14.4" x14ac:dyDescent="0.25">
      <c r="A15" s="36" t="s">
        <v>35</v>
      </c>
      <c r="B15" s="37" t="s">
        <v>312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9" ht="14.4" x14ac:dyDescent="0.25">
      <c r="A17" s="32" t="s">
        <v>22</v>
      </c>
      <c r="B17" s="19"/>
      <c r="C17" s="19"/>
      <c r="D17" s="19"/>
    </row>
    <row r="18" spans="1:9" ht="14.4" x14ac:dyDescent="0.25">
      <c r="A18" s="19"/>
      <c r="B18" s="19"/>
      <c r="C18" s="19"/>
      <c r="D18" s="19"/>
    </row>
    <row r="19" spans="1:9" ht="14.4" x14ac:dyDescent="0.25">
      <c r="A19" s="33"/>
      <c r="B19" s="33" t="s">
        <v>28</v>
      </c>
      <c r="C19" s="33" t="s">
        <v>29</v>
      </c>
      <c r="D19" s="33" t="s">
        <v>32</v>
      </c>
    </row>
    <row r="20" spans="1:9" ht="14.4" x14ac:dyDescent="0.25">
      <c r="A20" s="18"/>
      <c r="B20" s="20" t="s">
        <v>210</v>
      </c>
      <c r="C20" s="35"/>
      <c r="D20" s="19"/>
    </row>
    <row r="21" spans="1:9" ht="14.4" x14ac:dyDescent="0.25">
      <c r="A21" s="36" t="s">
        <v>74</v>
      </c>
      <c r="B21" s="37" t="s">
        <v>125</v>
      </c>
      <c r="C21" s="19"/>
      <c r="D21" s="19"/>
    </row>
    <row r="22" spans="1:9" ht="14.4" x14ac:dyDescent="0.25">
      <c r="A22" s="39" t="s">
        <v>42</v>
      </c>
      <c r="B22" s="40">
        <f>'Repo rate'!$B$4</f>
        <v>5.25</v>
      </c>
      <c r="C22" s="40">
        <v>2</v>
      </c>
      <c r="D22" s="40">
        <f t="shared" ref="D22:D27" si="0">B22+C22</f>
        <v>7.25</v>
      </c>
    </row>
    <row r="23" spans="1:9" ht="14.4" x14ac:dyDescent="0.25">
      <c r="A23" s="42" t="s">
        <v>44</v>
      </c>
      <c r="B23" s="43">
        <f>'Repo rate'!$B$4</f>
        <v>5.25</v>
      </c>
      <c r="C23" s="43">
        <v>2.2000000000000002</v>
      </c>
      <c r="D23" s="43">
        <f t="shared" si="0"/>
        <v>7.45</v>
      </c>
      <c r="I23" s="54"/>
    </row>
    <row r="24" spans="1:9" ht="14.4" x14ac:dyDescent="0.25">
      <c r="A24" s="39" t="s">
        <v>45</v>
      </c>
      <c r="B24" s="40">
        <f>'Repo rate'!$B$4</f>
        <v>5.25</v>
      </c>
      <c r="C24" s="40">
        <v>2.5</v>
      </c>
      <c r="D24" s="40">
        <f t="shared" si="0"/>
        <v>7.75</v>
      </c>
      <c r="I24" s="54"/>
    </row>
    <row r="25" spans="1:9" ht="14.4" x14ac:dyDescent="0.25">
      <c r="A25" s="42" t="s">
        <v>158</v>
      </c>
      <c r="B25" s="43">
        <f>'Repo rate'!$B$4</f>
        <v>5.25</v>
      </c>
      <c r="C25" s="43">
        <v>2.8</v>
      </c>
      <c r="D25" s="43">
        <f t="shared" si="0"/>
        <v>8.0500000000000007</v>
      </c>
      <c r="I25" s="54"/>
    </row>
    <row r="26" spans="1:9" ht="14.4" x14ac:dyDescent="0.25">
      <c r="A26" s="39" t="s">
        <v>104</v>
      </c>
      <c r="B26" s="40">
        <f>'Repo rate'!$B$4</f>
        <v>5.25</v>
      </c>
      <c r="C26" s="40">
        <v>3.15</v>
      </c>
      <c r="D26" s="40">
        <f t="shared" si="0"/>
        <v>8.4</v>
      </c>
      <c r="I26" s="54"/>
    </row>
    <row r="27" spans="1:9" ht="14.4" x14ac:dyDescent="0.25">
      <c r="A27" s="42" t="s">
        <v>211</v>
      </c>
      <c r="B27" s="43">
        <f>'Repo rate'!$B$4</f>
        <v>5.25</v>
      </c>
      <c r="C27" s="43">
        <v>3.4</v>
      </c>
      <c r="D27" s="43">
        <f t="shared" si="0"/>
        <v>8.65</v>
      </c>
      <c r="I27" s="54"/>
    </row>
  </sheetData>
  <hyperlinks>
    <hyperlink ref="B2" r:id="rId1" xr:uid="{00000000-0004-0000-1C00-000000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51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2" customWidth="1"/>
    <col min="5" max="5" width="10" customWidth="1"/>
    <col min="6" max="6" width="12" customWidth="1"/>
    <col min="7" max="7" width="17" customWidth="1"/>
  </cols>
  <sheetData>
    <row r="1" spans="1:7" ht="25.95" customHeight="1" x14ac:dyDescent="0.25">
      <c r="A1" s="21" t="s">
        <v>2</v>
      </c>
      <c r="B1" s="22" t="s">
        <v>313</v>
      </c>
      <c r="C1" s="19"/>
      <c r="D1" s="19"/>
      <c r="E1" s="19"/>
      <c r="F1" s="19"/>
      <c r="G1" s="19"/>
    </row>
    <row r="2" spans="1:7" ht="28.8" x14ac:dyDescent="0.25">
      <c r="A2" s="27" t="s">
        <v>4</v>
      </c>
      <c r="B2" s="28" t="s">
        <v>314</v>
      </c>
      <c r="C2" s="19"/>
      <c r="D2" s="19"/>
      <c r="E2" s="19"/>
      <c r="F2" s="19"/>
      <c r="G2" s="19"/>
    </row>
    <row r="3" spans="1: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</row>
    <row r="4" spans="1: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</row>
    <row r="5" spans="1:7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</row>
    <row r="6" spans="1:7" ht="14.4" x14ac:dyDescent="0.25">
      <c r="A6" s="27" t="s">
        <v>11</v>
      </c>
      <c r="B6" s="28" t="s">
        <v>10</v>
      </c>
      <c r="C6" s="19"/>
      <c r="D6" s="19"/>
      <c r="E6" s="19"/>
      <c r="F6" s="19"/>
      <c r="G6" s="19"/>
    </row>
    <row r="7" spans="1: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</row>
    <row r="8" spans="1: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</row>
    <row r="9" spans="1: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</row>
    <row r="10" spans="1: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</row>
    <row r="11" spans="1: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</row>
    <row r="12" spans="1: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</row>
    <row r="13" spans="1:7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</row>
    <row r="14" spans="1:7" ht="14.4" x14ac:dyDescent="0.25">
      <c r="A14" s="19" t="s">
        <v>374</v>
      </c>
      <c r="B14" s="63">
        <v>46217</v>
      </c>
      <c r="C14" s="19"/>
      <c r="D14" s="19"/>
      <c r="E14" s="19"/>
      <c r="F14" s="19"/>
      <c r="G14" s="19"/>
    </row>
    <row r="15" spans="1:7" ht="14.4" x14ac:dyDescent="0.25">
      <c r="A15" s="19"/>
      <c r="B15" s="19"/>
      <c r="C15" s="19"/>
      <c r="D15" s="19" t="s">
        <v>370</v>
      </c>
      <c r="E15" s="19"/>
      <c r="F15" s="19"/>
      <c r="G15" s="19"/>
    </row>
    <row r="16" spans="1:7" ht="14.4" x14ac:dyDescent="0.25">
      <c r="A16" s="36" t="s">
        <v>35</v>
      </c>
      <c r="B16" s="37" t="s">
        <v>315</v>
      </c>
      <c r="C16" s="19"/>
      <c r="D16" s="19"/>
      <c r="E16" s="19"/>
      <c r="F16" s="19"/>
      <c r="G16" s="19"/>
    </row>
    <row r="17" spans="1:10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19"/>
    </row>
    <row r="18" spans="1:10" ht="14.4" x14ac:dyDescent="0.25">
      <c r="A18" s="32" t="s">
        <v>22</v>
      </c>
      <c r="B18" s="19"/>
      <c r="C18" s="19"/>
      <c r="D18" s="19"/>
      <c r="E18" s="19"/>
      <c r="F18" s="19"/>
      <c r="G18" s="19"/>
    </row>
    <row r="19" spans="1:10" ht="14.4" x14ac:dyDescent="0.25">
      <c r="A19" s="19"/>
      <c r="B19" s="19"/>
      <c r="C19" s="19"/>
      <c r="D19" s="19"/>
      <c r="E19" s="19"/>
      <c r="F19" s="19"/>
      <c r="G19" s="19"/>
    </row>
    <row r="20" spans="1:10" ht="14.4" x14ac:dyDescent="0.25">
      <c r="A20" s="33"/>
      <c r="B20" s="33" t="s">
        <v>28</v>
      </c>
      <c r="C20" s="33" t="s">
        <v>29</v>
      </c>
      <c r="D20" s="33" t="s">
        <v>316</v>
      </c>
      <c r="E20" s="33" t="s">
        <v>99</v>
      </c>
      <c r="F20" s="33" t="s">
        <v>32</v>
      </c>
      <c r="G20" s="33" t="s">
        <v>76</v>
      </c>
    </row>
    <row r="21" spans="1:10" ht="14.4" x14ac:dyDescent="0.25">
      <c r="A21" s="18"/>
      <c r="B21" s="20"/>
      <c r="C21" s="20"/>
      <c r="D21" s="18" t="s">
        <v>210</v>
      </c>
      <c r="E21" s="19"/>
      <c r="F21" s="19"/>
      <c r="G21" s="19"/>
    </row>
    <row r="22" spans="1:10" ht="14.4" x14ac:dyDescent="0.25">
      <c r="A22" s="36" t="s">
        <v>74</v>
      </c>
      <c r="B22" s="37" t="s">
        <v>125</v>
      </c>
      <c r="C22" s="19"/>
      <c r="D22" s="19"/>
      <c r="E22" s="19"/>
      <c r="F22" s="19"/>
      <c r="G22" s="19"/>
    </row>
    <row r="23" spans="1:10" ht="14.4" x14ac:dyDescent="0.25">
      <c r="A23" s="39" t="s">
        <v>42</v>
      </c>
      <c r="B23" s="40">
        <f>'Repo rate'!$B$4</f>
        <v>5.25</v>
      </c>
      <c r="C23" s="40">
        <v>3</v>
      </c>
      <c r="D23" s="40">
        <f t="shared" ref="D23:D30" si="0">B23+C23</f>
        <v>8.25</v>
      </c>
      <c r="E23" s="40">
        <v>-1.0499999999999998</v>
      </c>
      <c r="F23" s="40">
        <f t="shared" ref="F23:F30" si="1">D23+E23</f>
        <v>7.2</v>
      </c>
      <c r="G23" s="47" t="s">
        <v>317</v>
      </c>
      <c r="I23" s="7"/>
      <c r="J23" s="54"/>
    </row>
    <row r="24" spans="1:10" ht="14.4" x14ac:dyDescent="0.25">
      <c r="A24" s="42" t="s">
        <v>42</v>
      </c>
      <c r="B24" s="43">
        <f>'Repo rate'!$B$4</f>
        <v>5.25</v>
      </c>
      <c r="C24" s="43">
        <v>3</v>
      </c>
      <c r="D24" s="43">
        <f t="shared" si="0"/>
        <v>8.25</v>
      </c>
      <c r="E24" s="40">
        <v>-0.95000000000000018</v>
      </c>
      <c r="F24" s="43">
        <f t="shared" si="1"/>
        <v>7.3</v>
      </c>
      <c r="G24" s="48" t="s">
        <v>318</v>
      </c>
      <c r="I24" s="7"/>
      <c r="J24" s="54"/>
    </row>
    <row r="25" spans="1:10" ht="14.4" x14ac:dyDescent="0.25">
      <c r="A25" s="39" t="s">
        <v>44</v>
      </c>
      <c r="B25" s="40">
        <f>'Repo rate'!$B$4</f>
        <v>5.25</v>
      </c>
      <c r="C25" s="40">
        <v>3</v>
      </c>
      <c r="D25" s="40">
        <f t="shared" si="0"/>
        <v>8.25</v>
      </c>
      <c r="E25" s="40">
        <v>-0.75</v>
      </c>
      <c r="F25" s="40">
        <f t="shared" si="1"/>
        <v>7.5</v>
      </c>
      <c r="G25" s="19"/>
      <c r="I25" s="7"/>
      <c r="J25" s="54"/>
    </row>
    <row r="26" spans="1:10" ht="14.4" x14ac:dyDescent="0.25">
      <c r="A26" s="42" t="s">
        <v>319</v>
      </c>
      <c r="B26" s="43">
        <f>'Repo rate'!$B$4</f>
        <v>5.25</v>
      </c>
      <c r="C26" s="43">
        <v>3</v>
      </c>
      <c r="D26" s="43">
        <f t="shared" si="0"/>
        <v>8.25</v>
      </c>
      <c r="E26" s="40">
        <v>-0.40000000000000036</v>
      </c>
      <c r="F26" s="43">
        <f t="shared" si="1"/>
        <v>7.85</v>
      </c>
      <c r="G26" s="19"/>
      <c r="I26" s="7"/>
      <c r="J26" s="54"/>
    </row>
    <row r="27" spans="1:10" ht="14.4" x14ac:dyDescent="0.25">
      <c r="A27" s="39" t="s">
        <v>243</v>
      </c>
      <c r="B27" s="40">
        <f>'Repo rate'!$B$4</f>
        <v>5.25</v>
      </c>
      <c r="C27" s="40">
        <v>3</v>
      </c>
      <c r="D27" s="40">
        <f t="shared" si="0"/>
        <v>8.25</v>
      </c>
      <c r="E27" s="40">
        <v>0.25</v>
      </c>
      <c r="F27" s="40">
        <f t="shared" si="1"/>
        <v>8.5</v>
      </c>
      <c r="G27" s="19"/>
      <c r="I27" s="7"/>
      <c r="J27" s="54"/>
    </row>
    <row r="28" spans="1:10" ht="14.4" x14ac:dyDescent="0.25">
      <c r="A28" s="42" t="s">
        <v>320</v>
      </c>
      <c r="B28" s="43">
        <f>'Repo rate'!$B$4</f>
        <v>5.25</v>
      </c>
      <c r="C28" s="43">
        <v>3</v>
      </c>
      <c r="D28" s="43">
        <f t="shared" si="0"/>
        <v>8.25</v>
      </c>
      <c r="E28" s="40">
        <v>0.65000000000000036</v>
      </c>
      <c r="F28" s="43">
        <f t="shared" si="1"/>
        <v>8.9</v>
      </c>
      <c r="G28" s="19"/>
      <c r="I28" s="7"/>
      <c r="J28" s="54"/>
    </row>
    <row r="29" spans="1:10" ht="14.4" x14ac:dyDescent="0.25">
      <c r="A29" s="39" t="s">
        <v>160</v>
      </c>
      <c r="B29" s="40">
        <f>'Repo rate'!$B$4</f>
        <v>5.25</v>
      </c>
      <c r="C29" s="40">
        <v>3</v>
      </c>
      <c r="D29" s="40">
        <f t="shared" si="0"/>
        <v>8.25</v>
      </c>
      <c r="E29" s="40">
        <v>1.8000000000000007</v>
      </c>
      <c r="F29" s="40">
        <f t="shared" si="1"/>
        <v>10.050000000000001</v>
      </c>
      <c r="G29" s="19"/>
      <c r="I29" s="7"/>
      <c r="J29" s="54"/>
    </row>
    <row r="30" spans="1:10" ht="14.4" x14ac:dyDescent="0.25">
      <c r="A30" s="42" t="s">
        <v>198</v>
      </c>
      <c r="B30" s="43">
        <f>'Repo rate'!$B$4</f>
        <v>5.25</v>
      </c>
      <c r="C30" s="43">
        <v>3</v>
      </c>
      <c r="D30" s="43">
        <f t="shared" si="0"/>
        <v>8.25</v>
      </c>
      <c r="E30" s="40">
        <v>-0.40000000000000036</v>
      </c>
      <c r="F30" s="43">
        <f t="shared" si="1"/>
        <v>7.85</v>
      </c>
      <c r="G30" s="19"/>
      <c r="I30" s="7"/>
      <c r="J30" s="54"/>
    </row>
    <row r="31" spans="1:10" ht="14.4" x14ac:dyDescent="0.25">
      <c r="A31" s="19"/>
      <c r="B31" s="19"/>
      <c r="C31" s="19"/>
      <c r="D31" s="19"/>
      <c r="E31" s="19"/>
      <c r="F31" s="19"/>
      <c r="G31" s="19"/>
    </row>
    <row r="32" spans="1:10" ht="14.4" x14ac:dyDescent="0.25">
      <c r="A32" s="19"/>
      <c r="B32" s="19"/>
      <c r="C32" s="19"/>
      <c r="D32" s="19"/>
      <c r="E32" s="19"/>
      <c r="F32" s="19"/>
      <c r="G32" s="19"/>
    </row>
    <row r="33" spans="1:9" ht="14.4" x14ac:dyDescent="0.25">
      <c r="A33" s="36" t="s">
        <v>35</v>
      </c>
      <c r="B33" s="37" t="s">
        <v>369</v>
      </c>
      <c r="C33" s="19"/>
      <c r="D33" s="19"/>
      <c r="E33" s="19"/>
      <c r="F33" s="19"/>
      <c r="G33" s="19"/>
    </row>
    <row r="34" spans="1:9" ht="14.4" x14ac:dyDescent="0.25">
      <c r="A34" s="36" t="s">
        <v>50</v>
      </c>
      <c r="B34" s="37" t="s">
        <v>97</v>
      </c>
      <c r="C34" s="19"/>
      <c r="D34" s="19"/>
      <c r="E34" s="19"/>
      <c r="F34" s="19"/>
      <c r="G34" s="19"/>
    </row>
    <row r="35" spans="1:9" ht="14.4" x14ac:dyDescent="0.25">
      <c r="A35" s="32" t="s">
        <v>22</v>
      </c>
      <c r="B35" s="19"/>
      <c r="C35" s="19"/>
      <c r="D35" s="19"/>
      <c r="E35" s="19"/>
      <c r="F35" s="19"/>
      <c r="G35" s="19"/>
    </row>
    <row r="36" spans="1:9" ht="14.4" x14ac:dyDescent="0.25">
      <c r="A36" s="19"/>
      <c r="B36" s="19"/>
      <c r="C36" s="19"/>
      <c r="D36" s="19"/>
      <c r="E36" s="19"/>
      <c r="F36" s="19"/>
      <c r="G36" s="19"/>
    </row>
    <row r="37" spans="1:9" ht="14.4" x14ac:dyDescent="0.25">
      <c r="A37" s="33"/>
      <c r="B37" s="33" t="s">
        <v>28</v>
      </c>
      <c r="C37" s="33" t="s">
        <v>29</v>
      </c>
      <c r="D37" s="33" t="s">
        <v>316</v>
      </c>
      <c r="E37" s="33" t="s">
        <v>99</v>
      </c>
      <c r="F37" s="33" t="s">
        <v>32</v>
      </c>
      <c r="G37" s="33" t="s">
        <v>76</v>
      </c>
    </row>
    <row r="38" spans="1:9" ht="14.4" x14ac:dyDescent="0.25">
      <c r="A38" s="19"/>
      <c r="B38" s="35"/>
      <c r="C38" s="35"/>
      <c r="D38" s="19"/>
      <c r="E38" s="19"/>
      <c r="F38" s="19"/>
      <c r="G38" s="19"/>
    </row>
    <row r="39" spans="1:9" ht="14.4" x14ac:dyDescent="0.25">
      <c r="A39" s="36" t="s">
        <v>74</v>
      </c>
      <c r="B39" s="37" t="s">
        <v>125</v>
      </c>
      <c r="C39" s="19"/>
      <c r="D39" s="19"/>
      <c r="E39" s="19"/>
      <c r="F39" s="19"/>
      <c r="G39" s="19"/>
    </row>
    <row r="40" spans="1:9" ht="14.4" x14ac:dyDescent="0.25">
      <c r="A40" s="39" t="s">
        <v>42</v>
      </c>
      <c r="B40" s="40">
        <f>'Repo rate'!$B$4</f>
        <v>5.25</v>
      </c>
      <c r="C40" s="40">
        <v>3</v>
      </c>
      <c r="D40" s="40">
        <f t="shared" ref="D40:D47" si="2">B40+C40</f>
        <v>8.25</v>
      </c>
      <c r="E40" s="40">
        <v>0.85</v>
      </c>
      <c r="F40" s="40">
        <f t="shared" ref="F40:F47" si="3">D40+E40</f>
        <v>9.1</v>
      </c>
      <c r="G40" s="47" t="s">
        <v>317</v>
      </c>
      <c r="I40" s="7"/>
    </row>
    <row r="41" spans="1:9" ht="14.4" x14ac:dyDescent="0.25">
      <c r="A41" s="42" t="s">
        <v>42</v>
      </c>
      <c r="B41" s="43">
        <f>'Repo rate'!$B$4</f>
        <v>5.25</v>
      </c>
      <c r="C41" s="43">
        <v>3</v>
      </c>
      <c r="D41" s="43">
        <f t="shared" si="2"/>
        <v>8.25</v>
      </c>
      <c r="E41" s="43">
        <v>0.95</v>
      </c>
      <c r="F41" s="43">
        <f t="shared" si="3"/>
        <v>9.1999999999999993</v>
      </c>
      <c r="G41" s="19"/>
      <c r="I41" s="7"/>
    </row>
    <row r="42" spans="1:9" ht="14.4" x14ac:dyDescent="0.25">
      <c r="A42" s="39" t="s">
        <v>44</v>
      </c>
      <c r="B42" s="40">
        <f>'Repo rate'!$B$4</f>
        <v>5.25</v>
      </c>
      <c r="C42" s="40">
        <v>3</v>
      </c>
      <c r="D42" s="40">
        <f t="shared" si="2"/>
        <v>8.25</v>
      </c>
      <c r="E42" s="40">
        <v>1.1499999999999999</v>
      </c>
      <c r="F42" s="40">
        <f t="shared" si="3"/>
        <v>9.4</v>
      </c>
      <c r="G42" s="19"/>
      <c r="I42" s="7"/>
    </row>
    <row r="43" spans="1:9" ht="14.4" x14ac:dyDescent="0.25">
      <c r="A43" s="42" t="s">
        <v>319</v>
      </c>
      <c r="B43" s="43">
        <f>'Repo rate'!$B$4</f>
        <v>5.25</v>
      </c>
      <c r="C43" s="43">
        <v>3</v>
      </c>
      <c r="D43" s="43">
        <f t="shared" si="2"/>
        <v>8.25</v>
      </c>
      <c r="E43" s="43">
        <v>1.5</v>
      </c>
      <c r="F43" s="43">
        <f t="shared" si="3"/>
        <v>9.75</v>
      </c>
      <c r="G43" s="19"/>
      <c r="I43" s="7"/>
    </row>
    <row r="44" spans="1:9" ht="14.4" x14ac:dyDescent="0.25">
      <c r="A44" s="39" t="s">
        <v>243</v>
      </c>
      <c r="B44" s="40">
        <f>'Repo rate'!$B$4</f>
        <v>5.25</v>
      </c>
      <c r="C44" s="40">
        <v>3</v>
      </c>
      <c r="D44" s="40">
        <f t="shared" si="2"/>
        <v>8.25</v>
      </c>
      <c r="E44" s="40">
        <v>2.15</v>
      </c>
      <c r="F44" s="40">
        <f t="shared" si="3"/>
        <v>10.4</v>
      </c>
      <c r="G44" s="19"/>
      <c r="I44" s="7"/>
    </row>
    <row r="45" spans="1:9" ht="14.4" x14ac:dyDescent="0.25">
      <c r="A45" s="42" t="s">
        <v>320</v>
      </c>
      <c r="B45" s="43">
        <f>'Repo rate'!$B$4</f>
        <v>5.25</v>
      </c>
      <c r="C45" s="43">
        <v>3</v>
      </c>
      <c r="D45" s="43">
        <f t="shared" si="2"/>
        <v>8.25</v>
      </c>
      <c r="E45" s="43">
        <v>2.5499999999999998</v>
      </c>
      <c r="F45" s="43">
        <f t="shared" si="3"/>
        <v>10.8</v>
      </c>
      <c r="G45" s="19"/>
      <c r="I45" s="7"/>
    </row>
    <row r="46" spans="1:9" ht="14.4" x14ac:dyDescent="0.25">
      <c r="A46" s="39" t="s">
        <v>160</v>
      </c>
      <c r="B46" s="40">
        <f>'Repo rate'!$B$4</f>
        <v>5.25</v>
      </c>
      <c r="C46" s="40">
        <v>3</v>
      </c>
      <c r="D46" s="40">
        <f t="shared" si="2"/>
        <v>8.25</v>
      </c>
      <c r="E46" s="40">
        <v>3.7</v>
      </c>
      <c r="F46" s="40">
        <f t="shared" si="3"/>
        <v>11.95</v>
      </c>
      <c r="G46" s="19"/>
      <c r="I46" s="7"/>
    </row>
    <row r="47" spans="1:9" ht="14.4" x14ac:dyDescent="0.25">
      <c r="A47" s="42" t="s">
        <v>198</v>
      </c>
      <c r="B47" s="43">
        <f>'Repo rate'!$B$4</f>
        <v>5.25</v>
      </c>
      <c r="C47" s="43">
        <v>3</v>
      </c>
      <c r="D47" s="43">
        <f t="shared" si="2"/>
        <v>8.25</v>
      </c>
      <c r="E47" s="43">
        <v>1.5</v>
      </c>
      <c r="F47" s="43">
        <f t="shared" si="3"/>
        <v>9.75</v>
      </c>
      <c r="G47" s="19"/>
      <c r="I47" s="7"/>
    </row>
    <row r="48" spans="1:9" ht="14.4" x14ac:dyDescent="0.25">
      <c r="A48" s="19"/>
      <c r="B48" s="19"/>
      <c r="C48" s="19"/>
      <c r="D48" s="19"/>
      <c r="E48" s="19"/>
      <c r="F48" s="19"/>
      <c r="G48" s="19"/>
    </row>
    <row r="49" spans="1:7" ht="14.4" x14ac:dyDescent="0.25">
      <c r="A49" s="19"/>
      <c r="B49" s="19"/>
      <c r="C49" s="19"/>
      <c r="D49" s="19"/>
      <c r="E49" s="19"/>
      <c r="F49" s="19"/>
      <c r="G49" s="19"/>
    </row>
    <row r="50" spans="1:7" ht="14.4" x14ac:dyDescent="0.25">
      <c r="A50" s="32" t="s">
        <v>235</v>
      </c>
      <c r="B50" s="32" t="s">
        <v>315</v>
      </c>
      <c r="C50" s="19"/>
      <c r="D50" s="19"/>
      <c r="E50" s="19"/>
      <c r="F50" s="19"/>
      <c r="G50" s="19"/>
    </row>
    <row r="51" spans="1:7" ht="14.4" x14ac:dyDescent="0.25">
      <c r="A51" s="18" t="s">
        <v>321</v>
      </c>
      <c r="B51" s="19"/>
      <c r="C51" s="19"/>
      <c r="D51" s="19"/>
      <c r="E51" s="19"/>
      <c r="F51" s="19"/>
      <c r="G51" s="19"/>
    </row>
  </sheetData>
  <hyperlinks>
    <hyperlink ref="B2" r:id="rId1" xr:uid="{00000000-0004-0000-1D00-000000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2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322</v>
      </c>
      <c r="C1" s="19"/>
      <c r="D1" s="19"/>
    </row>
    <row r="2" spans="1:4" ht="43.2" x14ac:dyDescent="0.25">
      <c r="A2" s="27" t="s">
        <v>4</v>
      </c>
      <c r="B2" s="28" t="s">
        <v>323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46217</v>
      </c>
      <c r="C14" s="19"/>
      <c r="D14" s="19"/>
    </row>
    <row r="15" spans="1:4" ht="14.4" x14ac:dyDescent="0.25">
      <c r="A15" s="19"/>
      <c r="B15" s="19"/>
      <c r="C15" s="19"/>
      <c r="D15" s="19"/>
    </row>
    <row r="16" spans="1:4" ht="14.4" x14ac:dyDescent="0.25">
      <c r="A16" s="36" t="s">
        <v>35</v>
      </c>
      <c r="B16" s="37" t="s">
        <v>192</v>
      </c>
      <c r="C16" s="19"/>
      <c r="D16" s="19"/>
    </row>
    <row r="17" spans="1:4" ht="14.4" x14ac:dyDescent="0.25">
      <c r="A17" s="36" t="s">
        <v>50</v>
      </c>
      <c r="B17" s="37" t="s">
        <v>97</v>
      </c>
      <c r="C17" s="19"/>
      <c r="D17" s="19"/>
    </row>
    <row r="18" spans="1:4" ht="14.4" x14ac:dyDescent="0.25">
      <c r="A18" s="32" t="s">
        <v>22</v>
      </c>
      <c r="B18" s="19"/>
      <c r="C18" s="19"/>
      <c r="D18" s="19"/>
    </row>
    <row r="19" spans="1:4" ht="14.4" x14ac:dyDescent="0.25">
      <c r="A19" s="19"/>
      <c r="B19" s="19"/>
      <c r="C19" s="19"/>
      <c r="D19" s="19"/>
    </row>
    <row r="20" spans="1:4" ht="14.4" x14ac:dyDescent="0.25">
      <c r="A20" s="33"/>
      <c r="B20" s="33" t="s">
        <v>28</v>
      </c>
      <c r="C20" s="33" t="s">
        <v>29</v>
      </c>
      <c r="D20" s="33" t="s">
        <v>32</v>
      </c>
    </row>
    <row r="21" spans="1:4" ht="14.4" x14ac:dyDescent="0.25">
      <c r="A21" s="18"/>
      <c r="B21" s="20" t="s">
        <v>210</v>
      </c>
      <c r="C21" s="35"/>
      <c r="D21" s="19"/>
    </row>
    <row r="22" spans="1:4" ht="14.4" x14ac:dyDescent="0.25">
      <c r="A22" s="36" t="s">
        <v>74</v>
      </c>
      <c r="B22" s="37" t="s">
        <v>125</v>
      </c>
      <c r="C22" s="19"/>
      <c r="D22" s="19"/>
    </row>
    <row r="23" spans="1:4" ht="14.4" x14ac:dyDescent="0.25">
      <c r="A23" s="39" t="s">
        <v>42</v>
      </c>
      <c r="B23" s="40">
        <f>'Repo rate'!$B$4</f>
        <v>5.25</v>
      </c>
      <c r="C23" s="40">
        <v>3.4</v>
      </c>
      <c r="D23" s="40">
        <f t="shared" ref="D23:D28" si="0">B23+C23</f>
        <v>8.65</v>
      </c>
    </row>
    <row r="24" spans="1:4" ht="14.4" x14ac:dyDescent="0.25">
      <c r="A24" s="42" t="s">
        <v>44</v>
      </c>
      <c r="B24" s="43">
        <f>'Repo rate'!$B$4</f>
        <v>5.25</v>
      </c>
      <c r="C24" s="43">
        <v>3.6</v>
      </c>
      <c r="D24" s="43">
        <f t="shared" si="0"/>
        <v>8.85</v>
      </c>
    </row>
    <row r="25" spans="1:4" ht="14.4" x14ac:dyDescent="0.25">
      <c r="A25" s="39" t="s">
        <v>45</v>
      </c>
      <c r="B25" s="40">
        <f>'Repo rate'!$B$4</f>
        <v>5.25</v>
      </c>
      <c r="C25" s="40">
        <v>3.95</v>
      </c>
      <c r="D25" s="40">
        <f t="shared" si="0"/>
        <v>9.1999999999999993</v>
      </c>
    </row>
    <row r="26" spans="1:4" ht="14.4" x14ac:dyDescent="0.25">
      <c r="A26" s="42" t="s">
        <v>158</v>
      </c>
      <c r="B26" s="43">
        <f>'Repo rate'!$B$4</f>
        <v>5.25</v>
      </c>
      <c r="C26" s="43">
        <v>4.1500000000000004</v>
      </c>
      <c r="D26" s="43">
        <f t="shared" si="0"/>
        <v>9.4</v>
      </c>
    </row>
    <row r="27" spans="1:4" ht="14.4" x14ac:dyDescent="0.25">
      <c r="A27" s="39" t="s">
        <v>104</v>
      </c>
      <c r="B27" s="40">
        <f>'Repo rate'!$B$4</f>
        <v>5.25</v>
      </c>
      <c r="C27" s="40">
        <v>4.4000000000000004</v>
      </c>
      <c r="D27" s="40">
        <f t="shared" si="0"/>
        <v>9.65</v>
      </c>
    </row>
    <row r="28" spans="1:4" ht="14.4" x14ac:dyDescent="0.25">
      <c r="A28" s="42" t="s">
        <v>211</v>
      </c>
      <c r="B28" s="43">
        <f>'Repo rate'!$B$4</f>
        <v>5.25</v>
      </c>
      <c r="C28" s="43">
        <v>4.8</v>
      </c>
      <c r="D28" s="43">
        <f t="shared" si="0"/>
        <v>10.050000000000001</v>
      </c>
    </row>
  </sheetData>
  <hyperlinks>
    <hyperlink ref="B2" r:id="rId1" xr:uid="{00000000-0004-0000-1E00-00000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2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324</v>
      </c>
      <c r="C1" s="19"/>
      <c r="D1" s="19"/>
    </row>
    <row r="2" spans="1:4" ht="14.4" x14ac:dyDescent="0.25">
      <c r="A2" s="27" t="s">
        <v>4</v>
      </c>
      <c r="B2" s="28" t="s">
        <v>325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46217</v>
      </c>
      <c r="C14" s="19"/>
      <c r="D14" s="19"/>
    </row>
    <row r="15" spans="1:4" ht="14.4" x14ac:dyDescent="0.25">
      <c r="A15" s="19"/>
      <c r="B15" s="19"/>
      <c r="C15" s="19"/>
      <c r="D15" s="19"/>
    </row>
    <row r="16" spans="1:4" ht="14.4" x14ac:dyDescent="0.25">
      <c r="A16" s="36" t="s">
        <v>35</v>
      </c>
      <c r="B16" s="37" t="s">
        <v>240</v>
      </c>
      <c r="C16" s="19"/>
      <c r="D16" s="19"/>
    </row>
    <row r="17" spans="1:4" ht="14.4" x14ac:dyDescent="0.25">
      <c r="A17" s="36" t="s">
        <v>50</v>
      </c>
      <c r="B17" s="37" t="s">
        <v>97</v>
      </c>
      <c r="C17" s="19"/>
      <c r="D17" s="19"/>
    </row>
    <row r="18" spans="1:4" ht="14.4" x14ac:dyDescent="0.25">
      <c r="A18" s="32" t="s">
        <v>22</v>
      </c>
      <c r="B18" s="19"/>
      <c r="C18" s="19"/>
      <c r="D18" s="19"/>
    </row>
    <row r="19" spans="1:4" ht="14.4" x14ac:dyDescent="0.25">
      <c r="A19" s="19"/>
      <c r="B19" s="19"/>
      <c r="C19" s="19"/>
      <c r="D19" s="19"/>
    </row>
    <row r="20" spans="1:4" ht="14.4" x14ac:dyDescent="0.25">
      <c r="A20" s="33"/>
      <c r="B20" s="33" t="s">
        <v>28</v>
      </c>
      <c r="C20" s="33" t="s">
        <v>29</v>
      </c>
      <c r="D20" s="33" t="s">
        <v>32</v>
      </c>
    </row>
    <row r="21" spans="1:4" ht="14.4" x14ac:dyDescent="0.25">
      <c r="A21" s="18"/>
      <c r="B21" s="20" t="s">
        <v>210</v>
      </c>
      <c r="C21" s="35"/>
      <c r="D21" s="19"/>
    </row>
    <row r="22" spans="1:4" ht="14.4" x14ac:dyDescent="0.25">
      <c r="A22" s="36" t="s">
        <v>74</v>
      </c>
      <c r="B22" s="37" t="s">
        <v>125</v>
      </c>
      <c r="C22" s="19"/>
      <c r="D22" s="19"/>
    </row>
    <row r="23" spans="1:4" ht="14.4" x14ac:dyDescent="0.25">
      <c r="A23" s="39" t="s">
        <v>42</v>
      </c>
      <c r="B23" s="40">
        <f>'Repo rate'!$B$4</f>
        <v>5.25</v>
      </c>
      <c r="C23" s="40">
        <v>3.05</v>
      </c>
      <c r="D23" s="40">
        <f t="shared" ref="D23:D28" si="0">B23+C23</f>
        <v>8.3000000000000007</v>
      </c>
    </row>
    <row r="24" spans="1:4" ht="14.4" x14ac:dyDescent="0.25">
      <c r="A24" s="42" t="s">
        <v>44</v>
      </c>
      <c r="B24" s="43">
        <f>'Repo rate'!$B$4</f>
        <v>5.25</v>
      </c>
      <c r="C24" s="43">
        <v>3.4</v>
      </c>
      <c r="D24" s="43">
        <f t="shared" si="0"/>
        <v>8.65</v>
      </c>
    </row>
    <row r="25" spans="1:4" ht="14.4" x14ac:dyDescent="0.25">
      <c r="A25" s="39" t="s">
        <v>45</v>
      </c>
      <c r="B25" s="40">
        <f>'Repo rate'!$B$4</f>
        <v>5.25</v>
      </c>
      <c r="C25" s="40">
        <v>3.8</v>
      </c>
      <c r="D25" s="40">
        <f t="shared" si="0"/>
        <v>9.0500000000000007</v>
      </c>
    </row>
    <row r="26" spans="1:4" ht="14.4" x14ac:dyDescent="0.25">
      <c r="A26" s="42" t="s">
        <v>158</v>
      </c>
      <c r="B26" s="43">
        <f>'Repo rate'!$B$4</f>
        <v>5.25</v>
      </c>
      <c r="C26" s="43">
        <v>4.2</v>
      </c>
      <c r="D26" s="43">
        <f t="shared" si="0"/>
        <v>9.4499999999999993</v>
      </c>
    </row>
    <row r="27" spans="1:4" ht="14.4" x14ac:dyDescent="0.25">
      <c r="A27" s="39" t="s">
        <v>104</v>
      </c>
      <c r="B27" s="40">
        <f>'Repo rate'!$B$4</f>
        <v>5.25</v>
      </c>
      <c r="C27" s="40">
        <v>4.5999999999999996</v>
      </c>
      <c r="D27" s="40">
        <f t="shared" si="0"/>
        <v>9.85</v>
      </c>
    </row>
    <row r="28" spans="1:4" ht="14.4" x14ac:dyDescent="0.25">
      <c r="A28" s="42" t="s">
        <v>211</v>
      </c>
      <c r="B28" s="43">
        <f>'Repo rate'!$B$4</f>
        <v>5.25</v>
      </c>
      <c r="C28" s="43">
        <v>4.9000000000000004</v>
      </c>
      <c r="D28" s="43">
        <f t="shared" si="0"/>
        <v>10.15</v>
      </c>
    </row>
  </sheetData>
  <hyperlinks>
    <hyperlink ref="B2" r:id="rId1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28"/>
  <sheetViews>
    <sheetView showGridLines="0" workbookViewId="0">
      <pane ySplit="1" topLeftCell="A2" activePane="bottomLeft" state="frozen"/>
      <selection pane="bottomLeft" activeCell="A14" sqref="A14:B14"/>
    </sheetView>
  </sheetViews>
  <sheetFormatPr defaultColWidth="12.6640625" defaultRowHeight="15.75" customHeight="1" x14ac:dyDescent="0.25"/>
  <cols>
    <col min="1" max="1" width="29" customWidth="1"/>
    <col min="2" max="2" width="31" customWidth="1"/>
    <col min="3" max="3" width="10" customWidth="1"/>
    <col min="4" max="4" width="26" customWidth="1"/>
    <col min="5" max="5" width="10" customWidth="1"/>
    <col min="6" max="6" width="12" customWidth="1"/>
  </cols>
  <sheetData>
    <row r="1" spans="1:6" ht="25.95" customHeight="1" x14ac:dyDescent="0.25">
      <c r="A1" s="21" t="s">
        <v>2</v>
      </c>
      <c r="B1" s="22" t="s">
        <v>326</v>
      </c>
      <c r="C1" s="19"/>
      <c r="D1" s="19"/>
      <c r="E1" s="19"/>
      <c r="F1" s="19"/>
    </row>
    <row r="2" spans="1:6" ht="26.4" x14ac:dyDescent="0.25">
      <c r="A2" s="27" t="s">
        <v>4</v>
      </c>
      <c r="B2" s="64" t="s">
        <v>375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10</v>
      </c>
      <c r="C3" s="19"/>
      <c r="D3" s="19"/>
      <c r="E3" s="19"/>
      <c r="F3" s="19"/>
    </row>
    <row r="4" spans="1:6" ht="14.4" x14ac:dyDescent="0.25">
      <c r="A4" s="27" t="s">
        <v>8</v>
      </c>
      <c r="B4" s="28" t="s">
        <v>10</v>
      </c>
      <c r="C4" s="19"/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10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61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31" t="s">
        <v>10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10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10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10</v>
      </c>
      <c r="C13" s="19"/>
      <c r="D13" s="19"/>
      <c r="E13" s="19"/>
      <c r="F13" s="19"/>
    </row>
    <row r="14" spans="1:6" ht="14.4" x14ac:dyDescent="0.25">
      <c r="A14" s="19" t="s">
        <v>374</v>
      </c>
      <c r="B14" s="63">
        <v>46217</v>
      </c>
      <c r="C14" s="19"/>
      <c r="D14" s="19"/>
      <c r="E14" s="19"/>
      <c r="F14" s="19"/>
    </row>
    <row r="15" spans="1:6" ht="14.4" x14ac:dyDescent="0.25">
      <c r="A15" s="36" t="s">
        <v>35</v>
      </c>
      <c r="B15" s="37" t="s">
        <v>327</v>
      </c>
      <c r="C15" s="19"/>
      <c r="D15" s="19"/>
      <c r="E15" s="19"/>
      <c r="F15" s="19"/>
    </row>
    <row r="16" spans="1:6" ht="14.4" x14ac:dyDescent="0.25">
      <c r="A16" s="36" t="s">
        <v>50</v>
      </c>
      <c r="B16" s="37" t="s">
        <v>97</v>
      </c>
      <c r="C16" s="19"/>
      <c r="D16" s="19"/>
      <c r="E16" s="19"/>
      <c r="F16" s="19"/>
    </row>
    <row r="17" spans="1:6" ht="14.4" x14ac:dyDescent="0.25">
      <c r="A17" s="32" t="s">
        <v>22</v>
      </c>
      <c r="B17" s="19"/>
      <c r="C17" s="19"/>
      <c r="D17" s="19"/>
      <c r="E17" s="19"/>
      <c r="F17" s="19"/>
    </row>
    <row r="18" spans="1:6" ht="14.4" x14ac:dyDescent="0.25">
      <c r="A18" s="19"/>
      <c r="B18" s="19"/>
      <c r="C18" s="19"/>
      <c r="D18" s="19"/>
      <c r="E18" s="19"/>
      <c r="F18" s="19"/>
    </row>
    <row r="19" spans="1:6" ht="14.4" x14ac:dyDescent="0.25">
      <c r="A19" s="33"/>
      <c r="B19" s="33" t="s">
        <v>28</v>
      </c>
      <c r="C19" s="33" t="s">
        <v>29</v>
      </c>
      <c r="D19" s="33" t="s">
        <v>151</v>
      </c>
      <c r="E19" s="33" t="s">
        <v>99</v>
      </c>
      <c r="F19" s="33" t="s">
        <v>32</v>
      </c>
    </row>
    <row r="20" spans="1:6" ht="14.4" x14ac:dyDescent="0.25">
      <c r="A20" s="18"/>
      <c r="B20" s="20"/>
      <c r="C20" s="20"/>
      <c r="D20" s="18" t="s">
        <v>210</v>
      </c>
      <c r="E20" s="19"/>
      <c r="F20" s="19"/>
    </row>
    <row r="21" spans="1:6" ht="14.4" x14ac:dyDescent="0.25">
      <c r="A21" s="36" t="s">
        <v>74</v>
      </c>
      <c r="B21" s="37" t="s">
        <v>125</v>
      </c>
      <c r="C21" s="19"/>
      <c r="D21" s="19"/>
      <c r="E21" s="19"/>
      <c r="F21" s="19"/>
    </row>
    <row r="22" spans="1:6" ht="14.4" x14ac:dyDescent="0.25">
      <c r="A22" s="39" t="s">
        <v>42</v>
      </c>
      <c r="B22" s="40">
        <f>'Repo rate'!$B$4</f>
        <v>5.25</v>
      </c>
      <c r="C22" s="40">
        <v>3</v>
      </c>
      <c r="D22" s="40">
        <f t="shared" ref="D22:D28" si="0">B22+C22</f>
        <v>8.25</v>
      </c>
      <c r="E22" s="40">
        <v>-0.35</v>
      </c>
      <c r="F22" s="40">
        <f t="shared" ref="F22:F28" si="1">D22+E22</f>
        <v>7.9</v>
      </c>
    </row>
    <row r="23" spans="1:6" ht="14.4" x14ac:dyDescent="0.25">
      <c r="A23" s="42" t="s">
        <v>44</v>
      </c>
      <c r="B23" s="43">
        <f>'Repo rate'!$B$4</f>
        <v>5.25</v>
      </c>
      <c r="C23" s="43">
        <v>3</v>
      </c>
      <c r="D23" s="43">
        <f t="shared" si="0"/>
        <v>8.25</v>
      </c>
      <c r="E23" s="43">
        <v>-0.1</v>
      </c>
      <c r="F23" s="43">
        <f t="shared" si="1"/>
        <v>8.15</v>
      </c>
    </row>
    <row r="24" spans="1:6" ht="14.4" x14ac:dyDescent="0.25">
      <c r="A24" s="39" t="s">
        <v>319</v>
      </c>
      <c r="B24" s="40">
        <f>'Repo rate'!$B$4</f>
        <v>5.25</v>
      </c>
      <c r="C24" s="40">
        <v>3</v>
      </c>
      <c r="D24" s="40">
        <f t="shared" si="0"/>
        <v>8.25</v>
      </c>
      <c r="E24" s="40">
        <v>0.5</v>
      </c>
      <c r="F24" s="40">
        <f t="shared" si="1"/>
        <v>8.75</v>
      </c>
    </row>
    <row r="25" spans="1:6" ht="14.4" x14ac:dyDescent="0.25">
      <c r="A25" s="42" t="s">
        <v>243</v>
      </c>
      <c r="B25" s="43">
        <f>'Repo rate'!$B$4</f>
        <v>5.25</v>
      </c>
      <c r="C25" s="43">
        <v>3</v>
      </c>
      <c r="D25" s="43">
        <f t="shared" si="0"/>
        <v>8.25</v>
      </c>
      <c r="E25" s="43">
        <v>0.75</v>
      </c>
      <c r="F25" s="43">
        <f t="shared" si="1"/>
        <v>9</v>
      </c>
    </row>
    <row r="26" spans="1:6" ht="14.4" x14ac:dyDescent="0.25">
      <c r="A26" s="39" t="s">
        <v>320</v>
      </c>
      <c r="B26" s="40">
        <f>'Repo rate'!$B$4</f>
        <v>5.25</v>
      </c>
      <c r="C26" s="40">
        <v>3</v>
      </c>
      <c r="D26" s="40">
        <f t="shared" si="0"/>
        <v>8.25</v>
      </c>
      <c r="E26" s="40">
        <v>0.95</v>
      </c>
      <c r="F26" s="40">
        <f t="shared" si="1"/>
        <v>9.1999999999999993</v>
      </c>
    </row>
    <row r="27" spans="1:6" ht="14.4" x14ac:dyDescent="0.25">
      <c r="A27" s="42" t="s">
        <v>160</v>
      </c>
      <c r="B27" s="43">
        <f>'Repo rate'!$B$4</f>
        <v>5.25</v>
      </c>
      <c r="C27" s="43">
        <v>3</v>
      </c>
      <c r="D27" s="43">
        <f t="shared" si="0"/>
        <v>8.25</v>
      </c>
      <c r="E27" s="43">
        <v>1.5</v>
      </c>
      <c r="F27" s="43">
        <f t="shared" si="1"/>
        <v>9.75</v>
      </c>
    </row>
    <row r="28" spans="1:6" ht="14.4" x14ac:dyDescent="0.25">
      <c r="A28" s="39" t="s">
        <v>198</v>
      </c>
      <c r="B28" s="40">
        <f>'Repo rate'!$B$4</f>
        <v>5.25</v>
      </c>
      <c r="C28" s="40">
        <v>3</v>
      </c>
      <c r="D28" s="40">
        <f t="shared" si="0"/>
        <v>8.25</v>
      </c>
      <c r="E28" s="40">
        <v>0.2</v>
      </c>
      <c r="F28" s="40">
        <f t="shared" si="1"/>
        <v>8.4499999999999993</v>
      </c>
    </row>
  </sheetData>
  <hyperlinks>
    <hyperlink ref="B2" r:id="rId1" xr:uid="{00000000-0004-0000-2000-000000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D28"/>
  <sheetViews>
    <sheetView showGridLines="0" tabSelected="1" workbookViewId="0">
      <pane ySplit="1" topLeftCell="A2" activePane="bottomLeft" state="frozen"/>
      <selection pane="bottomLeft" activeCell="O16" sqref="O16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328</v>
      </c>
      <c r="C1" s="19"/>
      <c r="D1" s="19"/>
    </row>
    <row r="2" spans="1:4" ht="43.2" x14ac:dyDescent="0.25">
      <c r="A2" s="27" t="s">
        <v>4</v>
      </c>
      <c r="B2" s="28" t="s">
        <v>329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 t="s">
        <v>374</v>
      </c>
      <c r="B14" s="63">
        <v>46249</v>
      </c>
      <c r="C14" s="19"/>
      <c r="D14" s="19"/>
    </row>
    <row r="15" spans="1:4" ht="14.4" x14ac:dyDescent="0.25">
      <c r="A15" s="36" t="s">
        <v>35</v>
      </c>
      <c r="B15" s="37" t="s">
        <v>192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99</v>
      </c>
      <c r="D19" s="33" t="s">
        <v>32</v>
      </c>
    </row>
    <row r="20" spans="1:4" ht="14.4" x14ac:dyDescent="0.25">
      <c r="A20" s="18"/>
      <c r="B20" s="20" t="s">
        <v>210</v>
      </c>
      <c r="C20" s="19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2.35</v>
      </c>
      <c r="D22" s="40">
        <f t="shared" ref="D22:D28" si="0">B22+C22</f>
        <v>7.6</v>
      </c>
    </row>
    <row r="23" spans="1:4" ht="14.4" x14ac:dyDescent="0.25">
      <c r="A23" s="42" t="s">
        <v>44</v>
      </c>
      <c r="B23" s="43">
        <f>'Repo rate'!$B$4</f>
        <v>5.25</v>
      </c>
      <c r="C23" s="43">
        <v>2.5</v>
      </c>
      <c r="D23" s="43">
        <f t="shared" si="0"/>
        <v>7.75</v>
      </c>
    </row>
    <row r="24" spans="1:4" ht="14.4" x14ac:dyDescent="0.25">
      <c r="A24" s="39" t="s">
        <v>319</v>
      </c>
      <c r="B24" s="40">
        <f>'Repo rate'!$B$4</f>
        <v>5.25</v>
      </c>
      <c r="C24" s="40">
        <v>2.85</v>
      </c>
      <c r="D24" s="40">
        <f t="shared" si="0"/>
        <v>8.1</v>
      </c>
    </row>
    <row r="25" spans="1:4" ht="14.4" x14ac:dyDescent="0.25">
      <c r="A25" s="42" t="s">
        <v>243</v>
      </c>
      <c r="B25" s="43">
        <f>'Repo rate'!$B$4</f>
        <v>5.25</v>
      </c>
      <c r="C25" s="43">
        <v>3.05</v>
      </c>
      <c r="D25" s="43">
        <f t="shared" si="0"/>
        <v>8.3000000000000007</v>
      </c>
    </row>
    <row r="26" spans="1:4" ht="14.4" x14ac:dyDescent="0.25">
      <c r="A26" s="39" t="s">
        <v>320</v>
      </c>
      <c r="B26" s="40">
        <f>'Repo rate'!$B$4</f>
        <v>5.25</v>
      </c>
      <c r="C26" s="40">
        <v>3.7</v>
      </c>
      <c r="D26" s="40">
        <f t="shared" si="0"/>
        <v>8.9499999999999993</v>
      </c>
    </row>
    <row r="27" spans="1:4" ht="14.4" x14ac:dyDescent="0.25">
      <c r="A27" s="42" t="s">
        <v>160</v>
      </c>
      <c r="B27" s="43">
        <f>'Repo rate'!$B$4</f>
        <v>5.25</v>
      </c>
      <c r="C27" s="43">
        <v>4.2</v>
      </c>
      <c r="D27" s="43">
        <f t="shared" si="0"/>
        <v>9.4499999999999993</v>
      </c>
    </row>
    <row r="28" spans="1:4" ht="14.4" x14ac:dyDescent="0.25">
      <c r="A28" s="39" t="s">
        <v>198</v>
      </c>
      <c r="B28" s="40">
        <f>'Repo rate'!$B$4</f>
        <v>5.25</v>
      </c>
      <c r="C28" s="40">
        <v>4.75</v>
      </c>
      <c r="D28" s="40">
        <f t="shared" si="0"/>
        <v>10</v>
      </c>
    </row>
  </sheetData>
  <hyperlinks>
    <hyperlink ref="B2" r:id="rId1" xr:uid="{00000000-0004-0000-2100-000000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24"/>
  <sheetViews>
    <sheetView topLeftCell="A7" zoomScaleNormal="100" workbookViewId="0">
      <selection activeCell="A23" sqref="A23"/>
    </sheetView>
  </sheetViews>
  <sheetFormatPr defaultRowHeight="13.2" x14ac:dyDescent="0.25"/>
  <cols>
    <col min="1" max="1" width="42" customWidth="1"/>
    <col min="2" max="2" width="34" style="54" customWidth="1"/>
    <col min="3" max="3" width="10" customWidth="1"/>
    <col min="4" max="4" width="9.109375" bestFit="1" customWidth="1"/>
    <col min="5" max="5" width="10" customWidth="1"/>
    <col min="6" max="6" width="12" customWidth="1"/>
    <col min="7" max="7" width="34" customWidth="1"/>
  </cols>
  <sheetData>
    <row r="1" spans="1:2" x14ac:dyDescent="0.25">
      <c r="A1" t="s">
        <v>2</v>
      </c>
      <c r="B1" s="54" t="s">
        <v>330</v>
      </c>
    </row>
    <row r="2" spans="1:2" x14ac:dyDescent="0.25">
      <c r="A2" t="s">
        <v>4</v>
      </c>
      <c r="B2" s="55" t="s">
        <v>367</v>
      </c>
    </row>
    <row r="3" spans="1:2" x14ac:dyDescent="0.25">
      <c r="A3" t="s">
        <v>6</v>
      </c>
      <c r="B3" s="54" t="s">
        <v>7</v>
      </c>
    </row>
    <row r="4" spans="1:2" x14ac:dyDescent="0.25">
      <c r="A4" t="s">
        <v>8</v>
      </c>
      <c r="B4" s="54" t="s">
        <v>7</v>
      </c>
    </row>
    <row r="5" spans="1:2" x14ac:dyDescent="0.25">
      <c r="A5" t="s">
        <v>9</v>
      </c>
      <c r="B5" s="54" t="s">
        <v>10</v>
      </c>
    </row>
    <row r="6" spans="1:2" x14ac:dyDescent="0.25">
      <c r="A6" t="s">
        <v>11</v>
      </c>
      <c r="B6" s="54" t="s">
        <v>7</v>
      </c>
    </row>
    <row r="7" spans="1:2" x14ac:dyDescent="0.25">
      <c r="A7" t="s">
        <v>12</v>
      </c>
      <c r="B7" s="54" t="s">
        <v>61</v>
      </c>
    </row>
    <row r="8" spans="1:2" x14ac:dyDescent="0.25">
      <c r="A8" t="s">
        <v>14</v>
      </c>
      <c r="B8" s="54" t="s">
        <v>331</v>
      </c>
    </row>
    <row r="9" spans="1:2" x14ac:dyDescent="0.25">
      <c r="A9" t="s">
        <v>16</v>
      </c>
      <c r="B9" s="54" t="s">
        <v>10</v>
      </c>
    </row>
    <row r="10" spans="1:2" x14ac:dyDescent="0.25">
      <c r="A10" t="s">
        <v>17</v>
      </c>
      <c r="B10" s="54" t="s">
        <v>7</v>
      </c>
    </row>
    <row r="11" spans="1:2" x14ac:dyDescent="0.25">
      <c r="A11" t="s">
        <v>18</v>
      </c>
      <c r="B11" s="54" t="s">
        <v>10</v>
      </c>
    </row>
    <row r="12" spans="1:2" x14ac:dyDescent="0.25">
      <c r="A12" t="s">
        <v>19</v>
      </c>
      <c r="B12" s="54" t="s">
        <v>10</v>
      </c>
    </row>
    <row r="13" spans="1:2" x14ac:dyDescent="0.25">
      <c r="A13" t="s">
        <v>20</v>
      </c>
      <c r="B13" s="54" t="s">
        <v>10</v>
      </c>
    </row>
    <row r="14" spans="1:2" x14ac:dyDescent="0.25">
      <c r="A14" t="s">
        <v>368</v>
      </c>
      <c r="B14" s="54">
        <v>16.899999999999999</v>
      </c>
    </row>
    <row r="16" spans="1:2" x14ac:dyDescent="0.25">
      <c r="A16" t="s">
        <v>74</v>
      </c>
      <c r="B16" s="54" t="s">
        <v>75</v>
      </c>
    </row>
    <row r="17" spans="1:6" x14ac:dyDescent="0.25">
      <c r="A17" t="s">
        <v>35</v>
      </c>
      <c r="B17" s="54" t="s">
        <v>192</v>
      </c>
    </row>
    <row r="18" spans="1:6" x14ac:dyDescent="0.25">
      <c r="A18" t="s">
        <v>50</v>
      </c>
      <c r="B18" s="54" t="s">
        <v>97</v>
      </c>
    </row>
    <row r="19" spans="1:6" x14ac:dyDescent="0.25">
      <c r="A19" t="s">
        <v>22</v>
      </c>
    </row>
    <row r="20" spans="1:6" x14ac:dyDescent="0.25">
      <c r="B20" t="s">
        <v>368</v>
      </c>
      <c r="C20" t="s">
        <v>29</v>
      </c>
      <c r="D20" t="s">
        <v>14</v>
      </c>
      <c r="E20" t="s">
        <v>31</v>
      </c>
      <c r="F20" t="s">
        <v>32</v>
      </c>
    </row>
    <row r="21" spans="1:6" x14ac:dyDescent="0.25">
      <c r="A21" t="s">
        <v>39</v>
      </c>
    </row>
    <row r="22" spans="1:6" x14ac:dyDescent="0.25">
      <c r="A22" t="s">
        <v>40</v>
      </c>
      <c r="B22" s="54" t="s">
        <v>332</v>
      </c>
    </row>
    <row r="23" spans="1:6" x14ac:dyDescent="0.25">
      <c r="A23" t="s">
        <v>333</v>
      </c>
      <c r="B23" s="54">
        <f>B14</f>
        <v>16.899999999999999</v>
      </c>
      <c r="D23">
        <f>B23+C23</f>
        <v>16.899999999999999</v>
      </c>
      <c r="E23" s="54">
        <v>-9.7499999999999982</v>
      </c>
      <c r="F23">
        <f>D23+E23</f>
        <v>7.15</v>
      </c>
    </row>
    <row r="24" spans="1:6" x14ac:dyDescent="0.25">
      <c r="A24" t="s">
        <v>334</v>
      </c>
      <c r="B24" s="54">
        <f>$B$14</f>
        <v>16.899999999999999</v>
      </c>
      <c r="D24">
        <f>B24+C24</f>
        <v>16.899999999999999</v>
      </c>
      <c r="E24" s="54">
        <v>-9.6499999999999986</v>
      </c>
      <c r="F24">
        <f>D24+E24</f>
        <v>7.25</v>
      </c>
    </row>
    <row r="26" spans="1:6" x14ac:dyDescent="0.25">
      <c r="A26" t="s">
        <v>39</v>
      </c>
    </row>
    <row r="27" spans="1:6" x14ac:dyDescent="0.25">
      <c r="A27" t="s">
        <v>40</v>
      </c>
      <c r="B27" s="54" t="s">
        <v>335</v>
      </c>
    </row>
    <row r="28" spans="1:6" x14ac:dyDescent="0.25">
      <c r="A28" t="s">
        <v>333</v>
      </c>
      <c r="B28" s="54">
        <f t="shared" ref="B28:B29" si="0">$B$14</f>
        <v>16.899999999999999</v>
      </c>
      <c r="D28">
        <f>B28+C28</f>
        <v>16.899999999999999</v>
      </c>
      <c r="E28" s="54">
        <v>-9.4499999999999993</v>
      </c>
      <c r="F28">
        <f>D28+E28</f>
        <v>7.4499999999999993</v>
      </c>
    </row>
    <row r="29" spans="1:6" x14ac:dyDescent="0.25">
      <c r="A29" t="s">
        <v>334</v>
      </c>
      <c r="B29" s="54">
        <f t="shared" si="0"/>
        <v>16.899999999999999</v>
      </c>
      <c r="D29">
        <f>B29+C29</f>
        <v>16.899999999999999</v>
      </c>
      <c r="E29" s="54">
        <v>-9.3499999999999979</v>
      </c>
      <c r="F29">
        <f>D29+E29</f>
        <v>7.5500000000000007</v>
      </c>
    </row>
    <row r="31" spans="1:6" x14ac:dyDescent="0.25">
      <c r="A31" t="s">
        <v>39</v>
      </c>
    </row>
    <row r="32" spans="1:6" x14ac:dyDescent="0.25">
      <c r="A32" t="s">
        <v>40</v>
      </c>
      <c r="B32" s="54" t="s">
        <v>336</v>
      </c>
    </row>
    <row r="33" spans="1:6" x14ac:dyDescent="0.25">
      <c r="A33" t="s">
        <v>337</v>
      </c>
      <c r="B33" s="54">
        <f t="shared" ref="B33:B38" si="1">$B$14</f>
        <v>16.899999999999999</v>
      </c>
      <c r="D33">
        <f t="shared" ref="D33:D38" si="2">B33+C33</f>
        <v>16.899999999999999</v>
      </c>
      <c r="E33" s="54">
        <v>-9.5499999999999989</v>
      </c>
      <c r="F33">
        <f t="shared" ref="F33:F38" si="3">D33+E33</f>
        <v>7.35</v>
      </c>
    </row>
    <row r="34" spans="1:6" x14ac:dyDescent="0.25">
      <c r="A34" t="s">
        <v>338</v>
      </c>
      <c r="B34" s="54">
        <f t="shared" si="1"/>
        <v>16.899999999999999</v>
      </c>
      <c r="D34">
        <f t="shared" si="2"/>
        <v>16.899999999999999</v>
      </c>
      <c r="E34" s="54">
        <v>-9.4499999999999993</v>
      </c>
      <c r="F34">
        <f t="shared" si="3"/>
        <v>7.4499999999999993</v>
      </c>
    </row>
    <row r="35" spans="1:6" x14ac:dyDescent="0.25">
      <c r="A35" t="s">
        <v>339</v>
      </c>
      <c r="B35" s="54">
        <f t="shared" si="1"/>
        <v>16.899999999999999</v>
      </c>
      <c r="D35">
        <f t="shared" si="2"/>
        <v>16.899999999999999</v>
      </c>
      <c r="E35" s="54">
        <v>-9.2499999999999982</v>
      </c>
      <c r="F35">
        <f t="shared" si="3"/>
        <v>7.65</v>
      </c>
    </row>
    <row r="36" spans="1:6" x14ac:dyDescent="0.25">
      <c r="A36" t="s">
        <v>340</v>
      </c>
      <c r="B36" s="54">
        <f t="shared" si="1"/>
        <v>16.899999999999999</v>
      </c>
      <c r="D36">
        <f t="shared" si="2"/>
        <v>16.899999999999999</v>
      </c>
      <c r="E36" s="54">
        <v>-8.9499999999999993</v>
      </c>
      <c r="F36">
        <f t="shared" si="3"/>
        <v>7.9499999999999993</v>
      </c>
    </row>
    <row r="37" spans="1:6" x14ac:dyDescent="0.25">
      <c r="A37" t="s">
        <v>341</v>
      </c>
      <c r="B37" s="54">
        <f t="shared" si="1"/>
        <v>16.899999999999999</v>
      </c>
      <c r="D37">
        <f t="shared" si="2"/>
        <v>16.899999999999999</v>
      </c>
      <c r="E37" s="54">
        <v>-8.1499999999999986</v>
      </c>
      <c r="F37">
        <f t="shared" si="3"/>
        <v>8.75</v>
      </c>
    </row>
    <row r="38" spans="1:6" x14ac:dyDescent="0.25">
      <c r="A38" t="s">
        <v>342</v>
      </c>
      <c r="B38" s="54">
        <f t="shared" si="1"/>
        <v>16.899999999999999</v>
      </c>
      <c r="D38">
        <f t="shared" si="2"/>
        <v>16.899999999999999</v>
      </c>
      <c r="E38" s="54">
        <v>-7.3499999999999979</v>
      </c>
      <c r="F38">
        <f t="shared" si="3"/>
        <v>9.5500000000000007</v>
      </c>
    </row>
    <row r="40" spans="1:6" x14ac:dyDescent="0.25">
      <c r="A40" t="s">
        <v>39</v>
      </c>
    </row>
    <row r="41" spans="1:6" x14ac:dyDescent="0.25">
      <c r="A41" t="s">
        <v>40</v>
      </c>
      <c r="B41" s="54" t="s">
        <v>343</v>
      </c>
    </row>
    <row r="42" spans="1:6" x14ac:dyDescent="0.25">
      <c r="A42" t="s">
        <v>337</v>
      </c>
      <c r="B42" s="54">
        <f t="shared" ref="B42:B47" si="4">$B$14</f>
        <v>16.899999999999999</v>
      </c>
      <c r="D42">
        <f t="shared" ref="D42:D47" si="5">B42+C42</f>
        <v>16.899999999999999</v>
      </c>
      <c r="E42" s="54">
        <v>-9.4499999999999993</v>
      </c>
      <c r="F42">
        <f t="shared" ref="F42:F47" si="6">D42+E42</f>
        <v>7.4499999999999993</v>
      </c>
    </row>
    <row r="43" spans="1:6" x14ac:dyDescent="0.25">
      <c r="A43" t="s">
        <v>338</v>
      </c>
      <c r="B43" s="54">
        <f t="shared" si="4"/>
        <v>16.899999999999999</v>
      </c>
      <c r="D43">
        <f t="shared" si="5"/>
        <v>16.899999999999999</v>
      </c>
      <c r="E43" s="54">
        <v>-9.3499999999999979</v>
      </c>
      <c r="F43">
        <f t="shared" si="6"/>
        <v>7.5500000000000007</v>
      </c>
    </row>
    <row r="44" spans="1:6" x14ac:dyDescent="0.25">
      <c r="A44" t="s">
        <v>339</v>
      </c>
      <c r="B44" s="54">
        <f t="shared" si="4"/>
        <v>16.899999999999999</v>
      </c>
      <c r="D44">
        <f t="shared" si="5"/>
        <v>16.899999999999999</v>
      </c>
      <c r="E44" s="54">
        <v>-9.1499999999999986</v>
      </c>
      <c r="F44">
        <f t="shared" si="6"/>
        <v>7.75</v>
      </c>
    </row>
    <row r="45" spans="1:6" x14ac:dyDescent="0.25">
      <c r="A45" t="s">
        <v>340</v>
      </c>
      <c r="B45" s="54">
        <f t="shared" si="4"/>
        <v>16.899999999999999</v>
      </c>
      <c r="D45">
        <f t="shared" si="5"/>
        <v>16.899999999999999</v>
      </c>
      <c r="E45" s="54">
        <v>-8.8499999999999979</v>
      </c>
      <c r="F45">
        <f t="shared" si="6"/>
        <v>8.0500000000000007</v>
      </c>
    </row>
    <row r="46" spans="1:6" x14ac:dyDescent="0.25">
      <c r="A46" t="s">
        <v>341</v>
      </c>
      <c r="B46" s="54">
        <f t="shared" si="4"/>
        <v>16.899999999999999</v>
      </c>
      <c r="D46">
        <f t="shared" si="5"/>
        <v>16.899999999999999</v>
      </c>
      <c r="E46" s="54">
        <v>-8.0499999999999989</v>
      </c>
      <c r="F46">
        <f t="shared" si="6"/>
        <v>8.85</v>
      </c>
    </row>
    <row r="47" spans="1:6" x14ac:dyDescent="0.25">
      <c r="A47" t="s">
        <v>342</v>
      </c>
      <c r="B47" s="54">
        <f t="shared" si="4"/>
        <v>16.899999999999999</v>
      </c>
      <c r="D47">
        <f t="shared" si="5"/>
        <v>16.899999999999999</v>
      </c>
      <c r="E47" s="54">
        <v>-7.2499999999999982</v>
      </c>
      <c r="F47">
        <f t="shared" si="6"/>
        <v>9.65</v>
      </c>
    </row>
    <row r="49" spans="1:6" x14ac:dyDescent="0.25">
      <c r="A49" t="s">
        <v>39</v>
      </c>
    </row>
    <row r="50" spans="1:6" x14ac:dyDescent="0.25">
      <c r="A50" t="s">
        <v>40</v>
      </c>
      <c r="B50" s="54" t="s">
        <v>344</v>
      </c>
    </row>
    <row r="51" spans="1:6" x14ac:dyDescent="0.25">
      <c r="A51" t="s">
        <v>337</v>
      </c>
      <c r="B51" s="54">
        <f t="shared" ref="B51:B55" si="7">$B$14</f>
        <v>16.899999999999999</v>
      </c>
      <c r="D51">
        <f>B51+C51</f>
        <v>16.899999999999999</v>
      </c>
      <c r="E51" s="54">
        <v>-9.2499999999999982</v>
      </c>
      <c r="F51">
        <f>D51+E51</f>
        <v>7.65</v>
      </c>
    </row>
    <row r="52" spans="1:6" x14ac:dyDescent="0.25">
      <c r="A52" t="s">
        <v>338</v>
      </c>
      <c r="B52" s="54">
        <f t="shared" si="7"/>
        <v>16.899999999999999</v>
      </c>
      <c r="D52">
        <f>B52+C52</f>
        <v>16.899999999999999</v>
      </c>
      <c r="E52" s="54">
        <v>-9.1499999999999986</v>
      </c>
      <c r="F52">
        <f>D52+E52</f>
        <v>7.75</v>
      </c>
    </row>
    <row r="53" spans="1:6" x14ac:dyDescent="0.25">
      <c r="A53" t="s">
        <v>339</v>
      </c>
      <c r="B53" s="54">
        <f t="shared" si="7"/>
        <v>16.899999999999999</v>
      </c>
      <c r="D53">
        <f>B53+C53</f>
        <v>16.899999999999999</v>
      </c>
      <c r="E53" s="54">
        <v>-8.9499999999999993</v>
      </c>
      <c r="F53">
        <f>D53+E53</f>
        <v>7.9499999999999993</v>
      </c>
    </row>
    <row r="54" spans="1:6" x14ac:dyDescent="0.25">
      <c r="A54" t="s">
        <v>340</v>
      </c>
      <c r="B54" s="54">
        <f t="shared" si="7"/>
        <v>16.899999999999999</v>
      </c>
      <c r="D54">
        <f>B54+C54</f>
        <v>16.899999999999999</v>
      </c>
      <c r="E54" s="54">
        <v>-8.6499999999999986</v>
      </c>
      <c r="F54">
        <f>D54+E54</f>
        <v>8.25</v>
      </c>
    </row>
    <row r="55" spans="1:6" x14ac:dyDescent="0.25">
      <c r="A55" t="s">
        <v>341</v>
      </c>
      <c r="B55" s="54">
        <f t="shared" si="7"/>
        <v>16.899999999999999</v>
      </c>
      <c r="D55">
        <f>B55+C55</f>
        <v>16.899999999999999</v>
      </c>
      <c r="E55" s="54">
        <v>-7.3999999999999986</v>
      </c>
      <c r="F55">
        <f>D55+E55</f>
        <v>9.5</v>
      </c>
    </row>
    <row r="57" spans="1:6" x14ac:dyDescent="0.25">
      <c r="A57" t="s">
        <v>39</v>
      </c>
    </row>
    <row r="58" spans="1:6" x14ac:dyDescent="0.25">
      <c r="A58" t="s">
        <v>40</v>
      </c>
      <c r="B58" s="54" t="s">
        <v>345</v>
      </c>
    </row>
    <row r="59" spans="1:6" x14ac:dyDescent="0.25">
      <c r="A59" t="s">
        <v>342</v>
      </c>
      <c r="B59" s="54">
        <f>$B$14</f>
        <v>16.899999999999999</v>
      </c>
      <c r="D59">
        <f>B59+C59</f>
        <v>16.899999999999999</v>
      </c>
      <c r="E59" s="54">
        <v>-6.8999999999999986</v>
      </c>
      <c r="F59">
        <f>D59+E59</f>
        <v>10</v>
      </c>
    </row>
    <row r="61" spans="1:6" x14ac:dyDescent="0.25">
      <c r="A61" t="s">
        <v>39</v>
      </c>
    </row>
    <row r="62" spans="1:6" x14ac:dyDescent="0.25">
      <c r="A62" t="s">
        <v>40</v>
      </c>
      <c r="B62" s="54" t="s">
        <v>346</v>
      </c>
    </row>
    <row r="63" spans="1:6" x14ac:dyDescent="0.25">
      <c r="A63" t="s">
        <v>347</v>
      </c>
      <c r="B63" s="54">
        <f t="shared" ref="B63:B64" si="8">$B$14</f>
        <v>16.899999999999999</v>
      </c>
      <c r="D63">
        <f>B63+C63</f>
        <v>16.899999999999999</v>
      </c>
      <c r="E63" s="54">
        <v>-9.2499999999999982</v>
      </c>
      <c r="F63">
        <f>D63+E63</f>
        <v>7.65</v>
      </c>
    </row>
    <row r="64" spans="1:6" x14ac:dyDescent="0.25">
      <c r="A64" t="s">
        <v>348</v>
      </c>
      <c r="B64" s="54">
        <f t="shared" si="8"/>
        <v>16.899999999999999</v>
      </c>
      <c r="D64">
        <f>B64+C64</f>
        <v>16.899999999999999</v>
      </c>
      <c r="E64" s="54">
        <v>-8.9499999999999993</v>
      </c>
      <c r="F64">
        <f>D64+E64</f>
        <v>7.9499999999999993</v>
      </c>
    </row>
    <row r="66" spans="1:6" x14ac:dyDescent="0.25">
      <c r="A66" t="s">
        <v>39</v>
      </c>
    </row>
    <row r="67" spans="1:6" x14ac:dyDescent="0.25">
      <c r="A67" t="s">
        <v>40</v>
      </c>
      <c r="B67" s="54" t="s">
        <v>349</v>
      </c>
    </row>
    <row r="68" spans="1:6" x14ac:dyDescent="0.25">
      <c r="A68" t="s">
        <v>347</v>
      </c>
      <c r="B68" s="54">
        <f t="shared" ref="B68:B69" si="9">$B$14</f>
        <v>16.899999999999999</v>
      </c>
      <c r="D68">
        <f>B68+C68</f>
        <v>16.899999999999999</v>
      </c>
      <c r="E68" s="54">
        <v>-9.1499999999999986</v>
      </c>
      <c r="F68">
        <f>D68+E68</f>
        <v>7.75</v>
      </c>
    </row>
    <row r="69" spans="1:6" x14ac:dyDescent="0.25">
      <c r="A69" t="s">
        <v>348</v>
      </c>
      <c r="B69" s="54">
        <f t="shared" si="9"/>
        <v>16.899999999999999</v>
      </c>
      <c r="D69">
        <f>B69+C69</f>
        <v>16.899999999999999</v>
      </c>
      <c r="E69" s="54">
        <v>-8.8499999999999979</v>
      </c>
      <c r="F69">
        <f>D69+E69</f>
        <v>8.0500000000000007</v>
      </c>
    </row>
    <row r="71" spans="1:6" x14ac:dyDescent="0.25">
      <c r="A71" t="s">
        <v>74</v>
      </c>
      <c r="B71" s="54" t="s">
        <v>90</v>
      </c>
    </row>
    <row r="72" spans="1:6" x14ac:dyDescent="0.25">
      <c r="A72" t="s">
        <v>35</v>
      </c>
      <c r="B72" s="54" t="s">
        <v>192</v>
      </c>
    </row>
    <row r="73" spans="1:6" x14ac:dyDescent="0.25">
      <c r="A73" t="s">
        <v>50</v>
      </c>
      <c r="B73" s="54" t="s">
        <v>97</v>
      </c>
    </row>
    <row r="74" spans="1:6" x14ac:dyDescent="0.25">
      <c r="A74" t="s">
        <v>22</v>
      </c>
    </row>
    <row r="75" spans="1:6" x14ac:dyDescent="0.25">
      <c r="B75" s="54" t="s">
        <v>28</v>
      </c>
      <c r="D75" t="s">
        <v>14</v>
      </c>
      <c r="E75" t="s">
        <v>31</v>
      </c>
      <c r="F75" t="s">
        <v>32</v>
      </c>
    </row>
    <row r="76" spans="1:6" x14ac:dyDescent="0.25">
      <c r="A76" t="s">
        <v>39</v>
      </c>
    </row>
    <row r="77" spans="1:6" x14ac:dyDescent="0.25">
      <c r="A77" t="s">
        <v>40</v>
      </c>
      <c r="B77" s="54" t="s">
        <v>332</v>
      </c>
    </row>
    <row r="78" spans="1:6" x14ac:dyDescent="0.25">
      <c r="A78" t="s">
        <v>333</v>
      </c>
      <c r="B78" s="54">
        <f t="shared" ref="B78:B79" si="10">$B$14</f>
        <v>16.899999999999999</v>
      </c>
      <c r="D78">
        <f>B78+C78</f>
        <v>16.899999999999999</v>
      </c>
      <c r="E78" s="54">
        <v>-9.6499999999999986</v>
      </c>
      <c r="F78">
        <f>D78+E78</f>
        <v>7.25</v>
      </c>
    </row>
    <row r="79" spans="1:6" x14ac:dyDescent="0.25">
      <c r="A79" t="s">
        <v>334</v>
      </c>
      <c r="B79" s="54">
        <f t="shared" si="10"/>
        <v>16.899999999999999</v>
      </c>
      <c r="D79">
        <f>B79+C79</f>
        <v>16.899999999999999</v>
      </c>
      <c r="E79" s="54">
        <v>-9.5499999999999989</v>
      </c>
      <c r="F79">
        <f>D79+E79</f>
        <v>7.35</v>
      </c>
    </row>
    <row r="81" spans="1:6" x14ac:dyDescent="0.25">
      <c r="A81" t="s">
        <v>39</v>
      </c>
    </row>
    <row r="82" spans="1:6" x14ac:dyDescent="0.25">
      <c r="A82" t="s">
        <v>40</v>
      </c>
      <c r="B82" s="54" t="s">
        <v>335</v>
      </c>
    </row>
    <row r="83" spans="1:6" x14ac:dyDescent="0.25">
      <c r="A83" t="s">
        <v>333</v>
      </c>
      <c r="B83" s="54">
        <f t="shared" ref="B83:B84" si="11">$B$14</f>
        <v>16.899999999999999</v>
      </c>
      <c r="D83">
        <f>B83+C83</f>
        <v>16.899999999999999</v>
      </c>
      <c r="E83" s="54">
        <v>-9.3499999999999979</v>
      </c>
      <c r="F83">
        <f>D83+E83</f>
        <v>7.5500000000000007</v>
      </c>
    </row>
    <row r="84" spans="1:6" x14ac:dyDescent="0.25">
      <c r="A84" t="s">
        <v>334</v>
      </c>
      <c r="B84" s="54">
        <f t="shared" si="11"/>
        <v>16.899999999999999</v>
      </c>
      <c r="D84">
        <f>B84+C84</f>
        <v>16.899999999999999</v>
      </c>
      <c r="E84" s="54">
        <v>-9.2499999999999982</v>
      </c>
      <c r="F84">
        <f>D84+E84</f>
        <v>7.65</v>
      </c>
    </row>
    <row r="86" spans="1:6" x14ac:dyDescent="0.25">
      <c r="A86" t="s">
        <v>39</v>
      </c>
    </row>
    <row r="87" spans="1:6" x14ac:dyDescent="0.25">
      <c r="A87" t="s">
        <v>40</v>
      </c>
      <c r="B87" s="54" t="s">
        <v>336</v>
      </c>
    </row>
    <row r="88" spans="1:6" x14ac:dyDescent="0.25">
      <c r="A88" t="s">
        <v>337</v>
      </c>
      <c r="B88" s="54">
        <f t="shared" ref="B88:B93" si="12">$B$14</f>
        <v>16.899999999999999</v>
      </c>
      <c r="D88">
        <f t="shared" ref="D88:D93" si="13">B88+C88</f>
        <v>16.899999999999999</v>
      </c>
      <c r="E88" s="54">
        <v>-9.4499999999999993</v>
      </c>
      <c r="F88">
        <f t="shared" ref="F88:F93" si="14">D88+E88</f>
        <v>7.4499999999999993</v>
      </c>
    </row>
    <row r="89" spans="1:6" x14ac:dyDescent="0.25">
      <c r="A89" t="s">
        <v>338</v>
      </c>
      <c r="B89" s="54">
        <f t="shared" si="12"/>
        <v>16.899999999999999</v>
      </c>
      <c r="D89">
        <f t="shared" si="13"/>
        <v>16.899999999999999</v>
      </c>
      <c r="E89" s="54">
        <v>-9.3499999999999979</v>
      </c>
      <c r="F89">
        <f t="shared" si="14"/>
        <v>7.5500000000000007</v>
      </c>
    </row>
    <row r="90" spans="1:6" x14ac:dyDescent="0.25">
      <c r="A90" t="s">
        <v>339</v>
      </c>
      <c r="B90" s="54">
        <f t="shared" si="12"/>
        <v>16.899999999999999</v>
      </c>
      <c r="D90">
        <f t="shared" si="13"/>
        <v>16.899999999999999</v>
      </c>
      <c r="E90" s="54">
        <v>-9.1499999999999986</v>
      </c>
      <c r="F90">
        <f t="shared" si="14"/>
        <v>7.75</v>
      </c>
    </row>
    <row r="91" spans="1:6" x14ac:dyDescent="0.25">
      <c r="A91" t="s">
        <v>340</v>
      </c>
      <c r="B91" s="54">
        <f t="shared" si="12"/>
        <v>16.899999999999999</v>
      </c>
      <c r="D91">
        <f t="shared" si="13"/>
        <v>16.899999999999999</v>
      </c>
      <c r="E91" s="54">
        <v>-8.7499999999999982</v>
      </c>
      <c r="F91">
        <f t="shared" si="14"/>
        <v>8.15</v>
      </c>
    </row>
    <row r="92" spans="1:6" x14ac:dyDescent="0.25">
      <c r="A92" t="s">
        <v>341</v>
      </c>
      <c r="B92" s="54">
        <f t="shared" si="12"/>
        <v>16.899999999999999</v>
      </c>
      <c r="D92">
        <f t="shared" si="13"/>
        <v>16.899999999999999</v>
      </c>
      <c r="E92" s="54">
        <v>-7.9499999999999993</v>
      </c>
      <c r="F92">
        <f t="shared" si="14"/>
        <v>8.9499999999999993</v>
      </c>
    </row>
    <row r="93" spans="1:6" x14ac:dyDescent="0.25">
      <c r="A93" t="s">
        <v>342</v>
      </c>
      <c r="B93" s="54">
        <f t="shared" si="12"/>
        <v>16.899999999999999</v>
      </c>
      <c r="D93">
        <f t="shared" si="13"/>
        <v>16.899999999999999</v>
      </c>
      <c r="E93" s="54">
        <v>-7.2499999999999982</v>
      </c>
      <c r="F93">
        <f t="shared" si="14"/>
        <v>9.65</v>
      </c>
    </row>
    <row r="95" spans="1:6" x14ac:dyDescent="0.25">
      <c r="A95" t="s">
        <v>39</v>
      </c>
    </row>
    <row r="96" spans="1:6" x14ac:dyDescent="0.25">
      <c r="A96" t="s">
        <v>40</v>
      </c>
      <c r="B96" s="54" t="s">
        <v>343</v>
      </c>
    </row>
    <row r="97" spans="1:6" x14ac:dyDescent="0.25">
      <c r="A97" t="s">
        <v>337</v>
      </c>
      <c r="B97" s="54">
        <f t="shared" ref="B97:B102" si="15">$B$14</f>
        <v>16.899999999999999</v>
      </c>
      <c r="D97">
        <f t="shared" ref="D97:D102" si="16">B97+C97</f>
        <v>16.899999999999999</v>
      </c>
      <c r="E97" s="54">
        <v>-9.3499999999999979</v>
      </c>
      <c r="F97">
        <f t="shared" ref="F97:F102" si="17">D97+E97</f>
        <v>7.5500000000000007</v>
      </c>
    </row>
    <row r="98" spans="1:6" x14ac:dyDescent="0.25">
      <c r="A98" t="s">
        <v>338</v>
      </c>
      <c r="B98" s="54">
        <f t="shared" si="15"/>
        <v>16.899999999999999</v>
      </c>
      <c r="D98">
        <f t="shared" si="16"/>
        <v>16.899999999999999</v>
      </c>
      <c r="E98" s="54">
        <v>-9.2499999999999982</v>
      </c>
      <c r="F98">
        <f t="shared" si="17"/>
        <v>7.65</v>
      </c>
    </row>
    <row r="99" spans="1:6" x14ac:dyDescent="0.25">
      <c r="A99" t="s">
        <v>339</v>
      </c>
      <c r="B99" s="54">
        <f t="shared" si="15"/>
        <v>16.899999999999999</v>
      </c>
      <c r="D99">
        <f t="shared" si="16"/>
        <v>16.899999999999999</v>
      </c>
      <c r="E99" s="54">
        <v>-9.0499999999999989</v>
      </c>
      <c r="F99">
        <f t="shared" si="17"/>
        <v>7.85</v>
      </c>
    </row>
    <row r="100" spans="1:6" x14ac:dyDescent="0.25">
      <c r="A100" t="s">
        <v>340</v>
      </c>
      <c r="B100" s="54">
        <f t="shared" si="15"/>
        <v>16.899999999999999</v>
      </c>
      <c r="D100">
        <f t="shared" si="16"/>
        <v>16.899999999999999</v>
      </c>
      <c r="E100" s="54">
        <v>-8.6499999999999986</v>
      </c>
      <c r="F100">
        <f t="shared" si="17"/>
        <v>8.25</v>
      </c>
    </row>
    <row r="101" spans="1:6" x14ac:dyDescent="0.25">
      <c r="A101" t="s">
        <v>341</v>
      </c>
      <c r="B101" s="54">
        <f t="shared" si="15"/>
        <v>16.899999999999999</v>
      </c>
      <c r="D101">
        <f t="shared" si="16"/>
        <v>16.899999999999999</v>
      </c>
      <c r="E101" s="54">
        <v>-7.8499999999999979</v>
      </c>
      <c r="F101">
        <f t="shared" si="17"/>
        <v>9.0500000000000007</v>
      </c>
    </row>
    <row r="102" spans="1:6" x14ac:dyDescent="0.25">
      <c r="A102" t="s">
        <v>342</v>
      </c>
      <c r="B102" s="54">
        <f t="shared" si="15"/>
        <v>16.899999999999999</v>
      </c>
      <c r="D102">
        <f t="shared" si="16"/>
        <v>16.899999999999999</v>
      </c>
      <c r="E102" s="54">
        <v>-7.1499999999999986</v>
      </c>
      <c r="F102">
        <f t="shared" si="17"/>
        <v>9.75</v>
      </c>
    </row>
    <row r="104" spans="1:6" x14ac:dyDescent="0.25">
      <c r="A104" t="s">
        <v>39</v>
      </c>
    </row>
    <row r="105" spans="1:6" x14ac:dyDescent="0.25">
      <c r="A105" t="s">
        <v>40</v>
      </c>
      <c r="B105" s="54" t="s">
        <v>344</v>
      </c>
    </row>
    <row r="106" spans="1:6" x14ac:dyDescent="0.25">
      <c r="A106" t="s">
        <v>337</v>
      </c>
      <c r="B106" s="54">
        <f t="shared" ref="B106:B110" si="18">$B$14</f>
        <v>16.899999999999999</v>
      </c>
      <c r="D106">
        <f>B106+C106</f>
        <v>16.899999999999999</v>
      </c>
      <c r="E106" s="54">
        <v>-9.1499999999999986</v>
      </c>
      <c r="F106">
        <f>D106+E106</f>
        <v>7.75</v>
      </c>
    </row>
    <row r="107" spans="1:6" x14ac:dyDescent="0.25">
      <c r="A107" t="s">
        <v>338</v>
      </c>
      <c r="B107" s="54">
        <f t="shared" si="18"/>
        <v>16.899999999999999</v>
      </c>
      <c r="D107">
        <f>B107+C107</f>
        <v>16.899999999999999</v>
      </c>
      <c r="E107" s="54">
        <v>-9.0499999999999989</v>
      </c>
      <c r="F107">
        <f>D107+E107</f>
        <v>7.85</v>
      </c>
    </row>
    <row r="108" spans="1:6" x14ac:dyDescent="0.25">
      <c r="A108" t="s">
        <v>339</v>
      </c>
      <c r="B108" s="54">
        <f t="shared" si="18"/>
        <v>16.899999999999999</v>
      </c>
      <c r="D108">
        <f>B108+C108</f>
        <v>16.899999999999999</v>
      </c>
      <c r="E108" s="54">
        <v>-8.8499999999999979</v>
      </c>
      <c r="F108">
        <f>D108+E108</f>
        <v>8.0500000000000007</v>
      </c>
    </row>
    <row r="109" spans="1:6" x14ac:dyDescent="0.25">
      <c r="A109" t="s">
        <v>340</v>
      </c>
      <c r="B109" s="54">
        <f t="shared" si="18"/>
        <v>16.899999999999999</v>
      </c>
      <c r="D109">
        <f>B109+C109</f>
        <v>16.899999999999999</v>
      </c>
      <c r="E109" s="54">
        <v>-8.4499999999999993</v>
      </c>
      <c r="F109">
        <f>D109+E109</f>
        <v>8.4499999999999993</v>
      </c>
    </row>
    <row r="110" spans="1:6" x14ac:dyDescent="0.25">
      <c r="A110" t="s">
        <v>341</v>
      </c>
      <c r="B110" s="54">
        <f t="shared" si="18"/>
        <v>16.899999999999999</v>
      </c>
      <c r="D110">
        <f>B110+C110</f>
        <v>16.899999999999999</v>
      </c>
      <c r="E110" s="54">
        <v>-7.2999999999999989</v>
      </c>
      <c r="F110">
        <f>D110+E110</f>
        <v>9.6</v>
      </c>
    </row>
    <row r="112" spans="1:6" x14ac:dyDescent="0.25">
      <c r="A112" t="s">
        <v>39</v>
      </c>
    </row>
    <row r="113" spans="1:6" x14ac:dyDescent="0.25">
      <c r="A113" t="s">
        <v>40</v>
      </c>
      <c r="B113" s="54" t="s">
        <v>345</v>
      </c>
    </row>
    <row r="114" spans="1:6" x14ac:dyDescent="0.25">
      <c r="A114" t="s">
        <v>342</v>
      </c>
      <c r="B114" s="54">
        <f>$B$14</f>
        <v>16.899999999999999</v>
      </c>
      <c r="D114">
        <f>B114+C114</f>
        <v>16.899999999999999</v>
      </c>
      <c r="E114" s="54">
        <v>-6.7999999999999989</v>
      </c>
      <c r="F114">
        <f>D114+E114</f>
        <v>10.1</v>
      </c>
    </row>
    <row r="116" spans="1:6" x14ac:dyDescent="0.25">
      <c r="A116" t="s">
        <v>39</v>
      </c>
    </row>
    <row r="117" spans="1:6" x14ac:dyDescent="0.25">
      <c r="A117" t="s">
        <v>40</v>
      </c>
      <c r="B117" s="54" t="s">
        <v>346</v>
      </c>
    </row>
    <row r="118" spans="1:6" x14ac:dyDescent="0.25">
      <c r="A118" t="s">
        <v>347</v>
      </c>
      <c r="B118" s="54">
        <f t="shared" ref="B118:B119" si="19">$B$14</f>
        <v>16.899999999999999</v>
      </c>
      <c r="D118">
        <f>B118+C118</f>
        <v>16.899999999999999</v>
      </c>
      <c r="E118" s="54">
        <v>-9.1499999999999986</v>
      </c>
      <c r="F118">
        <f>D118+E118</f>
        <v>7.75</v>
      </c>
    </row>
    <row r="119" spans="1:6" x14ac:dyDescent="0.25">
      <c r="A119" t="s">
        <v>348</v>
      </c>
      <c r="B119" s="54">
        <f t="shared" si="19"/>
        <v>16.899999999999999</v>
      </c>
      <c r="D119">
        <f>B119+C119</f>
        <v>16.899999999999999</v>
      </c>
      <c r="E119" s="54">
        <v>-8.7499999999999982</v>
      </c>
      <c r="F119">
        <f>D119+E119</f>
        <v>8.15</v>
      </c>
    </row>
    <row r="121" spans="1:6" x14ac:dyDescent="0.25">
      <c r="A121" t="s">
        <v>39</v>
      </c>
    </row>
    <row r="122" spans="1:6" x14ac:dyDescent="0.25">
      <c r="A122" t="s">
        <v>40</v>
      </c>
      <c r="B122" s="54" t="s">
        <v>349</v>
      </c>
    </row>
    <row r="123" spans="1:6" x14ac:dyDescent="0.25">
      <c r="A123" t="s">
        <v>347</v>
      </c>
      <c r="B123" s="54">
        <f t="shared" ref="B123:B124" si="20">$B$14</f>
        <v>16.899999999999999</v>
      </c>
      <c r="D123">
        <f>B123+C123</f>
        <v>16.899999999999999</v>
      </c>
      <c r="E123" s="54">
        <v>-9.0499999999999989</v>
      </c>
      <c r="F123">
        <f>D123+E123</f>
        <v>7.85</v>
      </c>
    </row>
    <row r="124" spans="1:6" x14ac:dyDescent="0.25">
      <c r="A124" t="s">
        <v>348</v>
      </c>
      <c r="B124" s="54">
        <f t="shared" si="20"/>
        <v>16.899999999999999</v>
      </c>
      <c r="D124">
        <f>B124+C124</f>
        <v>16.899999999999999</v>
      </c>
      <c r="E124" s="54">
        <v>-8.6499999999999986</v>
      </c>
      <c r="F124">
        <f>D124+E124</f>
        <v>8.25</v>
      </c>
    </row>
  </sheetData>
  <hyperlinks>
    <hyperlink ref="B2" r:id="rId1" xr:uid="{0927E126-CC31-492D-9A6B-38CE3ABAD44C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3"/>
  <sheetViews>
    <sheetView topLeftCell="A64" workbookViewId="0">
      <selection activeCell="H87" sqref="H87"/>
    </sheetView>
  </sheetViews>
  <sheetFormatPr defaultRowHeight="13.2" x14ac:dyDescent="0.25"/>
  <cols>
    <col min="1" max="1" width="42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  <col min="7" max="7" width="34" customWidth="1"/>
  </cols>
  <sheetData>
    <row r="1" spans="1:2" x14ac:dyDescent="0.25">
      <c r="A1" t="s">
        <v>2</v>
      </c>
      <c r="B1" t="s">
        <v>350</v>
      </c>
    </row>
    <row r="2" spans="1:2" x14ac:dyDescent="0.25">
      <c r="A2" t="s">
        <v>4</v>
      </c>
      <c r="B2" t="s">
        <v>351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7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7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331</v>
      </c>
    </row>
    <row r="9" spans="1:2" x14ac:dyDescent="0.25">
      <c r="A9" t="s">
        <v>16</v>
      </c>
      <c r="B9" t="s">
        <v>10</v>
      </c>
    </row>
    <row r="10" spans="1:2" x14ac:dyDescent="0.25">
      <c r="A10" t="s">
        <v>17</v>
      </c>
      <c r="B10" t="s">
        <v>7</v>
      </c>
    </row>
    <row r="11" spans="1:2" x14ac:dyDescent="0.25">
      <c r="A11" t="s">
        <v>18</v>
      </c>
      <c r="B11" t="s">
        <v>10</v>
      </c>
    </row>
    <row r="12" spans="1:2" x14ac:dyDescent="0.25">
      <c r="A12" t="s">
        <v>19</v>
      </c>
      <c r="B12" t="s">
        <v>10</v>
      </c>
    </row>
    <row r="13" spans="1:2" x14ac:dyDescent="0.25">
      <c r="A13" t="s">
        <v>20</v>
      </c>
      <c r="B13" t="s">
        <v>10</v>
      </c>
    </row>
    <row r="14" spans="1:2" x14ac:dyDescent="0.25">
      <c r="A14" t="s">
        <v>114</v>
      </c>
      <c r="B14" t="s">
        <v>352</v>
      </c>
    </row>
    <row r="15" spans="1:2" x14ac:dyDescent="0.25">
      <c r="A15" t="s">
        <v>366</v>
      </c>
      <c r="B15">
        <v>13.5</v>
      </c>
    </row>
    <row r="16" spans="1:2" x14ac:dyDescent="0.25">
      <c r="A16" t="s">
        <v>74</v>
      </c>
      <c r="B16" t="s">
        <v>75</v>
      </c>
    </row>
    <row r="17" spans="1:6" x14ac:dyDescent="0.25">
      <c r="A17" t="s">
        <v>35</v>
      </c>
      <c r="B17" t="s">
        <v>192</v>
      </c>
    </row>
    <row r="18" spans="1:6" x14ac:dyDescent="0.25">
      <c r="A18" t="s">
        <v>50</v>
      </c>
      <c r="B18" t="s">
        <v>97</v>
      </c>
    </row>
    <row r="19" spans="1:6" x14ac:dyDescent="0.25">
      <c r="A19" t="s">
        <v>22</v>
      </c>
    </row>
    <row r="20" spans="1:6" x14ac:dyDescent="0.25">
      <c r="B20" t="s">
        <v>366</v>
      </c>
      <c r="C20" t="s">
        <v>29</v>
      </c>
      <c r="D20" t="s">
        <v>14</v>
      </c>
      <c r="E20" t="s">
        <v>31</v>
      </c>
      <c r="F20" t="s">
        <v>32</v>
      </c>
    </row>
    <row r="21" spans="1:6" x14ac:dyDescent="0.25">
      <c r="A21" t="s">
        <v>39</v>
      </c>
    </row>
    <row r="22" spans="1:6" x14ac:dyDescent="0.25">
      <c r="A22" t="s">
        <v>40</v>
      </c>
      <c r="B22" t="s">
        <v>336</v>
      </c>
    </row>
    <row r="23" spans="1:6" x14ac:dyDescent="0.25">
      <c r="A23" t="s">
        <v>353</v>
      </c>
      <c r="B23">
        <f>$B$15</f>
        <v>13.5</v>
      </c>
      <c r="D23">
        <f t="shared" ref="D23:D32" si="0">B23+C23</f>
        <v>13.5</v>
      </c>
      <c r="E23">
        <v>-3.8499999999999996</v>
      </c>
      <c r="F23">
        <f t="shared" ref="F23:F32" si="1">D23+E23</f>
        <v>9.65</v>
      </c>
    </row>
    <row r="24" spans="1:6" x14ac:dyDescent="0.25">
      <c r="A24" t="s">
        <v>354</v>
      </c>
      <c r="B24">
        <f t="shared" ref="B24:B32" si="2">$B$15</f>
        <v>13.5</v>
      </c>
      <c r="D24">
        <f t="shared" si="0"/>
        <v>13.5</v>
      </c>
      <c r="E24">
        <v>-3.9499999999999993</v>
      </c>
      <c r="F24">
        <f t="shared" si="1"/>
        <v>9.5500000000000007</v>
      </c>
    </row>
    <row r="25" spans="1:6" x14ac:dyDescent="0.25">
      <c r="A25" t="s">
        <v>355</v>
      </c>
      <c r="B25">
        <f t="shared" si="2"/>
        <v>13.5</v>
      </c>
      <c r="D25">
        <f t="shared" si="0"/>
        <v>13.5</v>
      </c>
      <c r="E25">
        <v>-3.75</v>
      </c>
      <c r="F25">
        <f t="shared" si="1"/>
        <v>9.75</v>
      </c>
    </row>
    <row r="26" spans="1:6" x14ac:dyDescent="0.25">
      <c r="A26" t="s">
        <v>356</v>
      </c>
      <c r="B26">
        <f t="shared" si="2"/>
        <v>13.5</v>
      </c>
      <c r="D26">
        <f t="shared" si="0"/>
        <v>13.5</v>
      </c>
      <c r="E26">
        <v>-3.75</v>
      </c>
      <c r="F26">
        <f t="shared" si="1"/>
        <v>9.75</v>
      </c>
    </row>
    <row r="27" spans="1:6" x14ac:dyDescent="0.25">
      <c r="A27" t="s">
        <v>357</v>
      </c>
      <c r="B27">
        <f t="shared" si="2"/>
        <v>13.5</v>
      </c>
      <c r="D27">
        <f t="shared" si="0"/>
        <v>13.5</v>
      </c>
      <c r="E27">
        <v>-4.4000000000000004</v>
      </c>
      <c r="F27">
        <f t="shared" si="1"/>
        <v>9.1</v>
      </c>
    </row>
    <row r="28" spans="1:6" x14ac:dyDescent="0.25">
      <c r="A28" t="s">
        <v>358</v>
      </c>
      <c r="B28">
        <f t="shared" si="2"/>
        <v>13.5</v>
      </c>
      <c r="D28">
        <f t="shared" si="0"/>
        <v>13.5</v>
      </c>
      <c r="E28">
        <v>-4.75</v>
      </c>
      <c r="F28">
        <f t="shared" si="1"/>
        <v>8.75</v>
      </c>
    </row>
    <row r="29" spans="1:6" x14ac:dyDescent="0.25">
      <c r="A29" t="s">
        <v>359</v>
      </c>
      <c r="B29">
        <f t="shared" si="2"/>
        <v>13.5</v>
      </c>
      <c r="D29">
        <f t="shared" si="0"/>
        <v>13.5</v>
      </c>
      <c r="E29">
        <v>-4.9000000000000004</v>
      </c>
      <c r="F29">
        <f t="shared" si="1"/>
        <v>8.6</v>
      </c>
    </row>
    <row r="30" spans="1:6" x14ac:dyDescent="0.25">
      <c r="A30" t="s">
        <v>360</v>
      </c>
      <c r="B30">
        <f t="shared" si="2"/>
        <v>13.5</v>
      </c>
      <c r="D30">
        <f t="shared" si="0"/>
        <v>13.5</v>
      </c>
      <c r="E30">
        <v>-5</v>
      </c>
      <c r="F30">
        <f t="shared" si="1"/>
        <v>8.5</v>
      </c>
    </row>
    <row r="31" spans="1:6" x14ac:dyDescent="0.25">
      <c r="A31" t="s">
        <v>361</v>
      </c>
      <c r="B31">
        <f t="shared" si="2"/>
        <v>13.5</v>
      </c>
      <c r="D31">
        <f t="shared" si="0"/>
        <v>13.5</v>
      </c>
      <c r="E31">
        <v>-5.0999999999999996</v>
      </c>
      <c r="F31">
        <f t="shared" si="1"/>
        <v>8.4</v>
      </c>
    </row>
    <row r="32" spans="1:6" x14ac:dyDescent="0.25">
      <c r="A32" t="s">
        <v>362</v>
      </c>
      <c r="B32">
        <f t="shared" si="2"/>
        <v>13.5</v>
      </c>
      <c r="D32">
        <f t="shared" si="0"/>
        <v>13.5</v>
      </c>
      <c r="E32">
        <v>-5.75</v>
      </c>
      <c r="F32">
        <f t="shared" si="1"/>
        <v>7.75</v>
      </c>
    </row>
    <row r="34" spans="1:6" x14ac:dyDescent="0.25">
      <c r="A34" t="s">
        <v>39</v>
      </c>
    </row>
    <row r="35" spans="1:6" x14ac:dyDescent="0.25">
      <c r="A35" t="s">
        <v>40</v>
      </c>
      <c r="B35" t="s">
        <v>363</v>
      </c>
    </row>
    <row r="36" spans="1:6" x14ac:dyDescent="0.25">
      <c r="A36" t="s">
        <v>353</v>
      </c>
      <c r="B36">
        <f t="shared" ref="B36:B45" si="3">$B$15</f>
        <v>13.5</v>
      </c>
      <c r="D36">
        <f t="shared" ref="D36:D45" si="4">B36+C36</f>
        <v>13.5</v>
      </c>
      <c r="E36">
        <v>-3.9499999999999993</v>
      </c>
      <c r="F36">
        <f t="shared" ref="F36:F45" si="5">D36+E36</f>
        <v>9.5500000000000007</v>
      </c>
    </row>
    <row r="37" spans="1:6" x14ac:dyDescent="0.25">
      <c r="A37" t="s">
        <v>354</v>
      </c>
      <c r="B37">
        <f t="shared" si="3"/>
        <v>13.5</v>
      </c>
      <c r="D37">
        <f t="shared" si="4"/>
        <v>13.5</v>
      </c>
      <c r="E37">
        <v>-4.0500000000000007</v>
      </c>
      <c r="F37">
        <f t="shared" si="5"/>
        <v>9.4499999999999993</v>
      </c>
    </row>
    <row r="38" spans="1:6" x14ac:dyDescent="0.25">
      <c r="A38" t="s">
        <v>355</v>
      </c>
      <c r="B38">
        <f t="shared" si="3"/>
        <v>13.5</v>
      </c>
      <c r="D38">
        <f t="shared" si="4"/>
        <v>13.5</v>
      </c>
      <c r="E38">
        <v>-3.8499999999999996</v>
      </c>
      <c r="F38">
        <f t="shared" si="5"/>
        <v>9.65</v>
      </c>
    </row>
    <row r="39" spans="1:6" x14ac:dyDescent="0.25">
      <c r="A39" t="s">
        <v>356</v>
      </c>
      <c r="B39">
        <f t="shared" si="3"/>
        <v>13.5</v>
      </c>
      <c r="D39">
        <f t="shared" si="4"/>
        <v>13.5</v>
      </c>
      <c r="E39">
        <v>-3.8499999999999996</v>
      </c>
      <c r="F39">
        <f t="shared" si="5"/>
        <v>9.65</v>
      </c>
    </row>
    <row r="40" spans="1:6" x14ac:dyDescent="0.25">
      <c r="A40" t="s">
        <v>357</v>
      </c>
      <c r="B40">
        <f t="shared" si="3"/>
        <v>13.5</v>
      </c>
      <c r="D40">
        <f t="shared" si="4"/>
        <v>13.5</v>
      </c>
      <c r="E40">
        <v>-4.5</v>
      </c>
      <c r="F40">
        <f t="shared" si="5"/>
        <v>9</v>
      </c>
    </row>
    <row r="41" spans="1:6" x14ac:dyDescent="0.25">
      <c r="A41" t="s">
        <v>358</v>
      </c>
      <c r="B41">
        <f t="shared" si="3"/>
        <v>13.5</v>
      </c>
      <c r="D41">
        <f t="shared" si="4"/>
        <v>13.5</v>
      </c>
      <c r="E41">
        <v>-4.8499999999999996</v>
      </c>
      <c r="F41">
        <f t="shared" si="5"/>
        <v>8.65</v>
      </c>
    </row>
    <row r="42" spans="1:6" x14ac:dyDescent="0.25">
      <c r="A42" t="s">
        <v>359</v>
      </c>
      <c r="B42">
        <f t="shared" si="3"/>
        <v>13.5</v>
      </c>
      <c r="D42">
        <f t="shared" si="4"/>
        <v>13.5</v>
      </c>
      <c r="E42">
        <v>-5</v>
      </c>
      <c r="F42">
        <f t="shared" si="5"/>
        <v>8.5</v>
      </c>
    </row>
    <row r="43" spans="1:6" x14ac:dyDescent="0.25">
      <c r="A43" t="s">
        <v>360</v>
      </c>
      <c r="B43">
        <f t="shared" si="3"/>
        <v>13.5</v>
      </c>
      <c r="D43">
        <f t="shared" si="4"/>
        <v>13.5</v>
      </c>
      <c r="E43">
        <v>-5.0999999999999996</v>
      </c>
      <c r="F43">
        <f t="shared" si="5"/>
        <v>8.4</v>
      </c>
    </row>
    <row r="44" spans="1:6" x14ac:dyDescent="0.25">
      <c r="A44" t="s">
        <v>361</v>
      </c>
      <c r="B44">
        <f t="shared" si="3"/>
        <v>13.5</v>
      </c>
      <c r="D44">
        <f t="shared" si="4"/>
        <v>13.5</v>
      </c>
      <c r="E44">
        <v>-5.1999999999999993</v>
      </c>
      <c r="F44">
        <f t="shared" si="5"/>
        <v>8.3000000000000007</v>
      </c>
    </row>
    <row r="45" spans="1:6" x14ac:dyDescent="0.25">
      <c r="A45" t="s">
        <v>362</v>
      </c>
      <c r="B45">
        <f t="shared" si="3"/>
        <v>13.5</v>
      </c>
      <c r="D45">
        <f t="shared" si="4"/>
        <v>13.5</v>
      </c>
      <c r="E45">
        <v>-5.9</v>
      </c>
      <c r="F45">
        <f t="shared" si="5"/>
        <v>7.6</v>
      </c>
    </row>
    <row r="47" spans="1:6" x14ac:dyDescent="0.25">
      <c r="A47" t="s">
        <v>39</v>
      </c>
    </row>
    <row r="48" spans="1:6" x14ac:dyDescent="0.25">
      <c r="A48" t="s">
        <v>40</v>
      </c>
      <c r="B48" t="s">
        <v>364</v>
      </c>
    </row>
    <row r="49" spans="1:6" x14ac:dyDescent="0.25">
      <c r="A49" t="s">
        <v>353</v>
      </c>
      <c r="B49">
        <f t="shared" ref="B49:B58" si="6">$B$15</f>
        <v>13.5</v>
      </c>
      <c r="D49">
        <f t="shared" ref="D49:D58" si="7">B49+C49</f>
        <v>13.5</v>
      </c>
      <c r="E49">
        <v>-4.0500000000000007</v>
      </c>
      <c r="F49">
        <f t="shared" ref="F49:F58" si="8">D49+E49</f>
        <v>9.4499999999999993</v>
      </c>
    </row>
    <row r="50" spans="1:6" x14ac:dyDescent="0.25">
      <c r="A50" t="s">
        <v>354</v>
      </c>
      <c r="B50">
        <f t="shared" si="6"/>
        <v>13.5</v>
      </c>
      <c r="D50">
        <f t="shared" si="7"/>
        <v>13.5</v>
      </c>
      <c r="E50">
        <v>-4.1500000000000004</v>
      </c>
      <c r="F50">
        <f t="shared" si="8"/>
        <v>9.35</v>
      </c>
    </row>
    <row r="51" spans="1:6" x14ac:dyDescent="0.25">
      <c r="A51" t="s">
        <v>355</v>
      </c>
      <c r="B51">
        <f t="shared" si="6"/>
        <v>13.5</v>
      </c>
      <c r="D51">
        <f t="shared" si="7"/>
        <v>13.5</v>
      </c>
      <c r="E51">
        <v>-3.9499999999999993</v>
      </c>
      <c r="F51">
        <f t="shared" si="8"/>
        <v>9.5500000000000007</v>
      </c>
    </row>
    <row r="52" spans="1:6" x14ac:dyDescent="0.25">
      <c r="A52" t="s">
        <v>356</v>
      </c>
      <c r="B52">
        <f t="shared" si="6"/>
        <v>13.5</v>
      </c>
      <c r="D52">
        <f t="shared" si="7"/>
        <v>13.5</v>
      </c>
      <c r="E52">
        <v>-3.9499999999999993</v>
      </c>
      <c r="F52">
        <f t="shared" si="8"/>
        <v>9.5500000000000007</v>
      </c>
    </row>
    <row r="53" spans="1:6" x14ac:dyDescent="0.25">
      <c r="A53" t="s">
        <v>357</v>
      </c>
      <c r="B53">
        <f t="shared" si="6"/>
        <v>13.5</v>
      </c>
      <c r="D53">
        <f t="shared" si="7"/>
        <v>13.5</v>
      </c>
      <c r="E53">
        <v>-4.5999999999999996</v>
      </c>
      <c r="F53">
        <f t="shared" si="8"/>
        <v>8.9</v>
      </c>
    </row>
    <row r="54" spans="1:6" x14ac:dyDescent="0.25">
      <c r="A54" t="s">
        <v>358</v>
      </c>
      <c r="B54">
        <f t="shared" si="6"/>
        <v>13.5</v>
      </c>
      <c r="D54">
        <f t="shared" si="7"/>
        <v>13.5</v>
      </c>
      <c r="E54">
        <v>-4.9499999999999993</v>
      </c>
      <c r="F54">
        <f t="shared" si="8"/>
        <v>8.5500000000000007</v>
      </c>
    </row>
    <row r="55" spans="1:6" x14ac:dyDescent="0.25">
      <c r="A55" t="s">
        <v>359</v>
      </c>
      <c r="B55">
        <f t="shared" si="6"/>
        <v>13.5</v>
      </c>
      <c r="D55">
        <f t="shared" si="7"/>
        <v>13.5</v>
      </c>
      <c r="E55">
        <v>-5.0999999999999996</v>
      </c>
      <c r="F55">
        <f t="shared" si="8"/>
        <v>8.4</v>
      </c>
    </row>
    <row r="56" spans="1:6" x14ac:dyDescent="0.25">
      <c r="A56" t="s">
        <v>360</v>
      </c>
      <c r="B56">
        <f t="shared" si="6"/>
        <v>13.5</v>
      </c>
      <c r="D56">
        <f t="shared" si="7"/>
        <v>13.5</v>
      </c>
      <c r="E56">
        <v>-5.1999999999999993</v>
      </c>
      <c r="F56">
        <f t="shared" si="8"/>
        <v>8.3000000000000007</v>
      </c>
    </row>
    <row r="57" spans="1:6" x14ac:dyDescent="0.25">
      <c r="A57" t="s">
        <v>361</v>
      </c>
      <c r="B57">
        <f t="shared" si="6"/>
        <v>13.5</v>
      </c>
      <c r="D57">
        <f t="shared" si="7"/>
        <v>13.5</v>
      </c>
      <c r="E57">
        <v>-5.3000000000000007</v>
      </c>
      <c r="F57">
        <f t="shared" si="8"/>
        <v>8.1999999999999993</v>
      </c>
    </row>
    <row r="58" spans="1:6" x14ac:dyDescent="0.25">
      <c r="A58" t="s">
        <v>362</v>
      </c>
      <c r="B58">
        <f t="shared" si="6"/>
        <v>13.5</v>
      </c>
      <c r="D58">
        <f t="shared" si="7"/>
        <v>13.5</v>
      </c>
      <c r="E58">
        <v>-6</v>
      </c>
      <c r="F58">
        <f t="shared" si="8"/>
        <v>7.5</v>
      </c>
    </row>
    <row r="61" spans="1:6" x14ac:dyDescent="0.25">
      <c r="A61" t="s">
        <v>74</v>
      </c>
      <c r="B61" t="s">
        <v>365</v>
      </c>
    </row>
    <row r="62" spans="1:6" x14ac:dyDescent="0.25">
      <c r="A62" t="s">
        <v>35</v>
      </c>
      <c r="B62" t="s">
        <v>192</v>
      </c>
    </row>
    <row r="63" spans="1:6" x14ac:dyDescent="0.25">
      <c r="A63" t="s">
        <v>50</v>
      </c>
      <c r="B63" t="s">
        <v>97</v>
      </c>
    </row>
    <row r="64" spans="1:6" x14ac:dyDescent="0.25">
      <c r="A64" t="s">
        <v>22</v>
      </c>
    </row>
    <row r="65" spans="1:6" x14ac:dyDescent="0.25">
      <c r="B65" t="s">
        <v>28</v>
      </c>
      <c r="C65" t="s">
        <v>29</v>
      </c>
      <c r="D65" t="s">
        <v>14</v>
      </c>
      <c r="E65" t="s">
        <v>31</v>
      </c>
      <c r="F65" t="s">
        <v>32</v>
      </c>
    </row>
    <row r="66" spans="1:6" x14ac:dyDescent="0.25">
      <c r="A66" t="s">
        <v>39</v>
      </c>
    </row>
    <row r="67" spans="1:6" x14ac:dyDescent="0.25">
      <c r="A67" t="s">
        <v>40</v>
      </c>
      <c r="B67" t="s">
        <v>336</v>
      </c>
    </row>
    <row r="68" spans="1:6" x14ac:dyDescent="0.25">
      <c r="A68" t="s">
        <v>353</v>
      </c>
      <c r="B68">
        <f t="shared" ref="B68:B77" si="9">$B$15</f>
        <v>13.5</v>
      </c>
      <c r="D68">
        <f t="shared" ref="D68:D77" si="10">B68+C68</f>
        <v>13.5</v>
      </c>
      <c r="E68">
        <v>-3.5500000000000007</v>
      </c>
      <c r="F68">
        <f t="shared" ref="F68:F77" si="11">D68+E68</f>
        <v>9.9499999999999993</v>
      </c>
    </row>
    <row r="69" spans="1:6" x14ac:dyDescent="0.25">
      <c r="A69" t="s">
        <v>354</v>
      </c>
      <c r="B69">
        <f t="shared" si="9"/>
        <v>13.5</v>
      </c>
      <c r="D69">
        <f t="shared" si="10"/>
        <v>13.5</v>
      </c>
      <c r="E69">
        <v>-3.6500000000000004</v>
      </c>
      <c r="F69">
        <f t="shared" si="11"/>
        <v>9.85</v>
      </c>
    </row>
    <row r="70" spans="1:6" x14ac:dyDescent="0.25">
      <c r="A70" t="s">
        <v>355</v>
      </c>
      <c r="B70">
        <f t="shared" si="9"/>
        <v>13.5</v>
      </c>
      <c r="D70">
        <f t="shared" si="10"/>
        <v>13.5</v>
      </c>
      <c r="E70">
        <v>-3.4499999999999993</v>
      </c>
      <c r="F70">
        <f t="shared" si="11"/>
        <v>10.050000000000001</v>
      </c>
    </row>
    <row r="71" spans="1:6" x14ac:dyDescent="0.25">
      <c r="A71" t="s">
        <v>356</v>
      </c>
      <c r="B71">
        <f t="shared" si="9"/>
        <v>13.5</v>
      </c>
      <c r="D71">
        <f t="shared" si="10"/>
        <v>13.5</v>
      </c>
      <c r="E71">
        <v>-3.4499999999999993</v>
      </c>
      <c r="F71">
        <f t="shared" si="11"/>
        <v>10.050000000000001</v>
      </c>
    </row>
    <row r="72" spans="1:6" x14ac:dyDescent="0.25">
      <c r="A72" t="s">
        <v>357</v>
      </c>
      <c r="B72">
        <f t="shared" si="9"/>
        <v>13.5</v>
      </c>
      <c r="D72">
        <f t="shared" si="10"/>
        <v>13.5</v>
      </c>
      <c r="E72">
        <v>-4.0999999999999996</v>
      </c>
      <c r="F72">
        <f t="shared" si="11"/>
        <v>9.4</v>
      </c>
    </row>
    <row r="73" spans="1:6" x14ac:dyDescent="0.25">
      <c r="A73" t="s">
        <v>358</v>
      </c>
      <c r="B73">
        <f t="shared" si="9"/>
        <v>13.5</v>
      </c>
      <c r="D73">
        <f t="shared" si="10"/>
        <v>13.5</v>
      </c>
      <c r="E73">
        <v>-4.4499999999999993</v>
      </c>
      <c r="F73">
        <f t="shared" si="11"/>
        <v>9.0500000000000007</v>
      </c>
    </row>
    <row r="74" spans="1:6" x14ac:dyDescent="0.25">
      <c r="A74" t="s">
        <v>359</v>
      </c>
      <c r="B74">
        <f t="shared" si="9"/>
        <v>13.5</v>
      </c>
      <c r="D74">
        <f t="shared" si="10"/>
        <v>13.5</v>
      </c>
      <c r="E74">
        <v>-4.5999999999999996</v>
      </c>
      <c r="F74">
        <f t="shared" si="11"/>
        <v>8.9</v>
      </c>
    </row>
    <row r="75" spans="1:6" x14ac:dyDescent="0.25">
      <c r="A75" t="s">
        <v>360</v>
      </c>
      <c r="B75">
        <f t="shared" si="9"/>
        <v>13.5</v>
      </c>
      <c r="D75">
        <f t="shared" si="10"/>
        <v>13.5</v>
      </c>
      <c r="E75">
        <v>-4.6999999999999993</v>
      </c>
      <c r="F75">
        <f t="shared" si="11"/>
        <v>8.8000000000000007</v>
      </c>
    </row>
    <row r="76" spans="1:6" x14ac:dyDescent="0.25">
      <c r="A76" t="s">
        <v>361</v>
      </c>
      <c r="B76">
        <f t="shared" si="9"/>
        <v>13.5</v>
      </c>
      <c r="D76">
        <f t="shared" si="10"/>
        <v>13.5</v>
      </c>
      <c r="E76">
        <v>-4.8000000000000007</v>
      </c>
      <c r="F76">
        <f t="shared" si="11"/>
        <v>8.6999999999999993</v>
      </c>
    </row>
    <row r="77" spans="1:6" x14ac:dyDescent="0.25">
      <c r="A77" t="s">
        <v>362</v>
      </c>
      <c r="B77">
        <f t="shared" si="9"/>
        <v>13.5</v>
      </c>
      <c r="D77">
        <f t="shared" si="10"/>
        <v>13.5</v>
      </c>
      <c r="E77">
        <v>-5.5</v>
      </c>
      <c r="F77">
        <f t="shared" si="11"/>
        <v>8</v>
      </c>
    </row>
    <row r="79" spans="1:6" x14ac:dyDescent="0.25">
      <c r="A79" t="s">
        <v>39</v>
      </c>
    </row>
    <row r="80" spans="1:6" x14ac:dyDescent="0.25">
      <c r="A80" t="s">
        <v>40</v>
      </c>
      <c r="B80" t="s">
        <v>363</v>
      </c>
    </row>
    <row r="81" spans="1:6" x14ac:dyDescent="0.25">
      <c r="A81" t="s">
        <v>353</v>
      </c>
      <c r="B81">
        <f t="shared" ref="B81:B90" si="12">$B$15</f>
        <v>13.5</v>
      </c>
      <c r="D81">
        <f t="shared" ref="D81:D90" si="13">B81+C81</f>
        <v>13.5</v>
      </c>
      <c r="E81">
        <v>-3.6500000000000004</v>
      </c>
      <c r="F81">
        <f t="shared" ref="F81:F90" si="14">D81+E81</f>
        <v>9.85</v>
      </c>
    </row>
    <row r="82" spans="1:6" x14ac:dyDescent="0.25">
      <c r="A82" t="s">
        <v>354</v>
      </c>
      <c r="B82">
        <f t="shared" si="12"/>
        <v>13.5</v>
      </c>
      <c r="D82">
        <f t="shared" si="13"/>
        <v>13.5</v>
      </c>
      <c r="E82">
        <v>-3.75</v>
      </c>
      <c r="F82">
        <f t="shared" si="14"/>
        <v>9.75</v>
      </c>
    </row>
    <row r="83" spans="1:6" x14ac:dyDescent="0.25">
      <c r="A83" t="s">
        <v>355</v>
      </c>
      <c r="B83">
        <f t="shared" si="12"/>
        <v>13.5</v>
      </c>
      <c r="D83">
        <f t="shared" si="13"/>
        <v>13.5</v>
      </c>
      <c r="E83">
        <v>-3.5500000000000007</v>
      </c>
      <c r="F83">
        <f t="shared" si="14"/>
        <v>9.9499999999999993</v>
      </c>
    </row>
    <row r="84" spans="1:6" x14ac:dyDescent="0.25">
      <c r="A84" t="s">
        <v>356</v>
      </c>
      <c r="B84">
        <f t="shared" si="12"/>
        <v>13.5</v>
      </c>
      <c r="D84">
        <f t="shared" si="13"/>
        <v>13.5</v>
      </c>
      <c r="E84">
        <v>-3.5500000000000007</v>
      </c>
      <c r="F84">
        <f t="shared" si="14"/>
        <v>9.9499999999999993</v>
      </c>
    </row>
    <row r="85" spans="1:6" x14ac:dyDescent="0.25">
      <c r="A85" t="s">
        <v>357</v>
      </c>
      <c r="B85">
        <f t="shared" si="12"/>
        <v>13.5</v>
      </c>
      <c r="D85">
        <f t="shared" si="13"/>
        <v>13.5</v>
      </c>
      <c r="E85">
        <v>-4.1999999999999993</v>
      </c>
      <c r="F85">
        <f t="shared" si="14"/>
        <v>9.3000000000000007</v>
      </c>
    </row>
    <row r="86" spans="1:6" x14ac:dyDescent="0.25">
      <c r="A86" t="s">
        <v>358</v>
      </c>
      <c r="B86">
        <f t="shared" si="12"/>
        <v>13.5</v>
      </c>
      <c r="D86">
        <f t="shared" si="13"/>
        <v>13.5</v>
      </c>
      <c r="E86">
        <v>-4.5500000000000007</v>
      </c>
      <c r="F86">
        <f t="shared" si="14"/>
        <v>8.9499999999999993</v>
      </c>
    </row>
    <row r="87" spans="1:6" x14ac:dyDescent="0.25">
      <c r="A87" t="s">
        <v>359</v>
      </c>
      <c r="B87">
        <f t="shared" si="12"/>
        <v>13.5</v>
      </c>
      <c r="D87">
        <f t="shared" si="13"/>
        <v>13.5</v>
      </c>
      <c r="E87">
        <v>-4.6999999999999993</v>
      </c>
      <c r="F87">
        <f t="shared" si="14"/>
        <v>8.8000000000000007</v>
      </c>
    </row>
    <row r="88" spans="1:6" x14ac:dyDescent="0.25">
      <c r="A88" t="s">
        <v>360</v>
      </c>
      <c r="B88">
        <f t="shared" si="12"/>
        <v>13.5</v>
      </c>
      <c r="D88">
        <f t="shared" si="13"/>
        <v>13.5</v>
      </c>
      <c r="E88">
        <v>-4.8000000000000007</v>
      </c>
      <c r="F88">
        <f t="shared" si="14"/>
        <v>8.6999999999999993</v>
      </c>
    </row>
    <row r="89" spans="1:6" x14ac:dyDescent="0.25">
      <c r="A89" t="s">
        <v>361</v>
      </c>
      <c r="B89">
        <f t="shared" si="12"/>
        <v>13.5</v>
      </c>
      <c r="D89">
        <f t="shared" si="13"/>
        <v>13.5</v>
      </c>
      <c r="E89">
        <v>-4.9000000000000004</v>
      </c>
      <c r="F89">
        <f t="shared" si="14"/>
        <v>8.6</v>
      </c>
    </row>
    <row r="90" spans="1:6" x14ac:dyDescent="0.25">
      <c r="A90" t="s">
        <v>362</v>
      </c>
      <c r="B90">
        <f t="shared" si="12"/>
        <v>13.5</v>
      </c>
      <c r="D90">
        <f t="shared" si="13"/>
        <v>13.5</v>
      </c>
      <c r="E90">
        <v>-5.65</v>
      </c>
      <c r="F90">
        <f t="shared" si="14"/>
        <v>7.85</v>
      </c>
    </row>
    <row r="92" spans="1:6" x14ac:dyDescent="0.25">
      <c r="A92" t="s">
        <v>39</v>
      </c>
    </row>
    <row r="93" spans="1:6" x14ac:dyDescent="0.25">
      <c r="A93" t="s">
        <v>40</v>
      </c>
      <c r="B93" t="s">
        <v>364</v>
      </c>
    </row>
    <row r="94" spans="1:6" x14ac:dyDescent="0.25">
      <c r="A94" t="s">
        <v>353</v>
      </c>
      <c r="B94">
        <f t="shared" ref="B94:B103" si="15">$B$15</f>
        <v>13.5</v>
      </c>
      <c r="D94">
        <f t="shared" ref="D94:D103" si="16">B94+C94</f>
        <v>13.5</v>
      </c>
      <c r="E94">
        <v>-3.75</v>
      </c>
      <c r="F94">
        <f t="shared" ref="F94:F103" si="17">D94+E94</f>
        <v>9.75</v>
      </c>
    </row>
    <row r="95" spans="1:6" x14ac:dyDescent="0.25">
      <c r="A95" t="s">
        <v>354</v>
      </c>
      <c r="B95">
        <f t="shared" si="15"/>
        <v>13.5</v>
      </c>
      <c r="D95">
        <f t="shared" si="16"/>
        <v>13.5</v>
      </c>
      <c r="E95">
        <v>-3.8499999999999996</v>
      </c>
      <c r="F95">
        <f t="shared" si="17"/>
        <v>9.65</v>
      </c>
    </row>
    <row r="96" spans="1:6" x14ac:dyDescent="0.25">
      <c r="A96" t="s">
        <v>355</v>
      </c>
      <c r="B96">
        <f t="shared" si="15"/>
        <v>13.5</v>
      </c>
      <c r="D96">
        <f t="shared" si="16"/>
        <v>13.5</v>
      </c>
      <c r="E96">
        <v>-3.6500000000000004</v>
      </c>
      <c r="F96">
        <f t="shared" si="17"/>
        <v>9.85</v>
      </c>
    </row>
    <row r="97" spans="1:6" x14ac:dyDescent="0.25">
      <c r="A97" t="s">
        <v>356</v>
      </c>
      <c r="B97">
        <f t="shared" si="15"/>
        <v>13.5</v>
      </c>
      <c r="D97">
        <f t="shared" si="16"/>
        <v>13.5</v>
      </c>
      <c r="E97">
        <v>-3.6500000000000004</v>
      </c>
      <c r="F97">
        <f t="shared" si="17"/>
        <v>9.85</v>
      </c>
    </row>
    <row r="98" spans="1:6" x14ac:dyDescent="0.25">
      <c r="A98" t="s">
        <v>357</v>
      </c>
      <c r="B98">
        <f t="shared" si="15"/>
        <v>13.5</v>
      </c>
      <c r="D98">
        <f t="shared" si="16"/>
        <v>13.5</v>
      </c>
      <c r="E98">
        <v>-4.3000000000000007</v>
      </c>
      <c r="F98">
        <f t="shared" si="17"/>
        <v>9.1999999999999993</v>
      </c>
    </row>
    <row r="99" spans="1:6" x14ac:dyDescent="0.25">
      <c r="A99" t="s">
        <v>358</v>
      </c>
      <c r="B99">
        <f t="shared" si="15"/>
        <v>13.5</v>
      </c>
      <c r="D99">
        <f t="shared" si="16"/>
        <v>13.5</v>
      </c>
      <c r="E99">
        <v>-4.6500000000000004</v>
      </c>
      <c r="F99">
        <f t="shared" si="17"/>
        <v>8.85</v>
      </c>
    </row>
    <row r="100" spans="1:6" x14ac:dyDescent="0.25">
      <c r="A100" t="s">
        <v>359</v>
      </c>
      <c r="B100">
        <f t="shared" si="15"/>
        <v>13.5</v>
      </c>
      <c r="D100">
        <f t="shared" si="16"/>
        <v>13.5</v>
      </c>
      <c r="E100">
        <v>-4.8000000000000007</v>
      </c>
      <c r="F100">
        <f t="shared" si="17"/>
        <v>8.6999999999999993</v>
      </c>
    </row>
    <row r="101" spans="1:6" x14ac:dyDescent="0.25">
      <c r="A101" t="s">
        <v>360</v>
      </c>
      <c r="B101">
        <f t="shared" si="15"/>
        <v>13.5</v>
      </c>
      <c r="D101">
        <f t="shared" si="16"/>
        <v>13.5</v>
      </c>
      <c r="E101">
        <v>-4.9000000000000004</v>
      </c>
      <c r="F101">
        <f t="shared" si="17"/>
        <v>8.6</v>
      </c>
    </row>
    <row r="102" spans="1:6" x14ac:dyDescent="0.25">
      <c r="A102" t="s">
        <v>361</v>
      </c>
      <c r="B102">
        <f t="shared" si="15"/>
        <v>13.5</v>
      </c>
      <c r="D102">
        <f t="shared" si="16"/>
        <v>13.5</v>
      </c>
      <c r="E102">
        <v>-5</v>
      </c>
      <c r="F102">
        <f t="shared" si="17"/>
        <v>8.5</v>
      </c>
    </row>
    <row r="103" spans="1:6" x14ac:dyDescent="0.25">
      <c r="A103" t="s">
        <v>362</v>
      </c>
      <c r="B103">
        <f t="shared" si="15"/>
        <v>13.5</v>
      </c>
      <c r="D103">
        <f t="shared" si="16"/>
        <v>13.5</v>
      </c>
      <c r="E103">
        <v>-5.75</v>
      </c>
      <c r="F103">
        <f t="shared" si="17"/>
        <v>7.75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B5D-B732-4895-85CF-4033940B958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Repo rate</vt:lpstr>
      <vt:lpstr>Punjab National Bank</vt:lpstr>
      <vt:lpstr>Central Bank of India</vt:lpstr>
      <vt:lpstr>Bank of India</vt:lpstr>
      <vt:lpstr>Union Bank of India</vt:lpstr>
      <vt:lpstr>Bank of Baroda</vt:lpstr>
      <vt:lpstr>Canara bank</vt:lpstr>
      <vt:lpstr>Indian Overseas Bank</vt:lpstr>
      <vt:lpstr>Punjab &amp; Sind Bank</vt:lpstr>
      <vt:lpstr>State Bank of India</vt:lpstr>
      <vt:lpstr>Bank of Maharashtra</vt:lpstr>
      <vt:lpstr>UCO Bank</vt:lpstr>
      <vt:lpstr>Jammu &amp; Kashmir Bank</vt:lpstr>
      <vt:lpstr>DCB Bank</vt:lpstr>
      <vt:lpstr>Indian Bank</vt:lpstr>
      <vt:lpstr>Bandhan Bank</vt:lpstr>
      <vt:lpstr>City Union Bank</vt:lpstr>
      <vt:lpstr>Axis Bank</vt:lpstr>
      <vt:lpstr>ICICI Bank</vt:lpstr>
      <vt:lpstr>HDFC Bank</vt:lpstr>
      <vt:lpstr>Dhanlaxmi Bank</vt:lpstr>
      <vt:lpstr>Federal Bank</vt:lpstr>
      <vt:lpstr>IDBI Bank</vt:lpstr>
      <vt:lpstr>IDFC First Bank</vt:lpstr>
      <vt:lpstr>Karur Vyasa Bank</vt:lpstr>
      <vt:lpstr>Kotak Mahindra Bank</vt:lpstr>
      <vt:lpstr>Karnataka Bank</vt:lpstr>
      <vt:lpstr>RBL Bank</vt:lpstr>
      <vt:lpstr>South Indian Bank</vt:lpstr>
      <vt:lpstr>Nainital Bank</vt:lpstr>
      <vt:lpstr>Yes Bank</vt:lpstr>
      <vt:lpstr>CSB Bank</vt:lpstr>
      <vt:lpstr>Tamilnad Mercantile Bank</vt:lpstr>
      <vt:lpstr>Indusind Bank</vt:lpstr>
      <vt:lpstr>LIC Housing Finance</vt:lpstr>
      <vt:lpstr>PNB Housing Finance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jangid</cp:lastModifiedBy>
  <dcterms:created xsi:type="dcterms:W3CDTF">2026-06-28T13:25:00Z</dcterms:created>
  <dcterms:modified xsi:type="dcterms:W3CDTF">2026-08-15T09:00:44Z</dcterms:modified>
</cp:coreProperties>
</file>