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rilchou/Desktop/"/>
    </mc:Choice>
  </mc:AlternateContent>
  <xr:revisionPtr revIDLastSave="0" documentId="13_ncr:1_{D5BBAB51-43AC-CE41-AFF9-610E5624C1C5}" xr6:coauthVersionLast="47" xr6:coauthVersionMax="47" xr10:uidLastSave="{00000000-0000-0000-0000-000000000000}"/>
  <bookViews>
    <workbookView xWindow="3000" yWindow="860" windowWidth="23260" windowHeight="15020" xr2:uid="{60C2E2F6-AD98-4042-9BF5-DA3DB7B4AD4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C17" i="1"/>
  <c r="L6" i="1"/>
  <c r="L10" i="1"/>
  <c r="L14" i="1"/>
  <c r="J3" i="1"/>
  <c r="J4" i="1"/>
  <c r="J5" i="1"/>
  <c r="J6" i="1"/>
  <c r="J17" i="1" s="1"/>
  <c r="J7" i="1"/>
  <c r="J8" i="1"/>
  <c r="J9" i="1"/>
  <c r="J10" i="1"/>
  <c r="J11" i="1"/>
  <c r="J12" i="1"/>
  <c r="J13" i="1"/>
  <c r="J14" i="1"/>
  <c r="J15" i="1"/>
  <c r="J2" i="1"/>
  <c r="H3" i="1"/>
  <c r="K3" i="1" s="1"/>
  <c r="H4" i="1"/>
  <c r="K4" i="1" s="1"/>
  <c r="H5" i="1"/>
  <c r="L5" i="1" s="1"/>
  <c r="H6" i="1"/>
  <c r="K6" i="1" s="1"/>
  <c r="H7" i="1"/>
  <c r="K7" i="1" s="1"/>
  <c r="H8" i="1"/>
  <c r="K8" i="1" s="1"/>
  <c r="H9" i="1"/>
  <c r="L9" i="1" s="1"/>
  <c r="H10" i="1"/>
  <c r="K10" i="1" s="1"/>
  <c r="H11" i="1"/>
  <c r="K11" i="1" s="1"/>
  <c r="H12" i="1"/>
  <c r="K12" i="1" s="1"/>
  <c r="H13" i="1"/>
  <c r="L13" i="1" s="1"/>
  <c r="H14" i="1"/>
  <c r="K14" i="1" s="1"/>
  <c r="H15" i="1"/>
  <c r="K15" i="1" s="1"/>
  <c r="H2" i="1"/>
  <c r="K2" i="1" s="1"/>
  <c r="L2" i="1" l="1"/>
  <c r="L12" i="1"/>
  <c r="L8" i="1"/>
  <c r="L4" i="1"/>
  <c r="K13" i="1"/>
  <c r="K9" i="1"/>
  <c r="K5" i="1"/>
  <c r="L15" i="1"/>
  <c r="N18" i="1" s="1"/>
  <c r="L11" i="1"/>
  <c r="L7" i="1"/>
  <c r="L3" i="1"/>
  <c r="H17" i="1"/>
  <c r="M18" i="1" l="1"/>
</calcChain>
</file>

<file path=xl/sharedStrings.xml><?xml version="1.0" encoding="utf-8"?>
<sst xmlns="http://schemas.openxmlformats.org/spreadsheetml/2006/main" count="35" uniqueCount="35">
  <si>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</si>
  <si>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</si>
  <si>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</si>
  <si>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</si>
  <si>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</si>
  <si>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</si>
  <si>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</si>
  <si>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</si>
  <si>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</si>
  <si>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</si>
  <si>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</si>
  <si>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</si>
  <si>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</si>
  <si>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</si>
  <si>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</si>
  <si>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</si>
  <si>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</si>
  <si>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</si>
  <si>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</si>
  <si>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</si>
  <si>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</si>
  <si>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</si>
  <si>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</si>
  <si>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</si>
  <si>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</si>
  <si>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</si>
  <si>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</si>
  <si>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</si>
  <si>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</si>
  <si>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</si>
  <si>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</si>
  <si>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</si>
  <si>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pass</t>
    <phoneticPr fontId="2" type="noConversion"/>
  </si>
  <si>
    <t>fail</t>
    <phoneticPr fontId="2" type="noConversion"/>
  </si>
  <si>
    <t>數量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</si>
</sst>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Q2: overall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工作表1!$A$2:$B$15</c:f>
              <c:multiLvlStrCache>
                <c:ptCount val="14"/>
                <c:lvl>
                  <c:pt idx="0">
                    <c:v>何大美</c:v>
                  </c:pt>
                  <c:pt idx="1">
                    <c:v>陳慢慢</c:v>
                  </c:pt>
                  <c:pt idx="2">
                    <c:v>黃阿坤</c:v>
                  </c:pt>
                  <c:pt idx="3">
                    <c:v>李大仁</c:v>
                  </c:pt>
                  <c:pt idx="4">
                    <c:v>陳小奇</c:v>
                  </c:pt>
                  <c:pt idx="5">
                    <c:v>羅小花</c:v>
                  </c:pt>
                  <c:pt idx="6">
                    <c:v>李小君</c:v>
                  </c:pt>
                  <c:pt idx="7">
                    <c:v>李大輝</c:v>
                  </c:pt>
                  <c:pt idx="8">
                    <c:v>白阿國</c:v>
                  </c:pt>
                  <c:pt idx="9">
                    <c:v>王小明</c:v>
                  </c:pt>
                  <c:pt idx="10">
                    <c:v>李大月</c:v>
                  </c:pt>
                  <c:pt idx="11">
                    <c:v>林大義</c:v>
                  </c:pt>
                  <c:pt idx="12">
                    <c:v>宋小倫</c:v>
                  </c:pt>
                  <c:pt idx="13">
                    <c:v>許亮亮</c:v>
                  </c:pt>
                </c:lvl>
                <c:lvl>
                  <c:pt idx="0">
                    <c:v>4</c:v>
                  </c:pt>
                  <c:pt idx="1">
                    <c:v>3</c:v>
                  </c:pt>
                  <c:pt idx="2">
                    <c:v>10</c:v>
                  </c:pt>
                  <c:pt idx="3">
                    <c:v>6</c:v>
                  </c:pt>
                  <c:pt idx="4">
                    <c:v>2</c:v>
                  </c:pt>
                  <c:pt idx="5">
                    <c:v>5</c:v>
                  </c:pt>
                  <c:pt idx="6">
                    <c:v>7</c:v>
                  </c:pt>
                  <c:pt idx="7">
                    <c:v>9</c:v>
                  </c:pt>
                  <c:pt idx="8">
                    <c:v>13</c:v>
                  </c:pt>
                  <c:pt idx="9">
                    <c:v>1</c:v>
                  </c:pt>
                  <c:pt idx="10">
                    <c:v>8</c:v>
                  </c:pt>
                  <c:pt idx="11">
                    <c:v>12</c:v>
                  </c:pt>
                  <c:pt idx="12">
                    <c:v>11</c:v>
                  </c:pt>
                  <c:pt idx="13">
                    <c:v>14</c:v>
                  </c:pt>
                </c:lvl>
              </c:multiLvlStrCache>
            </c:multiLvl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80.800000000000011</c:v>
                </c:pt>
                <c:pt idx="4">
                  <c:v>84.7</c:v>
                </c:pt>
                <c:pt idx="5">
                  <c:v>80.800000000000011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3-8446-B8A4-7946562CC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423135"/>
        <c:axId val="1124524175"/>
      </c:barChart>
      <c:catAx>
        <c:axId val="112442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4524175"/>
        <c:crosses val="autoZero"/>
        <c:auto val="1"/>
        <c:lblAlgn val="ctr"/>
        <c:lblOffset val="100"/>
        <c:noMultiLvlLbl val="0"/>
      </c:catAx>
      <c:valAx>
        <c:axId val="112452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442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714968578150711E-2"/>
          <c:y val="0.90102047317253242"/>
          <c:w val="0.17146913762173144"/>
          <c:h val="6.8288119440003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/>
              <a:t>Pass vs. Fail Distribution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工作表1!$M$17:$N$17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工作表1!$M$18:$N$18</c:f>
              <c:numCache>
                <c:formatCode>General</c:formatCode>
                <c:ptCount val="2"/>
                <c:pt idx="0">
                  <c:v>13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3-CC45-85A6-3E0752CA6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33866</xdr:colOff>
      <xdr:row>24</xdr:row>
      <xdr:rowOff>152400</xdr:rowOff>
    </xdr:from>
    <xdr:to>
      <xdr:col>10</xdr:col>
      <xdr:colOff>1710265</xdr:colOff>
      <xdr:row>41</xdr:row>
      <xdr:rowOff>169333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FBC4197-DA7B-604A-A46A-8F8970A40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19</xdr:row>
      <xdr:rowOff>42333</xdr:rowOff>
    </xdr:from>
    <xdr:to>
      <xdr:col>16</xdr:col>
      <xdr:colOff>127000</xdr:colOff>
      <xdr:row>33</xdr:row>
      <xdr:rowOff>160866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3C7B61B-8022-9346-A699-AD1130599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N24"/>
  <sheetViews>
    <sheetView tabSelected="1" zoomScale="83" workbookViewId="0">
      <selection activeCell="D24" sqref="D24"/>
    </sheetView>
  </sheetViews>
  <sheetFormatPr baseColWidth="10" defaultColWidth="8.83203125" defaultRowHeight="15"/>
  <cols>
    <col min="3" max="4" width="13" bestFit="1" customWidth="1"/>
    <col min="8" max="8" width="18.6640625" bestFit="1" customWidth="1"/>
    <col min="10" max="10" width="16.1640625" bestFit="1" customWidth="1"/>
    <col min="11" max="11" width="24.1640625" customWidth="1"/>
    <col min="12" max="12" width="23" customWidth="1"/>
  </cols>
  <sheetData>
    <row r="1" spans="1:1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SUM(C2:G2)*10% + I2*50%</f>
        <v>91.7</v>
      </c>
      <c r="K2" s="5" t="str">
        <f>_xlfn.IFS(H2&gt;=90,"A",H2&gt;=80,"B",H2&gt;=70,"C",H2&gt;=60,"D",H2&lt;60,"F")</f>
        <v>A</v>
      </c>
      <c r="L2" s="5" t="str">
        <f>IF(H2&gt;=60,"pass","fail")</f>
        <v>pass</v>
      </c>
    </row>
    <row r="3" spans="1:12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>
        <f t="shared" ref="J3:J15" si="1">SUM(C3:G3)*10% + I3*50%</f>
        <v>90</v>
      </c>
      <c r="K3" s="5" t="str">
        <f t="shared" ref="K3:K15" si="2">_xlfn.IFS(H3&gt;=90,"A",H3&gt;=80,"B",H3&gt;=70,"C",H3&gt;=60,"D",H3&lt;60,"F")</f>
        <v>B</v>
      </c>
      <c r="L3" s="5" t="str">
        <f t="shared" ref="L3:L15" si="3">IF(H3&gt;=60,"pass","fail")</f>
        <v>pass</v>
      </c>
    </row>
    <row r="4" spans="1:12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s="5" t="str">
        <f t="shared" si="2"/>
        <v>B</v>
      </c>
      <c r="L4" s="5" t="str">
        <f t="shared" si="3"/>
        <v>pass</v>
      </c>
    </row>
    <row r="5" spans="1:12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1"/>
        <v>80.800000000000011</v>
      </c>
      <c r="K5" s="5" t="str">
        <f t="shared" si="2"/>
        <v>B</v>
      </c>
      <c r="L5" s="5" t="str">
        <f t="shared" si="3"/>
        <v>pass</v>
      </c>
    </row>
    <row r="6" spans="1:12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1"/>
        <v>84.7</v>
      </c>
      <c r="K6" s="5" t="str">
        <f t="shared" si="2"/>
        <v>B</v>
      </c>
      <c r="L6" s="5" t="str">
        <f t="shared" si="3"/>
        <v>pass</v>
      </c>
    </row>
    <row r="7" spans="1:12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1"/>
        <v>80.800000000000011</v>
      </c>
      <c r="K7" s="5" t="str">
        <f t="shared" si="2"/>
        <v>B</v>
      </c>
      <c r="L7" s="5" t="str">
        <f t="shared" si="3"/>
        <v>pass</v>
      </c>
    </row>
    <row r="8" spans="1:12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77.900000000000006</v>
      </c>
      <c r="K8" s="5" t="str">
        <f t="shared" si="2"/>
        <v>C</v>
      </c>
      <c r="L8" s="5" t="str">
        <f t="shared" si="3"/>
        <v>pass</v>
      </c>
    </row>
    <row r="9" spans="1:12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 t="shared" si="1"/>
        <v>74.2</v>
      </c>
      <c r="K9" s="5" t="str">
        <f t="shared" si="2"/>
        <v>C</v>
      </c>
      <c r="L9" s="5" t="str">
        <f t="shared" si="3"/>
        <v>pass</v>
      </c>
    </row>
    <row r="10" spans="1:12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 t="shared" si="1"/>
        <v>75.2</v>
      </c>
      <c r="K10" s="5" t="str">
        <f t="shared" si="2"/>
        <v>C</v>
      </c>
      <c r="L10" s="5" t="str">
        <f t="shared" si="3"/>
        <v>pass</v>
      </c>
    </row>
    <row r="11" spans="1:1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77.599999999999994</v>
      </c>
      <c r="K11" s="5" t="str">
        <f t="shared" si="2"/>
        <v>C</v>
      </c>
      <c r="L11" s="5" t="str">
        <f t="shared" si="3"/>
        <v>pass</v>
      </c>
    </row>
    <row r="12" spans="1:12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80.599999999999994</v>
      </c>
      <c r="K12" s="5" t="str">
        <f t="shared" si="2"/>
        <v>C</v>
      </c>
      <c r="L12" s="5" t="str">
        <f t="shared" si="3"/>
        <v>pass</v>
      </c>
    </row>
    <row r="13" spans="1:12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s="5" t="str">
        <f t="shared" si="2"/>
        <v>D</v>
      </c>
      <c r="L13" s="5" t="str">
        <f t="shared" si="3"/>
        <v>pass</v>
      </c>
    </row>
    <row r="14" spans="1:12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66.900000000000006</v>
      </c>
      <c r="K14" s="5" t="str">
        <f t="shared" si="2"/>
        <v>D</v>
      </c>
      <c r="L14" s="5" t="str">
        <f t="shared" si="3"/>
        <v>pass</v>
      </c>
    </row>
    <row r="15" spans="1:12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s="5" t="str">
        <f t="shared" si="2"/>
        <v>F</v>
      </c>
      <c r="L15" s="5" t="str">
        <f t="shared" si="3"/>
        <v>fail</v>
      </c>
    </row>
    <row r="16" spans="1:12" ht="16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4">
      <c r="C17">
        <f>LARGE(C2:C15,1)</f>
        <v>98</v>
      </c>
      <c r="D17">
        <f>LARGE(D2:D15,2)</f>
        <v>92</v>
      </c>
      <c r="H17" s="1">
        <f>COUNTIF(H2:H15,"&lt;80")</f>
        <v>8</v>
      </c>
      <c r="J17">
        <f>AVERAGE(J2:J15)</f>
        <v>76.871428571428581</v>
      </c>
      <c r="M17" t="s">
        <v>32</v>
      </c>
      <c r="N17" t="s">
        <v>33</v>
      </c>
    </row>
    <row r="18" spans="3:14">
      <c r="L18" t="s">
        <v>34</v>
      </c>
      <c r="M18">
        <f>COUNTA(L2:L14)</f>
        <v>13</v>
      </c>
      <c r="N18">
        <f>COUNTA(L15)</f>
        <v>1</v>
      </c>
    </row>
    <row r="24" spans="3:14" ht="16">
      <c r="J24" s="4" t="s">
        <v>30</v>
      </c>
    </row>
  </sheetData>
  <phoneticPr fontId="2" type="noConversion"/>
  <conditionalFormatting sqref="L2:L15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Microsoft Office User</cp:lastModifiedBy>
  <dcterms:created xsi:type="dcterms:W3CDTF">2023-10-19T05:27:10Z</dcterms:created>
  <dcterms:modified xsi:type="dcterms:W3CDTF">2025-10-03T18:54:30Z</dcterms:modified>
</cp:coreProperties>
</file>