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B0564EB-E5BB-4E77-AB79-5245DCAB810A}" xr6:coauthVersionLast="45" xr6:coauthVersionMax="45" xr10:uidLastSave="{00000000-0000-0000-0000-000000000000}"/>
  <bookViews>
    <workbookView xWindow="-120" yWindow="-120" windowWidth="29040" windowHeight="15840" activeTab="3"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<sst xmlns="http://schemas.openxmlformats.org/spreadsheetml/2006/main" count="6991" uniqueCount="2158">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</sst>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1109.5</c:v>
                </c:pt>
                <c:pt idx="5">
                  <c:v>1119.5</c:v>
                </c:pt>
                <c:pt idx="6" formatCode="0.00">
                  <c:v>1152.5</c:v>
                </c:pt>
                <c:pt idx="7">
                  <c:v>1157.5</c:v>
                </c:pt>
                <c:pt idx="8">
                  <c:v>1182.5</c:v>
                </c:pt>
                <c:pt idx="9">
                  <c:v>1280.5</c:v>
                </c:pt>
                <c:pt idx="10">
                  <c:v>1357.5</c:v>
                </c:pt>
                <c:pt idx="11">
                  <c:v>1388.5</c:v>
                </c:pt>
                <c:pt idx="12">
                  <c:v>1497.5</c:v>
                </c:pt>
                <c:pt idx="13">
                  <c:v>1552.5</c:v>
                </c:pt>
                <c:pt idx="14">
                  <c:v>1643.5</c:v>
                </c:pt>
                <c:pt idx="15">
                  <c:v>1683.5</c:v>
                </c:pt>
                <c:pt idx="16">
                  <c:v>1695.5</c:v>
                </c:pt>
                <c:pt idx="17">
                  <c:v>1835.5</c:v>
                </c:pt>
                <c:pt idx="18">
                  <c:v>1885.5</c:v>
                </c:pt>
                <c:pt idx="19">
                  <c:v>2355.5</c:v>
                </c:pt>
                <c:pt idx="20">
                  <c:v>2363.5</c:v>
                </c:pt>
                <c:pt idx="21">
                  <c:v>2363.5</c:v>
                </c:pt>
                <c:pt idx="22">
                  <c:v>2363.5</c:v>
                </c:pt>
                <c:pt idx="23">
                  <c:v>2434.5</c:v>
                </c:pt>
                <c:pt idx="24">
                  <c:v>2669.5</c:v>
                </c:pt>
                <c:pt idx="25">
                  <c:v>2938.5</c:v>
                </c:pt>
                <c:pt idx="26">
                  <c:v>3174.5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55" zoomScaleNormal="55" workbookViewId="0">
      <pane xSplit="4" ySplit="2" topLeftCell="E3" activePane="bottomRight" state="frozen"/>
      <selection pane="topRight" activeCell="E1" sqref="E1"/>
      <selection pane="bottomLeft" activeCell="A3" sqref="A3"/>
      <selection pane="bottomRight" activeCell="J2" sqref="J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7"/>
      <c r="C1" s="17"/>
      <c r="D1" s="159" t="s">
        <v>0</v>
      </c>
      <c r="E1" s="159"/>
      <c r="G1" s="167" t="s">
        <v>1</v>
      </c>
      <c r="H1" s="168"/>
      <c r="I1" s="168"/>
      <c r="K1" s="169" t="s">
        <v>2</v>
      </c>
      <c r="L1" s="170"/>
      <c r="M1" s="170"/>
      <c r="N1" s="170"/>
      <c r="O1" s="171"/>
      <c r="S1" s="160"/>
      <c r="T1" s="160"/>
      <c r="U1" s="160"/>
      <c r="V1" s="160"/>
      <c r="W1" s="160"/>
      <c r="X1" s="160"/>
      <c r="Y1" s="160"/>
      <c r="Z1" s="160"/>
      <c r="AA1" s="160"/>
      <c r="AB1" s="160"/>
      <c r="AC1" s="160"/>
      <c r="AD1" s="160"/>
      <c r="AE1" s="160"/>
      <c r="AF1" s="160"/>
      <c r="AG1" s="160"/>
      <c r="AH1" s="160"/>
      <c r="AI1" s="160"/>
      <c r="AJ1" s="160"/>
      <c r="AK1" s="160"/>
      <c r="AM1" s="155"/>
      <c r="AN1" s="161" t="s">
        <v>3</v>
      </c>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R1" s="163"/>
      <c r="BS1" s="164"/>
      <c r="BT1" s="164"/>
      <c r="BU1" s="164"/>
      <c r="BV1" s="164"/>
      <c r="BW1" s="165"/>
      <c r="BX1" s="158"/>
      <c r="BZ1" s="160"/>
      <c r="CA1" s="160"/>
      <c r="CB1" s="160"/>
      <c r="CC1" s="160"/>
      <c r="CD1" s="160"/>
      <c r="CE1" s="160"/>
      <c r="CF1" s="160"/>
      <c r="CG1" s="162"/>
      <c r="CH1" s="161" t="s">
        <v>4</v>
      </c>
      <c r="CI1" s="160"/>
      <c r="CJ1" s="160"/>
      <c r="CK1" s="160"/>
      <c r="CL1" s="160"/>
      <c r="CM1" s="162"/>
      <c r="CO1" s="87"/>
      <c r="CP1" s="166" t="s">
        <v>5</v>
      </c>
      <c r="CQ1" s="166"/>
      <c r="CR1" s="166"/>
      <c r="CS1" s="166"/>
      <c r="CT1" s="166"/>
      <c r="CU1" s="166"/>
      <c r="CV1" s="166"/>
      <c r="CX1" s="142"/>
      <c r="CY1" s="142"/>
      <c r="CZ1" s="142"/>
      <c r="DA1" s="142"/>
      <c r="DB1" s="48"/>
      <c r="DC1" s="14"/>
      <c r="DD1" s="15"/>
      <c r="DE1" s="4"/>
      <c r="DF1" s="4"/>
      <c r="DG1" s="4"/>
      <c r="DH1" s="4"/>
      <c r="DI1" s="4"/>
      <c r="DJ1" s="4"/>
      <c r="DK1" s="4"/>
      <c r="DL1" s="4"/>
      <c r="DM1" s="4"/>
      <c r="DN1" s="4"/>
      <c r="DO1" s="4"/>
    </row>
    <row r="2" spans="1:125" s="13" customFormat="1" ht="43.5" customHeight="1">
      <c r="A2" s="157"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1" t="s">
        <v>47</v>
      </c>
      <c r="AQ2" s="25" t="s">
        <v>48</v>
      </c>
      <c r="AR2" s="28" t="s">
        <v>49</v>
      </c>
      <c r="AS2" s="28" t="s">
        <v>50</v>
      </c>
      <c r="AT2" s="28" t="s">
        <v>51</v>
      </c>
      <c r="AU2" s="28" t="s">
        <v>52</v>
      </c>
      <c r="AV2" s="27" t="s">
        <v>53</v>
      </c>
      <c r="AW2" s="27" t="s">
        <v>54</v>
      </c>
      <c r="AX2" s="85"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2" t="s">
        <v>67</v>
      </c>
      <c r="BM2" s="112" t="s">
        <v>68</v>
      </c>
      <c r="BN2" s="25" t="s">
        <v>69</v>
      </c>
      <c r="BO2" s="27" t="s">
        <v>70</v>
      </c>
      <c r="BP2" s="27" t="s">
        <v>71</v>
      </c>
      <c r="BQ2" s="98" t="s">
        <v>72</v>
      </c>
      <c r="BR2" s="134" t="s">
        <v>73</v>
      </c>
      <c r="BS2" s="135" t="s">
        <v>74</v>
      </c>
      <c r="BT2" s="136" t="s">
        <v>75</v>
      </c>
      <c r="BU2" s="136" t="s">
        <v>76</v>
      </c>
      <c r="BV2" s="137" t="s">
        <v>77</v>
      </c>
      <c r="BW2" s="135" t="s">
        <v>78</v>
      </c>
      <c r="BX2" s="138" t="s">
        <v>79</v>
      </c>
      <c r="BY2" s="98" t="s">
        <v>80</v>
      </c>
      <c r="BZ2" s="27" t="s">
        <v>81</v>
      </c>
      <c r="CA2" s="25" t="s">
        <v>82</v>
      </c>
      <c r="CB2" s="27" t="s">
        <v>83</v>
      </c>
      <c r="CC2" s="25" t="s">
        <v>84</v>
      </c>
      <c r="CD2" s="29" t="s">
        <v>85</v>
      </c>
      <c r="CE2" s="25" t="s">
        <v>86</v>
      </c>
      <c r="CF2" s="25" t="s">
        <v>87</v>
      </c>
      <c r="CG2" s="51" t="s">
        <v>88</v>
      </c>
      <c r="CH2" s="99" t="s">
        <v>89</v>
      </c>
      <c r="CI2" s="113" t="s">
        <v>90</v>
      </c>
      <c r="CJ2" s="27" t="s">
        <v>91</v>
      </c>
      <c r="CK2" s="114" t="s">
        <v>92</v>
      </c>
      <c r="CL2" s="27" t="s">
        <v>93</v>
      </c>
      <c r="CM2" s="27" t="s">
        <v>94</v>
      </c>
      <c r="CN2" s="100" t="s">
        <v>95</v>
      </c>
      <c r="CO2" s="88" t="s">
        <v>96</v>
      </c>
      <c r="CP2" s="89" t="s">
        <v>97</v>
      </c>
      <c r="CQ2" s="25" t="s">
        <v>98</v>
      </c>
      <c r="CR2" s="25" t="s">
        <v>99</v>
      </c>
      <c r="CS2" s="27" t="s">
        <v>100</v>
      </c>
      <c r="CT2" s="27" t="s">
        <v>101</v>
      </c>
      <c r="CU2" s="27" t="s">
        <v>102</v>
      </c>
      <c r="CV2" s="30" t="s">
        <v>103</v>
      </c>
      <c r="CW2" s="101" t="s">
        <v>104</v>
      </c>
      <c r="CX2" s="143" t="s">
        <v>105</v>
      </c>
      <c r="CY2" s="144" t="s">
        <v>106</v>
      </c>
      <c r="CZ2" s="144" t="s">
        <v>107</v>
      </c>
      <c r="DA2" s="153"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5"/>
      <c r="AL72" s="105"/>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3.5</v>
      </c>
      <c r="R198" s="5">
        <v>3.5</v>
      </c>
      <c r="S198" s="5">
        <v>3.5</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2"/>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9"/>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80"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80"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80"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80"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80"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80"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80"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80"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80"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80"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80"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80"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1"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1"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1"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1"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6"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6"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6"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6"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4"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4"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4"/>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4"/>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4"/>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9" t="s">
        <v>882</v>
      </c>
      <c r="B534" s="41">
        <v>3</v>
      </c>
      <c r="C534" s="41">
        <v>3</v>
      </c>
      <c r="D534" s="41" t="s">
        <v>883</v>
      </c>
      <c r="E534" s="42" t="s">
        <v>166</v>
      </c>
      <c r="F534" s="41" t="s">
        <v>884</v>
      </c>
      <c r="G534" s="41" t="s">
        <v>121</v>
      </c>
      <c r="H534" s="41" t="s">
        <v>121</v>
      </c>
      <c r="I534" s="41" t="s">
        <v>121</v>
      </c>
      <c r="P534" s="5">
        <v>1</v>
      </c>
      <c r="Q534" s="93"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4"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8"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8"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6" customFormat="1" ht="105">
      <c r="A564" s="125"/>
      <c r="B564" s="125"/>
      <c r="C564" s="125"/>
      <c r="D564" s="125" t="s">
        <v>932</v>
      </c>
      <c r="E564" s="126" t="s">
        <v>933</v>
      </c>
      <c r="F564" s="125" t="s">
        <v>934</v>
      </c>
      <c r="G564" s="125"/>
      <c r="H564" s="125" t="s">
        <v>295</v>
      </c>
      <c r="I564" s="125"/>
      <c r="J564" s="127"/>
      <c r="K564" s="127"/>
      <c r="L564" s="127"/>
      <c r="M564" s="127"/>
      <c r="N564" s="127"/>
      <c r="O564" s="127"/>
      <c r="P564" s="127">
        <v>1</v>
      </c>
      <c r="Q564" s="128" t="s">
        <v>935</v>
      </c>
      <c r="R564" s="127">
        <v>1</v>
      </c>
      <c r="S564" s="127"/>
      <c r="T564" s="127">
        <v>1</v>
      </c>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v>1</v>
      </c>
      <c r="BZ564" s="127"/>
      <c r="CA564" s="127"/>
      <c r="CB564" s="127"/>
      <c r="CC564" s="127"/>
      <c r="CD564" s="127"/>
      <c r="CE564" s="127"/>
      <c r="CF564" s="127"/>
      <c r="CG564" s="127"/>
      <c r="CH564" s="127">
        <v>1</v>
      </c>
      <c r="CI564" s="127"/>
      <c r="CJ564" s="127"/>
      <c r="CK564" s="127"/>
      <c r="CL564" s="127">
        <v>1</v>
      </c>
      <c r="CM564" s="127"/>
      <c r="CN564" s="127"/>
      <c r="CO564" s="127"/>
      <c r="CP564" s="127"/>
      <c r="CQ564" s="127"/>
      <c r="CR564" s="127"/>
      <c r="CS564" s="127"/>
      <c r="CT564" s="127"/>
      <c r="CU564" s="127"/>
      <c r="CV564" s="127"/>
      <c r="CW564" s="127"/>
      <c r="CX564" s="127"/>
      <c r="CY564" s="127"/>
      <c r="CZ564" s="127"/>
      <c r="DA564" s="127"/>
      <c r="DB564" s="127"/>
      <c r="DC564" s="127"/>
      <c r="DD564" s="127"/>
      <c r="DE564" s="127"/>
      <c r="DF564" s="127"/>
      <c r="DG564" s="129" t="s">
        <v>121</v>
      </c>
      <c r="DH564" s="127"/>
      <c r="DI564" s="127"/>
      <c r="DJ564" s="127"/>
      <c r="DK564" s="127"/>
      <c r="DL564" s="127"/>
      <c r="DM564" s="127"/>
      <c r="DN564" s="127"/>
      <c r="DO564" s="127"/>
    </row>
    <row r="565" spans="1:125" s="126" customFormat="1" ht="105">
      <c r="A565" s="125"/>
      <c r="B565" s="125"/>
      <c r="C565" s="125"/>
      <c r="D565" s="125" t="s">
        <v>936</v>
      </c>
      <c r="E565" s="126" t="s">
        <v>937</v>
      </c>
      <c r="F565" s="125" t="s">
        <v>934</v>
      </c>
      <c r="G565" s="125"/>
      <c r="H565" s="125" t="s">
        <v>295</v>
      </c>
      <c r="I565" s="125"/>
      <c r="J565" s="127"/>
      <c r="K565" s="127"/>
      <c r="L565" s="127"/>
      <c r="M565" s="127"/>
      <c r="N565" s="127"/>
      <c r="O565" s="127"/>
      <c r="P565" s="127">
        <v>1</v>
      </c>
      <c r="Q565" s="128" t="s">
        <v>935</v>
      </c>
      <c r="R565" s="127">
        <v>1</v>
      </c>
      <c r="S565" s="127"/>
      <c r="T565" s="127">
        <v>1</v>
      </c>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v>1</v>
      </c>
      <c r="BZ565" s="127"/>
      <c r="CA565" s="127"/>
      <c r="CB565" s="127"/>
      <c r="CC565" s="127"/>
      <c r="CD565" s="127"/>
      <c r="CE565" s="127"/>
      <c r="CF565" s="127"/>
      <c r="CG565" s="127"/>
      <c r="CH565" s="127">
        <v>1</v>
      </c>
      <c r="CI565" s="127"/>
      <c r="CJ565" s="127"/>
      <c r="CK565" s="127"/>
      <c r="CL565" s="127">
        <v>1</v>
      </c>
      <c r="CM565" s="127"/>
      <c r="CN565" s="127"/>
      <c r="CO565" s="127"/>
      <c r="CP565" s="127"/>
      <c r="CQ565" s="127"/>
      <c r="CR565" s="127"/>
      <c r="CS565" s="127"/>
      <c r="CT565" s="127"/>
      <c r="CU565" s="127"/>
      <c r="CV565" s="127"/>
      <c r="CW565" s="127"/>
      <c r="CX565" s="127"/>
      <c r="CY565" s="127"/>
      <c r="CZ565" s="127"/>
      <c r="DA565" s="127"/>
      <c r="DB565" s="127"/>
      <c r="DC565" s="127"/>
      <c r="DD565" s="127"/>
      <c r="DE565" s="127"/>
      <c r="DF565" s="127"/>
      <c r="DG565" s="129" t="s">
        <v>121</v>
      </c>
      <c r="DH565" s="127"/>
      <c r="DI565" s="127"/>
      <c r="DJ565" s="127"/>
      <c r="DK565" s="127"/>
      <c r="DL565" s="127"/>
      <c r="DM565" s="127"/>
      <c r="DN565" s="127"/>
      <c r="DO565" s="127"/>
    </row>
    <row r="566" spans="1:125" s="38" customFormat="1" ht="45">
      <c r="A566" s="18"/>
      <c r="B566" s="18"/>
      <c r="C566" s="18"/>
      <c r="D566" s="18" t="s">
        <v>938</v>
      </c>
      <c r="E566" s="38" t="s">
        <v>939</v>
      </c>
      <c r="F566" s="18" t="s">
        <v>940</v>
      </c>
      <c r="G566" s="18"/>
      <c r="H566" s="18" t="s">
        <v>295</v>
      </c>
      <c r="I566" s="18"/>
      <c r="J566" s="129"/>
      <c r="K566" s="129"/>
      <c r="L566" s="129"/>
      <c r="M566" s="129"/>
      <c r="N566" s="129"/>
      <c r="O566" s="129"/>
      <c r="P566" s="129">
        <v>1</v>
      </c>
      <c r="Q566" s="130" t="s">
        <v>941</v>
      </c>
      <c r="R566" s="129">
        <v>1</v>
      </c>
      <c r="S566" s="129"/>
      <c r="T566" s="129">
        <v>1</v>
      </c>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c r="AV566" s="129"/>
      <c r="AW566" s="129"/>
      <c r="AX566" s="129"/>
      <c r="AY566" s="129"/>
      <c r="AZ566" s="129"/>
      <c r="BA566" s="129"/>
      <c r="BB566" s="129"/>
      <c r="BC566" s="129"/>
      <c r="BD566" s="129"/>
      <c r="BE566" s="129"/>
      <c r="BF566" s="129"/>
      <c r="BG566" s="129"/>
      <c r="BH566" s="129"/>
      <c r="BI566" s="129"/>
      <c r="BJ566" s="129"/>
      <c r="BK566" s="129"/>
      <c r="BL566" s="129"/>
      <c r="BM566" s="129"/>
      <c r="BN566" s="129"/>
      <c r="BO566" s="129"/>
      <c r="BP566" s="129"/>
      <c r="BQ566" s="129"/>
      <c r="BR566" s="129"/>
      <c r="BS566" s="129"/>
      <c r="BT566" s="129"/>
      <c r="BU566" s="129"/>
      <c r="BV566" s="129"/>
      <c r="BW566" s="129"/>
      <c r="BX566" s="129"/>
      <c r="BY566" s="129">
        <v>1</v>
      </c>
      <c r="BZ566" s="129"/>
      <c r="CA566" s="129"/>
      <c r="CB566" s="129"/>
      <c r="CC566" s="129"/>
      <c r="CD566" s="129"/>
      <c r="CE566" s="129"/>
      <c r="CF566" s="129"/>
      <c r="CG566" s="129"/>
      <c r="CH566" s="129">
        <v>1</v>
      </c>
      <c r="CI566" s="129"/>
      <c r="CJ566" s="129"/>
      <c r="CK566" s="129"/>
      <c r="CL566" s="129">
        <v>1</v>
      </c>
      <c r="CM566" s="129"/>
      <c r="CN566" s="129"/>
      <c r="CO566" s="129"/>
      <c r="CP566" s="129"/>
      <c r="CQ566" s="129"/>
      <c r="CR566" s="129"/>
      <c r="CS566" s="129"/>
      <c r="CT566" s="129"/>
      <c r="CU566" s="129"/>
      <c r="CV566" s="129"/>
      <c r="CW566" s="129"/>
      <c r="CX566" s="129"/>
      <c r="CY566" s="129"/>
      <c r="CZ566" s="129"/>
      <c r="DA566" s="129"/>
      <c r="DB566" s="129"/>
      <c r="DC566" s="129"/>
      <c r="DD566" s="129"/>
      <c r="DE566" s="129"/>
      <c r="DF566" s="129"/>
      <c r="DG566" s="129" t="s">
        <v>121</v>
      </c>
      <c r="DH566" s="129"/>
      <c r="DI566" s="129"/>
      <c r="DJ566" s="129"/>
      <c r="DK566" s="129"/>
      <c r="DL566" s="129"/>
      <c r="DM566" s="129"/>
      <c r="DN566" s="129"/>
      <c r="DO566" s="129"/>
    </row>
    <row r="567" spans="1:125" s="38" customFormat="1" ht="45">
      <c r="A567" s="18"/>
      <c r="B567" s="18"/>
      <c r="C567" s="18"/>
      <c r="D567" s="18" t="s">
        <v>942</v>
      </c>
      <c r="E567" s="38" t="s">
        <v>943</v>
      </c>
      <c r="F567" s="18" t="s">
        <v>940</v>
      </c>
      <c r="G567" s="18"/>
      <c r="H567" s="18" t="s">
        <v>295</v>
      </c>
      <c r="I567" s="18"/>
      <c r="J567" s="129"/>
      <c r="K567" s="129"/>
      <c r="L567" s="129"/>
      <c r="M567" s="129"/>
      <c r="N567" s="129"/>
      <c r="O567" s="129"/>
      <c r="P567" s="129">
        <v>1</v>
      </c>
      <c r="Q567" s="130" t="s">
        <v>941</v>
      </c>
      <c r="R567" s="129">
        <v>1</v>
      </c>
      <c r="S567" s="129"/>
      <c r="T567" s="129">
        <v>1</v>
      </c>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c r="AV567" s="129"/>
      <c r="AW567" s="129"/>
      <c r="AX567" s="129"/>
      <c r="AY567" s="129"/>
      <c r="AZ567" s="129"/>
      <c r="BA567" s="129"/>
      <c r="BB567" s="129"/>
      <c r="BC567" s="129"/>
      <c r="BD567" s="129"/>
      <c r="BE567" s="129"/>
      <c r="BF567" s="129"/>
      <c r="BG567" s="129"/>
      <c r="BH567" s="129"/>
      <c r="BI567" s="129"/>
      <c r="BJ567" s="129"/>
      <c r="BK567" s="129"/>
      <c r="BL567" s="129"/>
      <c r="BM567" s="129"/>
      <c r="BN567" s="129"/>
      <c r="BO567" s="129"/>
      <c r="BP567" s="129"/>
      <c r="BQ567" s="129"/>
      <c r="BR567" s="129"/>
      <c r="BS567" s="129"/>
      <c r="BT567" s="129"/>
      <c r="BU567" s="129"/>
      <c r="BV567" s="129"/>
      <c r="BW567" s="129"/>
      <c r="BX567" s="129"/>
      <c r="BY567" s="129">
        <v>1</v>
      </c>
      <c r="BZ567" s="129"/>
      <c r="CA567" s="129"/>
      <c r="CB567" s="129"/>
      <c r="CC567" s="129"/>
      <c r="CD567" s="129"/>
      <c r="CE567" s="129"/>
      <c r="CF567" s="129"/>
      <c r="CG567" s="129"/>
      <c r="CH567" s="129">
        <v>1</v>
      </c>
      <c r="CI567" s="129"/>
      <c r="CJ567" s="129"/>
      <c r="CK567" s="129"/>
      <c r="CL567" s="129">
        <v>1</v>
      </c>
      <c r="CM567" s="129"/>
      <c r="CN567" s="129"/>
      <c r="CO567" s="129"/>
      <c r="CP567" s="129"/>
      <c r="CQ567" s="129"/>
      <c r="CR567" s="129"/>
      <c r="CS567" s="129"/>
      <c r="CT567" s="129"/>
      <c r="CU567" s="129"/>
      <c r="CV567" s="129"/>
      <c r="CW567" s="129"/>
      <c r="CX567" s="129"/>
      <c r="CY567" s="129"/>
      <c r="CZ567" s="129"/>
      <c r="DA567" s="129"/>
      <c r="DB567" s="129"/>
      <c r="DC567" s="129"/>
      <c r="DD567" s="129"/>
      <c r="DE567" s="129"/>
      <c r="DF567" s="129"/>
      <c r="DG567" s="129" t="s">
        <v>121</v>
      </c>
      <c r="DH567" s="129"/>
      <c r="DI567" s="129"/>
      <c r="DJ567" s="129"/>
      <c r="DK567" s="129"/>
      <c r="DL567" s="129"/>
      <c r="DM567" s="129"/>
      <c r="DN567" s="129"/>
      <c r="DO567" s="129"/>
    </row>
    <row r="568" spans="1:125" s="38" customFormat="1" ht="60">
      <c r="A568" s="18"/>
      <c r="B568" s="18"/>
      <c r="C568" s="18"/>
      <c r="D568" s="18" t="s">
        <v>944</v>
      </c>
      <c r="E568" s="38" t="s">
        <v>945</v>
      </c>
      <c r="F568" s="18" t="s">
        <v>946</v>
      </c>
      <c r="G568" s="18"/>
      <c r="H568" s="18" t="s">
        <v>295</v>
      </c>
      <c r="I568" s="18"/>
      <c r="J568" s="129"/>
      <c r="K568" s="129"/>
      <c r="L568" s="129"/>
      <c r="M568" s="129"/>
      <c r="N568" s="129"/>
      <c r="O568" s="129"/>
      <c r="P568" s="129">
        <v>1</v>
      </c>
      <c r="Q568" s="18" t="s">
        <v>946</v>
      </c>
      <c r="R568" s="129">
        <v>1</v>
      </c>
      <c r="S568" s="129"/>
      <c r="T568" s="129">
        <v>1</v>
      </c>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c r="AV568" s="129"/>
      <c r="AW568" s="129"/>
      <c r="AX568" s="129"/>
      <c r="AY568" s="129"/>
      <c r="AZ568" s="129"/>
      <c r="BA568" s="129"/>
      <c r="BB568" s="129"/>
      <c r="BC568" s="129"/>
      <c r="BD568" s="129"/>
      <c r="BE568" s="129"/>
      <c r="BF568" s="129"/>
      <c r="BG568" s="129"/>
      <c r="BH568" s="129"/>
      <c r="BI568" s="129"/>
      <c r="BJ568" s="129"/>
      <c r="BK568" s="129"/>
      <c r="BL568" s="129"/>
      <c r="BM568" s="129"/>
      <c r="BN568" s="129"/>
      <c r="BO568" s="129"/>
      <c r="BP568" s="129"/>
      <c r="BQ568" s="129"/>
      <c r="BR568" s="129"/>
      <c r="BS568" s="129"/>
      <c r="BT568" s="129"/>
      <c r="BU568" s="129"/>
      <c r="BV568" s="129"/>
      <c r="BW568" s="129"/>
      <c r="BX568" s="129"/>
      <c r="BY568" s="129">
        <v>1</v>
      </c>
      <c r="BZ568" s="129"/>
      <c r="CA568" s="129"/>
      <c r="CB568" s="129"/>
      <c r="CC568" s="129"/>
      <c r="CD568" s="129"/>
      <c r="CE568" s="129"/>
      <c r="CF568" s="129"/>
      <c r="CG568" s="129"/>
      <c r="CH568" s="129">
        <v>1</v>
      </c>
      <c r="CI568" s="129"/>
      <c r="CJ568" s="129"/>
      <c r="CK568" s="129"/>
      <c r="CL568" s="129">
        <v>1</v>
      </c>
      <c r="CM568" s="129"/>
      <c r="CN568" s="129"/>
      <c r="CO568" s="129"/>
      <c r="CP568" s="129"/>
      <c r="CQ568" s="129"/>
      <c r="CR568" s="129"/>
      <c r="CS568" s="129"/>
      <c r="CT568" s="129"/>
      <c r="CU568" s="129"/>
      <c r="CV568" s="129"/>
      <c r="CW568" s="129"/>
      <c r="CX568" s="129"/>
      <c r="CY568" s="129"/>
      <c r="CZ568" s="129"/>
      <c r="DA568" s="129"/>
      <c r="DB568" s="129"/>
      <c r="DC568" s="129"/>
      <c r="DD568" s="129"/>
      <c r="DE568" s="129"/>
      <c r="DF568" s="129"/>
      <c r="DG568" s="129" t="s">
        <v>121</v>
      </c>
      <c r="DH568" s="129"/>
      <c r="DI568" s="129"/>
      <c r="DJ568" s="129"/>
      <c r="DK568" s="129"/>
      <c r="DL568" s="129"/>
      <c r="DM568" s="129"/>
      <c r="DN568" s="129"/>
      <c r="DO568" s="129"/>
    </row>
    <row r="569" spans="1:125" s="38" customFormat="1">
      <c r="A569" s="18"/>
      <c r="B569" s="18"/>
      <c r="C569" s="18"/>
      <c r="D569" s="18"/>
      <c r="F569" s="18"/>
      <c r="G569" s="18"/>
      <c r="H569" s="18"/>
      <c r="I569" s="18"/>
      <c r="J569" s="129"/>
      <c r="K569" s="129"/>
      <c r="L569" s="129"/>
      <c r="M569" s="129"/>
      <c r="N569" s="129"/>
      <c r="O569" s="129"/>
      <c r="P569" s="129"/>
      <c r="Q569" s="130"/>
      <c r="R569" s="129"/>
      <c r="S569" s="129"/>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c r="AV569" s="129"/>
      <c r="AW569" s="129"/>
      <c r="AX569" s="129"/>
      <c r="AY569" s="129"/>
      <c r="AZ569" s="129"/>
      <c r="BA569" s="129"/>
      <c r="BB569" s="129"/>
      <c r="BC569" s="129"/>
      <c r="BD569" s="129"/>
      <c r="BE569" s="129"/>
      <c r="BF569" s="129"/>
      <c r="BG569" s="129"/>
      <c r="BH569" s="129"/>
      <c r="BI569" s="129"/>
      <c r="BJ569" s="129"/>
      <c r="BK569" s="129"/>
      <c r="BL569" s="129"/>
      <c r="BM569" s="129"/>
      <c r="BN569" s="129"/>
      <c r="BO569" s="129"/>
      <c r="BP569" s="129"/>
      <c r="BQ569" s="129"/>
      <c r="BR569" s="129"/>
      <c r="BS569" s="129"/>
      <c r="BT569" s="129"/>
      <c r="BU569" s="129"/>
      <c r="BV569" s="129"/>
      <c r="BW569" s="129"/>
      <c r="BX569" s="129"/>
      <c r="BY569" s="129"/>
      <c r="BZ569" s="129"/>
      <c r="CA569" s="129"/>
      <c r="CB569" s="129"/>
      <c r="CC569" s="129"/>
      <c r="CD569" s="129"/>
      <c r="CE569" s="129"/>
      <c r="CF569" s="129"/>
      <c r="CG569" s="129"/>
      <c r="CH569" s="129"/>
      <c r="CI569" s="129"/>
      <c r="CJ569" s="129"/>
      <c r="CK569" s="129"/>
      <c r="CL569" s="129"/>
      <c r="CM569" s="129"/>
      <c r="CN569" s="129"/>
      <c r="CO569" s="129"/>
      <c r="CP569" s="129"/>
      <c r="CQ569" s="129"/>
      <c r="CR569" s="129"/>
      <c r="CS569" s="129"/>
      <c r="CT569" s="129"/>
      <c r="CU569" s="129"/>
      <c r="CV569" s="129"/>
      <c r="CW569" s="129"/>
      <c r="CX569" s="129"/>
      <c r="CY569" s="129"/>
      <c r="CZ569" s="129"/>
      <c r="DA569" s="129"/>
      <c r="DB569" s="129"/>
      <c r="DC569" s="129"/>
      <c r="DD569" s="129"/>
      <c r="DE569" s="129"/>
      <c r="DF569" s="129"/>
      <c r="DG569" s="129"/>
      <c r="DH569" s="129"/>
      <c r="DI569" s="129"/>
      <c r="DJ569" s="129"/>
      <c r="DK569" s="129"/>
      <c r="DL569" s="129"/>
      <c r="DM569" s="129"/>
      <c r="DN569" s="129"/>
      <c r="DO569" s="129"/>
    </row>
    <row r="570" spans="1:125" ht="75">
      <c r="A570" s="108"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8"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7"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1"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10"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7"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10"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1"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10" t="s">
        <v>1030</v>
      </c>
      <c r="B616" s="41">
        <v>1</v>
      </c>
      <c r="C616" s="41">
        <v>1</v>
      </c>
      <c r="D616" s="41" t="s">
        <v>1031</v>
      </c>
      <c r="E616" s="42" t="s">
        <v>1032</v>
      </c>
      <c r="F616" s="122"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2" t="s">
        <v>1033</v>
      </c>
      <c r="G617" s="41" t="s">
        <v>121</v>
      </c>
      <c r="H617" s="41" t="s">
        <v>121</v>
      </c>
      <c r="I617" s="41" t="s">
        <v>121</v>
      </c>
      <c r="J617" s="5">
        <v>1</v>
      </c>
      <c r="K617" s="5">
        <v>1</v>
      </c>
      <c r="P617" s="105">
        <v>1</v>
      </c>
      <c r="Q617" s="106" t="s">
        <v>1034</v>
      </c>
      <c r="R617" s="105">
        <v>1</v>
      </c>
      <c r="S617" s="105">
        <v>1</v>
      </c>
      <c r="AA617" s="5">
        <v>1</v>
      </c>
      <c r="AF617" s="5">
        <v>1</v>
      </c>
      <c r="AH617" s="5">
        <v>1</v>
      </c>
      <c r="DF617" s="5" t="s">
        <v>121</v>
      </c>
      <c r="DP617" s="42"/>
      <c r="DQ617" s="42"/>
      <c r="DR617" s="42"/>
      <c r="DS617" s="42"/>
      <c r="DT617" s="42"/>
      <c r="DU617" s="42"/>
    </row>
    <row r="618" spans="1:125" ht="60">
      <c r="A618" s="110" t="s">
        <v>1037</v>
      </c>
      <c r="B618" s="41">
        <v>9</v>
      </c>
      <c r="C618" s="41">
        <v>7</v>
      </c>
      <c r="D618" s="41" t="s">
        <v>861</v>
      </c>
      <c r="E618" s="42" t="s">
        <v>139</v>
      </c>
      <c r="F618" s="122"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2"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2"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2"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2"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2"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2"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2"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3"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5"/>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10"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7"/>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9">
        <v>1</v>
      </c>
      <c r="DF660" s="5" t="s">
        <v>121</v>
      </c>
      <c r="DP660" s="42"/>
      <c r="DQ660" s="42"/>
      <c r="DR660" s="42"/>
      <c r="DS660" s="42"/>
      <c r="DT660" s="42"/>
      <c r="DU660" s="42"/>
    </row>
    <row r="661" spans="1:125" ht="45">
      <c r="A661" s="107"/>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7"/>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7"/>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7"/>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7"/>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7"/>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7"/>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7"/>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7"/>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7"/>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7"/>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7"/>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7"/>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7"/>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7"/>
      <c r="B675" s="41"/>
      <c r="C675" s="41"/>
      <c r="D675" s="41" t="s">
        <v>1124</v>
      </c>
      <c r="E675" s="42" t="s">
        <v>1100</v>
      </c>
      <c r="F675" s="41" t="s">
        <v>1122</v>
      </c>
      <c r="G675" s="41" t="s">
        <v>121</v>
      </c>
      <c r="H675" s="41" t="s">
        <v>121</v>
      </c>
      <c r="I675" s="41" t="s">
        <v>121</v>
      </c>
      <c r="J675" s="5">
        <v>1</v>
      </c>
      <c r="L675" s="5">
        <v>1</v>
      </c>
      <c r="P675" s="5">
        <v>1</v>
      </c>
      <c r="Q675" s="39" t="s">
        <v>1125</v>
      </c>
      <c r="BO675" s="129">
        <v>1</v>
      </c>
      <c r="BW675" s="129">
        <v>1</v>
      </c>
      <c r="BY675" s="5">
        <v>1</v>
      </c>
      <c r="CD675" s="5">
        <v>1</v>
      </c>
      <c r="CG675" s="129">
        <v>1</v>
      </c>
      <c r="DF675" s="5" t="s">
        <v>121</v>
      </c>
      <c r="DP675" s="42"/>
      <c r="DQ675" s="42"/>
      <c r="DR675" s="42"/>
      <c r="DS675" s="42"/>
      <c r="DT675" s="42"/>
      <c r="DU675" s="42"/>
    </row>
    <row r="676" spans="1:125" ht="45">
      <c r="A676" s="107"/>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7"/>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7"/>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7"/>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10"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7"/>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7"/>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7"/>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7"/>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7"/>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7"/>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7"/>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7"/>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7"/>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7"/>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7"/>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7"/>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10"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7"/>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7"/>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7"/>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7"/>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7"/>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7"/>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7"/>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7"/>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7"/>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7"/>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7"/>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7"/>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7"/>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7"/>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7"/>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10"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10"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10"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4"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7"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10"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5">
        <v>27</v>
      </c>
      <c r="Q815" s="106" t="s">
        <v>1391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9">
        <v>4</v>
      </c>
      <c r="L825" s="5">
        <f>23+18</f>
        <v>41</v>
      </c>
      <c r="M825" s="5">
        <v>1</v>
      </c>
      <c r="P825" s="129">
        <v>46</v>
      </c>
      <c r="Q825" s="39" t="s">
        <v>1421</v>
      </c>
      <c r="R825" s="129">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9">
        <v>5</v>
      </c>
      <c r="Q826" s="39" t="s">
        <v>1422</v>
      </c>
      <c r="AL826" s="129">
        <v>5</v>
      </c>
      <c r="AM826" s="129"/>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5">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9"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9"/>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9"/>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9"/>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9"/>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9"/>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9"/>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9"/>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9"/>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9"/>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9"/>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9"/>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9"/>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9"/>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9"/>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9"/>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9"/>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9" t="s">
        <v>1531</v>
      </c>
      <c r="B882" s="41">
        <v>1</v>
      </c>
      <c r="C882" s="41">
        <v>1</v>
      </c>
      <c r="D882" s="40" t="s">
        <v>1532</v>
      </c>
      <c r="E882" s="42" t="s">
        <v>1323</v>
      </c>
      <c r="F882" s="41" t="s">
        <v>1533</v>
      </c>
      <c r="G882" s="41" t="s">
        <v>121</v>
      </c>
      <c r="H882" s="41" t="s">
        <v>121</v>
      </c>
      <c r="I882" s="41" t="s">
        <v>121</v>
      </c>
      <c r="P882" s="5">
        <v>1</v>
      </c>
      <c r="Q882" s="140" t="s">
        <v>1534</v>
      </c>
      <c r="AL882" s="5">
        <v>1</v>
      </c>
      <c r="BI882" s="5">
        <v>1</v>
      </c>
      <c r="BO882" s="5">
        <v>1</v>
      </c>
      <c r="DG882" s="5" t="s">
        <v>121</v>
      </c>
      <c r="DP882" s="42"/>
      <c r="DQ882" s="42"/>
      <c r="DR882" s="42"/>
      <c r="DS882" s="42"/>
      <c r="DT882" s="42"/>
      <c r="DU882" s="42"/>
    </row>
    <row r="883" spans="1:125" ht="108.75" customHeight="1">
      <c r="A883" s="41"/>
      <c r="B883" s="41"/>
      <c r="C883" s="41"/>
      <c r="D883" s="141" t="s">
        <v>1535</v>
      </c>
      <c r="E883" s="42" t="s">
        <v>1536</v>
      </c>
      <c r="F883" s="41" t="s">
        <v>1533</v>
      </c>
      <c r="G883" s="41" t="s">
        <v>121</v>
      </c>
      <c r="H883" s="41" t="s">
        <v>121</v>
      </c>
      <c r="I883" s="41" t="s">
        <v>121</v>
      </c>
      <c r="P883" s="5">
        <v>1</v>
      </c>
      <c r="Q883" s="140" t="s">
        <v>1534</v>
      </c>
      <c r="AL883" s="5">
        <v>1</v>
      </c>
      <c r="BI883" s="5">
        <v>1</v>
      </c>
      <c r="BO883" s="5">
        <v>1</v>
      </c>
      <c r="DG883" s="5" t="s">
        <v>121</v>
      </c>
      <c r="DP883" s="42"/>
      <c r="DQ883" s="42"/>
      <c r="DR883" s="42"/>
      <c r="DS883" s="42"/>
      <c r="DT883" s="42"/>
      <c r="DU883" s="42"/>
    </row>
    <row r="884" spans="1:125" ht="105">
      <c r="A884" s="41"/>
      <c r="B884" s="41"/>
      <c r="C884" s="41"/>
      <c r="D884" s="141" t="s">
        <v>1537</v>
      </c>
      <c r="E884" s="42" t="s">
        <v>1538</v>
      </c>
      <c r="F884" s="41" t="s">
        <v>1533</v>
      </c>
      <c r="G884" s="41" t="s">
        <v>121</v>
      </c>
      <c r="H884" s="41" t="s">
        <v>121</v>
      </c>
      <c r="I884" s="41" t="s">
        <v>121</v>
      </c>
      <c r="P884" s="5">
        <v>1</v>
      </c>
      <c r="Q884" s="140" t="s">
        <v>1534</v>
      </c>
      <c r="AL884" s="5">
        <v>1</v>
      </c>
      <c r="BI884" s="5">
        <v>1</v>
      </c>
      <c r="BO884" s="5">
        <v>1</v>
      </c>
      <c r="DG884" s="5" t="s">
        <v>121</v>
      </c>
      <c r="DP884" s="42"/>
      <c r="DQ884" s="42"/>
      <c r="DR884" s="42"/>
      <c r="DS884" s="42"/>
      <c r="DT884" s="42"/>
      <c r="DU884" s="42"/>
    </row>
    <row r="885" spans="1:125" ht="105">
      <c r="A885" s="41"/>
      <c r="B885" s="41"/>
      <c r="C885" s="41"/>
      <c r="D885" s="141" t="s">
        <v>1539</v>
      </c>
      <c r="E885" s="42" t="s">
        <v>875</v>
      </c>
      <c r="F885" s="41" t="s">
        <v>1533</v>
      </c>
      <c r="G885" s="41" t="s">
        <v>121</v>
      </c>
      <c r="H885" s="41" t="s">
        <v>121</v>
      </c>
      <c r="I885" s="41" t="s">
        <v>121</v>
      </c>
      <c r="P885" s="5">
        <v>1</v>
      </c>
      <c r="Q885" s="140"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50"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1" t="s">
        <v>1544</v>
      </c>
      <c r="E887" s="42" t="s">
        <v>776</v>
      </c>
      <c r="F887" s="41" t="s">
        <v>1542</v>
      </c>
      <c r="G887" s="41" t="s">
        <v>121</v>
      </c>
      <c r="H887" s="41" t="s">
        <v>121</v>
      </c>
      <c r="I887" s="41" t="s">
        <v>121</v>
      </c>
      <c r="J887" s="5">
        <v>1</v>
      </c>
      <c r="L887" s="5">
        <v>1</v>
      </c>
      <c r="P887" s="5">
        <v>1</v>
      </c>
      <c r="Q887" s="150"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2"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8"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6"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6" t="s">
        <v>1556</v>
      </c>
      <c r="E894" s="147"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8"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9">
        <v>1</v>
      </c>
      <c r="CK905" s="149">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9">
        <v>1</v>
      </c>
      <c r="CK907" s="149">
        <v>1</v>
      </c>
      <c r="CN907" s="5">
        <v>1</v>
      </c>
      <c r="DG907" s="5" t="s">
        <v>121</v>
      </c>
      <c r="DP907" s="42"/>
      <c r="DQ907" s="42"/>
      <c r="DR907" s="42"/>
      <c r="DS907" s="42"/>
      <c r="DT907" s="42"/>
      <c r="DU907" s="42"/>
    </row>
    <row r="908" spans="1:125">
      <c r="A908" s="41"/>
      <c r="B908" s="41">
        <v>4</v>
      </c>
      <c r="C908" s="41"/>
      <c r="D908" s="148" t="s">
        <v>1582</v>
      </c>
      <c r="E908" s="42" t="s">
        <v>213</v>
      </c>
      <c r="F908" s="41" t="s">
        <v>1577</v>
      </c>
      <c r="G908" s="41"/>
      <c r="H908" s="41" t="s">
        <v>121</v>
      </c>
      <c r="I908" s="41"/>
      <c r="P908" s="5">
        <v>1</v>
      </c>
      <c r="Q908" t="s">
        <v>1581</v>
      </c>
      <c r="R908" s="5">
        <v>1</v>
      </c>
      <c r="AI908" s="5">
        <v>1</v>
      </c>
      <c r="CH908" s="5">
        <v>1</v>
      </c>
      <c r="CJ908" s="149">
        <v>1</v>
      </c>
      <c r="CK908" s="149">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5">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5">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2" t="s">
        <v>1712</v>
      </c>
      <c r="G1011" s="41"/>
      <c r="H1011" s="41" t="s">
        <v>1713</v>
      </c>
      <c r="I1011" s="41"/>
      <c r="P1011" s="5">
        <v>1</v>
      </c>
      <c r="Q1011" s="156"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2" t="s">
        <v>1712</v>
      </c>
      <c r="G1012" s="41"/>
      <c r="H1012" s="41" t="s">
        <v>1713</v>
      </c>
      <c r="I1012" s="41"/>
      <c r="J1012" s="5">
        <v>1</v>
      </c>
      <c r="N1012" s="5">
        <v>1</v>
      </c>
      <c r="P1012" s="105">
        <v>1</v>
      </c>
      <c r="Q1012" s="156" t="s">
        <v>1714</v>
      </c>
      <c r="R1012" s="5">
        <v>1</v>
      </c>
      <c r="DF1012" s="5" t="s">
        <v>121</v>
      </c>
      <c r="DP1012" s="42"/>
      <c r="DQ1012" s="42"/>
      <c r="DR1012" s="42"/>
      <c r="DS1012" s="42"/>
      <c r="DT1012" s="42"/>
      <c r="DU1012" s="42"/>
    </row>
    <row r="1013" spans="1:125" ht="285">
      <c r="A1013" s="41"/>
      <c r="B1013" s="41"/>
      <c r="C1013" s="41"/>
      <c r="D1013" s="41" t="s">
        <v>1717</v>
      </c>
      <c r="E1013" s="42" t="s">
        <v>1718</v>
      </c>
      <c r="F1013" s="122" t="s">
        <v>1712</v>
      </c>
      <c r="G1013" s="41"/>
      <c r="H1013" s="41" t="s">
        <v>1713</v>
      </c>
      <c r="I1013" s="41"/>
      <c r="J1013" s="5">
        <v>1</v>
      </c>
      <c r="K1013" s="5">
        <v>1</v>
      </c>
      <c r="P1013" s="105">
        <v>1</v>
      </c>
      <c r="Q1013" s="156" t="s">
        <v>1714</v>
      </c>
      <c r="R1013" s="5">
        <v>1</v>
      </c>
      <c r="DF1013" s="5" t="s">
        <v>121</v>
      </c>
      <c r="DP1013" s="42"/>
      <c r="DQ1013" s="42"/>
      <c r="DR1013" s="42"/>
      <c r="DS1013" s="42"/>
      <c r="DT1013" s="42"/>
      <c r="DU1013" s="42"/>
    </row>
    <row r="1014" spans="1:125" ht="285">
      <c r="A1014" s="41"/>
      <c r="B1014" s="41"/>
      <c r="C1014" s="41"/>
      <c r="D1014" s="41" t="s">
        <v>1719</v>
      </c>
      <c r="E1014" s="42" t="s">
        <v>1720</v>
      </c>
      <c r="F1014" s="122" t="s">
        <v>1712</v>
      </c>
      <c r="G1014" s="41"/>
      <c r="H1014" s="41" t="s">
        <v>1713</v>
      </c>
      <c r="I1014" s="41"/>
      <c r="J1014" s="5">
        <v>1</v>
      </c>
      <c r="K1014" s="5">
        <v>1</v>
      </c>
      <c r="P1014" s="105">
        <v>1</v>
      </c>
      <c r="Q1014" s="156" t="s">
        <v>1714</v>
      </c>
      <c r="R1014" s="5">
        <v>1</v>
      </c>
      <c r="DF1014" s="5" t="s">
        <v>121</v>
      </c>
      <c r="DP1014" s="42"/>
      <c r="DQ1014" s="42"/>
      <c r="DR1014" s="42"/>
      <c r="DS1014" s="42"/>
      <c r="DT1014" s="42"/>
      <c r="DU1014" s="42"/>
    </row>
    <row r="1015" spans="1:125" ht="90">
      <c r="A1015" s="41" t="s">
        <v>1721</v>
      </c>
      <c r="B1015" s="41">
        <v>25</v>
      </c>
      <c r="C1015" s="41">
        <v>25</v>
      </c>
      <c r="D1015" s="41" t="s">
        <v>1722</v>
      </c>
      <c r="E1015" s="122" t="s">
        <v>1723</v>
      </c>
      <c r="F1015" s="122"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2"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2"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2"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2"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2"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2"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2"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2"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2"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2"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2"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2"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2"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2"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2"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2"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2"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2"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2"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2"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2"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2"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2"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2"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2"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2"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2"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2"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2"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2"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2"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2"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2"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2"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2"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2" t="s">
        <v>4</v>
      </c>
      <c r="F1" s="172"/>
      <c r="G1" s="172"/>
      <c r="H1" s="172"/>
    </row>
    <row r="2" spans="1:8" ht="45">
      <c r="C2" s="99" t="s">
        <v>89</v>
      </c>
      <c r="D2" s="113" t="s">
        <v>90</v>
      </c>
      <c r="E2" s="27" t="s">
        <v>91</v>
      </c>
      <c r="F2" s="114"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8">
        <v>115</v>
      </c>
      <c r="E5" s="66"/>
      <c r="F5" s="66"/>
      <c r="G5" s="66"/>
      <c r="H5" s="66"/>
    </row>
    <row r="6" spans="1:8">
      <c r="A6" t="s">
        <v>2064</v>
      </c>
      <c r="B6" s="61">
        <v>116</v>
      </c>
      <c r="C6" s="61">
        <v>116</v>
      </c>
      <c r="D6" s="118">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8">
        <v>135</v>
      </c>
      <c r="G9" s="66"/>
      <c r="H9" s="66"/>
    </row>
    <row r="10" spans="1:8">
      <c r="A10" t="s">
        <v>2080</v>
      </c>
      <c r="B10" s="61">
        <v>136</v>
      </c>
      <c r="C10" s="61">
        <v>136</v>
      </c>
      <c r="D10" s="66"/>
      <c r="E10" s="66"/>
      <c r="F10" s="118">
        <v>136</v>
      </c>
      <c r="G10" s="66"/>
      <c r="H10" s="66"/>
    </row>
    <row r="11" spans="1:8">
      <c r="A11" t="s">
        <v>2089</v>
      </c>
      <c r="B11" s="61">
        <v>145</v>
      </c>
      <c r="C11" s="61">
        <v>145</v>
      </c>
      <c r="D11" s="66"/>
      <c r="E11" s="118">
        <v>145</v>
      </c>
      <c r="F11" s="66"/>
      <c r="G11" s="66"/>
      <c r="H11" s="66"/>
    </row>
    <row r="12" spans="1:8">
      <c r="A12" t="s">
        <v>2090</v>
      </c>
      <c r="B12" s="61">
        <v>146</v>
      </c>
      <c r="C12" s="61">
        <v>146</v>
      </c>
      <c r="D12" s="66"/>
      <c r="E12" s="118">
        <v>146</v>
      </c>
      <c r="F12" s="119"/>
      <c r="G12" s="119"/>
      <c r="H12" s="119"/>
    </row>
    <row r="13" spans="1:8">
      <c r="A13" t="s">
        <v>2101</v>
      </c>
      <c r="B13" s="61">
        <v>157</v>
      </c>
      <c r="C13" s="61">
        <v>157</v>
      </c>
      <c r="D13" s="66"/>
      <c r="E13" s="119"/>
      <c r="F13" s="119"/>
      <c r="G13" s="119"/>
      <c r="H13" s="118">
        <v>157</v>
      </c>
    </row>
    <row r="14" spans="1:8">
      <c r="A14" t="s">
        <v>2102</v>
      </c>
      <c r="B14" s="61">
        <v>158</v>
      </c>
      <c r="C14" s="61">
        <v>158</v>
      </c>
      <c r="D14" s="66"/>
      <c r="E14" s="119"/>
      <c r="F14" s="119"/>
      <c r="G14" s="119"/>
      <c r="H14" s="118">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1"/>
      <c r="E1" s="160"/>
      <c r="F1" s="160"/>
      <c r="G1" s="160"/>
      <c r="H1" s="162"/>
      <c r="I1" s="158"/>
      <c r="J1" s="132"/>
    </row>
    <row r="2" spans="1:10" ht="47.25">
      <c r="C2" s="98" t="s">
        <v>72</v>
      </c>
      <c r="D2" s="135" t="s">
        <v>74</v>
      </c>
      <c r="E2" s="136" t="s">
        <v>75</v>
      </c>
      <c r="F2" s="136" t="s">
        <v>76</v>
      </c>
      <c r="G2" s="137" t="s">
        <v>77</v>
      </c>
      <c r="H2" s="135" t="s">
        <v>78</v>
      </c>
      <c r="I2" s="138" t="s">
        <v>79</v>
      </c>
      <c r="J2" s="133"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6">
        <v>167</v>
      </c>
    </row>
    <row r="8" spans="1:10">
      <c r="A8" t="s">
        <v>2110</v>
      </c>
      <c r="B8" s="61">
        <v>168</v>
      </c>
      <c r="C8" s="61">
        <v>168</v>
      </c>
      <c r="H8" s="61">
        <v>168</v>
      </c>
      <c r="I8" s="116">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7"/>
      <c r="E1" s="166" t="s">
        <v>5</v>
      </c>
      <c r="F1" s="166"/>
      <c r="G1" s="166"/>
      <c r="H1" s="166"/>
      <c r="I1" s="166"/>
      <c r="J1" s="166"/>
      <c r="K1" s="166"/>
    </row>
    <row r="2" spans="1:11" ht="30">
      <c r="C2" s="100" t="s">
        <v>95</v>
      </c>
      <c r="D2" s="88" t="s">
        <v>96</v>
      </c>
      <c r="E2" s="89"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6">
        <v>103</v>
      </c>
    </row>
    <row r="4" spans="1:11">
      <c r="A4" t="s">
        <v>2054</v>
      </c>
      <c r="B4" s="61">
        <v>104</v>
      </c>
      <c r="C4" s="61">
        <v>104</v>
      </c>
      <c r="D4" s="61">
        <v>104</v>
      </c>
      <c r="E4" s="61">
        <v>104</v>
      </c>
      <c r="F4" s="61">
        <v>104</v>
      </c>
      <c r="G4" s="61">
        <v>104</v>
      </c>
      <c r="K4" s="116">
        <v>104</v>
      </c>
    </row>
    <row r="5" spans="1:11">
      <c r="A5" t="s">
        <v>2115</v>
      </c>
      <c r="B5" s="61">
        <v>173</v>
      </c>
      <c r="C5" s="61">
        <v>173</v>
      </c>
      <c r="H5" s="116">
        <v>173</v>
      </c>
      <c r="I5" s="116">
        <v>173</v>
      </c>
      <c r="J5" s="61">
        <v>173</v>
      </c>
    </row>
    <row r="6" spans="1:11">
      <c r="A6" t="s">
        <v>2116</v>
      </c>
      <c r="B6" s="61">
        <v>174</v>
      </c>
      <c r="C6" s="61">
        <v>174</v>
      </c>
      <c r="H6" s="116">
        <v>174</v>
      </c>
      <c r="I6" s="116">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1" t="s">
        <v>104</v>
      </c>
    </row>
    <row r="3" spans="1:5">
      <c r="A3" t="s">
        <v>2022</v>
      </c>
      <c r="B3" s="61">
        <v>60</v>
      </c>
      <c r="C3" s="61">
        <v>60</v>
      </c>
    </row>
    <row r="4" spans="1:5">
      <c r="A4" t="s">
        <v>2023</v>
      </c>
      <c r="B4" s="61">
        <v>61</v>
      </c>
      <c r="C4" s="61">
        <v>61</v>
      </c>
    </row>
    <row r="5" spans="1:5">
      <c r="A5" s="117"/>
      <c r="B5" s="53"/>
      <c r="C5" s="53"/>
    </row>
    <row r="6" spans="1:5">
      <c r="A6" s="117"/>
      <c r="B6" s="53"/>
      <c r="C6" s="53"/>
      <c r="D6" s="53"/>
      <c r="E6" s="53"/>
    </row>
    <row r="7" spans="1:5">
      <c r="A7" s="117"/>
      <c r="B7" s="53"/>
      <c r="C7" s="53"/>
      <c r="D7" s="53"/>
      <c r="E7" s="53"/>
    </row>
    <row r="8" spans="1:5">
      <c r="A8" s="117"/>
      <c r="B8" s="53"/>
      <c r="C8" s="53"/>
      <c r="D8" s="53"/>
      <c r="E8" s="53"/>
    </row>
    <row r="9" spans="1:5">
      <c r="A9" s="117"/>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5"/>
      <c r="E1" s="145"/>
    </row>
    <row r="2" spans="1:6" ht="26.25">
      <c r="C2" s="143" t="s">
        <v>105</v>
      </c>
      <c r="D2" s="144" t="s">
        <v>106</v>
      </c>
      <c r="E2" s="144" t="s">
        <v>107</v>
      </c>
      <c r="F2" s="53"/>
    </row>
    <row r="3" spans="1:6">
      <c r="A3" s="117" t="s">
        <v>2003</v>
      </c>
      <c r="B3" s="53">
        <v>39</v>
      </c>
      <c r="C3" s="53">
        <v>39</v>
      </c>
      <c r="D3" s="53">
        <v>39</v>
      </c>
      <c r="E3" s="53"/>
      <c r="F3" s="53"/>
    </row>
    <row r="4" spans="1:6">
      <c r="A4" s="117" t="s">
        <v>2004</v>
      </c>
      <c r="B4" s="53">
        <v>40</v>
      </c>
      <c r="C4" s="53">
        <v>40</v>
      </c>
      <c r="D4" s="53">
        <v>40</v>
      </c>
      <c r="E4" s="53"/>
      <c r="F4" s="53"/>
    </row>
    <row r="5" spans="1:6">
      <c r="A5" s="117" t="s">
        <v>2005</v>
      </c>
      <c r="B5" s="53">
        <v>41</v>
      </c>
      <c r="C5" s="53">
        <v>41</v>
      </c>
      <c r="D5" s="53">
        <v>41</v>
      </c>
      <c r="E5" s="53"/>
      <c r="F5" s="53"/>
    </row>
    <row r="6" spans="1:6">
      <c r="A6" s="117" t="s">
        <v>2006</v>
      </c>
      <c r="B6" s="53">
        <v>42</v>
      </c>
      <c r="C6" s="53">
        <v>42</v>
      </c>
      <c r="D6" s="53">
        <v>42</v>
      </c>
      <c r="E6" s="53"/>
      <c r="F6" s="53"/>
    </row>
    <row r="7" spans="1:6">
      <c r="A7" s="117" t="s">
        <v>2031</v>
      </c>
      <c r="B7" s="53">
        <v>72</v>
      </c>
      <c r="C7" s="53">
        <v>72</v>
      </c>
      <c r="D7" s="53"/>
      <c r="E7" s="53">
        <v>72</v>
      </c>
      <c r="F7" s="53"/>
    </row>
    <row r="8" spans="1:6">
      <c r="A8" s="117" t="s">
        <v>2032</v>
      </c>
      <c r="B8" s="53">
        <v>73</v>
      </c>
      <c r="C8" s="53">
        <v>73</v>
      </c>
      <c r="D8" s="53"/>
      <c r="E8" s="53">
        <v>73</v>
      </c>
      <c r="F8" s="53"/>
    </row>
    <row r="9" spans="1:6">
      <c r="A9" s="117"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3" t="s">
        <v>1904</v>
      </c>
      <c r="B1" s="52" t="s">
        <v>1905</v>
      </c>
      <c r="C1" s="57" t="s">
        <v>1906</v>
      </c>
      <c r="D1" s="83" t="s">
        <v>1907</v>
      </c>
      <c r="E1" s="84" t="s">
        <v>1908</v>
      </c>
      <c r="F1" s="52" t="s">
        <v>1909</v>
      </c>
      <c r="G1" s="52" t="s">
        <v>1910</v>
      </c>
      <c r="H1" s="57" t="s">
        <v>1911</v>
      </c>
      <c r="I1" s="52" t="s">
        <v>1912</v>
      </c>
    </row>
    <row r="2" spans="1:13" s="53" customFormat="1">
      <c r="A2" s="90">
        <v>43586</v>
      </c>
      <c r="B2" s="53">
        <f>L2-C8</f>
        <v>134</v>
      </c>
      <c r="D2" s="33">
        <v>13</v>
      </c>
      <c r="E2" s="53">
        <v>247</v>
      </c>
      <c r="F2" s="53">
        <v>98</v>
      </c>
      <c r="G2" s="53">
        <v>470</v>
      </c>
      <c r="H2" s="33"/>
      <c r="L2" s="53">
        <v>313</v>
      </c>
    </row>
    <row r="3" spans="1:13" s="53" customFormat="1">
      <c r="A3" s="90">
        <v>43619</v>
      </c>
      <c r="B3" s="53">
        <f>$B$2+C3</f>
        <v>245</v>
      </c>
      <c r="C3" s="53">
        <v>111</v>
      </c>
      <c r="D3" s="36">
        <f>29</f>
        <v>29</v>
      </c>
      <c r="E3" s="53">
        <f>650-247</f>
        <v>403</v>
      </c>
      <c r="F3" s="53">
        <f>310-98</f>
        <v>212</v>
      </c>
      <c r="G3" s="53">
        <f>1368-470</f>
        <v>898</v>
      </c>
      <c r="H3" s="36"/>
      <c r="I3" s="5"/>
      <c r="J3" s="36"/>
      <c r="K3" s="36" t="s">
        <v>1913</v>
      </c>
      <c r="L3" s="5"/>
      <c r="M3" s="5"/>
    </row>
    <row r="4" spans="1:13" s="53" customFormat="1">
      <c r="A4" s="90">
        <v>43620</v>
      </c>
      <c r="B4" s="53">
        <f>$B$2+C4</f>
        <v>260</v>
      </c>
      <c r="C4" s="53">
        <v>126</v>
      </c>
      <c r="D4" s="36">
        <f>34</f>
        <v>34</v>
      </c>
      <c r="E4" s="53">
        <f>679-247</f>
        <v>432</v>
      </c>
      <c r="F4" s="53">
        <f>316-98</f>
        <v>218</v>
      </c>
      <c r="G4" s="53">
        <f>1440-470</f>
        <v>970</v>
      </c>
      <c r="H4" s="36"/>
      <c r="I4" s="5"/>
      <c r="J4" s="36"/>
      <c r="K4" s="36" t="s">
        <v>1914</v>
      </c>
      <c r="L4" s="5"/>
      <c r="M4" s="5"/>
    </row>
    <row r="5" spans="1:13" s="53" customFormat="1">
      <c r="A5" s="90">
        <v>43627</v>
      </c>
      <c r="B5" s="53">
        <f t="shared" ref="B5:B8" si="0">$B$2+C5</f>
        <v>272</v>
      </c>
      <c r="C5" s="53">
        <v>138</v>
      </c>
      <c r="D5" s="33">
        <v>38</v>
      </c>
      <c r="E5" s="53">
        <v>454</v>
      </c>
      <c r="F5" s="53">
        <v>228</v>
      </c>
      <c r="G5" s="53">
        <v>1041</v>
      </c>
      <c r="H5" s="33"/>
      <c r="I5" s="5"/>
      <c r="J5" s="5"/>
      <c r="K5" s="5"/>
      <c r="L5" s="5"/>
      <c r="M5" s="5"/>
    </row>
    <row r="6" spans="1:13" s="53" customFormat="1">
      <c r="A6" s="90">
        <v>43628</v>
      </c>
      <c r="B6" s="53">
        <f t="shared" si="0"/>
        <v>296</v>
      </c>
      <c r="C6" s="53">
        <v>162</v>
      </c>
      <c r="D6" s="53">
        <f>COUNTA(Main!A2:A321)</f>
        <v>43</v>
      </c>
      <c r="E6" s="53">
        <f>SUM(Main!C2:C321)</f>
        <v>473</v>
      </c>
      <c r="F6" s="53">
        <f>SUM(Main!J2:J321)</f>
        <v>254</v>
      </c>
      <c r="G6" s="53">
        <f>SUM(Main!P2:P321)</f>
        <v>1109.5</v>
      </c>
    </row>
    <row r="7" spans="1:13" s="53" customFormat="1">
      <c r="A7" s="90">
        <v>43634</v>
      </c>
      <c r="B7" s="53">
        <f t="shared" si="0"/>
        <v>307</v>
      </c>
      <c r="C7" s="67">
        <v>173</v>
      </c>
      <c r="D7" s="53">
        <f>COUNTA(Main!A3:A344)</f>
        <v>44</v>
      </c>
      <c r="E7" s="53">
        <v>477</v>
      </c>
      <c r="F7" s="53">
        <v>241</v>
      </c>
      <c r="G7" s="53">
        <v>1119.5</v>
      </c>
      <c r="H7" s="53" t="s">
        <v>1915</v>
      </c>
    </row>
    <row r="8" spans="1:13" s="53" customFormat="1">
      <c r="A8" s="90">
        <v>43643</v>
      </c>
      <c r="B8" s="53">
        <f t="shared" si="0"/>
        <v>313</v>
      </c>
      <c r="C8" s="53">
        <v>179</v>
      </c>
      <c r="D8" s="53">
        <f>COUNTA(Main!A2:A365)</f>
        <v>46</v>
      </c>
      <c r="E8" s="53">
        <v>480</v>
      </c>
      <c r="F8" s="53">
        <f>SUM(Main!$J$2:J365)</f>
        <v>266</v>
      </c>
      <c r="G8" s="77">
        <f>SUM(Main!$P$2:P365)</f>
        <v>1152.5</v>
      </c>
    </row>
    <row r="9" spans="1:13" s="53" customFormat="1">
      <c r="A9" s="90">
        <v>43644</v>
      </c>
      <c r="B9" s="53">
        <f>C9+$B$2</f>
        <v>325</v>
      </c>
      <c r="C9" s="53">
        <v>191</v>
      </c>
      <c r="D9" s="53">
        <f>COUNTA(Main!$A$2:A370)</f>
        <v>47</v>
      </c>
      <c r="E9" s="53">
        <f>SUM(Main!$C$2:C370)</f>
        <v>481</v>
      </c>
      <c r="F9" s="53">
        <f>SUM(Main!$J$2:J370)</f>
        <v>267</v>
      </c>
      <c r="G9" s="53">
        <f>SUM(Main!$P$2:P370)</f>
        <v>1157.5</v>
      </c>
    </row>
    <row r="10" spans="1:13" s="53" customFormat="1">
      <c r="A10" s="90">
        <v>43658</v>
      </c>
      <c r="B10" s="53">
        <f>C10+$B$2</f>
        <v>341</v>
      </c>
      <c r="C10" s="53">
        <v>207</v>
      </c>
      <c r="D10" s="53">
        <f>COUNTA(Main!$A$2:A398)</f>
        <v>52</v>
      </c>
      <c r="E10" s="53">
        <f>SUM(Main!$C$2:C398)</f>
        <v>502</v>
      </c>
      <c r="F10" s="53">
        <f>SUM(Main!$J$2:J398)</f>
        <v>287</v>
      </c>
      <c r="G10" s="53">
        <f>SUM(Main!$P$2:P398)</f>
        <v>1182.5</v>
      </c>
    </row>
    <row r="11" spans="1:13" s="53" customFormat="1">
      <c r="A11" s="90">
        <v>43664</v>
      </c>
      <c r="B11" s="53">
        <f>C11+$B$2</f>
        <v>354</v>
      </c>
      <c r="C11" s="53">
        <v>220</v>
      </c>
      <c r="D11" s="53">
        <f>COUNTA(Main!$A$2:A428)</f>
        <v>56</v>
      </c>
      <c r="E11" s="53">
        <f>SUM(Main!$C$2:C428)</f>
        <v>541</v>
      </c>
      <c r="F11" s="53">
        <f>SUM(Main!$J$2:J428)</f>
        <v>300</v>
      </c>
      <c r="G11" s="53">
        <f>SUM(Main!$P$2:P428)</f>
        <v>1280.5</v>
      </c>
    </row>
    <row r="12" spans="1:13">
      <c r="A12" s="90">
        <v>43669</v>
      </c>
      <c r="B12" s="53">
        <v>372</v>
      </c>
      <c r="C12" s="53">
        <v>251</v>
      </c>
      <c r="D12" s="53">
        <v>60</v>
      </c>
      <c r="E12" s="53">
        <v>564</v>
      </c>
      <c r="F12" s="53">
        <v>296</v>
      </c>
      <c r="G12" s="53">
        <v>1357.5</v>
      </c>
    </row>
    <row r="13" spans="1:13" s="53" customFormat="1">
      <c r="A13" s="90">
        <v>43671</v>
      </c>
      <c r="B13" s="53">
        <f>C13+117</f>
        <v>395</v>
      </c>
      <c r="C13" s="53">
        <v>278</v>
      </c>
      <c r="D13" s="53">
        <f>COUNTA(Main!$A$2:A519)</f>
        <v>69</v>
      </c>
      <c r="E13" s="53">
        <f>SUM(Main!$C$2:C519)</f>
        <v>604</v>
      </c>
      <c r="F13" s="53">
        <f>SUM(Main!$J$2:J519)</f>
        <v>319</v>
      </c>
      <c r="G13" s="53">
        <f>SUM(Main!$P$2:P519)</f>
        <v>1388.5</v>
      </c>
    </row>
    <row r="14" spans="1:13" s="53" customFormat="1">
      <c r="A14" s="90">
        <v>43672</v>
      </c>
      <c r="B14" s="53">
        <v>405</v>
      </c>
      <c r="C14" s="53">
        <v>288</v>
      </c>
      <c r="D14" s="53">
        <v>71</v>
      </c>
      <c r="E14" s="53">
        <f>SUM(Main!$C$2:C543)</f>
        <v>607</v>
      </c>
      <c r="F14" s="53">
        <f>SUM(Main!$J$2:J543)</f>
        <v>322</v>
      </c>
      <c r="G14" s="53">
        <f>SUM(Main!$P$2:P543)</f>
        <v>1497.5</v>
      </c>
    </row>
    <row r="15" spans="1:13" s="53" customFormat="1">
      <c r="A15" s="90">
        <v>43679</v>
      </c>
      <c r="B15" s="53">
        <f>C15+119</f>
        <v>427</v>
      </c>
      <c r="C15" s="53">
        <v>308</v>
      </c>
      <c r="D15" s="53">
        <f>COUNTA(Main!$A$2:A583)</f>
        <v>76</v>
      </c>
      <c r="E15" s="53">
        <f>SUM(Main!$C$2:C583)</f>
        <v>637</v>
      </c>
      <c r="F15" s="53">
        <f>SUM(Main!$J$2:J583)</f>
        <v>322</v>
      </c>
      <c r="G15" s="53">
        <f>SUM(Main!$P$2:P583)</f>
        <v>1552.5</v>
      </c>
    </row>
    <row r="16" spans="1:13" s="53" customFormat="1">
      <c r="A16" s="90">
        <v>43683</v>
      </c>
      <c r="B16" s="53">
        <f>C16+119</f>
        <v>440</v>
      </c>
      <c r="C16" s="53">
        <v>321</v>
      </c>
      <c r="D16" s="53">
        <f>COUNTA(Main!$A$2:A610)</f>
        <v>81</v>
      </c>
      <c r="E16" s="53">
        <f>SUM(Main!$C$2:C610)</f>
        <v>725</v>
      </c>
      <c r="F16" s="53">
        <f>SUM(Main!$J$2:J610)</f>
        <v>406</v>
      </c>
      <c r="G16" s="53">
        <f>SUM(Main!$P$2:P610)</f>
        <v>1643.5</v>
      </c>
    </row>
    <row r="17" spans="1:8">
      <c r="A17" s="90">
        <v>43700</v>
      </c>
      <c r="B17" s="53">
        <f>333+117</f>
        <v>450</v>
      </c>
      <c r="C17" s="122">
        <v>333</v>
      </c>
      <c r="D17" s="53">
        <f>COUNTA(Main!$A$2:A648)</f>
        <v>84</v>
      </c>
      <c r="E17" s="53">
        <f>SUM(Main!$C$2:C648)</f>
        <v>745</v>
      </c>
      <c r="F17" s="53">
        <f>SUM(Main!$J$2:J648)</f>
        <v>410</v>
      </c>
      <c r="G17" s="53">
        <f>SUM(Main!$P$2:P648)</f>
        <v>1683.5</v>
      </c>
    </row>
    <row r="18" spans="1:8">
      <c r="A18" s="90">
        <v>43704</v>
      </c>
      <c r="B18" s="53">
        <f>349+115</f>
        <v>464</v>
      </c>
      <c r="C18" s="53">
        <v>349</v>
      </c>
      <c r="D18" s="53">
        <f>COUNTA(Main!$A$2:A658)</f>
        <v>86</v>
      </c>
      <c r="E18" s="53">
        <f>SUM(Main!$C$2:C658)</f>
        <v>754</v>
      </c>
      <c r="F18" s="53">
        <f>SUM(Main!$J$2:J658)</f>
        <v>414</v>
      </c>
      <c r="G18" s="53">
        <f>SUM(Main!$P$2:P658)</f>
        <v>1695.5</v>
      </c>
    </row>
    <row r="19" spans="1:8">
      <c r="A19" s="90">
        <v>43706</v>
      </c>
      <c r="B19" s="122">
        <v>469</v>
      </c>
      <c r="C19" s="53">
        <v>354</v>
      </c>
      <c r="D19" s="53">
        <f>COUNTA(Main!$A$2:A722)</f>
        <v>91</v>
      </c>
      <c r="E19" s="53">
        <f>SUM(Main!$C$2:C723)</f>
        <v>864</v>
      </c>
      <c r="F19" s="53">
        <f>SUM(Main!$J$2:J723)</f>
        <v>422</v>
      </c>
      <c r="G19" s="53">
        <f>SUM(Main!$P$2:P723)</f>
        <v>1835.5</v>
      </c>
    </row>
    <row r="20" spans="1:8">
      <c r="A20" s="90">
        <v>43725</v>
      </c>
      <c r="B20" s="53">
        <v>471</v>
      </c>
      <c r="C20" s="53">
        <v>356</v>
      </c>
      <c r="D20" s="53">
        <v>91</v>
      </c>
      <c r="E20" s="53">
        <f>SUM(Main!$C$2:C735)</f>
        <v>947</v>
      </c>
      <c r="F20" s="53">
        <f>SUM(Main!$J$2:J735)</f>
        <v>432</v>
      </c>
      <c r="G20" s="53">
        <f>SUM(Main!$P$2:P735)</f>
        <v>1885.5</v>
      </c>
    </row>
    <row r="21" spans="1:8">
      <c r="A21" s="90">
        <v>43747</v>
      </c>
      <c r="B21" s="53">
        <v>473</v>
      </c>
      <c r="C21" s="53">
        <v>358</v>
      </c>
      <c r="D21" s="53">
        <v>93</v>
      </c>
      <c r="E21" s="53">
        <f>SUM(Main!$C$2:C754)</f>
        <v>1102</v>
      </c>
      <c r="F21" s="53">
        <f>SUM(Main!$J$2:J754)</f>
        <v>432</v>
      </c>
      <c r="G21" s="53">
        <f>SUM(Main!$P$2:P754)</f>
        <v>2355.5</v>
      </c>
    </row>
    <row r="22" spans="1:8">
      <c r="A22" s="90">
        <v>43759</v>
      </c>
      <c r="B22" s="53">
        <v>474</v>
      </c>
      <c r="C22" s="53">
        <v>359</v>
      </c>
      <c r="D22" s="53">
        <v>94</v>
      </c>
      <c r="E22" s="53">
        <f>SUM(Main!$C$2:C770)</f>
        <v>1110</v>
      </c>
      <c r="F22" s="53">
        <f>SUM(Main!$J$2:J770)</f>
        <v>441</v>
      </c>
      <c r="G22" s="53">
        <f>SUM(Main!$P$2:P770)</f>
        <v>2363.5</v>
      </c>
    </row>
    <row r="23" spans="1:8">
      <c r="A23" s="90">
        <v>43787</v>
      </c>
      <c r="B23" s="53">
        <v>476</v>
      </c>
      <c r="C23" s="53">
        <v>360</v>
      </c>
      <c r="D23" s="53">
        <v>94</v>
      </c>
      <c r="E23" s="53">
        <f>SUM(Main!$C$2:C770)</f>
        <v>1110</v>
      </c>
      <c r="F23" s="53">
        <f>SUM(Main!$J$2:J770)</f>
        <v>441</v>
      </c>
      <c r="G23" s="53">
        <f>SUM(Main!$P$2:P770)</f>
        <v>2363.5</v>
      </c>
    </row>
    <row r="24" spans="1:8">
      <c r="A24" s="90">
        <v>43788</v>
      </c>
      <c r="B24" s="53">
        <v>479</v>
      </c>
      <c r="C24" s="53">
        <v>361</v>
      </c>
      <c r="D24" s="53">
        <v>95</v>
      </c>
      <c r="E24" s="53">
        <f>SUM(Main!$C$2:C770)</f>
        <v>1110</v>
      </c>
      <c r="F24" s="53">
        <f>SUM(Main!$J$2:J770)</f>
        <v>441</v>
      </c>
      <c r="G24" s="53">
        <f>SUM(Main!$P$2:P770)</f>
        <v>2363.5</v>
      </c>
    </row>
    <row r="25" spans="1:8">
      <c r="A25" s="90">
        <v>43858</v>
      </c>
      <c r="B25" s="53">
        <v>482</v>
      </c>
      <c r="C25" s="53">
        <v>364</v>
      </c>
      <c r="D25" s="53">
        <v>109</v>
      </c>
      <c r="E25" s="53">
        <f>SUM(Main!$C$2:C813)</f>
        <v>1145</v>
      </c>
      <c r="F25" s="53">
        <f>SUM(Main!$J$2:J813)</f>
        <v>447</v>
      </c>
      <c r="G25" s="53">
        <f>SUM(Main!$P$2:P813)</f>
        <v>2434.5</v>
      </c>
    </row>
    <row r="26" spans="1:8">
      <c r="A26" s="90">
        <v>43879</v>
      </c>
      <c r="B26" s="53">
        <v>535</v>
      </c>
      <c r="C26" s="53">
        <v>435</v>
      </c>
      <c r="D26" s="53">
        <v>114</v>
      </c>
      <c r="E26" s="53">
        <f>SUM(Main!$C$2:C885)</f>
        <v>1376</v>
      </c>
      <c r="F26" s="53">
        <f>SUM(Main!$J$2:J885)</f>
        <v>539</v>
      </c>
      <c r="G26" s="53">
        <f>SUM(Main!$P$2:P885)</f>
        <v>2669.5</v>
      </c>
      <c r="H26" t="s">
        <v>1916</v>
      </c>
    </row>
    <row r="27" spans="1:8">
      <c r="A27" s="90">
        <v>43886</v>
      </c>
      <c r="B27" s="53">
        <f>C27+(549-481)</f>
        <v>549</v>
      </c>
      <c r="C27" s="53">
        <v>481</v>
      </c>
      <c r="D27" s="53">
        <v>123</v>
      </c>
      <c r="E27" s="53">
        <f>SUM(Main!$C$2:C933)</f>
        <v>1641</v>
      </c>
      <c r="F27" s="53">
        <f>SUM(Main!$J$2:J933)</f>
        <v>547</v>
      </c>
      <c r="G27" s="53">
        <f>SUM(Main!$P$2:P933)</f>
        <v>2938.5</v>
      </c>
    </row>
    <row r="28" spans="1:8">
      <c r="A28" s="90">
        <v>43902</v>
      </c>
      <c r="B28" s="53">
        <v>648</v>
      </c>
      <c r="C28" s="5">
        <v>514</v>
      </c>
      <c r="D28" s="53">
        <v>141</v>
      </c>
      <c r="E28" s="53">
        <f>SUM(Main!$C$2:C1038)</f>
        <v>1834</v>
      </c>
      <c r="F28" s="53">
        <f>SUM(Main!$J$2:J1038)</f>
        <v>583</v>
      </c>
      <c r="G28" s="53">
        <f>SUM(Main!$P$2:P1038)</f>
        <v>3174.5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1" customFormat="1">
      <c r="B60" s="91" t="s">
        <v>1980</v>
      </c>
      <c r="D60" s="91" t="s">
        <v>1981</v>
      </c>
    </row>
    <row r="62" spans="2:7" s="154" customFormat="1">
      <c r="B62" s="154"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abSelected="1" workbookViewId="0">
      <selection activeCell="F52" sqref="F52"/>
    </sheetView>
  </sheetViews>
  <sheetFormatPr defaultColWidth="11.42578125" defaultRowHeight="15"/>
  <cols>
    <col min="1" max="1" width="29" style="117" customWidth="1"/>
    <col min="2" max="2" width="17.28515625" style="53" customWidth="1"/>
    <col min="3" max="4" width="11.42578125" style="53"/>
  </cols>
  <sheetData>
    <row r="1" spans="1:4" s="52" customFormat="1">
      <c r="A1" s="52" t="s">
        <v>1983</v>
      </c>
      <c r="B1" s="52" t="s">
        <v>1984</v>
      </c>
      <c r="C1" s="52" t="s">
        <v>1985</v>
      </c>
      <c r="D1" s="52" t="s">
        <v>1986</v>
      </c>
    </row>
    <row r="2" spans="1:4">
      <c r="A2" s="117" t="s">
        <v>1987</v>
      </c>
      <c r="B2" s="53">
        <v>0</v>
      </c>
    </row>
    <row r="3" spans="1:4">
      <c r="A3" s="117" t="s">
        <v>1988</v>
      </c>
      <c r="B3" s="53">
        <v>1</v>
      </c>
    </row>
    <row r="4" spans="1:4">
      <c r="A4" s="117" t="s">
        <v>1989</v>
      </c>
      <c r="B4" s="53">
        <v>2</v>
      </c>
    </row>
    <row r="5" spans="1:4">
      <c r="A5" s="117" t="s">
        <v>1990</v>
      </c>
      <c r="B5" s="53">
        <v>3</v>
      </c>
    </row>
    <row r="6" spans="1:4">
      <c r="A6" s="117" t="s">
        <v>1991</v>
      </c>
      <c r="B6" s="53">
        <v>4</v>
      </c>
    </row>
    <row r="7" spans="1:4">
      <c r="A7" s="117" t="s">
        <v>1992</v>
      </c>
      <c r="B7" s="53">
        <v>5</v>
      </c>
    </row>
    <row r="8" spans="1:4">
      <c r="A8" s="117" t="s">
        <v>1993</v>
      </c>
      <c r="B8" s="53">
        <v>12</v>
      </c>
    </row>
    <row r="9" spans="1:4">
      <c r="A9" s="117" t="s">
        <v>1994</v>
      </c>
      <c r="B9" s="53">
        <v>16</v>
      </c>
    </row>
    <row r="10" spans="1:4">
      <c r="A10" s="117" t="s">
        <v>1995</v>
      </c>
      <c r="C10" s="53">
        <v>24</v>
      </c>
    </row>
    <row r="11" spans="1:4">
      <c r="A11" s="117" t="s">
        <v>1996</v>
      </c>
      <c r="D11" s="53">
        <v>31</v>
      </c>
    </row>
    <row r="12" spans="1:4">
      <c r="A12" s="117" t="s">
        <v>1997</v>
      </c>
      <c r="C12" s="53">
        <v>32</v>
      </c>
    </row>
    <row r="13" spans="1:4">
      <c r="A13" s="117" t="s">
        <v>1998</v>
      </c>
      <c r="D13" s="53">
        <v>33</v>
      </c>
    </row>
    <row r="14" spans="1:4">
      <c r="A14" s="117" t="s">
        <v>1999</v>
      </c>
      <c r="B14" s="53">
        <v>35</v>
      </c>
    </row>
    <row r="15" spans="1:4">
      <c r="A15" s="117" t="s">
        <v>2000</v>
      </c>
      <c r="B15" s="53">
        <v>36</v>
      </c>
    </row>
    <row r="16" spans="1:4">
      <c r="A16" s="117" t="s">
        <v>2001</v>
      </c>
      <c r="C16" s="53">
        <v>37</v>
      </c>
    </row>
    <row r="17" spans="1:4">
      <c r="A17" s="117" t="s">
        <v>2002</v>
      </c>
      <c r="D17" s="53">
        <v>38</v>
      </c>
    </row>
    <row r="18" spans="1:4">
      <c r="A18" s="117" t="s">
        <v>2003</v>
      </c>
      <c r="C18" s="53">
        <v>39</v>
      </c>
    </row>
    <row r="19" spans="1:4">
      <c r="A19" s="117" t="s">
        <v>2004</v>
      </c>
      <c r="D19" s="53">
        <v>40</v>
      </c>
    </row>
    <row r="20" spans="1:4">
      <c r="A20" s="117" t="s">
        <v>2005</v>
      </c>
      <c r="C20" s="53">
        <v>41</v>
      </c>
    </row>
    <row r="21" spans="1:4">
      <c r="A21" s="117" t="s">
        <v>2006</v>
      </c>
      <c r="D21" s="53">
        <v>42</v>
      </c>
    </row>
    <row r="22" spans="1:4">
      <c r="A22" s="117" t="s">
        <v>2007</v>
      </c>
      <c r="C22" s="53">
        <v>43</v>
      </c>
    </row>
    <row r="23" spans="1:4">
      <c r="A23" s="117" t="s">
        <v>2008</v>
      </c>
      <c r="D23" s="53">
        <v>44</v>
      </c>
    </row>
    <row r="24" spans="1:4">
      <c r="A24" s="117" t="s">
        <v>2009</v>
      </c>
      <c r="B24" s="53">
        <v>47</v>
      </c>
    </row>
    <row r="25" spans="1:4">
      <c r="A25" s="117" t="s">
        <v>2010</v>
      </c>
      <c r="C25" s="53">
        <v>48</v>
      </c>
    </row>
    <row r="26" spans="1:4">
      <c r="A26" s="117" t="s">
        <v>2011</v>
      </c>
      <c r="D26" s="53">
        <v>49</v>
      </c>
    </row>
    <row r="27" spans="1:4">
      <c r="A27" s="117" t="s">
        <v>2012</v>
      </c>
      <c r="C27" s="53">
        <v>50</v>
      </c>
    </row>
    <row r="28" spans="1:4">
      <c r="A28" s="117" t="s">
        <v>2013</v>
      </c>
      <c r="D28" s="53">
        <v>51</v>
      </c>
    </row>
    <row r="29" spans="1:4">
      <c r="A29" s="117" t="s">
        <v>2014</v>
      </c>
      <c r="C29" s="53">
        <v>52</v>
      </c>
    </row>
    <row r="30" spans="1:4">
      <c r="A30" s="117" t="s">
        <v>2015</v>
      </c>
      <c r="D30" s="53">
        <v>53</v>
      </c>
    </row>
    <row r="31" spans="1:4">
      <c r="A31" s="117" t="s">
        <v>2016</v>
      </c>
      <c r="C31" s="53">
        <v>54</v>
      </c>
    </row>
    <row r="32" spans="1:4">
      <c r="A32" s="117" t="s">
        <v>2017</v>
      </c>
      <c r="D32" s="53">
        <v>55</v>
      </c>
    </row>
    <row r="33" spans="1:4">
      <c r="A33" s="117" t="s">
        <v>2018</v>
      </c>
      <c r="C33" s="53">
        <v>56</v>
      </c>
    </row>
    <row r="34" spans="1:4">
      <c r="A34" s="117" t="s">
        <v>2019</v>
      </c>
      <c r="D34" s="53">
        <v>57</v>
      </c>
    </row>
    <row r="35" spans="1:4">
      <c r="A35" s="117" t="s">
        <v>2020</v>
      </c>
      <c r="C35" s="53">
        <v>58</v>
      </c>
    </row>
    <row r="36" spans="1:4">
      <c r="A36" s="117" t="s">
        <v>2021</v>
      </c>
      <c r="D36" s="53">
        <v>59</v>
      </c>
    </row>
    <row r="37" spans="1:4">
      <c r="A37" s="117" t="s">
        <v>2022</v>
      </c>
      <c r="C37" s="53">
        <v>60</v>
      </c>
    </row>
    <row r="38" spans="1:4">
      <c r="A38" s="117" t="s">
        <v>2023</v>
      </c>
      <c r="D38" s="53">
        <v>61</v>
      </c>
    </row>
    <row r="39" spans="1:4">
      <c r="A39" s="117" t="s">
        <v>2024</v>
      </c>
      <c r="C39" s="53">
        <v>62</v>
      </c>
    </row>
    <row r="40" spans="1:4">
      <c r="A40" s="117" t="s">
        <v>2025</v>
      </c>
      <c r="D40" s="53">
        <v>63</v>
      </c>
    </row>
    <row r="41" spans="1:4">
      <c r="A41" s="117" t="s">
        <v>2026</v>
      </c>
      <c r="C41" s="53">
        <v>64</v>
      </c>
    </row>
    <row r="42" spans="1:4">
      <c r="A42" s="117" t="s">
        <v>2027</v>
      </c>
      <c r="D42" s="53">
        <v>65</v>
      </c>
    </row>
    <row r="43" spans="1:4">
      <c r="A43" s="117" t="s">
        <v>2028</v>
      </c>
      <c r="C43" s="53">
        <v>66</v>
      </c>
    </row>
    <row r="44" spans="1:4">
      <c r="A44" s="117" t="s">
        <v>2029</v>
      </c>
      <c r="D44" s="53">
        <v>67</v>
      </c>
    </row>
    <row r="45" spans="1:4">
      <c r="A45" s="117" t="s">
        <v>2030</v>
      </c>
      <c r="B45" s="53">
        <v>70</v>
      </c>
    </row>
    <row r="46" spans="1:4">
      <c r="A46" s="117" t="s">
        <v>2031</v>
      </c>
      <c r="B46" s="53">
        <v>72</v>
      </c>
    </row>
    <row r="47" spans="1:4">
      <c r="A47" s="117" t="s">
        <v>2032</v>
      </c>
      <c r="B47" s="53">
        <v>73</v>
      </c>
    </row>
    <row r="48" spans="1:4">
      <c r="A48" s="117" t="s">
        <v>2033</v>
      </c>
      <c r="B48" s="53">
        <v>74</v>
      </c>
    </row>
    <row r="49" spans="1:4">
      <c r="A49" s="117" t="s">
        <v>2034</v>
      </c>
      <c r="C49" s="53">
        <v>76</v>
      </c>
    </row>
    <row r="50" spans="1:4">
      <c r="A50" s="117" t="s">
        <v>2035</v>
      </c>
      <c r="D50" s="53">
        <v>77</v>
      </c>
    </row>
    <row r="51" spans="1:4">
      <c r="A51" s="117" t="s">
        <v>2036</v>
      </c>
      <c r="C51" s="53">
        <v>81</v>
      </c>
    </row>
    <row r="52" spans="1:4">
      <c r="A52" s="117" t="s">
        <v>2037</v>
      </c>
      <c r="C52" s="53">
        <v>82</v>
      </c>
    </row>
    <row r="53" spans="1:4">
      <c r="A53" s="117" t="s">
        <v>2038</v>
      </c>
      <c r="C53" s="53">
        <v>83</v>
      </c>
    </row>
    <row r="54" spans="1:4">
      <c r="A54" s="117" t="s">
        <v>2039</v>
      </c>
      <c r="C54" s="53">
        <v>84</v>
      </c>
    </row>
    <row r="55" spans="1:4">
      <c r="A55" s="117" t="s">
        <v>2040</v>
      </c>
      <c r="C55" s="53">
        <v>85</v>
      </c>
    </row>
    <row r="56" spans="1:4">
      <c r="A56" s="117" t="s">
        <v>2041</v>
      </c>
      <c r="C56" s="53">
        <v>86</v>
      </c>
    </row>
    <row r="57" spans="1:4">
      <c r="A57" s="117" t="s">
        <v>2042</v>
      </c>
      <c r="B57" s="53">
        <v>87</v>
      </c>
    </row>
    <row r="58" spans="1:4">
      <c r="A58" s="117" t="s">
        <v>2043</v>
      </c>
      <c r="D58" s="53">
        <v>89</v>
      </c>
    </row>
    <row r="59" spans="1:4">
      <c r="A59" s="117" t="s">
        <v>2044</v>
      </c>
      <c r="D59" s="53">
        <v>90</v>
      </c>
    </row>
    <row r="60" spans="1:4">
      <c r="A60" s="117" t="s">
        <v>2045</v>
      </c>
      <c r="D60" s="53">
        <v>91</v>
      </c>
    </row>
    <row r="61" spans="1:4">
      <c r="A61" s="117" t="s">
        <v>2046</v>
      </c>
      <c r="D61" s="53">
        <v>92</v>
      </c>
    </row>
    <row r="62" spans="1:4">
      <c r="A62" s="117" t="s">
        <v>2047</v>
      </c>
      <c r="D62" s="53">
        <v>93</v>
      </c>
    </row>
    <row r="63" spans="1:4">
      <c r="A63" s="117" t="s">
        <v>2048</v>
      </c>
      <c r="D63" s="53">
        <v>94</v>
      </c>
    </row>
    <row r="64" spans="1:4">
      <c r="A64" s="117" t="s">
        <v>2049</v>
      </c>
      <c r="C64" s="53">
        <v>96</v>
      </c>
    </row>
    <row r="65" spans="1:4">
      <c r="A65" s="117" t="s">
        <v>2050</v>
      </c>
      <c r="D65" s="53">
        <v>97</v>
      </c>
    </row>
    <row r="66" spans="1:4">
      <c r="A66" s="117" t="s">
        <v>2051</v>
      </c>
      <c r="C66" s="53">
        <v>101</v>
      </c>
    </row>
    <row r="67" spans="1:4">
      <c r="A67" s="117" t="s">
        <v>2052</v>
      </c>
      <c r="D67" s="53">
        <v>102</v>
      </c>
    </row>
    <row r="68" spans="1:4">
      <c r="A68" s="117" t="s">
        <v>2053</v>
      </c>
      <c r="C68" s="53">
        <v>103</v>
      </c>
    </row>
    <row r="69" spans="1:4">
      <c r="A69" s="117" t="s">
        <v>2054</v>
      </c>
      <c r="D69" s="53">
        <v>104</v>
      </c>
    </row>
    <row r="70" spans="1:4">
      <c r="A70" s="117" t="s">
        <v>2055</v>
      </c>
      <c r="C70" s="53">
        <v>105</v>
      </c>
    </row>
    <row r="71" spans="1:4">
      <c r="A71" s="117" t="s">
        <v>2056</v>
      </c>
      <c r="D71" s="53">
        <v>106</v>
      </c>
    </row>
    <row r="72" spans="1:4">
      <c r="A72" s="117" t="s">
        <v>2057</v>
      </c>
      <c r="C72" s="53">
        <v>107</v>
      </c>
    </row>
    <row r="73" spans="1:4">
      <c r="A73" s="117" t="s">
        <v>2058</v>
      </c>
      <c r="D73" s="53">
        <v>108</v>
      </c>
    </row>
    <row r="74" spans="1:4">
      <c r="A74" s="117" t="s">
        <v>2059</v>
      </c>
      <c r="C74" s="53">
        <v>109</v>
      </c>
    </row>
    <row r="75" spans="1:4">
      <c r="A75" s="117" t="s">
        <v>2060</v>
      </c>
      <c r="D75" s="53">
        <v>110</v>
      </c>
    </row>
    <row r="76" spans="1:4">
      <c r="A76" s="117" t="s">
        <v>2061</v>
      </c>
      <c r="C76" s="53">
        <v>113</v>
      </c>
    </row>
    <row r="77" spans="1:4">
      <c r="A77" s="117" t="s">
        <v>2062</v>
      </c>
      <c r="D77" s="53">
        <v>114</v>
      </c>
    </row>
    <row r="78" spans="1:4">
      <c r="A78" s="117" t="s">
        <v>2063</v>
      </c>
      <c r="C78" s="53">
        <v>115</v>
      </c>
    </row>
    <row r="79" spans="1:4">
      <c r="A79" s="117" t="s">
        <v>2064</v>
      </c>
      <c r="D79" s="53">
        <v>116</v>
      </c>
    </row>
    <row r="80" spans="1:4">
      <c r="A80" s="117" t="s">
        <v>2065</v>
      </c>
      <c r="C80" s="53">
        <v>117</v>
      </c>
    </row>
    <row r="81" spans="1:4">
      <c r="A81" s="117" t="s">
        <v>2066</v>
      </c>
      <c r="D81" s="53">
        <v>118</v>
      </c>
    </row>
    <row r="82" spans="1:4">
      <c r="A82" s="117" t="s">
        <v>2067</v>
      </c>
      <c r="C82" s="53">
        <v>119</v>
      </c>
    </row>
    <row r="83" spans="1:4">
      <c r="A83" s="117" t="s">
        <v>2068</v>
      </c>
      <c r="D83" s="53">
        <v>120</v>
      </c>
    </row>
    <row r="84" spans="1:4">
      <c r="A84" s="117" t="s">
        <v>2069</v>
      </c>
      <c r="C84" s="53">
        <v>121</v>
      </c>
    </row>
    <row r="85" spans="1:4">
      <c r="A85" s="117" t="s">
        <v>2070</v>
      </c>
      <c r="D85" s="53">
        <v>122</v>
      </c>
    </row>
    <row r="86" spans="1:4">
      <c r="A86" s="117" t="s">
        <v>2071</v>
      </c>
      <c r="C86" s="53">
        <v>123</v>
      </c>
    </row>
    <row r="87" spans="1:4">
      <c r="A87" s="117" t="s">
        <v>2072</v>
      </c>
      <c r="D87" s="53">
        <v>124</v>
      </c>
    </row>
    <row r="88" spans="1:4">
      <c r="A88" s="117" t="s">
        <v>2073</v>
      </c>
      <c r="C88" s="53">
        <v>125</v>
      </c>
    </row>
    <row r="89" spans="1:4">
      <c r="A89" s="117" t="s">
        <v>2074</v>
      </c>
      <c r="D89" s="53">
        <v>126</v>
      </c>
    </row>
    <row r="90" spans="1:4">
      <c r="A90" s="117" t="s">
        <v>2075</v>
      </c>
      <c r="C90" s="53">
        <v>129</v>
      </c>
    </row>
    <row r="91" spans="1:4">
      <c r="A91" s="117" t="s">
        <v>2076</v>
      </c>
      <c r="D91" s="53">
        <v>130</v>
      </c>
    </row>
    <row r="92" spans="1:4">
      <c r="A92" s="117" t="s">
        <v>2077</v>
      </c>
      <c r="C92" s="53">
        <v>133</v>
      </c>
    </row>
    <row r="93" spans="1:4">
      <c r="A93" s="117" t="s">
        <v>2078</v>
      </c>
      <c r="D93" s="53">
        <v>134</v>
      </c>
    </row>
    <row r="94" spans="1:4">
      <c r="A94" s="117" t="s">
        <v>2079</v>
      </c>
      <c r="C94" s="53">
        <v>135</v>
      </c>
    </row>
    <row r="95" spans="1:4">
      <c r="A95" s="117" t="s">
        <v>2080</v>
      </c>
      <c r="D95" s="53">
        <v>136</v>
      </c>
    </row>
    <row r="96" spans="1:4">
      <c r="A96" s="117" t="s">
        <v>2081</v>
      </c>
      <c r="C96" s="53">
        <v>137</v>
      </c>
    </row>
    <row r="97" spans="1:4">
      <c r="A97" s="117" t="s">
        <v>2082</v>
      </c>
      <c r="D97" s="53">
        <v>138</v>
      </c>
    </row>
    <row r="98" spans="1:4">
      <c r="A98" s="117" t="s">
        <v>2083</v>
      </c>
      <c r="C98" s="53">
        <v>139</v>
      </c>
    </row>
    <row r="99" spans="1:4">
      <c r="A99" s="117" t="s">
        <v>2084</v>
      </c>
      <c r="D99" s="53">
        <v>140</v>
      </c>
    </row>
    <row r="100" spans="1:4">
      <c r="A100" s="117" t="s">
        <v>2085</v>
      </c>
      <c r="C100" s="53">
        <v>141</v>
      </c>
    </row>
    <row r="101" spans="1:4">
      <c r="A101" s="117" t="s">
        <v>2086</v>
      </c>
      <c r="D101" s="53">
        <v>142</v>
      </c>
    </row>
    <row r="102" spans="1:4">
      <c r="A102" s="117" t="s">
        <v>2087</v>
      </c>
      <c r="C102" s="53">
        <v>143</v>
      </c>
    </row>
    <row r="103" spans="1:4">
      <c r="A103" s="117" t="s">
        <v>2088</v>
      </c>
      <c r="D103" s="53">
        <v>144</v>
      </c>
    </row>
    <row r="104" spans="1:4">
      <c r="A104" s="117" t="s">
        <v>2089</v>
      </c>
      <c r="C104" s="53">
        <v>145</v>
      </c>
    </row>
    <row r="105" spans="1:4">
      <c r="A105" s="117" t="s">
        <v>2090</v>
      </c>
      <c r="D105" s="53">
        <v>146</v>
      </c>
    </row>
    <row r="106" spans="1:4">
      <c r="A106" s="117" t="s">
        <v>2091</v>
      </c>
      <c r="C106" s="53">
        <v>147</v>
      </c>
    </row>
    <row r="107" spans="1:4">
      <c r="A107" s="117" t="s">
        <v>2092</v>
      </c>
      <c r="D107" s="53">
        <v>148</v>
      </c>
    </row>
    <row r="108" spans="1:4">
      <c r="A108" s="117" t="s">
        <v>2093</v>
      </c>
      <c r="C108" s="53">
        <v>149</v>
      </c>
    </row>
    <row r="109" spans="1:4">
      <c r="A109" s="117" t="s">
        <v>2094</v>
      </c>
      <c r="D109" s="53">
        <v>150</v>
      </c>
    </row>
    <row r="110" spans="1:4">
      <c r="A110" s="117" t="s">
        <v>2095</v>
      </c>
      <c r="C110" s="53">
        <v>151</v>
      </c>
    </row>
    <row r="111" spans="1:4">
      <c r="A111" s="117" t="s">
        <v>2096</v>
      </c>
      <c r="D111" s="53">
        <v>152</v>
      </c>
    </row>
    <row r="112" spans="1:4">
      <c r="A112" s="117" t="s">
        <v>2097</v>
      </c>
      <c r="C112" s="53">
        <v>153</v>
      </c>
    </row>
    <row r="113" spans="1:4">
      <c r="A113" s="117" t="s">
        <v>2098</v>
      </c>
      <c r="D113" s="53">
        <v>154</v>
      </c>
    </row>
    <row r="114" spans="1:4">
      <c r="A114" s="117" t="s">
        <v>2099</v>
      </c>
      <c r="C114" s="53">
        <v>155</v>
      </c>
    </row>
    <row r="115" spans="1:4">
      <c r="A115" s="117" t="s">
        <v>2100</v>
      </c>
      <c r="D115" s="53">
        <v>156</v>
      </c>
    </row>
    <row r="116" spans="1:4">
      <c r="A116" s="117" t="s">
        <v>2101</v>
      </c>
      <c r="C116" s="53">
        <v>157</v>
      </c>
    </row>
    <row r="117" spans="1:4">
      <c r="A117" s="117" t="s">
        <v>2102</v>
      </c>
      <c r="D117" s="53">
        <v>158</v>
      </c>
    </row>
    <row r="118" spans="1:4">
      <c r="A118" s="117" t="s">
        <v>2103</v>
      </c>
      <c r="C118" s="53">
        <v>161</v>
      </c>
    </row>
    <row r="119" spans="1:4">
      <c r="A119" s="117" t="s">
        <v>2104</v>
      </c>
      <c r="D119" s="53">
        <v>162</v>
      </c>
    </row>
    <row r="120" spans="1:4">
      <c r="A120" s="117" t="s">
        <v>2105</v>
      </c>
      <c r="C120" s="53">
        <v>163</v>
      </c>
    </row>
    <row r="121" spans="1:4">
      <c r="A121" s="117" t="s">
        <v>2106</v>
      </c>
      <c r="D121" s="53">
        <v>164</v>
      </c>
    </row>
    <row r="122" spans="1:4">
      <c r="A122" s="117" t="s">
        <v>2107</v>
      </c>
      <c r="C122" s="53">
        <v>165</v>
      </c>
    </row>
    <row r="123" spans="1:4">
      <c r="A123" s="117" t="s">
        <v>2108</v>
      </c>
      <c r="D123" s="53">
        <v>166</v>
      </c>
    </row>
    <row r="124" spans="1:4">
      <c r="A124" s="117" t="s">
        <v>2109</v>
      </c>
      <c r="C124" s="53">
        <v>167</v>
      </c>
    </row>
    <row r="125" spans="1:4">
      <c r="A125" s="117" t="s">
        <v>2110</v>
      </c>
      <c r="D125" s="53">
        <v>168</v>
      </c>
    </row>
    <row r="126" spans="1:4">
      <c r="A126" s="117" t="s">
        <v>2111</v>
      </c>
      <c r="C126" s="53">
        <v>169</v>
      </c>
    </row>
    <row r="127" spans="1:4">
      <c r="A127" s="117" t="s">
        <v>2112</v>
      </c>
      <c r="D127" s="53">
        <v>170</v>
      </c>
    </row>
    <row r="128" spans="1:4">
      <c r="A128" s="117" t="s">
        <v>2113</v>
      </c>
      <c r="C128" s="53">
        <v>171</v>
      </c>
    </row>
    <row r="129" spans="1:4">
      <c r="A129" s="117" t="s">
        <v>2114</v>
      </c>
      <c r="D129" s="53">
        <v>172</v>
      </c>
    </row>
    <row r="130" spans="1:4">
      <c r="A130" s="117" t="s">
        <v>2115</v>
      </c>
      <c r="C130" s="53">
        <v>173</v>
      </c>
    </row>
    <row r="131" spans="1:4">
      <c r="A131" s="117" t="s">
        <v>2116</v>
      </c>
      <c r="D131" s="53">
        <v>174</v>
      </c>
    </row>
    <row r="132" spans="1:4">
      <c r="A132" s="117" t="s">
        <v>2117</v>
      </c>
      <c r="C132" s="53">
        <v>175</v>
      </c>
    </row>
    <row r="133" spans="1:4">
      <c r="A133" s="117" t="s">
        <v>2118</v>
      </c>
      <c r="D133" s="53">
        <v>176</v>
      </c>
    </row>
    <row r="134" spans="1:4">
      <c r="A134" s="117" t="s">
        <v>2119</v>
      </c>
      <c r="C134" s="53">
        <v>177</v>
      </c>
    </row>
    <row r="135" spans="1:4">
      <c r="A135" s="117" t="s">
        <v>2120</v>
      </c>
      <c r="D135" s="53">
        <v>178</v>
      </c>
    </row>
    <row r="136" spans="1:4">
      <c r="A136" s="117" t="s">
        <v>2121</v>
      </c>
      <c r="C136" s="53">
        <v>179</v>
      </c>
    </row>
    <row r="137" spans="1:4">
      <c r="A137" s="117" t="s">
        <v>2122</v>
      </c>
      <c r="D137" s="53">
        <v>180</v>
      </c>
    </row>
    <row r="138" spans="1:4">
      <c r="A138" s="117" t="s">
        <v>2123</v>
      </c>
      <c r="C138" s="53">
        <v>181</v>
      </c>
    </row>
    <row r="139" spans="1:4">
      <c r="A139" s="117" t="s">
        <v>2124</v>
      </c>
      <c r="D139" s="53">
        <v>182</v>
      </c>
    </row>
    <row r="140" spans="1:4">
      <c r="A140" s="117" t="s">
        <v>2125</v>
      </c>
      <c r="C140" s="53">
        <v>183</v>
      </c>
    </row>
    <row r="141" spans="1:4">
      <c r="A141" s="117" t="s">
        <v>2126</v>
      </c>
      <c r="D141" s="53">
        <v>184</v>
      </c>
    </row>
    <row r="142" spans="1:4">
      <c r="A142" s="117" t="s">
        <v>2127</v>
      </c>
      <c r="C142" s="53">
        <v>185</v>
      </c>
    </row>
    <row r="143" spans="1:4">
      <c r="A143" s="117" t="s">
        <v>2128</v>
      </c>
      <c r="D143" s="53">
        <v>186</v>
      </c>
    </row>
    <row r="144" spans="1:4">
      <c r="A144" s="117" t="s">
        <v>2129</v>
      </c>
      <c r="C144" s="53">
        <v>187</v>
      </c>
    </row>
    <row r="145" spans="1:4">
      <c r="A145" s="117" t="s">
        <v>2130</v>
      </c>
      <c r="D145" s="53">
        <v>188</v>
      </c>
    </row>
    <row r="146" spans="1:4">
      <c r="A146" s="117" t="s">
        <v>2131</v>
      </c>
      <c r="C146" s="53">
        <v>191</v>
      </c>
    </row>
    <row r="147" spans="1:4">
      <c r="A147" s="117" t="s">
        <v>2132</v>
      </c>
      <c r="D147" s="53">
        <v>192</v>
      </c>
    </row>
    <row r="148" spans="1:4">
      <c r="A148" s="117" t="s">
        <v>2133</v>
      </c>
      <c r="C148" s="53">
        <v>193</v>
      </c>
    </row>
    <row r="149" spans="1:4">
      <c r="A149" s="117" t="s">
        <v>2134</v>
      </c>
      <c r="D149" s="53">
        <v>194</v>
      </c>
    </row>
    <row r="150" spans="1:4">
      <c r="A150" s="117" t="s">
        <v>2135</v>
      </c>
      <c r="C150" s="53">
        <v>195</v>
      </c>
    </row>
    <row r="151" spans="1:4">
      <c r="A151" s="117" t="s">
        <v>2136</v>
      </c>
      <c r="D151" s="53">
        <v>196</v>
      </c>
    </row>
    <row r="152" spans="1:4">
      <c r="A152" s="117" t="s">
        <v>2137</v>
      </c>
      <c r="C152" s="53">
        <v>197</v>
      </c>
    </row>
    <row r="153" spans="1:4">
      <c r="A153" s="117" t="s">
        <v>2138</v>
      </c>
      <c r="D153" s="53">
        <v>198</v>
      </c>
    </row>
    <row r="154" spans="1:4">
      <c r="A154" s="117" t="s">
        <v>2139</v>
      </c>
      <c r="C154" s="53">
        <v>199</v>
      </c>
    </row>
    <row r="155" spans="1:4">
      <c r="A155" s="117" t="s">
        <v>2140</v>
      </c>
      <c r="D155" s="53">
        <v>200</v>
      </c>
    </row>
    <row r="156" spans="1:4">
      <c r="A156" s="117" t="s">
        <v>2141</v>
      </c>
      <c r="C156" s="53">
        <v>201</v>
      </c>
    </row>
    <row r="157" spans="1:4">
      <c r="A157" s="117" t="s">
        <v>2142</v>
      </c>
      <c r="D157" s="53">
        <v>202</v>
      </c>
    </row>
    <row r="158" spans="1:4">
      <c r="A158" s="117" t="s">
        <v>2143</v>
      </c>
      <c r="C158" s="53">
        <v>203</v>
      </c>
    </row>
    <row r="159" spans="1:4">
      <c r="A159" s="117" t="s">
        <v>2144</v>
      </c>
      <c r="D159" s="53">
        <v>204</v>
      </c>
    </row>
    <row r="160" spans="1:4">
      <c r="A160" s="117" t="s">
        <v>2145</v>
      </c>
      <c r="C160" s="53">
        <v>205</v>
      </c>
    </row>
    <row r="161" spans="1:4">
      <c r="A161" s="117" t="s">
        <v>2146</v>
      </c>
      <c r="D161" s="53">
        <v>206</v>
      </c>
    </row>
    <row r="162" spans="1:4">
      <c r="A162" s="117" t="s">
        <v>2147</v>
      </c>
      <c r="C162" s="53">
        <v>207</v>
      </c>
    </row>
    <row r="163" spans="1:4">
      <c r="A163" s="117" t="s">
        <v>2148</v>
      </c>
      <c r="D163" s="53">
        <v>208</v>
      </c>
    </row>
    <row r="164" spans="1:4">
      <c r="A164" s="117" t="s">
        <v>1995</v>
      </c>
      <c r="C164" s="53">
        <v>24</v>
      </c>
    </row>
    <row r="165" spans="1:4">
      <c r="A165" s="117" t="s">
        <v>1996</v>
      </c>
      <c r="D165" s="53">
        <v>31</v>
      </c>
    </row>
    <row r="166" spans="1:4">
      <c r="A166" s="117" t="s">
        <v>1999</v>
      </c>
      <c r="B166" s="53">
        <v>35</v>
      </c>
    </row>
    <row r="167" spans="1:4">
      <c r="A167" s="117" t="s">
        <v>2000</v>
      </c>
      <c r="B167" s="53">
        <v>36</v>
      </c>
    </row>
    <row r="168" spans="1:4">
      <c r="A168" s="117" t="s">
        <v>2001</v>
      </c>
      <c r="C168" s="53">
        <v>37</v>
      </c>
    </row>
    <row r="169" spans="1:4">
      <c r="A169" s="117" t="s">
        <v>2002</v>
      </c>
      <c r="D169" s="53">
        <v>38</v>
      </c>
    </row>
    <row r="170" spans="1:4">
      <c r="A170" s="117" t="s">
        <v>2003</v>
      </c>
      <c r="C170" s="53">
        <v>39</v>
      </c>
    </row>
    <row r="171" spans="1:4">
      <c r="A171" s="117" t="s">
        <v>2004</v>
      </c>
      <c r="D171" s="53">
        <v>40</v>
      </c>
    </row>
    <row r="172" spans="1:4">
      <c r="A172" s="117" t="s">
        <v>2007</v>
      </c>
      <c r="C172" s="53">
        <v>43</v>
      </c>
    </row>
    <row r="173" spans="1:4">
      <c r="A173" s="117" t="s">
        <v>2008</v>
      </c>
      <c r="D173" s="53">
        <v>44</v>
      </c>
    </row>
    <row r="174" spans="1:4">
      <c r="A174" s="117" t="s">
        <v>2018</v>
      </c>
      <c r="C174" s="53">
        <v>56</v>
      </c>
    </row>
    <row r="175" spans="1:4">
      <c r="A175" s="117" t="s">
        <v>2019</v>
      </c>
      <c r="D175" s="53">
        <v>57</v>
      </c>
    </row>
    <row r="176" spans="1:4">
      <c r="A176" s="117" t="s">
        <v>2020</v>
      </c>
      <c r="C176" s="53">
        <v>58</v>
      </c>
    </row>
    <row r="177" spans="1:4">
      <c r="A177" s="117" t="s">
        <v>2021</v>
      </c>
      <c r="D177" s="53">
        <v>59</v>
      </c>
    </row>
    <row r="178" spans="1:4">
      <c r="A178" s="117" t="s">
        <v>2022</v>
      </c>
      <c r="C178" s="53">
        <v>60</v>
      </c>
    </row>
    <row r="179" spans="1:4">
      <c r="A179" s="117" t="s">
        <v>2023</v>
      </c>
      <c r="D179" s="53">
        <v>61</v>
      </c>
    </row>
    <row r="180" spans="1:4">
      <c r="A180" s="117" t="s">
        <v>2024</v>
      </c>
      <c r="C180" s="53">
        <v>62</v>
      </c>
    </row>
    <row r="181" spans="1:4">
      <c r="A181" s="117" t="s">
        <v>2025</v>
      </c>
      <c r="D181" s="53">
        <v>63</v>
      </c>
    </row>
    <row r="182" spans="1:4">
      <c r="A182" s="117" t="s">
        <v>2031</v>
      </c>
      <c r="B182" s="53">
        <v>72</v>
      </c>
    </row>
    <row r="183" spans="1:4">
      <c r="A183" s="117" t="s">
        <v>2032</v>
      </c>
      <c r="B183" s="53">
        <v>73</v>
      </c>
    </row>
    <row r="184" spans="1:4">
      <c r="A184" s="117" t="s">
        <v>2033</v>
      </c>
      <c r="B184" s="53">
        <v>74</v>
      </c>
    </row>
    <row r="185" spans="1:4">
      <c r="A185" s="117" t="s">
        <v>2042</v>
      </c>
      <c r="B185" s="53">
        <v>87</v>
      </c>
    </row>
    <row r="186" spans="1:4">
      <c r="A186" s="117" t="s">
        <v>2049</v>
      </c>
      <c r="C186" s="53">
        <v>96</v>
      </c>
    </row>
    <row r="187" spans="1:4">
      <c r="A187" s="117" t="s">
        <v>2050</v>
      </c>
      <c r="D187" s="53">
        <v>97</v>
      </c>
    </row>
    <row r="188" spans="1:4">
      <c r="A188" s="117" t="s">
        <v>2149</v>
      </c>
      <c r="D188" s="53">
        <v>76</v>
      </c>
    </row>
    <row r="189" spans="1:4">
      <c r="A189" s="117"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8"/>
      <c r="E1" s="160"/>
      <c r="F1" s="160"/>
      <c r="G1" s="160"/>
      <c r="H1" s="160"/>
      <c r="I1" s="160"/>
      <c r="J1" s="160"/>
      <c r="K1" s="160"/>
      <c r="L1" s="160"/>
      <c r="M1" s="160"/>
      <c r="N1" s="160"/>
      <c r="O1" s="160"/>
      <c r="P1" s="160"/>
      <c r="Q1" s="160"/>
      <c r="R1" s="160"/>
      <c r="S1" s="160"/>
      <c r="T1" s="160"/>
      <c r="U1" s="160"/>
      <c r="V1" s="16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AG52" sqref="C52:AG5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1" t="s">
        <v>3</v>
      </c>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row>
    <row r="2" spans="1:33" ht="144" customHeight="1">
      <c r="C2" s="98" t="s">
        <v>43</v>
      </c>
      <c r="D2" s="27" t="s">
        <v>44</v>
      </c>
      <c r="E2" s="27" t="s">
        <v>45</v>
      </c>
      <c r="F2" s="25" t="s">
        <v>46</v>
      </c>
      <c r="G2" s="131" t="s">
        <v>47</v>
      </c>
      <c r="H2" s="25" t="s">
        <v>48</v>
      </c>
      <c r="I2" s="28" t="s">
        <v>49</v>
      </c>
      <c r="J2" s="28" t="s">
        <v>50</v>
      </c>
      <c r="K2" s="28" t="s">
        <v>51</v>
      </c>
      <c r="L2" s="28" t="s">
        <v>52</v>
      </c>
      <c r="M2" s="27" t="s">
        <v>53</v>
      </c>
      <c r="N2" s="27" t="s">
        <v>54</v>
      </c>
      <c r="O2" s="85"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2" t="s">
        <v>67</v>
      </c>
      <c r="AD2" s="112" t="s">
        <v>68</v>
      </c>
      <c r="AE2" s="25" t="s">
        <v>69</v>
      </c>
      <c r="AF2" s="27" t="s">
        <v>70</v>
      </c>
      <c r="AG2" s="27" t="s">
        <v>71</v>
      </c>
    </row>
    <row r="5" spans="1:33">
      <c r="A5" t="s">
        <v>2055</v>
      </c>
      <c r="B5" s="61">
        <v>105</v>
      </c>
      <c r="C5" s="61">
        <v>105</v>
      </c>
      <c r="D5" s="61"/>
      <c r="E5" s="61">
        <v>105</v>
      </c>
      <c r="G5" s="5"/>
      <c r="H5" s="61">
        <v>105</v>
      </c>
      <c r="I5" s="61">
        <v>105</v>
      </c>
    </row>
    <row r="6" spans="1:33">
      <c r="A6" t="s">
        <v>2056</v>
      </c>
      <c r="B6" s="61">
        <v>106</v>
      </c>
      <c r="C6" s="61">
        <v>106</v>
      </c>
      <c r="D6" s="61"/>
      <c r="E6" s="61">
        <v>106</v>
      </c>
      <c r="G6" s="5"/>
      <c r="H6" s="61">
        <v>106</v>
      </c>
      <c r="I6" s="61">
        <v>106</v>
      </c>
    </row>
    <row r="7" spans="1:33">
      <c r="A7" t="s">
        <v>2067</v>
      </c>
      <c r="B7" s="61">
        <v>119</v>
      </c>
      <c r="C7" s="61">
        <v>119</v>
      </c>
      <c r="D7" s="61"/>
      <c r="G7" s="5"/>
      <c r="P7" s="61">
        <v>119</v>
      </c>
    </row>
    <row r="8" spans="1:33">
      <c r="A8" t="s">
        <v>2068</v>
      </c>
      <c r="B8" s="61">
        <v>120</v>
      </c>
      <c r="C8" s="61">
        <v>120</v>
      </c>
      <c r="D8" s="61"/>
      <c r="G8" s="5"/>
      <c r="P8" s="61">
        <v>120</v>
      </c>
    </row>
    <row r="9" spans="1:33">
      <c r="A9" t="s">
        <v>2069</v>
      </c>
      <c r="B9" s="61">
        <v>121</v>
      </c>
      <c r="C9" s="61">
        <v>121</v>
      </c>
      <c r="D9" s="61">
        <v>121</v>
      </c>
      <c r="E9" s="61">
        <v>121</v>
      </c>
      <c r="F9" s="61">
        <v>121</v>
      </c>
      <c r="G9" s="36"/>
      <c r="S9" s="61">
        <v>121</v>
      </c>
      <c r="U9" s="61">
        <v>121</v>
      </c>
    </row>
    <row r="10" spans="1:33">
      <c r="A10" t="s">
        <v>2070</v>
      </c>
      <c r="B10" s="61">
        <v>122</v>
      </c>
      <c r="C10" s="61">
        <v>122</v>
      </c>
      <c r="D10" s="61">
        <v>122</v>
      </c>
      <c r="E10" s="61">
        <v>122</v>
      </c>
      <c r="F10" s="61">
        <v>122</v>
      </c>
      <c r="G10" s="36"/>
      <c r="S10" s="61">
        <v>122</v>
      </c>
      <c r="U10" s="61">
        <v>122</v>
      </c>
    </row>
    <row r="11" spans="1:33">
      <c r="A11" s="119" t="s">
        <v>2073</v>
      </c>
      <c r="B11" s="61">
        <v>125</v>
      </c>
      <c r="C11" s="61">
        <v>125</v>
      </c>
      <c r="D11" s="61"/>
      <c r="E11" s="53">
        <v>125</v>
      </c>
      <c r="G11" s="5">
        <v>125</v>
      </c>
    </row>
    <row r="12" spans="1:33">
      <c r="A12" s="119" t="s">
        <v>2074</v>
      </c>
      <c r="B12" s="61">
        <v>126</v>
      </c>
      <c r="C12" s="61">
        <v>126</v>
      </c>
      <c r="D12" s="61"/>
      <c r="E12" s="53">
        <v>126</v>
      </c>
      <c r="G12" s="5">
        <v>126</v>
      </c>
    </row>
    <row r="13" spans="1:33">
      <c r="A13" t="s">
        <v>2081</v>
      </c>
      <c r="B13" s="61">
        <v>137</v>
      </c>
      <c r="C13" s="61">
        <v>137</v>
      </c>
      <c r="D13" s="61"/>
      <c r="E13" s="61">
        <v>137</v>
      </c>
      <c r="G13" s="5"/>
      <c r="H13" s="61">
        <v>137</v>
      </c>
      <c r="K13" s="61">
        <v>137</v>
      </c>
    </row>
    <row r="14" spans="1:33">
      <c r="A14" t="s">
        <v>2082</v>
      </c>
      <c r="B14" s="61">
        <v>138</v>
      </c>
      <c r="C14" s="61">
        <v>138</v>
      </c>
      <c r="D14" s="61"/>
      <c r="E14" s="61">
        <v>138</v>
      </c>
      <c r="G14" s="5"/>
      <c r="H14" s="61">
        <v>138</v>
      </c>
      <c r="K14" s="61">
        <v>138</v>
      </c>
    </row>
    <row r="15" spans="1:33">
      <c r="A15" s="68" t="s">
        <v>2085</v>
      </c>
      <c r="B15" s="61">
        <v>141</v>
      </c>
      <c r="C15" s="61">
        <v>141</v>
      </c>
      <c r="D15" s="61"/>
      <c r="G15" s="5"/>
      <c r="M15">
        <v>141</v>
      </c>
    </row>
    <row r="16" spans="1:33">
      <c r="A16" s="68" t="s">
        <v>2086</v>
      </c>
      <c r="B16" s="61">
        <v>142</v>
      </c>
      <c r="C16" s="61">
        <v>142</v>
      </c>
      <c r="D16" s="61"/>
      <c r="M16">
        <v>142</v>
      </c>
    </row>
    <row r="17" spans="1:27">
      <c r="A17" t="s">
        <v>2087</v>
      </c>
      <c r="B17" s="61">
        <v>143</v>
      </c>
      <c r="C17" s="61">
        <v>143</v>
      </c>
      <c r="D17" s="61"/>
      <c r="T17" s="61">
        <v>143</v>
      </c>
      <c r="U17" s="61">
        <v>143</v>
      </c>
      <c r="Z17" s="61">
        <v>143</v>
      </c>
      <c r="AA17" s="61">
        <v>143</v>
      </c>
    </row>
    <row r="18" spans="1:27">
      <c r="A18" t="s">
        <v>2088</v>
      </c>
      <c r="B18" s="61">
        <v>144</v>
      </c>
      <c r="C18" s="61">
        <v>144</v>
      </c>
      <c r="D18" s="61"/>
      <c r="T18" s="61">
        <v>144</v>
      </c>
      <c r="U18" s="61">
        <v>144</v>
      </c>
      <c r="Z18" s="61">
        <v>144</v>
      </c>
      <c r="AA18" s="61">
        <v>144</v>
      </c>
    </row>
    <row r="19" spans="1:27">
      <c r="A19" t="s">
        <v>2091</v>
      </c>
      <c r="B19" s="61">
        <v>147</v>
      </c>
      <c r="C19" s="61">
        <v>147</v>
      </c>
      <c r="D19" s="61"/>
      <c r="E19" s="61">
        <v>147</v>
      </c>
      <c r="H19" s="61">
        <v>147</v>
      </c>
      <c r="L19" s="61">
        <v>147</v>
      </c>
    </row>
    <row r="20" spans="1:27">
      <c r="A20" t="s">
        <v>2092</v>
      </c>
      <c r="B20" s="61">
        <v>148</v>
      </c>
      <c r="C20" s="61">
        <v>148</v>
      </c>
      <c r="D20" s="61"/>
      <c r="E20" s="61">
        <v>148</v>
      </c>
      <c r="H20" s="61">
        <v>148</v>
      </c>
      <c r="L20" s="61">
        <v>148</v>
      </c>
    </row>
    <row r="21" spans="1:27">
      <c r="A21" t="s">
        <v>2095</v>
      </c>
      <c r="B21" s="61">
        <v>151</v>
      </c>
      <c r="C21" s="61">
        <v>151</v>
      </c>
      <c r="D21" s="61"/>
      <c r="N21" s="61"/>
      <c r="O21" s="61">
        <v>151</v>
      </c>
    </row>
    <row r="22" spans="1:27">
      <c r="A22" t="s">
        <v>2096</v>
      </c>
      <c r="B22" s="61">
        <v>152</v>
      </c>
      <c r="C22" s="61">
        <v>152</v>
      </c>
      <c r="D22" s="61"/>
      <c r="N22" s="61"/>
      <c r="O22" s="61">
        <v>152</v>
      </c>
    </row>
    <row r="23" spans="1:27">
      <c r="A23" t="s">
        <v>2097</v>
      </c>
      <c r="B23" s="61">
        <v>153</v>
      </c>
      <c r="C23" s="61">
        <v>153</v>
      </c>
      <c r="D23" s="61"/>
      <c r="R23">
        <v>153</v>
      </c>
    </row>
    <row r="24" spans="1:27">
      <c r="A24" t="s">
        <v>2098</v>
      </c>
      <c r="B24" s="61">
        <v>154</v>
      </c>
      <c r="C24" s="61">
        <v>154</v>
      </c>
      <c r="D24" s="61"/>
      <c r="R24">
        <v>154</v>
      </c>
    </row>
    <row r="25" spans="1:27">
      <c r="A25" t="s">
        <v>2105</v>
      </c>
      <c r="B25" s="61">
        <v>163</v>
      </c>
      <c r="C25" s="61">
        <v>163</v>
      </c>
      <c r="D25" s="61"/>
      <c r="V25" s="61">
        <v>163</v>
      </c>
      <c r="Y25" s="61">
        <v>163</v>
      </c>
    </row>
    <row r="26" spans="1:27">
      <c r="A26" t="s">
        <v>2106</v>
      </c>
      <c r="B26" s="61">
        <v>164</v>
      </c>
      <c r="C26" s="61">
        <v>164</v>
      </c>
      <c r="D26" s="61"/>
      <c r="V26" s="61">
        <v>164</v>
      </c>
      <c r="Y26" s="61">
        <v>164</v>
      </c>
    </row>
    <row r="27" spans="1:27">
      <c r="A27" t="s">
        <v>2107</v>
      </c>
      <c r="B27" s="61">
        <v>165</v>
      </c>
      <c r="C27" s="61">
        <v>165</v>
      </c>
      <c r="D27" s="61"/>
      <c r="V27" s="61">
        <v>165</v>
      </c>
      <c r="W27" s="61">
        <v>165</v>
      </c>
    </row>
    <row r="28" spans="1:27">
      <c r="A28" t="s">
        <v>2108</v>
      </c>
      <c r="B28" s="61">
        <v>166</v>
      </c>
      <c r="C28" s="61">
        <v>166</v>
      </c>
      <c r="D28" s="61"/>
      <c r="V28" s="61">
        <v>166</v>
      </c>
      <c r="W28" s="61">
        <v>166</v>
      </c>
    </row>
    <row r="29" spans="1:27">
      <c r="A29" t="s">
        <v>2121</v>
      </c>
      <c r="B29" s="61">
        <v>179</v>
      </c>
      <c r="C29" s="61">
        <v>179</v>
      </c>
      <c r="D29" s="61"/>
      <c r="E29" s="61">
        <v>179</v>
      </c>
      <c r="H29" s="61">
        <v>179</v>
      </c>
      <c r="J29" s="61">
        <v>179</v>
      </c>
    </row>
    <row r="30" spans="1:27">
      <c r="A30" t="s">
        <v>2122</v>
      </c>
      <c r="B30" s="53">
        <v>180</v>
      </c>
      <c r="C30" s="53">
        <v>180</v>
      </c>
      <c r="D30" s="53"/>
      <c r="E30" s="53">
        <v>180</v>
      </c>
      <c r="H30" s="53">
        <v>180</v>
      </c>
      <c r="J30" s="53">
        <v>180</v>
      </c>
    </row>
    <row r="31" spans="1:27">
      <c r="A31" t="s">
        <v>2125</v>
      </c>
      <c r="B31" s="53">
        <v>183</v>
      </c>
      <c r="C31" s="53">
        <v>183</v>
      </c>
      <c r="D31" s="53"/>
      <c r="N31" s="53">
        <v>183</v>
      </c>
      <c r="O31" s="53"/>
      <c r="P31" s="53">
        <v>183</v>
      </c>
    </row>
    <row r="32" spans="1:27">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Q35" s="53">
        <v>191</v>
      </c>
      <c r="R35" s="53"/>
      <c r="S35" s="53">
        <v>191</v>
      </c>
    </row>
    <row r="36" spans="1:33">
      <c r="A36" t="s">
        <v>2132</v>
      </c>
      <c r="B36" s="53">
        <v>192</v>
      </c>
      <c r="C36" s="53">
        <v>192</v>
      </c>
      <c r="D36" s="53"/>
      <c r="Q36" s="53">
        <v>192</v>
      </c>
      <c r="R36" s="53"/>
      <c r="S36" s="53">
        <v>192</v>
      </c>
    </row>
    <row r="37" spans="1:33">
      <c r="A37" t="s">
        <v>2133</v>
      </c>
      <c r="B37" s="53">
        <v>193</v>
      </c>
      <c r="C37" s="53">
        <v>193</v>
      </c>
      <c r="D37" s="53"/>
      <c r="F37" s="53">
        <v>193</v>
      </c>
      <c r="Z37" s="69">
        <v>193</v>
      </c>
      <c r="AA37" s="69">
        <v>193</v>
      </c>
      <c r="AB37" s="69">
        <v>193</v>
      </c>
      <c r="AC37" s="69">
        <v>193</v>
      </c>
      <c r="AD37" s="69">
        <v>193</v>
      </c>
      <c r="AE37" s="69">
        <v>193</v>
      </c>
      <c r="AF37" s="70">
        <v>193</v>
      </c>
      <c r="AG37" s="70">
        <v>193</v>
      </c>
    </row>
    <row r="38" spans="1:33">
      <c r="A38" t="s">
        <v>2134</v>
      </c>
      <c r="B38" s="53">
        <v>194</v>
      </c>
      <c r="C38" s="53">
        <v>194</v>
      </c>
      <c r="D38" s="53"/>
      <c r="F38" s="53">
        <v>194</v>
      </c>
      <c r="Z38" s="69">
        <v>194</v>
      </c>
      <c r="AA38" s="69">
        <v>194</v>
      </c>
      <c r="AB38" s="69">
        <v>194</v>
      </c>
      <c r="AC38" s="69">
        <v>194</v>
      </c>
      <c r="AD38" s="69">
        <v>194</v>
      </c>
      <c r="AE38" s="69">
        <v>194</v>
      </c>
      <c r="AF38" s="70">
        <v>194</v>
      </c>
      <c r="AG38" s="70">
        <v>194</v>
      </c>
    </row>
    <row r="39" spans="1:33">
      <c r="A39" t="s">
        <v>2145</v>
      </c>
      <c r="B39" s="53">
        <v>205</v>
      </c>
      <c r="C39" s="53">
        <v>205</v>
      </c>
      <c r="D39" s="53"/>
      <c r="V39" s="53">
        <v>205</v>
      </c>
      <c r="X39" s="53">
        <v>205</v>
      </c>
    </row>
    <row r="40" spans="1:33">
      <c r="A40" t="s">
        <v>2146</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115"/>
      <c r="D1" s="74"/>
      <c r="E1" s="74"/>
      <c r="F1" s="74"/>
      <c r="G1" s="74"/>
      <c r="H1" s="74"/>
      <c r="I1" s="74"/>
      <c r="J1" s="74"/>
      <c r="K1" s="75"/>
    </row>
    <row r="2" spans="1:11" ht="96" customHeight="1">
      <c r="C2" s="115" t="s">
        <v>80</v>
      </c>
      <c r="D2" s="71" t="s">
        <v>81</v>
      </c>
      <c r="E2" s="82" t="s">
        <v>82</v>
      </c>
      <c r="F2" s="71" t="s">
        <v>83</v>
      </c>
      <c r="G2" s="120" t="s">
        <v>2154</v>
      </c>
      <c r="H2" s="71" t="s">
        <v>85</v>
      </c>
      <c r="I2" s="72" t="s">
        <v>86</v>
      </c>
      <c r="J2" s="72" t="s">
        <v>87</v>
      </c>
      <c r="K2" s="73" t="s">
        <v>88</v>
      </c>
    </row>
    <row r="3" spans="1:11">
      <c r="A3" t="s">
        <v>2057</v>
      </c>
      <c r="B3" s="61">
        <v>107</v>
      </c>
      <c r="C3" s="61">
        <v>107</v>
      </c>
      <c r="D3" s="76"/>
      <c r="E3" s="76"/>
      <c r="F3" s="76"/>
      <c r="G3" s="76"/>
      <c r="H3" s="61">
        <v>107</v>
      </c>
      <c r="I3" s="76"/>
      <c r="J3" s="61">
        <v>107</v>
      </c>
      <c r="K3" s="76"/>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E7" s="61">
        <v>149</v>
      </c>
    </row>
    <row r="8" spans="1:11">
      <c r="A8" t="s">
        <v>2094</v>
      </c>
      <c r="B8" s="61">
        <v>150</v>
      </c>
      <c r="C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t="s">
        <v>2111</v>
      </c>
      <c r="B19" s="61">
        <v>169</v>
      </c>
      <c r="C19" s="61">
        <v>169</v>
      </c>
    </row>
    <row r="20" spans="1:7">
      <c r="A20" t="s">
        <v>2112</v>
      </c>
      <c r="B20" s="61">
        <v>170</v>
      </c>
      <c r="C20" s="61">
        <v>170</v>
      </c>
    </row>
    <row r="21" spans="1:7">
      <c r="A21" s="117" t="s">
        <v>2041</v>
      </c>
      <c r="B21" s="53">
        <v>86</v>
      </c>
      <c r="C21" s="53">
        <v>86</v>
      </c>
    </row>
    <row r="22" spans="1:7">
      <c r="A22" s="117" t="s">
        <v>2048</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2020-04-08T19:05:12Z</dcterms:modified>
  <cp:category/>
  <cp:contentStatus/>
</cp:coreProperties>
</file>