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media/image373.jpeg" ContentType="image/jpeg"/>
  <Override PartName="/xl/media/image372.gif" ContentType="image/gif"/>
  <Override PartName="/xl/media/image374.png" ContentType="image/png"/>
  <Override PartName="/xl/media/image371.gif" ContentType="image/gif"/>
  <Override PartName="/xl/media/image369.png" ContentType="image/png"/>
  <Override PartName="/xl/media/image370.png" ContentType="image/png"/>
  <Override PartName="/xl/media/image368.png" ContentType="image/png"/>
  <Override PartName="/xl/media/image367.png" ContentType="image/png"/>
  <Override PartName="/xl/media/image366.png" ContentType="image/png"/>
  <Override PartName="/xl/media/image361.png" ContentType="image/png"/>
  <Override PartName="/xl/media/image359.png" ContentType="image/png"/>
  <Override PartName="/xl/media/image365.png" ContentType="image/png"/>
  <Override PartName="/xl/media/image360.png" ContentType="image/png"/>
  <Override PartName="/xl/media/image358.png" ContentType="image/png"/>
  <Override PartName="/xl/media/image364.png" ContentType="image/png"/>
  <Override PartName="/xl/media/image357.png" ContentType="image/png"/>
  <Override PartName="/xl/media/image355.png" ContentType="image/png"/>
  <Override PartName="/xl/media/image362.png" ContentType="image/png"/>
  <Override PartName="/xl/media/image363.png" ContentType="image/png"/>
  <Override PartName="/xl/media/image356.png" ContentType="image/png"/>
  <Override PartName="/xl/media/image354.png" ContentType="image/png"/>
  <Override PartName="/xl/media/image353.png" ContentType="image/png"/>
  <Override PartName="/xl/comments1.xml" ContentType="application/vnd.openxmlformats-officedocument.spreadsheetml.comment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3" showHorizontalScroll="true" showSheetTabs="true" showVerticalScroll="true" tabRatio="688" windowHeight="8192" windowWidth="16384" xWindow="0" yWindow="0"/>
  </bookViews>
  <sheets>
    <sheet name="Iteration ..." sheetId="1" state="hidden" r:id="rId2"/>
    <sheet name="TABLET_WBS" sheetId="2" state="hidden" r:id="rId3"/>
    <sheet name="Iteration II" sheetId="3" state="hidden" r:id="rId4"/>
    <sheet name="General" sheetId="4" state="visible" r:id="rId5"/>
    <sheet name="MAC-Address" sheetId="5" state="hidden" r:id="rId6"/>
    <sheet name="Bugs" sheetId="6" state="hidden" r:id="rId7"/>
    <sheet name="Q&amp;A" sheetId="7" state="hidden" r:id="rId8"/>
    <sheet name="Change Streaming ..." sheetId="8" state="hidden" r:id="rId9"/>
    <sheet name="Ref 1- Documents..." sheetId="9" state="hidden" r:id="rId10"/>
    <sheet name="Release Plan " sheetId="10" state="hidden" r:id="rId11"/>
    <sheet name="Phase III" sheetId="11" state="hidden" r:id="rId12"/>
  </sheets>
  <definedNames>
    <definedName function="false" hidden="false" name="a" vbProcedure="false">#ref!</definedName>
    <definedName function="false" hidden="false" name="qq" vbProcedure="false">#ref!</definedName>
    <definedName function="false" hidden="false" name="qty" vbProcedure="false">#NAME?</definedName>
    <definedName function="false" hidden="false" name="Q_SNQTY_INFO" vbProcedure="false">#ref!</definedName>
    <definedName function="false" hidden="false" name="R_11" vbProcedure="false">#ref!</definedName>
    <definedName function="false" hidden="false" name="R_12" vbProcedure="false">#ref!</definedName>
    <definedName function="false" hidden="false" name="R_13" vbProcedure="false">#ref!</definedName>
    <definedName function="false" hidden="false" name="R_14" vbProcedure="false">#ref!</definedName>
    <definedName function="false" hidden="false" name="R_15" vbProcedure="false">#ref!</definedName>
    <definedName function="false" hidden="false" name="R_21" vbProcedure="false">#ref!</definedName>
    <definedName function="false" hidden="false" name="R_22" vbProcedure="false">#ref!</definedName>
    <definedName function="false" hidden="false" name="R_23" vbProcedure="false">#ref!</definedName>
    <definedName function="false" hidden="false" name="R_24" vbProcedure="false">#ref!</definedName>
    <definedName function="false" hidden="false" name="R_31" vbProcedure="false">#ref!</definedName>
    <definedName function="false" hidden="false" name="R_32" vbProcedure="false">#ref!</definedName>
    <definedName function="false" hidden="false" name="R_33" vbProcedure="false">#ref!</definedName>
    <definedName function="false" hidden="false" name="R_34" vbProcedure="false">#ref!</definedName>
    <definedName function="false" hidden="false" name="R_35" vbProcedure="false">#ref!</definedName>
    <definedName function="false" hidden="false" name="R_41" vbProcedure="false">#ref!</definedName>
    <definedName function="false" hidden="false" name="R_42" vbProcedure="false">#ref!</definedName>
    <definedName function="false" hidden="false" name="R_43" vbProcedure="false">#ref!</definedName>
    <definedName function="false" hidden="false" name="R_44" vbProcedure="false">#ref!</definedName>
    <definedName function="false" hidden="false" name="R_45" vbProcedure="false">#ref!</definedName>
    <definedName function="false" hidden="false" name="R_46" vbProcedure="false">#ref!</definedName>
    <definedName function="false" hidden="false" name="R_51" vbProcedure="false">#ref!</definedName>
    <definedName function="false" hidden="false" name="R_52" vbProcedure="false">#ref!</definedName>
    <definedName function="false" hidden="false" name="R_53" vbProcedure="false">#ref!</definedName>
    <definedName function="false" hidden="false" name="R_54" vbProcedure="false">#ref!</definedName>
    <definedName function="false" hidden="false" name="R_61" vbProcedure="false">#ref!</definedName>
    <definedName function="false" hidden="false" name="R_62" vbProcedure="false">#ref!</definedName>
    <definedName function="false" hidden="false" name="R_63" vbProcedure="false">#ref!</definedName>
    <definedName function="false" hidden="false" name="R_71" vbProcedure="false">#ref!</definedName>
    <definedName function="false" hidden="false" name="R_72" vbProcedure="false">#ref!</definedName>
    <definedName function="false" hidden="false" name="R_73" vbProcedure="false">#ref!</definedName>
    <definedName function="false" hidden="false" name="R_74" vbProcedure="false">#ref!</definedName>
    <definedName function="false" hidden="false" name="R_75" vbProcedure="false">#ref!</definedName>
    <definedName function="false" hidden="false" name="R_81" vbProcedure="false">#ref!</definedName>
    <definedName function="false" hidden="false" name="R_82" vbProcedure="false">#ref!</definedName>
    <definedName function="false" hidden="false" name="R_83" vbProcedure="false">#ref!</definedName>
    <definedName function="false" hidden="false" name="R_84" vbProcedure="false">#ref!</definedName>
    <definedName function="false" hidden="false" name="_Order1" vbProcedure="false">255</definedName>
    <definedName function="false" hidden="false" name="_qty1" vbProcedure="false">#ref!</definedName>
    <definedName function="false" hidden="false" name="_qty2" vbProcedure="false">#ref!</definedName>
    <definedName function="false" hidden="false" name="_xlnm.Print_Area" vbProcedure="false">#ref!</definedName>
    <definedName function="false" hidden="false" name="__qty1" vbProcedure="false">#ref!</definedName>
    <definedName function="false" hidden="false" name="__qty2" vbProcedure="false">#ref!</definedName>
    <definedName function="false" hidden="false" name="ư" vbProcedure="false">#ref!</definedName>
    <definedName function="false" hidden="false" name="カテゴリ" vbProcedure="false">[2]選択肢!$b$3:$b$18</definedName>
    <definedName function="false" hidden="false" name="関連サービス" vbProcedure="false">[2]選択肢!$c$3:$c$7</definedName>
    <definedName function="false" hidden="false" localSheetId="0" name="R_11" vbProcedure="false">#ref!</definedName>
    <definedName function="false" hidden="false" localSheetId="0" name="R_12" vbProcedure="false">#ref!</definedName>
    <definedName function="false" hidden="false" localSheetId="0" name="R_13" vbProcedure="false">#ref!</definedName>
    <definedName function="false" hidden="false" localSheetId="0" name="R_14" vbProcedure="false">#ref!</definedName>
    <definedName function="false" hidden="false" localSheetId="0" name="R_15" vbProcedure="false">#ref!</definedName>
    <definedName function="false" hidden="false" localSheetId="0" name="R_21" vbProcedure="false">#ref!</definedName>
    <definedName function="false" hidden="false" localSheetId="0" name="R_22" vbProcedure="false">#ref!</definedName>
    <definedName function="false" hidden="false" localSheetId="0" name="R_23" vbProcedure="false">#ref!</definedName>
    <definedName function="false" hidden="false" localSheetId="0" name="R_24" vbProcedure="false">#ref!</definedName>
    <definedName function="false" hidden="false" localSheetId="0" name="R_31" vbProcedure="false">#ref!</definedName>
    <definedName function="false" hidden="false" localSheetId="0" name="R_32" vbProcedure="false">#ref!</definedName>
    <definedName function="false" hidden="false" localSheetId="0" name="R_33" vbProcedure="false">#ref!</definedName>
    <definedName function="false" hidden="false" localSheetId="0" name="R_34" vbProcedure="false">#ref!</definedName>
    <definedName function="false" hidden="false" localSheetId="0" name="R_35" vbProcedure="false">#ref!</definedName>
    <definedName function="false" hidden="false" localSheetId="0" name="R_41" vbProcedure="false">#ref!</definedName>
    <definedName function="false" hidden="false" localSheetId="0" name="R_42" vbProcedure="false">#ref!</definedName>
    <definedName function="false" hidden="false" localSheetId="0" name="R_43" vbProcedure="false">#ref!</definedName>
    <definedName function="false" hidden="false" localSheetId="0" name="R_44" vbProcedure="false">#ref!</definedName>
    <definedName function="false" hidden="false" localSheetId="0" name="R_45" vbProcedure="false">#ref!</definedName>
    <definedName function="false" hidden="false" localSheetId="0" name="R_46" vbProcedure="false">#ref!</definedName>
    <definedName function="false" hidden="false" localSheetId="0" name="R_51" vbProcedure="false">#ref!</definedName>
    <definedName function="false" hidden="false" localSheetId="0" name="R_52" vbProcedure="false">#ref!</definedName>
    <definedName function="false" hidden="false" localSheetId="0" name="R_53" vbProcedure="false">#ref!</definedName>
    <definedName function="false" hidden="false" localSheetId="0" name="R_54" vbProcedure="false">#ref!</definedName>
    <definedName function="false" hidden="false" localSheetId="0" name="R_61" vbProcedure="false">#ref!</definedName>
    <definedName function="false" hidden="false" localSheetId="0" name="R_62" vbProcedure="false">#ref!</definedName>
    <definedName function="false" hidden="false" localSheetId="0" name="R_63" vbProcedure="false">#ref!</definedName>
    <definedName function="false" hidden="false" localSheetId="0" name="R_71" vbProcedure="false">#ref!</definedName>
    <definedName function="false" hidden="false" localSheetId="0" name="R_72" vbProcedure="false">#ref!</definedName>
    <definedName function="false" hidden="false" localSheetId="0" name="R_73" vbProcedure="false">#ref!</definedName>
    <definedName function="false" hidden="false" localSheetId="0" name="R_74" vbProcedure="false">#ref!</definedName>
    <definedName function="false" hidden="false" localSheetId="0" name="R_75" vbProcedure="false">#ref!</definedName>
    <definedName function="false" hidden="false" localSheetId="0" name="R_81" vbProcedure="false">#ref!</definedName>
    <definedName function="false" hidden="false" localSheetId="0" name="R_82" vbProcedure="false">#ref!</definedName>
    <definedName function="false" hidden="false" localSheetId="0" name="R_83" vbProcedure="false">#ref!</definedName>
    <definedName function="false" hidden="false" localSheetId="0" name="R_84" vbProcedure="false">#ref!</definedName>
    <definedName function="false" hidden="false" localSheetId="0" name="_xlnm._FilterDatabase" vbProcedure="false">#REF!!$A$11:$AI$29</definedName>
    <definedName function="false" hidden="false" localSheetId="1" name="R_11" vbProcedure="false">#ref!</definedName>
    <definedName function="false" hidden="false" localSheetId="1" name="R_12" vbProcedure="false">#ref!</definedName>
    <definedName function="false" hidden="false" localSheetId="1" name="R_13" vbProcedure="false">#ref!</definedName>
    <definedName function="false" hidden="false" localSheetId="1" name="R_14" vbProcedure="false">#ref!</definedName>
    <definedName function="false" hidden="false" localSheetId="1" name="R_15" vbProcedure="false">#ref!</definedName>
    <definedName function="false" hidden="false" localSheetId="1" name="R_21" vbProcedure="false">#ref!</definedName>
    <definedName function="false" hidden="false" localSheetId="1" name="R_22" vbProcedure="false">#ref!</definedName>
    <definedName function="false" hidden="false" localSheetId="1" name="R_23" vbProcedure="false">#ref!</definedName>
    <definedName function="false" hidden="false" localSheetId="1" name="R_24" vbProcedure="false">#ref!</definedName>
    <definedName function="false" hidden="false" localSheetId="1" name="R_31" vbProcedure="false">#ref!</definedName>
    <definedName function="false" hidden="false" localSheetId="1" name="R_32" vbProcedure="false">#ref!</definedName>
    <definedName function="false" hidden="false" localSheetId="1" name="R_33" vbProcedure="false">#ref!</definedName>
    <definedName function="false" hidden="false" localSheetId="1" name="R_34" vbProcedure="false">#ref!</definedName>
    <definedName function="false" hidden="false" localSheetId="1" name="R_35" vbProcedure="false">#ref!</definedName>
    <definedName function="false" hidden="false" localSheetId="1" name="R_41" vbProcedure="false">#ref!</definedName>
    <definedName function="false" hidden="false" localSheetId="1" name="R_42" vbProcedure="false">#ref!</definedName>
    <definedName function="false" hidden="false" localSheetId="1" name="R_43" vbProcedure="false">#ref!</definedName>
    <definedName function="false" hidden="false" localSheetId="1" name="R_44" vbProcedure="false">#ref!</definedName>
    <definedName function="false" hidden="false" localSheetId="1" name="R_45" vbProcedure="false">#ref!</definedName>
    <definedName function="false" hidden="false" localSheetId="1" name="R_46" vbProcedure="false">#ref!</definedName>
    <definedName function="false" hidden="false" localSheetId="1" name="R_51" vbProcedure="false">#ref!</definedName>
    <definedName function="false" hidden="false" localSheetId="1" name="R_52" vbProcedure="false">#ref!</definedName>
    <definedName function="false" hidden="false" localSheetId="1" name="R_53" vbProcedure="false">#ref!</definedName>
    <definedName function="false" hidden="false" localSheetId="1" name="R_54" vbProcedure="false">#ref!</definedName>
    <definedName function="false" hidden="false" localSheetId="1" name="R_61" vbProcedure="false">#ref!</definedName>
    <definedName function="false" hidden="false" localSheetId="1" name="R_62" vbProcedure="false">#ref!</definedName>
    <definedName function="false" hidden="false" localSheetId="1" name="R_63" vbProcedure="false">#ref!</definedName>
    <definedName function="false" hidden="false" localSheetId="1" name="R_71" vbProcedure="false">#ref!</definedName>
    <definedName function="false" hidden="false" localSheetId="1" name="R_72" vbProcedure="false">#ref!</definedName>
    <definedName function="false" hidden="false" localSheetId="1" name="R_73" vbProcedure="false">#ref!</definedName>
    <definedName function="false" hidden="false" localSheetId="1" name="R_74" vbProcedure="false">#ref!</definedName>
    <definedName function="false" hidden="false" localSheetId="1" name="R_75" vbProcedure="false">#ref!</definedName>
    <definedName function="false" hidden="false" localSheetId="1" name="R_81" vbProcedure="false">#ref!</definedName>
    <definedName function="false" hidden="false" localSheetId="1" name="R_82" vbProcedure="false">#ref!</definedName>
    <definedName function="false" hidden="false" localSheetId="1" name="R_83" vbProcedure="false">#ref!</definedName>
    <definedName function="false" hidden="false" localSheetId="1" name="R_84" vbProcedure="false">#ref!</definedName>
    <definedName function="false" hidden="false" localSheetId="2" name="_xlnm._FilterDatabase" vbProcedure="false">'Iteration ...'!$A$11:$W$116</definedName>
    <definedName function="false" hidden="false" localSheetId="3" name="a" vbProcedure="false">#ref!</definedName>
    <definedName function="false" hidden="false" localSheetId="3" name="R_11" vbProcedure="false">#ref!</definedName>
    <definedName function="false" hidden="false" localSheetId="3" name="R_12" vbProcedure="false">#ref!</definedName>
    <definedName function="false" hidden="false" localSheetId="3" name="R_13" vbProcedure="false">#ref!</definedName>
    <definedName function="false" hidden="false" localSheetId="3" name="R_14" vbProcedure="false">#ref!</definedName>
    <definedName function="false" hidden="false" localSheetId="3" name="R_15" vbProcedure="false">#ref!</definedName>
    <definedName function="false" hidden="false" localSheetId="3" name="R_21" vbProcedure="false">#ref!</definedName>
    <definedName function="false" hidden="false" localSheetId="3" name="R_22" vbProcedure="false">#ref!</definedName>
    <definedName function="false" hidden="false" localSheetId="3" name="R_23" vbProcedure="false">#ref!</definedName>
    <definedName function="false" hidden="false" localSheetId="3" name="R_24" vbProcedure="false">#ref!</definedName>
    <definedName function="false" hidden="false" localSheetId="3" name="R_31" vbProcedure="false">#ref!</definedName>
    <definedName function="false" hidden="false" localSheetId="3" name="R_32" vbProcedure="false">#ref!</definedName>
    <definedName function="false" hidden="false" localSheetId="3" name="R_33" vbProcedure="false">#ref!</definedName>
    <definedName function="false" hidden="false" localSheetId="3" name="R_34" vbProcedure="false">#ref!</definedName>
    <definedName function="false" hidden="false" localSheetId="3" name="R_35" vbProcedure="false">#ref!</definedName>
    <definedName function="false" hidden="false" localSheetId="3" name="R_41" vbProcedure="false">#ref!</definedName>
    <definedName function="false" hidden="false" localSheetId="3" name="R_42" vbProcedure="false">#ref!</definedName>
    <definedName function="false" hidden="false" localSheetId="3" name="R_43" vbProcedure="false">#ref!</definedName>
    <definedName function="false" hidden="false" localSheetId="3" name="R_44" vbProcedure="false">#ref!</definedName>
    <definedName function="false" hidden="false" localSheetId="3" name="R_45" vbProcedure="false">#ref!</definedName>
    <definedName function="false" hidden="false" localSheetId="3" name="R_46" vbProcedure="false">#ref!</definedName>
    <definedName function="false" hidden="false" localSheetId="3" name="R_51" vbProcedure="false">#ref!</definedName>
    <definedName function="false" hidden="false" localSheetId="3" name="R_52" vbProcedure="false">#ref!</definedName>
    <definedName function="false" hidden="false" localSheetId="3" name="R_53" vbProcedure="false">#ref!</definedName>
    <definedName function="false" hidden="false" localSheetId="3" name="R_54" vbProcedure="false">#ref!</definedName>
    <definedName function="false" hidden="false" localSheetId="3" name="R_61" vbProcedure="false">#ref!</definedName>
    <definedName function="false" hidden="false" localSheetId="3" name="R_62" vbProcedure="false">#ref!</definedName>
    <definedName function="false" hidden="false" localSheetId="3" name="R_63" vbProcedure="false">#ref!</definedName>
    <definedName function="false" hidden="false" localSheetId="3" name="R_71" vbProcedure="false">#ref!</definedName>
    <definedName function="false" hidden="false" localSheetId="3" name="R_72" vbProcedure="false">#ref!</definedName>
    <definedName function="false" hidden="false" localSheetId="3" name="R_73" vbProcedure="false">#ref!</definedName>
    <definedName function="false" hidden="false" localSheetId="3" name="R_74" vbProcedure="false">#ref!</definedName>
    <definedName function="false" hidden="false" localSheetId="3" name="R_75" vbProcedure="false">#ref!</definedName>
    <definedName function="false" hidden="false" localSheetId="3" name="R_81" vbProcedure="false">#ref!</definedName>
    <definedName function="false" hidden="false" localSheetId="3" name="R_82" vbProcedure="false">#ref!</definedName>
    <definedName function="false" hidden="false" localSheetId="3" name="R_83" vbProcedure="false">#ref!</definedName>
    <definedName function="false" hidden="false" localSheetId="3" name="R_84" vbProcedure="false">#ref!</definedName>
    <definedName function="false" hidden="false" localSheetId="3" name="_xlnm._FilterDatabase" vbProcedure="false">TABLET_WBS!$A$11:$W$56</definedName>
    <definedName function="false" hidden="false" localSheetId="3" name="ư" vbProcedure="false">#ref!</definedName>
    <definedName function="false" hidden="false" localSheetId="4" name="a" vbProcedure="false">#ref!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C11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FS</t>
        </r>
        <r>
          <rPr>
            <rFont val="Tahoma"/>
            <charset val="1"/>
            <family val="2"/>
            <color rgb="FF000000"/>
            <sz val="8"/>
          </rPr>
          <t xml:space="preserve">: Tasks guidence
- Study Functional Requirements
- Requirement Clarification (Q &amp; A)
or
- Analyze Basic Requirements
- Create Function Specification (FS)
- Review &amp; Update FS</t>
        </r>
      </text>
    </comment>
    <comment authorId="0" ref="I15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Author:
</t>
        </r>
        <r>
          <rPr>
            <rFont val="Tahoma"/>
            <charset val="1"/>
            <family val="2"/>
            <color rgb="FF000000"/>
            <sz val="9"/>
          </rPr>
          <t xml:space="preserve">4 person x 1 day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E100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Reuse 15% code &amp; Test case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C11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FS</t>
        </r>
        <r>
          <rPr>
            <rFont val="Tahoma"/>
            <charset val="1"/>
            <family val="2"/>
            <color rgb="FF000000"/>
            <sz val="8"/>
          </rPr>
          <t xml:space="preserve">: Tasks guidence
- Study Functional Requirements
- Requirement Clarification (Q &amp; A)
or
- Analyze Basic Requirements
- Create Function Specification (FS)
- Review &amp; Update FS</t>
        </r>
      </text>
    </comment>
    <comment authorId="0" ref="I111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Author:
</t>
        </r>
        <r>
          <rPr>
            <rFont val="Tahoma"/>
            <charset val="1"/>
            <family val="2"/>
            <color rgb="FF000000"/>
            <sz val="9"/>
          </rPr>
          <t xml:space="preserve">4 person x 1 day
</t>
        </r>
      </text>
    </comment>
  </commentList>
</comments>
</file>

<file path=xl/sharedStrings.xml><?xml version="1.0" encoding="utf-8"?>
<sst xmlns="http://schemas.openxmlformats.org/spreadsheetml/2006/main" count="759" uniqueCount="459">
  <si>
    <t>Demo to TSB</t>
  </si>
  <si>
    <t>FPT Final Release</t>
  </si>
  <si>
    <t>TSB Final Release</t>
  </si>
  <si>
    <t>Detail plan for Iteration 1</t>
  </si>
  <si>
    <t>TSB's Holiday</t>
  </si>
  <si>
    <t>JP's Holiday</t>
  </si>
  <si>
    <t>No</t>
  </si>
  <si>
    <t>Task</t>
  </si>
  <si>
    <t>%</t>
  </si>
  <si>
    <t>PIC</t>
  </si>
  <si>
    <t>Status</t>
  </si>
  <si>
    <t>Start</t>
  </si>
  <si>
    <t>End</t>
  </si>
  <si>
    <t>hours</t>
  </si>
  <si>
    <t>Iteration 6</t>
  </si>
  <si>
    <t>Iteration 7</t>
  </si>
  <si>
    <t>Mon</t>
  </si>
  <si>
    <t>Tue</t>
  </si>
  <si>
    <t>Wed</t>
  </si>
  <si>
    <t>Thu</t>
  </si>
  <si>
    <t>Fri</t>
  </si>
  <si>
    <t>Sat</t>
  </si>
  <si>
    <t>Sun</t>
  </si>
  <si>
    <t>Function A</t>
  </si>
  <si>
    <t>X</t>
  </si>
  <si>
    <t>Hiep</t>
  </si>
  <si>
    <t>Done</t>
  </si>
  <si>
    <t>OnSite</t>
  </si>
  <si>
    <t>Total</t>
  </si>
  <si>
    <t>Risk</t>
  </si>
  <si>
    <t>R-1</t>
  </si>
  <si>
    <t>R-2</t>
  </si>
  <si>
    <t>R-3</t>
  </si>
  <si>
    <t>Dependency</t>
  </si>
  <si>
    <t>D-1</t>
  </si>
  <si>
    <t>Deliverables (○):</t>
  </si>
  <si>
    <t>D-2</t>
  </si>
  <si>
    <t>2012Oct09: #1 Demo to TSB</t>
  </si>
  <si>
    <t>D-3</t>
  </si>
  <si>
    <t>2012Oct11: #2 Demo to TSB</t>
  </si>
  <si>
    <t>Issue</t>
  </si>
  <si>
    <t>I-1</t>
  </si>
  <si>
    <t>I-2</t>
  </si>
  <si>
    <t>I-3</t>
  </si>
  <si>
    <t>Change Request</t>
  </si>
  <si>
    <t>CR-1</t>
  </si>
  <si>
    <t>x</t>
  </si>
  <si>
    <t>CR-2</t>
  </si>
  <si>
    <t>- Delete log of current device on S3</t>
  </si>
  <si>
    <t>- Delete all record of this device on Recommendation on DB</t>
  </si>
  <si>
    <t>Wrong: ví dụ, http://s-f.c.hdex.jp/tc-guideframe-tv/calender/cal_mnth_gd.html</t>
  </si>
  <si>
    <t>Correct:  ví dụ, http://s-f.c.hdex.jp/tc-guideframe-tv/guide-template1.html?calender/cal_mnth_gd.html</t>
  </si>
  <si>
    <t>Gọi thử 2 cái URL và so sánh là biết liền sai như thế nào.</t>
  </si>
  <si>
    <t>TCS_TC_WBS (TSB Tablet &amp; Apple Iphone)</t>
  </si>
  <si>
    <t>Effort (person-days)</t>
  </si>
  <si>
    <t>Task Particulars</t>
  </si>
  <si>
    <t>Requirement</t>
  </si>
  <si>
    <t>Design</t>
  </si>
  <si>
    <t>Coding</t>
  </si>
  <si>
    <t>Testing</t>
  </si>
  <si>
    <t>Volume</t>
  </si>
  <si>
    <t>SF-001-T - Display no officical sence list</t>
  </si>
  <si>
    <t>Check official sence on the server</t>
  </si>
  <si>
    <t>SF-002-T - Display no suitable content on device</t>
  </si>
  <si>
    <t>Check the content is suitable or not with the device (this case is not suitable)</t>
  </si>
  <si>
    <t>SF-040-T - Select Program Screen</t>
  </si>
  <si>
    <t>List out all candidate program follow Name setting</t>
  </si>
  <si>
    <t>List out all candidate program follow Chanel setting</t>
  </si>
  <si>
    <t>List out all candidate program follow Start Date setting</t>
  </si>
  <si>
    <t>List out all candidate program follow Start Time setting</t>
  </si>
  <si>
    <t>List out all candidate program without sort criterias setting</t>
  </si>
  <si>
    <t>SF-003-T - Refinement program</t>
  </si>
  <si>
    <t>Setting Program Name to filter</t>
  </si>
  <si>
    <t>Setting Chanel to filter (Five type of chanel)</t>
  </si>
  <si>
    <r>
      <t xml:space="preserve">- </t>
    </r>
    <r>
      <rPr>
        <rFont val="DejaVu Sans"/>
        <family val="2"/>
        <sz val="10"/>
      </rPr>
      <t xml:space="preserve">　　地上デジタル</t>
    </r>
  </si>
  <si>
    <r>
      <t xml:space="preserve">- </t>
    </r>
    <r>
      <rPr>
        <rFont val="DejaVu Sans"/>
        <family val="2"/>
        <sz val="10"/>
      </rPr>
      <t xml:space="preserve">　　</t>
    </r>
    <r>
      <rPr>
        <rFont val="Calibri"/>
        <charset val="1"/>
        <family val="2"/>
        <sz val="10"/>
      </rPr>
      <t xml:space="preserve">BS</t>
    </r>
    <r>
      <rPr>
        <rFont val="DejaVu Sans"/>
        <family val="2"/>
        <sz val="10"/>
      </rPr>
      <t xml:space="preserve">デジタル </t>
    </r>
    <r>
      <rPr>
        <rFont val="Calibri"/>
        <charset val="1"/>
        <family val="2"/>
        <sz val="10"/>
      </rPr>
      <t xml:space="preserve">( can be expand)</t>
    </r>
  </si>
  <si>
    <r>
      <t xml:space="preserve">- </t>
    </r>
    <r>
      <rPr>
        <rFont val="DejaVu Sans"/>
        <family val="2"/>
        <sz val="10"/>
      </rPr>
      <t xml:space="preserve">　　</t>
    </r>
    <r>
      <rPr>
        <rFont val="Calibri"/>
        <charset val="1"/>
        <family val="2"/>
        <sz val="10"/>
      </rPr>
      <t xml:space="preserve">110</t>
    </r>
    <r>
      <rPr>
        <rFont val="DejaVu Sans"/>
        <family val="2"/>
        <sz val="10"/>
      </rPr>
      <t xml:space="preserve">度</t>
    </r>
    <r>
      <rPr>
        <rFont val="Calibri"/>
        <charset val="1"/>
        <family val="2"/>
        <sz val="10"/>
      </rPr>
      <t xml:space="preserve">CS</t>
    </r>
    <r>
      <rPr>
        <rFont val="DejaVu Sans"/>
        <family val="2"/>
        <sz val="10"/>
      </rPr>
      <t xml:space="preserve">デジタル</t>
    </r>
  </si>
  <si>
    <r>
      <t xml:space="preserve">- </t>
    </r>
    <r>
      <rPr>
        <rFont val="DejaVu Sans"/>
        <family val="2"/>
        <sz val="10"/>
      </rPr>
      <t xml:space="preserve">　　スカパー</t>
    </r>
  </si>
  <si>
    <r>
      <t xml:space="preserve">- </t>
    </r>
    <r>
      <rPr>
        <rFont val="DejaVu Sans"/>
        <family val="2"/>
        <sz val="10"/>
      </rPr>
      <t xml:space="preserve">　　</t>
    </r>
    <r>
      <rPr>
        <rFont val="Calibri"/>
        <charset val="1"/>
        <family val="2"/>
        <sz val="10"/>
      </rPr>
      <t xml:space="preserve">CATV</t>
    </r>
  </si>
  <si>
    <t>Setting Start date to filter (Display Calendar screen)</t>
  </si>
  <si>
    <t>Setting Start Time</t>
  </si>
  <si>
    <t>Other Setting</t>
  </si>
  <si>
    <t>- Grouped by program name at the same time</t>
  </si>
  <si>
    <t>- Grouped by program name in the same CH</t>
  </si>
  <si>
    <t>- Not together</t>
  </si>
  <si>
    <t>SF-050-T - Select Tag List</t>
  </si>
  <si>
    <t>Get program information from backend.</t>
  </si>
  <si>
    <t>Get list of tag list with the selected program from backend</t>
  </si>
  <si>
    <t>- Official Scence</t>
  </si>
  <si>
    <t>- None-Officical Scence</t>
  </si>
  <si>
    <t>SF-070-T - Display Detail of Official Scence with TV</t>
  </si>
  <si>
    <t>Get List of scence with name and other information</t>
  </si>
  <si>
    <t>Display yahoo shop</t>
  </si>
  <si>
    <t>Display scence information</t>
  </si>
  <si>
    <t>Display Control button and control TV via CESI</t>
  </si>
  <si>
    <t>Sync with TV real time (jum sence)</t>
  </si>
  <si>
    <t>SF-060-T - Display Detail of None - Official Scence with TV</t>
  </si>
  <si>
    <t>SF-080-T - Diplay Detail Scence Infor</t>
  </si>
  <si>
    <t>Display relate Link</t>
  </si>
  <si>
    <t>Display more information</t>
  </si>
  <si>
    <t>SF-090-T - Display on web brower</t>
  </si>
  <si>
    <t>Display website</t>
  </si>
  <si>
    <t>SP-010-T - Display hot keyword</t>
  </si>
  <si>
    <t>TBD</t>
  </si>
  <si>
    <t>TBD - Search / select devices Screen</t>
  </si>
  <si>
    <t>SP-020-T - Yahoo hot key word</t>
  </si>
  <si>
    <t>Display list of scence order by TV in the house</t>
  </si>
  <si>
    <t>Display Yahoo shop</t>
  </si>
  <si>
    <t>SP-030-T - Search Screen</t>
  </si>
  <si>
    <t>Search keyword</t>
  </si>
  <si>
    <t>SP-040-T - Display more scence Information</t>
  </si>
  <si>
    <t>SP-050-T -  Display on web brower</t>
  </si>
  <si>
    <t>Display TC Header</t>
  </si>
  <si>
    <t>Display icomming message</t>
  </si>
  <si>
    <t>Display current control TV</t>
  </si>
  <si>
    <t>Refresh button</t>
  </si>
  <si>
    <t>Vitual Remote</t>
  </si>
  <si>
    <t>Risk:</t>
  </si>
  <si>
    <t>R1 - Requirement will provide slow</t>
  </si>
  <si>
    <t>R2 - TV from TSB to VN impact to the schedule.</t>
  </si>
  <si>
    <t>R3 - Technical issue relating to remove TV via Tablet</t>
  </si>
  <si>
    <t>R4 - Take time to intergrate to the other team (TEG, CM, CAL)</t>
  </si>
  <si>
    <t>Development work</t>
  </si>
  <si>
    <t>Deployment</t>
  </si>
  <si>
    <t>Support for Acceptance Test</t>
  </si>
  <si>
    <t>Overhead management</t>
  </si>
  <si>
    <t>Project management</t>
  </si>
  <si>
    <t>Communicator</t>
  </si>
  <si>
    <t>Toshiba Android Tablet</t>
  </si>
  <si>
    <t>pds</t>
  </si>
  <si>
    <t>man/month</t>
  </si>
  <si>
    <t>Apple Iphone (in case of Iphone will develop Pararell Android)</t>
  </si>
  <si>
    <t>Total (Android &amp; Iphone)</t>
  </si>
  <si>
    <t>Iteration 1</t>
  </si>
  <si>
    <t>Task from Action Plan phase II</t>
  </si>
  <si>
    <t>Not Done</t>
  </si>
  <si>
    <t>Description 1</t>
  </si>
  <si>
    <t>Pre-staging enviroment from TSB</t>
  </si>
  <si>
    <t>QATCTV-1228 - Can not reproduce</t>
  </si>
  <si>
    <t>QATCTV-1096 - Can not reproduce</t>
  </si>
  <si>
    <t>QATCTV-1325 - Can not reproduce</t>
  </si>
  <si>
    <t>TODO</t>
  </si>
  <si>
    <t> Changing stream time </t>
  </si>
  <si>
    <t>Effort</t>
  </si>
  <si>
    <t>5 Test</t>
  </si>
  <si>
    <t>10 dev</t>
  </si>
  <si>
    <t>2 backend</t>
  </si>
  <si>
    <t>Detail plan for Iteration 1 (3-Dec --&gt; 14-Dec)</t>
  </si>
  <si>
    <t>Scene continuous playback</t>
  </si>
  <si>
    <t>SP-020</t>
  </si>
  <si>
    <t>DucTA3</t>
  </si>
  <si>
    <t>In Progress</t>
  </si>
  <si>
    <t>SP-050</t>
  </si>
  <si>
    <t>Operation Guide</t>
  </si>
  <si>
    <t>TungAVG</t>
  </si>
  <si>
    <t>Coding for Playing screen</t>
  </si>
  <si>
    <t>Play control: Switch/jump/skip/pause/stop scene</t>
  </si>
  <si>
    <t>Scene Play</t>
  </si>
  <si>
    <t>ThanhDC4/TuanNA15C</t>
  </si>
  <si>
    <t>Play from Inbox </t>
  </si>
  <si>
    <t>TuanLHD</t>
  </si>
  <si>
    <t>Module bán hàng</t>
  </si>
  <si>
    <t>Module Happy coins</t>
  </si>
  <si>
    <t>Trúng ngay </t>
  </si>
  <si>
    <t>Đổi quà </t>
  </si>
  <si>
    <t>Đấu giá ngược </t>
  </si>
  <si>
    <t>Vé số may mắn </t>
  </si>
  <si>
    <t>Quà tặng </t>
  </si>
  <si>
    <t>Amazing! </t>
  </si>
  <si>
    <t>Module Easy coins</t>
  </si>
  <si>
    <t>Oẳn tì tì </t>
  </si>
  <si>
    <t>Bắn cung </t>
  </si>
  <si>
    <t>Điểm danh </t>
  </si>
  <si>
    <t>Chia sẻ facebook </t>
  </si>
  <si>
    <t>Mời bạn bè  </t>
  </si>
  <si>
    <t>Module trang cá nhân</t>
  </si>
  <si>
    <t>Module admin</t>
  </si>
  <si>
    <t>Quản lý người dùng</t>
  </si>
  <si>
    <t>Quản lý sản phẩm</t>
  </si>
  <si>
    <t>Quản lý chương trình sự kiện</t>
  </si>
  <si>
    <t>Missing documentation have to provide on time</t>
  </si>
  <si>
    <r>
      <t xml:space="preserve">Need specification for : </t>
    </r>
    <r>
      <rPr>
        <rFont val="Tahoma"/>
        <charset val="1"/>
        <family val="2"/>
        <b val="true"/>
        <sz val="8"/>
      </rPr>
      <t xml:space="preserve">The list of recommendation scene from friends.</t>
    </r>
  </si>
  <si>
    <t>We don't have TV with timeshift content</t>
  </si>
  <si>
    <t>We don't have TV with more than 2 hard disks</t>
  </si>
  <si>
    <t>Open Bandwidth</t>
  </si>
  <si>
    <t>http://front-int.tsbctv.com/tc-front-tv/cindex.html </t>
  </si>
  <si>
    <t>http://s-f.c.hdex.jp/tc-front-tv/cindex.html </t>
  </si>
  <si>
    <t>https://jenkins.tsbctv.com</t>
  </si>
  <si>
    <t>http://s-ci.c.hdex.jp/ </t>
  </si>
  <si>
    <t>PC</t>
  </si>
  <si>
    <t>Member</t>
  </si>
  <si>
    <t>IP address</t>
  </si>
  <si>
    <t>Mac Address</t>
  </si>
  <si>
    <t>Computer name</t>
  </si>
  <si>
    <t>Start date</t>
  </si>
  <si>
    <t>End date</t>
  </si>
  <si>
    <t>AnhNV16</t>
  </si>
  <si>
    <t>E8-40-F2-3D-B5-6D</t>
  </si>
  <si>
    <t>AnhNV16-F11</t>
  </si>
  <si>
    <t>E0-CB-4E-8C-35-BB</t>
  </si>
  <si>
    <t>DucTA3-F11</t>
  </si>
  <si>
    <t>HungNH2</t>
  </si>
  <si>
    <t>‎4C-72-B9-20-A7-43</t>
  </si>
  <si>
    <t>HungNH2-F11</t>
  </si>
  <si>
    <t>PhuongHTL1</t>
  </si>
  <si>
    <t>E8-40-F2-3D-B4-4F</t>
  </si>
  <si>
    <t>PhuongHTL1-F11</t>
  </si>
  <si>
    <t>NguyenLK2</t>
  </si>
  <si>
    <t>10.88.66.62</t>
  </si>
  <si>
    <t>38-60-77-F1-3F-76 </t>
  </si>
  <si>
    <t>NguyenLK2-F11</t>
  </si>
  <si>
    <t>TuanBA5C</t>
  </si>
  <si>
    <t>4C-72-B9-20-A8-31</t>
  </si>
  <si>
    <t>TuanBA5C-F11</t>
  </si>
  <si>
    <t>TuanNA15C</t>
  </si>
  <si>
    <t>4c-72-b9-20-a7-e6</t>
  </si>
  <si>
    <t>TuanNA15C-F11</t>
  </si>
  <si>
    <t>TungAVG5C</t>
  </si>
  <si>
    <t>4C-72-B9-20-A7-BC</t>
  </si>
  <si>
    <t>TungAVG5C-F11</t>
  </si>
  <si>
    <t>PhungNTK</t>
  </si>
  <si>
    <t>00 1C C0 FD 1D 70</t>
  </si>
  <si>
    <t>PhungNTK-F11</t>
  </si>
  <si>
    <t>Hainp</t>
  </si>
  <si>
    <t>E8-40-F2-3D-B6-83 </t>
  </si>
  <si>
    <t>Hainp-F11</t>
  </si>
  <si>
    <t>HiepHN</t>
  </si>
  <si>
    <t>4C-72-B9-20-A5-86 </t>
  </si>
  <si>
    <t>HiepHN-F11</t>
  </si>
  <si>
    <t>ThanhDM</t>
  </si>
  <si>
    <t>4C-72-B9-20-A7-F1</t>
  </si>
  <si>
    <t>ThanhDM-F11</t>
  </si>
  <si>
    <t>VanNT4</t>
  </si>
  <si>
    <t>00-1C-25-37-D5-80</t>
  </si>
  <si>
    <t>VanNT4-F11</t>
  </si>
  <si>
    <t>HoangNVM5C</t>
  </si>
  <si>
    <t>E8-40-F2-3D-B5-99</t>
  </si>
  <si>
    <t>HoangNVM5C-F11</t>
  </si>
  <si>
    <t>PhuocLD</t>
  </si>
  <si>
    <t>00-27-0E-0A-22-85</t>
  </si>
  <si>
    <t>PhuocLD-F11</t>
  </si>
  <si>
    <t>TinND</t>
  </si>
  <si>
    <t>4C-72-B9-20-A8-64</t>
  </si>
  <si>
    <t>TinND-F11</t>
  </si>
  <si>
    <t>HungLv5C</t>
  </si>
  <si>
    <t>00-1C-C0-FD-0C-EA</t>
  </si>
  <si>
    <t>HungLv5C-F11</t>
  </si>
  <si>
    <t>HaiNT18</t>
  </si>
  <si>
    <t>00-27-0E-0A-24-C0</t>
  </si>
  <si>
    <t>HaiNT18-F11</t>
  </si>
  <si>
    <t>4C-72-B9-20-A8-52</t>
  </si>
  <si>
    <t>TuanLHD-F11</t>
  </si>
  <si>
    <t>AnhBNKD</t>
  </si>
  <si>
    <r>
      <t xml:space="preserve">10.88.6.162</t>
    </r>
    <r>
      <rPr>
        <rFont val="Calibri"/>
        <charset val="1"/>
        <family val="2"/>
        <color rgb="FF000000"/>
        <sz val="11"/>
      </rPr>
      <t xml:space="preserve"> </t>
    </r>
  </si>
  <si>
    <t>4C-72-B9-31-68-5B</t>
  </si>
  <si>
    <r>
      <t xml:space="preserve">AnhBNKD-F11</t>
    </r>
    <r>
      <rPr>
        <rFont val="Calibri"/>
        <charset val="1"/>
        <family val="2"/>
        <color rgb="FF000000"/>
        <sz val="11"/>
      </rPr>
      <t xml:space="preserve"> </t>
    </r>
  </si>
  <si>
    <t>ThanhDC4</t>
  </si>
  <si>
    <t>10.88.6.149</t>
  </si>
  <si>
    <t>E0-69-95-01-50-E7</t>
  </si>
  <si>
    <t>ThanhDC4-F11</t>
  </si>
  <si>
    <t>ThongLV</t>
  </si>
  <si>
    <r>
      <t xml:space="preserve">10.88.6.143</t>
    </r>
    <r>
      <rPr>
        <rFont val="Calibri"/>
        <charset val="1"/>
        <family val="2"/>
        <color rgb="FF000000"/>
        <sz val="11"/>
      </rPr>
      <t xml:space="preserve"> </t>
    </r>
  </si>
  <si>
    <r>
      <t xml:space="preserve">E8-40-F2-3D-B5-50</t>
    </r>
    <r>
      <rPr>
        <rFont val="Calibri"/>
        <charset val="1"/>
        <family val="2"/>
        <color rgb="FF000000"/>
        <sz val="11"/>
      </rPr>
      <t xml:space="preserve"> </t>
    </r>
  </si>
  <si>
    <t>ThongLV-F11</t>
  </si>
  <si>
    <t>TV</t>
  </si>
  <si>
    <t>Tên</t>
  </si>
  <si>
    <t>Địa chỉ MAC</t>
  </si>
  <si>
    <t>Địa chỉ IP</t>
  </si>
  <si>
    <t>Timecloud-5 (Z7)</t>
  </si>
  <si>
    <t>E8-E0-B7-3F-5B-9E </t>
  </si>
  <si>
    <t>10.88.66.50</t>
  </si>
  <si>
    <t>Timecloud-4</t>
  </si>
  <si>
    <t>E8-E0-B7-70-5E-9E</t>
  </si>
  <si>
    <t>10.88.66.59</t>
  </si>
  <si>
    <t>Calendar-2</t>
  </si>
  <si>
    <t>E8-E0-B7-D4-5D-9E</t>
  </si>
  <si>
    <t>10.88.66.65</t>
  </si>
  <si>
    <t>Calendar-3</t>
  </si>
  <si>
    <t>E8-E0-B7-6E-5E-9E</t>
  </si>
  <si>
    <t>10.88.66.68</t>
  </si>
  <si>
    <t>Calendar-4</t>
  </si>
  <si>
    <t>E8-E0-B7-6F-5E-9E</t>
  </si>
  <si>
    <t>10.88.66.71</t>
  </si>
  <si>
    <t>Timecloud-1</t>
  </si>
  <si>
    <t>E8-E0-B7-D3-5D-9E</t>
  </si>
  <si>
    <t>10.88.66.24</t>
  </si>
  <si>
    <t>Menu-3</t>
  </si>
  <si>
    <t>E8-E0-B7-6C-5E-9E</t>
  </si>
  <si>
    <t>10.88.66.74</t>
  </si>
  <si>
    <t>Menu-1</t>
  </si>
  <si>
    <t>E8-E0-B7-D7-5D-9E</t>
  </si>
  <si>
    <t>10.88.66.73</t>
  </si>
  <si>
    <t>Calendar-1</t>
  </si>
  <si>
    <t>E8-E0-B7-D5-5D-9E</t>
  </si>
  <si>
    <t>10.88.66.72</t>
  </si>
  <si>
    <t>Menu-2</t>
  </si>
  <si>
    <t>E8-E0-B7-D6-5D-9E             </t>
  </si>
  <si>
    <t>10.88.66.76</t>
  </si>
  <si>
    <t>Menu-4</t>
  </si>
  <si>
    <t>E8-E0-B7-6D-5E-9E            </t>
  </si>
  <si>
    <t>10.88.66.77</t>
  </si>
  <si>
    <t>TimeCloud-3</t>
  </si>
  <si>
    <t>E8-E0-B7-71-5E-9E </t>
  </si>
  <si>
    <t>10.88.66.75</t>
  </si>
  <si>
    <t>Chức năng List recommend scene from friend</t>
  </si>
  <si>
    <t>Nội dung</t>
  </si>
  <si>
    <r>
      <t xml:space="preserve">      </t>
    </r>
    <r>
      <rPr>
        <rFont val="Calibri"/>
        <charset val="1"/>
        <family val="2"/>
        <color rgb="FF000000"/>
        <sz val="11"/>
      </rPr>
      <t xml:space="preserve">Display the list of recommendation scene from friend.</t>
    </r>
  </si>
  <si>
    <r>
      <t xml:space="preserve">      </t>
    </r>
    <r>
      <rPr>
        <rFont val="Calibri"/>
        <charset val="1"/>
        <family val="2"/>
        <color rgb="FF000000"/>
        <sz val="11"/>
      </rPr>
      <t xml:space="preserve">Sorted by program start time and scene start time like Ph2.</t>
    </r>
  </si>
  <si>
    <t>Q&amp;A</t>
  </si>
  <si>
    <t>Tài liệu back end chỉ định api sẽ được sử dụng cho màn hình này ?</t>
  </si>
  <si>
    <t>Chức năng Kininaru! Check</t>
  </si>
  <si>
    <t>Ghi nhận lại vị trí đang xem cho recommendation server</t>
  </si>
  <si>
    <t>Những scene đã được check bằng kininaru key sẽ hiển thị lên màn hình sceneplay (Sp-051)</t>
  </si>
  <si>
    <t>Tài liệu back end chỉ định register position scene và get registered scene</t>
  </si>
  <si>
    <t>Vẫn chưa hiểu Support DMP playback for taglist service</t>
  </si>
  <si>
    <r>
      <t xml:space="preserve">------------------------------------</t>
    </r>
    <r>
      <rPr>
        <rFont val="Calibri"/>
        <charset val="1"/>
        <family val="2"/>
        <b val="true"/>
        <color rgb="FFFF0000"/>
        <sz val="11"/>
      </rPr>
      <t xml:space="preserve">DOCUMENTATION TASK</t>
    </r>
    <r>
      <rPr>
        <rFont val="Calibri"/>
        <charset val="1"/>
        <family val="2"/>
        <color rgb="FF000000"/>
        <sz val="11"/>
      </rPr>
      <t xml:space="preserve">-----------------------------------------------------------------------</t>
    </r>
  </si>
  <si>
    <t>Scope: </t>
  </si>
  <si>
    <r>
      <t xml:space="preserve">-</t>
    </r>
    <r>
      <rPr>
        <rFont val="Times New Roman"/>
        <charset val="1"/>
        <family val="1"/>
        <color rgb="FF000000"/>
        <sz val="7"/>
      </rPr>
      <t xml:space="preserve">          </t>
    </r>
    <r>
      <rPr>
        <rFont val="Calibri"/>
        <charset val="1"/>
        <family val="2"/>
        <color rgb="FF000000"/>
        <sz val="11"/>
      </rPr>
      <t xml:space="preserve">for all module of phase II</t>
    </r>
  </si>
  <si>
    <r>
      <t xml:space="preserve">-</t>
    </r>
    <r>
      <rPr>
        <rFont val="Times New Roman"/>
        <charset val="1"/>
        <family val="1"/>
        <color rgb="FF000000"/>
        <sz val="7"/>
      </rPr>
      <t xml:space="preserve">          </t>
    </r>
    <r>
      <rPr>
        <rFont val="Calibri"/>
        <charset val="1"/>
        <family val="2"/>
        <color rgb="FF000000"/>
        <sz val="11"/>
      </rPr>
      <t xml:space="preserve">For 3 team: TC, CAL, CM</t>
    </r>
  </si>
  <si>
    <r>
      <t xml:space="preserve">Start date:</t>
    </r>
    <r>
      <rPr>
        <rFont val="Calibri"/>
        <charset val="1"/>
        <family val="2"/>
        <color rgb="FF000000"/>
        <sz val="11"/>
      </rPr>
      <t xml:space="preserve"> 20/11/2012</t>
    </r>
  </si>
  <si>
    <r>
      <t xml:space="preserve">End date:</t>
    </r>
    <r>
      <rPr>
        <rFont val="Calibri"/>
        <charset val="1"/>
        <family val="2"/>
        <color rgb="FF000000"/>
        <sz val="11"/>
      </rPr>
      <t xml:space="preserve"> 30/11/2012</t>
    </r>
  </si>
  <si>
    <t>Deliverable:</t>
  </si>
  <si>
    <r>
      <t xml:space="preserve">-</t>
    </r>
    <r>
      <rPr>
        <rFont val="Times New Roman"/>
        <charset val="1"/>
        <family val="1"/>
        <color rgb="FF000000"/>
        <sz val="7"/>
      </rPr>
      <t xml:space="preserve">          </t>
    </r>
    <r>
      <rPr>
        <rFont val="Calibri"/>
        <charset val="1"/>
        <family val="2"/>
        <color rgb="FF000000"/>
        <sz val="11"/>
      </rPr>
      <t xml:space="preserve">Software Architect.</t>
    </r>
  </si>
  <si>
    <r>
      <t xml:space="preserve">-</t>
    </r>
    <r>
      <rPr>
        <rFont val="Times New Roman"/>
        <charset val="1"/>
        <family val="1"/>
        <color rgb="FF000000"/>
        <sz val="7"/>
      </rPr>
      <t xml:space="preserve">          </t>
    </r>
    <r>
      <rPr>
        <rFont val="Calibri"/>
        <charset val="1"/>
        <family val="2"/>
        <color rgb="FF000000"/>
        <sz val="11"/>
      </rPr>
      <t xml:space="preserve">Design Document.</t>
    </r>
  </si>
  <si>
    <t>----------------------------------------------------------------------------------------------------</t>
  </si>
  <si>
    <t>Document for:</t>
  </si>
  <si>
    <r>
      <t xml:space="preserve">-</t>
    </r>
    <r>
      <rPr>
        <rFont val="Times New Roman"/>
        <charset val="1"/>
        <family val="1"/>
        <color rgb="FF000000"/>
        <sz val="7"/>
      </rPr>
      <t xml:space="preserve">          </t>
    </r>
    <r>
      <rPr>
        <rFont val="Calibri"/>
        <charset val="1"/>
        <family val="2"/>
        <color rgb="FF000000"/>
        <sz val="11"/>
      </rPr>
      <t xml:space="preserve">Our understanding your SW architecture.</t>
    </r>
  </si>
  <si>
    <r>
      <t xml:space="preserve">-</t>
    </r>
    <r>
      <rPr>
        <rFont val="Times New Roman"/>
        <charset val="1"/>
        <family val="1"/>
        <color rgb="FF000000"/>
        <sz val="7"/>
      </rPr>
      <t xml:space="preserve">          </t>
    </r>
    <r>
      <rPr>
        <rFont val="Calibri"/>
        <charset val="1"/>
        <family val="2"/>
        <color rgb="FF000000"/>
        <sz val="11"/>
      </rPr>
      <t xml:space="preserve">Check product specification and design specification:</t>
    </r>
  </si>
  <si>
    <r>
      <t xml:space="preserve">o</t>
    </r>
    <r>
      <rPr>
        <rFont val="Times New Roman"/>
        <charset val="1"/>
        <family val="1"/>
        <color rgb="FF000000"/>
        <sz val="7"/>
      </rPr>
      <t xml:space="preserve">   </t>
    </r>
    <r>
      <rPr>
        <rFont val="Calibri"/>
        <charset val="1"/>
        <family val="2"/>
        <color rgb="FF000000"/>
        <sz val="11"/>
      </rPr>
      <t xml:space="preserve">TSB try to read source code.</t>
    </r>
  </si>
  <si>
    <r>
      <t xml:space="preserve">-</t>
    </r>
    <r>
      <rPr>
        <rFont val="Times New Roman"/>
        <charset val="1"/>
        <family val="1"/>
        <color rgb="FF000000"/>
        <sz val="7"/>
      </rPr>
      <t xml:space="preserve">          </t>
    </r>
    <r>
      <rPr>
        <rFont val="Calibri"/>
        <charset val="1"/>
        <family val="2"/>
        <color rgb="FF000000"/>
        <sz val="11"/>
      </rPr>
      <t xml:space="preserve">Check CESI calling from TV side.</t>
    </r>
  </si>
  <si>
    <r>
      <t xml:space="preserve">o</t>
    </r>
    <r>
      <rPr>
        <rFont val="Times New Roman"/>
        <charset val="1"/>
        <family val="1"/>
        <color rgb="FF000000"/>
        <sz val="7"/>
      </rPr>
      <t xml:space="preserve">   </t>
    </r>
    <r>
      <rPr>
        <rFont val="Calibri"/>
        <charset val="1"/>
        <family val="2"/>
        <color rgb="FF000000"/>
        <sz val="11"/>
      </rPr>
      <t xml:space="preserve">Check CESI call run well or not. </t>
    </r>
    <r>
      <rPr>
        <rFont val="Wingdings"/>
        <charset val="2"/>
        <family val="0"/>
        <color rgb="FF000000"/>
        <sz val="11"/>
      </rPr>
      <t xml:space="preserve">à</t>
    </r>
    <r>
      <rPr>
        <rFont val="Calibri"/>
        <charset val="1"/>
        <family val="2"/>
        <color rgb="FF000000"/>
        <sz val="11"/>
      </rPr>
      <t xml:space="preserve"> make ore test case to test ?????</t>
    </r>
  </si>
  <si>
    <r>
      <t xml:space="preserve">o</t>
    </r>
    <r>
      <rPr>
        <rFont val="Times New Roman"/>
        <charset val="1"/>
        <family val="1"/>
        <color rgb="FF000000"/>
        <sz val="7"/>
      </rPr>
      <t xml:space="preserve">   </t>
    </r>
    <r>
      <rPr>
        <rFont val="Calibri"/>
        <charset val="1"/>
        <family val="2"/>
        <color rgb="FF000000"/>
        <sz val="11"/>
      </rPr>
      <t xml:space="preserve">Engineer side need to check.</t>
    </r>
  </si>
  <si>
    <r>
      <t xml:space="preserve">-</t>
    </r>
    <r>
      <rPr>
        <rFont val="Times New Roman"/>
        <charset val="1"/>
        <family val="1"/>
        <color rgb="FF000000"/>
        <sz val="7"/>
      </rPr>
      <t xml:space="preserve">          </t>
    </r>
    <r>
      <rPr>
        <rFont val="Calibri"/>
        <charset val="1"/>
        <family val="2"/>
        <color rgb="FF000000"/>
        <sz val="11"/>
      </rPr>
      <t xml:space="preserve">Re-create test Spec.</t>
    </r>
  </si>
  <si>
    <r>
      <t xml:space="preserve">o</t>
    </r>
    <r>
      <rPr>
        <rFont val="Times New Roman"/>
        <charset val="1"/>
        <family val="1"/>
        <color rgb="FF000000"/>
        <sz val="7"/>
      </rPr>
      <t xml:space="preserve">   </t>
    </r>
    <r>
      <rPr>
        <rFont val="Calibri"/>
        <charset val="1"/>
        <family val="2"/>
        <color rgb="FF000000"/>
        <sz val="11"/>
      </rPr>
      <t xml:space="preserve">Doer: TSB.</t>
    </r>
  </si>
  <si>
    <r>
      <t xml:space="preserve">o</t>
    </r>
    <r>
      <rPr>
        <rFont val="Times New Roman"/>
        <charset val="1"/>
        <family val="1"/>
        <color rgb="FF000000"/>
        <sz val="7"/>
      </rPr>
      <t xml:space="preserve">   </t>
    </r>
    <r>
      <rPr>
        <rFont val="Calibri"/>
        <charset val="1"/>
        <family val="2"/>
        <color rgb="FF000000"/>
        <sz val="11"/>
      </rPr>
      <t xml:space="preserve">Try to understand all over the structure.</t>
    </r>
  </si>
  <si>
    <r>
      <t xml:space="preserve">1</t>
    </r>
    <r>
      <rPr>
        <rFont val="Calibri"/>
        <charset val="1"/>
        <family val="2"/>
        <color rgb="FF000000"/>
        <sz val="11"/>
        <vertAlign val="superscript"/>
      </rPr>
      <t xml:space="preserve">st</t>
    </r>
    <r>
      <rPr>
        <rFont val="Calibri"/>
        <charset val="1"/>
        <family val="2"/>
        <color rgb="FF000000"/>
        <sz val="11"/>
      </rPr>
      <t xml:space="preserve"> Design Document:</t>
    </r>
  </si>
  <si>
    <r>
      <t xml:space="preserve">-</t>
    </r>
    <r>
      <rPr>
        <rFont val="Times New Roman"/>
        <charset val="1"/>
        <family val="1"/>
        <color rgb="FF000000"/>
        <sz val="7"/>
      </rPr>
      <t xml:space="preserve">          </t>
    </r>
    <r>
      <rPr>
        <rFont val="Calibri"/>
        <charset val="1"/>
        <family val="2"/>
        <color rgb="FF000000"/>
        <sz val="11"/>
      </rPr>
      <t xml:space="preserve">Like current.</t>
    </r>
  </si>
  <si>
    <r>
      <t xml:space="preserve">-</t>
    </r>
    <r>
      <rPr>
        <rFont val="Times New Roman"/>
        <charset val="1"/>
        <family val="1"/>
        <color rgb="FF000000"/>
        <sz val="7"/>
      </rPr>
      <t xml:space="preserve">          </t>
    </r>
    <r>
      <rPr>
        <rFont val="Calibri"/>
        <charset val="1"/>
        <family val="2"/>
        <color rgb="FF000000"/>
        <sz val="11"/>
      </rPr>
      <t xml:space="preserve">English version.</t>
    </r>
  </si>
  <si>
    <r>
      <t xml:space="preserve">2</t>
    </r>
    <r>
      <rPr>
        <rFont val="Calibri"/>
        <charset val="1"/>
        <family val="2"/>
        <color rgb="FF000000"/>
        <sz val="11"/>
        <vertAlign val="superscript"/>
      </rPr>
      <t xml:space="preserve">nd</t>
    </r>
    <r>
      <rPr>
        <rFont val="Calibri"/>
        <charset val="1"/>
        <family val="2"/>
        <color rgb="FF000000"/>
        <sz val="11"/>
      </rPr>
      <t xml:space="preserve"> Design Document should have (explain the way we use in our application):</t>
    </r>
  </si>
  <si>
    <r>
      <t xml:space="preserve">-</t>
    </r>
    <r>
      <rPr>
        <rFont val="Times New Roman"/>
        <charset val="1"/>
        <family val="1"/>
        <color rgb="FF000000"/>
        <sz val="7"/>
      </rPr>
      <t xml:space="preserve">          </t>
    </r>
    <r>
      <rPr>
        <rFont val="Calibri"/>
        <charset val="1"/>
        <family val="2"/>
        <color rgb="FF000000"/>
        <sz val="11"/>
      </rPr>
      <t xml:space="preserve">Sequence chart:</t>
    </r>
  </si>
  <si>
    <r>
      <t xml:space="preserve">o</t>
    </r>
    <r>
      <rPr>
        <rFont val="Times New Roman"/>
        <charset val="1"/>
        <family val="1"/>
        <color rgb="FF000000"/>
        <sz val="7"/>
      </rPr>
      <t xml:space="preserve">   </t>
    </r>
    <r>
      <rPr>
        <rFont val="Calibri"/>
        <charset val="1"/>
        <family val="2"/>
        <color rgb="FF000000"/>
        <sz val="11"/>
      </rPr>
      <t xml:space="preserve">Call API timing (GIS)</t>
    </r>
  </si>
  <si>
    <r>
      <t xml:space="preserve">o</t>
    </r>
    <r>
      <rPr>
        <rFont val="Times New Roman"/>
        <charset val="1"/>
        <family val="1"/>
        <color rgb="FF000000"/>
        <sz val="7"/>
      </rPr>
      <t xml:space="preserve">   </t>
    </r>
    <r>
      <rPr>
        <rFont val="Calibri"/>
        <charset val="1"/>
        <family val="2"/>
        <color rgb="FF000000"/>
        <sz val="11"/>
      </rPr>
      <t xml:space="preserve">Menu service.</t>
    </r>
  </si>
  <si>
    <r>
      <t xml:space="preserve">o</t>
    </r>
    <r>
      <rPr>
        <rFont val="Times New Roman"/>
        <charset val="1"/>
        <family val="1"/>
        <color rgb="FF000000"/>
        <sz val="7"/>
      </rPr>
      <t xml:space="preserve">   </t>
    </r>
    <r>
      <rPr>
        <rFont val="Calibri"/>
        <charset val="1"/>
        <family val="2"/>
        <color rgb="FF000000"/>
        <sz val="11"/>
      </rPr>
      <t xml:space="preserve">CESI service.</t>
    </r>
  </si>
  <si>
    <r>
      <t xml:space="preserve">o</t>
    </r>
    <r>
      <rPr>
        <rFont val="Times New Roman"/>
        <charset val="1"/>
        <family val="1"/>
        <color rgb="FF000000"/>
        <sz val="7"/>
      </rPr>
      <t xml:space="preserve">   </t>
    </r>
    <r>
      <rPr>
        <rFont val="Calibri"/>
        <charset val="1"/>
        <family val="2"/>
        <color rgb="FF000000"/>
        <sz val="11"/>
      </rPr>
      <t xml:space="preserve">Data Revise timing.</t>
    </r>
  </si>
  <si>
    <r>
      <t xml:space="preserve">-</t>
    </r>
    <r>
      <rPr>
        <rFont val="Times New Roman"/>
        <charset val="1"/>
        <family val="1"/>
        <color rgb="FF000000"/>
        <sz val="7"/>
      </rPr>
      <t xml:space="preserve">          </t>
    </r>
    <r>
      <rPr>
        <rFont val="Calibri"/>
        <charset val="1"/>
        <family val="2"/>
        <color rgb="FF000000"/>
        <sz val="11"/>
      </rPr>
      <t xml:space="preserve">Module Structure.</t>
    </r>
  </si>
  <si>
    <r>
      <t xml:space="preserve">o</t>
    </r>
    <r>
      <rPr>
        <rFont val="Times New Roman"/>
        <charset val="1"/>
        <family val="1"/>
        <color rgb="FF000000"/>
        <sz val="7"/>
      </rPr>
      <t xml:space="preserve">   </t>
    </r>
    <r>
      <rPr>
        <rFont val="Calibri"/>
        <charset val="1"/>
        <family val="2"/>
        <color rgb="FF000000"/>
        <sz val="11"/>
      </rPr>
      <t xml:space="preserve">Client Module Relation</t>
    </r>
  </si>
  <si>
    <r>
      <t xml:space="preserve">o</t>
    </r>
    <r>
      <rPr>
        <rFont val="Times New Roman"/>
        <charset val="1"/>
        <family val="1"/>
        <color rgb="FF000000"/>
        <sz val="7"/>
      </rPr>
      <t xml:space="preserve">   </t>
    </r>
    <r>
      <rPr>
        <rFont val="Calibri"/>
        <charset val="1"/>
        <family val="2"/>
        <color rgb="FF000000"/>
        <sz val="11"/>
      </rPr>
      <t xml:space="preserve">Basic structure.</t>
    </r>
  </si>
  <si>
    <r>
      <t xml:space="preserve">-</t>
    </r>
    <r>
      <rPr>
        <rFont val="Times New Roman"/>
        <charset val="1"/>
        <family val="1"/>
        <color rgb="FF000000"/>
        <sz val="7"/>
      </rPr>
      <t xml:space="preserve">          </t>
    </r>
    <r>
      <rPr>
        <rFont val="Calibri"/>
        <charset val="1"/>
        <family val="2"/>
        <color rgb="FF000000"/>
        <sz val="11"/>
      </rPr>
      <t xml:space="preserve">Framework:</t>
    </r>
  </si>
  <si>
    <r>
      <t xml:space="preserve">o</t>
    </r>
    <r>
      <rPr>
        <rFont val="Times New Roman"/>
        <charset val="1"/>
        <family val="1"/>
        <color rgb="FF000000"/>
        <sz val="7"/>
      </rPr>
      <t xml:space="preserve">   </t>
    </r>
    <r>
      <rPr>
        <rFont val="Calibri"/>
        <charset val="1"/>
        <family val="2"/>
        <color rgb="FF000000"/>
        <sz val="11"/>
      </rPr>
      <t xml:space="preserve">TEG framework and relation</t>
    </r>
  </si>
  <si>
    <r>
      <t xml:space="preserve">-</t>
    </r>
    <r>
      <rPr>
        <rFont val="Times New Roman"/>
        <charset val="1"/>
        <family val="1"/>
        <color rgb="FF000000"/>
        <sz val="7"/>
      </rPr>
      <t xml:space="preserve">          </t>
    </r>
    <r>
      <rPr>
        <rFont val="Calibri"/>
        <charset val="1"/>
        <family val="2"/>
        <color rgb="FF000000"/>
        <sz val="11"/>
      </rPr>
      <t xml:space="preserve">API</t>
    </r>
  </si>
  <si>
    <r>
      <t xml:space="preserve">o</t>
    </r>
    <r>
      <rPr>
        <rFont val="Times New Roman"/>
        <charset val="1"/>
        <family val="1"/>
        <color rgb="FF000000"/>
        <sz val="7"/>
      </rPr>
      <t xml:space="preserve">   </t>
    </r>
    <r>
      <rPr>
        <rFont val="Calibri"/>
        <charset val="1"/>
        <family val="2"/>
        <color rgb="FF000000"/>
        <sz val="11"/>
      </rPr>
      <t xml:space="preserve">Common module</t>
    </r>
  </si>
  <si>
    <r>
      <t xml:space="preserve">o</t>
    </r>
    <r>
      <rPr>
        <rFont val="Times New Roman"/>
        <charset val="1"/>
        <family val="1"/>
        <color rgb="FF000000"/>
        <sz val="7"/>
      </rPr>
      <t xml:space="preserve">   </t>
    </r>
    <r>
      <rPr>
        <rFont val="Calibri"/>
        <charset val="1"/>
        <family val="2"/>
        <color rgb="FF000000"/>
        <sz val="11"/>
      </rPr>
      <t xml:space="preserve">Menu Relate module</t>
    </r>
  </si>
  <si>
    <r>
      <t xml:space="preserve">o</t>
    </r>
    <r>
      <rPr>
        <rFont val="Times New Roman"/>
        <charset val="1"/>
        <family val="1"/>
        <color rgb="FF000000"/>
        <sz val="7"/>
      </rPr>
      <t xml:space="preserve">   </t>
    </r>
    <r>
      <rPr>
        <rFont val="Calibri"/>
        <charset val="1"/>
        <family val="2"/>
        <color rgb="FF000000"/>
        <sz val="11"/>
      </rPr>
      <t xml:space="preserve">CESI</t>
    </r>
  </si>
  <si>
    <r>
      <t xml:space="preserve">o</t>
    </r>
    <r>
      <rPr>
        <rFont val="Times New Roman"/>
        <charset val="1"/>
        <family val="1"/>
        <color rgb="FF000000"/>
        <sz val="7"/>
      </rPr>
      <t xml:space="preserve">   </t>
    </r>
    <r>
      <rPr>
        <rFont val="Calibri"/>
        <charset val="1"/>
        <family val="2"/>
        <color rgb="FF000000"/>
        <sz val="11"/>
      </rPr>
      <t xml:space="preserve">Backend.</t>
    </r>
  </si>
  <si>
    <r>
      <t xml:space="preserve">§</t>
    </r>
    <r>
      <rPr>
        <rFont val="Times New Roman"/>
        <charset val="1"/>
        <family val="1"/>
        <color rgb="FF000000"/>
        <sz val="7"/>
      </rPr>
      <t xml:space="preserve">  </t>
    </r>
    <r>
      <rPr>
        <rFont val="Calibri"/>
        <charset val="1"/>
        <family val="2"/>
        <color rgb="FF000000"/>
        <sz val="11"/>
      </rPr>
      <t xml:space="preserve">Call back</t>
    </r>
  </si>
  <si>
    <r>
      <t xml:space="preserve">§</t>
    </r>
    <r>
      <rPr>
        <rFont val="Times New Roman"/>
        <charset val="1"/>
        <family val="1"/>
        <color rgb="FF000000"/>
        <sz val="7"/>
      </rPr>
      <t xml:space="preserve">  </t>
    </r>
    <r>
      <rPr>
        <rFont val="Calibri"/>
        <charset val="1"/>
        <family val="2"/>
        <color rgb="FF000000"/>
        <sz val="11"/>
      </rPr>
      <t xml:space="preserve">Direct call.</t>
    </r>
  </si>
  <si>
    <r>
      <t xml:space="preserve">§</t>
    </r>
    <r>
      <rPr>
        <rFont val="Times New Roman"/>
        <charset val="1"/>
        <family val="1"/>
        <color rgb="FF000000"/>
        <sz val="7"/>
      </rPr>
      <t xml:space="preserve">  </t>
    </r>
    <r>
      <rPr>
        <rFont val="Calibri"/>
        <charset val="1"/>
        <family val="2"/>
        <color rgb="FF000000"/>
        <sz val="11"/>
      </rPr>
      <t xml:space="preserve">….</t>
    </r>
  </si>
  <si>
    <t>Dear All</t>
  </si>
  <si>
    <t>We inform you next release plan. Could you see following plan. </t>
  </si>
  <si>
    <t>And if you have any question or comment, Please tell me us.</t>
  </si>
  <si>
    <t>Next Version : </t>
  </si>
  <si>
    <t>Phase2.0.4</t>
  </si>
  <si>
    <t>Release date: </t>
  </si>
  <si>
    <t>2011-11-30 2:00(JST)</t>
  </si>
  <si>
    <t>Schedule( All times are JST):</t>
  </si>
  <si>
    <t>  Today to 11/27 12:00</t>
  </si>
  <si>
    <t>     Commit fixing code into Phase2_Release</t>
  </si>
  <si>
    <t>  11/27 12:00</t>
  </si>
  <si>
    <t>Code Frizzes on Phase2_Release</t>
  </si>
  <si>
    <t>  11/27 PM</t>
  </si>
  <si>
    <t>     SCM team deploy for Staging Server</t>
  </si>
  <si>
    <t>  11/27 PM – 11/28 17:00</t>
  </si>
  <si>
    <t>     QA Team test on Staging Server and inform Dev team about side effect.</t>
  </si>
  <si>
    <t>     Dev Team revise side effect.</t>
  </si>
  <si>
    <t>  11/29 AM</t>
  </si>
  <si>
    <t>     Complete revise side effect.</t>
  </si>
  <si>
    <t>  11/29 PM</t>
  </si>
  <si>
    <t>     Approve release by manager</t>
  </si>
  <si>
    <t>  11/30 2:00</t>
  </si>
  <si>
    <t>     SCM Team deploy for production server.</t>
  </si>
  <si>
    <t>Manage target bugs:</t>
  </si>
  <si>
    <t>We would like to manage target bugs on JIRA. </t>
  </si>
  <si>
    <t>First, TSB Team shall set Priority and Fix Version/s field on JIRA Issues.</t>
  </si>
  <si>
    <t>Next, TSB Team will request to fix bugs.</t>
  </si>
  <si>
    <t>Then, WizTiVi/FPT Team will fix bugs along JIRA.</t>
  </si>
  <si>
    <t>  Please confirm JIRA Task board view.</t>
  </si>
  <si>
    <t>1)     Login QA TOSHIBA CLOUD TV Project.</t>
  </si>
  <si>
    <t>2)     Open [Agile]-[Task board].</t>
  </si>
  <si>
    <t>3)     Select “Phase2.0.4-GA” Version</t>
  </si>
  <si>
    <t>   Please attach screen capture image.</t>
  </si>
  <si>
    <t>Test Environment:</t>
  </si>
  <si>
    <t>  We are preparing CI2(CI for Phase2). CI2 will deploy from Phase2_Release branch head automatically.</t>
  </si>
  <si>
    <t>  But, CI2 is not complete prepare.</t>
  </si>
  <si>
    <t>  Until then, We will deploy Staging Server from Phase2_Release at 17:00(JST) everyday.</t>
  </si>
  <si>
    <t>  But, I’m sorry. Today(11/21)’s deployment skip. We will deploy at 11/22 9:00(JST).</t>
  </si>
  <si>
    <t>Best Regards,</t>
  </si>
  <si>
    <t>Koji Maruya</t>
  </si>
  <si>
    <t>*********************************************</t>
  </si>
  <si>
    <t>ソフトウェア技術センター プロセス・品質技術開発担当</t>
  </si>
  <si>
    <r>
      <t xml:space="preserve">丸屋　宏二</t>
    </r>
    <r>
      <rPr>
        <rFont val="Calibri"/>
        <charset val="1"/>
        <family val="2"/>
        <color rgb="FF000000"/>
        <sz val="11"/>
      </rPr>
      <t xml:space="preserve">(Koji Maruya)</t>
    </r>
  </si>
  <si>
    <t>E-Mail: koji.maruya@toshiba.co.jp</t>
  </si>
  <si>
    <t>【機密保持のお願い】</t>
  </si>
  <si>
    <t>　送信したメ－ルには、個人情報や機密情報が含まれている</t>
  </si>
  <si>
    <t>　場合があります。誤って送信されたメ－ルを受信された場合</t>
  </si>
  <si>
    <t>　には、誠に恐れ入りますが、このメ－ルのコピ－、使用、</t>
  </si>
  <si>
    <t>　公開等をなさらず、速やかに送信元にご連絡頂くとともに、</t>
  </si>
  <si>
    <t>　このメ－ルを削除頂きますようお願い申し上げます。</t>
  </si>
  <si>
    <t>*English</t>
  </si>
  <si>
    <t>The information contained in this email message</t>
  </si>
  <si>
    <t>may be confidential information.</t>
  </si>
  <si>
    <t>Please be careful if you forward, copy or print this message. </t>
  </si>
  <si>
    <t>If you have received this email in error, please immediately</t>
  </si>
  <si>
    <t>advise the sender by return email and delete the message.</t>
  </si>
  <si>
    <t>Hi anh Vinh</t>
  </si>
  <si>
    <t>Em gui noi dung mail cua KH</t>
  </si>
  <si>
    <t>@Anh Cuong: Nho anh xem dum em co gi sai sot ko nhe!!!</t>
  </si>
  <si>
    <r>
      <t xml:space="preserve">■</t>
    </r>
    <r>
      <rPr>
        <rFont val="Times New Roman"/>
        <charset val="1"/>
        <family val="1"/>
        <color rgb="FF000000"/>
        <sz val="12"/>
      </rPr>
      <t xml:space="preserve">Loai S</t>
    </r>
  </si>
  <si>
    <t>Hổ trợ gỡ ra hoặc gắn USB HDD vào</t>
  </si>
  <si>
    <t>Trường hợp tháo USB HDD thì không thề tìm kiếm </t>
  </si>
  <si>
    <t>Trường hợp gắn USB HDD vào thì có thề tìm kiếm từ HDD.</t>
  </si>
  <si>
    <t>Play continute</t>
  </si>
  <si>
    <t>■Loại A</t>
  </si>
  <si>
    <t>Gửi URL của Shopping site đến tablet</t>
  </si>
  <si>
    <t>Chuyển đổi các URL của Shopping site tương ứng từ TV đến tablet </t>
  </si>
  <si>
    <t>Đối ứng cho trường hợp chỉ có tablet</t>
  </si>
  <si>
    <t>Hiển thị thông tin chi tiết của CM</t>
  </si>
  <si>
    <r>
      <t xml:space="preserve">Phân chia các CM và hiển thị bằng </t>
    </r>
    <r>
      <rPr>
        <rFont val="DejaVu Sans"/>
        <family val="2"/>
        <color rgb="FF000000"/>
        <sz val="12"/>
      </rPr>
      <t xml:space="preserve">気になる！シーンリスト</t>
    </r>
  </si>
  <si>
    <t>Upload Log</t>
  </si>
  <si>
    <t>Upload Log của các hoạt động</t>
  </si>
  <si>
    <t>Thay đổi Top Menu của ScenePlay (thay đổi UI của SP)</t>
  </si>
  <si>
    <t>Tìm kiếm CM</t>
  </si>
  <si>
    <t>Có thể tìm kiếm CM ở ScenePlay</t>
  </si>
  <si>
    <t>■Loại B</t>
  </si>
  <si>
    <t>Chỉnh sửa lại lổi về sự chênh lêch vị trí Tab jump </t>
  </si>
  <si>
    <t>Thêm setting offset của tag jump</t>
  </si>
  <si>
    <t>Xem xét lại toàn bộ flow tag list</t>
  </si>
  <si>
    <t>Đối ứng với tag list của search scene</t>
  </si>
  <si>
    <t>Xóa search history</t>
  </si>
  <si>
    <t>Hai tren</t>
  </si>
  <si>
    <t>Multi chanel</t>
  </si>
  <si>
    <r>
      <t xml:space="preserve">Trường hợp chương trình đã được phát sóng từ Sub channel và Main Channel là giống nhau thì ở Sub Channel củng được hổ trợ chức năng [ </t>
    </r>
    <r>
      <rPr>
        <rFont val="DejaVu Sans"/>
        <family val="2"/>
        <color rgb="FF000000"/>
        <sz val="12"/>
      </rPr>
      <t xml:space="preserve">気になる！シーンリスト</t>
    </r>
    <r>
      <rPr>
        <rFont val="Arial"/>
        <charset val="1"/>
        <family val="2"/>
        <color rgb="FF000000"/>
        <sz val="12"/>
      </rPr>
      <t xml:space="preserve">]</t>
    </r>
  </si>
  <si>
    <t>Send the full string of program title </t>
  </si>
  <si>
    <t>Gửi string của program title dài 40 ký tự ( trước đây bị cắt nếu dài hơn 23 ký tự )</t>
  </si>
  <si>
    <t>TuanBA</t>
  </si>
  <si>
    <t>Code screen flow khi play scene của Redcomment to friend </t>
  </si>
  <si>
    <t>Code phần screen flow khi start play từ Inbox</t>
  </si>
  <si>
    <t>Processing candidate program</t>
  </si>
  <si>
    <t>Tập hợp các similar program sau khi filter và Hiển thị ra</t>
  </si>
  <si>
    <t>Improved start-up speed of the quick -&gt; tag list </t>
  </si>
  <si>
    <t>TuanNa &amp; Nguyen</t>
  </si>
  <si>
    <t>Improved start-up speed of the quick -&gt; kininaru key</t>
  </si>
  <si>
    <t>Optimize phạm vi tìm kiếm khi thay đổi seeting của TimeShift</t>
  </si>
  <si>
    <t>Không include những scene tại thời điểm thay đổi [TimeShift Machine Seeting] sang [No] vào đối tượng search</t>
  </si>
  <si>
    <t>Thay đổi UI của SP</t>
  </si>
  <si>
    <t>Xóa Preview, Thêm pain ở bên trái</t>
  </si>
  <si>
    <t>Vấn đề 1 taglist </t>
  </si>
  <si>
    <t>Sự chênh nhau  giữa EPG và MData</t>
  </si>
  <si>
    <t>Vấn đề 2 về tag list</t>
  </si>
  <si>
    <t>Đối ứng các vấn đề phát sinh từ cục phát sóng</t>
  </si>
</sst>
</file>

<file path=xl/styles.xml><?xml version="1.0" encoding="utf-8"?>
<styleSheet xmlns="http://schemas.openxmlformats.org/spreadsheetml/2006/main">
  <numFmts count="15">
    <numFmt formatCode="GENERAL" numFmtId="164"/>
    <numFmt formatCode="#,##0_);[RED]\(#,##0\)" numFmtId="165"/>
    <numFmt formatCode="#,##0;\-#,##0;\-" numFmtId="166"/>
    <numFmt formatCode="#." numFmtId="167"/>
    <numFmt formatCode="0%" numFmtId="168"/>
    <numFmt formatCode="MMM\-YY" numFmtId="169"/>
    <numFmt formatCode="D" numFmtId="170"/>
    <numFmt formatCode="&quot;aaa&quot;" numFmtId="171"/>
    <numFmt formatCode="MMMMM" numFmtId="172"/>
    <numFmt formatCode="0" numFmtId="173"/>
    <numFmt formatCode="D/MMM;@" numFmtId="174"/>
    <numFmt formatCode="0.00" numFmtId="175"/>
    <numFmt formatCode="D\-MMM" numFmtId="176"/>
    <numFmt formatCode="0.0%" numFmtId="177"/>
    <numFmt formatCode="D\-MMM\-YY" numFmtId="178"/>
  </numFmts>
  <fonts count="5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0"/>
    </font>
    <font>
      <name val="Calibri"/>
      <charset val="1"/>
      <family val="2"/>
      <color rgb="FF800000"/>
      <sz val="1"/>
    </font>
    <font>
      <name val="Calibri"/>
      <charset val="1"/>
      <family val="2"/>
      <b val="true"/>
      <sz val="12"/>
    </font>
    <font>
      <name val="Calibri"/>
      <charset val="1"/>
      <family val="2"/>
      <b val="true"/>
      <color rgb="FF800000"/>
      <sz val="1"/>
    </font>
    <font>
      <name val="Calibri"/>
      <charset val="1"/>
      <family val="2"/>
      <color rgb="FF0000FF"/>
      <sz val="11"/>
      <u val="single"/>
    </font>
    <font>
      <name val="Calibri"/>
      <charset val="1"/>
      <family val="2"/>
      <color rgb="FF0000FF"/>
      <sz val="10"/>
      <u val="single"/>
    </font>
    <font>
      <name val="Calibri"/>
      <charset val="1"/>
      <family val="2"/>
      <sz val="11"/>
    </font>
    <font>
      <name val="Calibri"/>
      <charset val="1"/>
      <family val="2"/>
      <sz val="10"/>
    </font>
    <font>
      <name val="Calibri"/>
      <charset val="1"/>
      <family val="2"/>
      <b val="true"/>
      <color rgb="FFFFFFFF"/>
      <sz val="18"/>
    </font>
    <font>
      <name val="Calibri"/>
      <charset val="1"/>
      <family val="2"/>
      <b val="true"/>
      <sz val="18"/>
    </font>
    <font>
      <name val="Calibri"/>
      <charset val="1"/>
      <family val="2"/>
      <sz val="14"/>
    </font>
    <font>
      <name val="Tahoma"/>
      <charset val="1"/>
      <family val="2"/>
      <sz val="8"/>
    </font>
    <font>
      <name val="Tahoma"/>
      <charset val="1"/>
      <family val="2"/>
      <color rgb="FFD9D9D9"/>
      <sz val="8"/>
    </font>
    <font>
      <name val="Calibri"/>
      <charset val="1"/>
      <family val="2"/>
      <b val="true"/>
      <sz val="8"/>
    </font>
    <font>
      <name val="Calibri"/>
      <charset val="1"/>
      <family val="2"/>
      <b val="true"/>
      <sz val="14"/>
    </font>
    <font>
      <name val="Calibri"/>
      <charset val="1"/>
      <family val="2"/>
      <color rgb="FF000000"/>
      <sz val="8"/>
    </font>
    <font>
      <name val="Calibri"/>
      <charset val="1"/>
      <family val="2"/>
      <sz val="8"/>
    </font>
    <font>
      <name val="Calibri"/>
      <charset val="1"/>
      <family val="2"/>
      <b val="true"/>
      <color rgb="FFFF0000"/>
      <sz val="9"/>
    </font>
    <font>
      <name val="Calibri"/>
      <charset val="1"/>
      <family val="2"/>
      <b val="true"/>
      <color rgb="FFFF0000"/>
      <sz val="8"/>
    </font>
    <font>
      <name val="Calibri"/>
      <charset val="1"/>
      <family val="2"/>
      <b val="true"/>
      <color rgb="FFD9D9D9"/>
      <sz val="11"/>
    </font>
    <font>
      <name val="Calibri"/>
      <charset val="1"/>
      <family val="2"/>
      <color rgb="FFFF0000"/>
      <sz val="8"/>
    </font>
    <font>
      <name val="Calibri"/>
      <charset val="1"/>
      <family val="2"/>
      <color rgb="FFD9D9D9"/>
      <sz val="8"/>
    </font>
    <font>
      <name val="Calibri"/>
      <charset val="1"/>
      <family val="2"/>
      <color rgb="FF00B050"/>
      <sz val="8"/>
    </font>
    <font>
      <name val="Tahoma"/>
      <charset val="1"/>
      <family val="2"/>
      <b val="true"/>
      <color rgb="FF000000"/>
      <sz val="8"/>
    </font>
    <font>
      <name val="Tahoma"/>
      <charset val="1"/>
      <family val="2"/>
      <color rgb="FF000000"/>
      <sz val="8"/>
    </font>
    <font>
      <name val="Tahoma"/>
      <charset val="1"/>
      <family val="2"/>
      <b val="true"/>
      <color rgb="FF000000"/>
      <sz val="9"/>
    </font>
    <font>
      <name val="Tahoma"/>
      <charset val="1"/>
      <family val="2"/>
      <color rgb="FF000000"/>
      <sz val="9"/>
    </font>
    <font>
      <name val="Calibri"/>
      <family val="2"/>
      <b val="true"/>
      <color rgb="FFFF0000"/>
      <sz val="11"/>
    </font>
    <font>
      <name val="Tahoma"/>
      <charset val="1"/>
      <family val="2"/>
      <sz val="10"/>
    </font>
    <font>
      <name val="Calibri"/>
      <charset val="1"/>
      <family val="2"/>
      <b val="true"/>
      <color rgb="FF1F497D"/>
      <sz val="18"/>
    </font>
    <font>
      <name val="Calibri"/>
      <charset val="1"/>
      <family val="2"/>
      <b val="true"/>
      <sz val="10"/>
    </font>
    <font>
      <name val="DejaVu Sans"/>
      <family val="2"/>
      <sz val="10"/>
    </font>
    <font>
      <name val="Calibri"/>
      <charset val="1"/>
      <family val="2"/>
      <b val="true"/>
      <color rgb="FFFF0000"/>
      <sz val="10"/>
    </font>
    <font>
      <name val="Calibri"/>
      <charset val="1"/>
      <family val="2"/>
      <b val="true"/>
      <color rgb="FF00B050"/>
      <sz val="10"/>
    </font>
    <font>
      <name val="Calibri"/>
      <charset val="1"/>
      <family val="2"/>
      <b val="true"/>
      <color rgb="FF4F81BD"/>
      <sz val="10"/>
    </font>
    <font>
      <name val="Calibri"/>
      <charset val="1"/>
      <family val="2"/>
      <color rgb="FFFFFFFF"/>
      <sz val="8"/>
    </font>
    <font>
      <name val="Calibri"/>
      <family val="2"/>
      <b val="true"/>
      <sz val="10"/>
    </font>
    <font>
      <name val="Calibri"/>
      <family val="1"/>
      <b val="true"/>
      <sz val="12"/>
    </font>
    <font>
      <name val="Times New Roman"/>
      <family val="1"/>
      <sz val="13"/>
    </font>
    <font>
      <name val="Tahoma"/>
      <charset val="1"/>
      <family val="2"/>
      <b val="true"/>
      <sz val="8"/>
    </font>
    <font>
      <name val="Calibri"/>
      <charset val="1"/>
      <family val="2"/>
      <b val="true"/>
      <color rgb="FF000000"/>
      <sz val="14"/>
    </font>
    <font>
      <name val="Calibri"/>
      <charset val="1"/>
      <family val="2"/>
      <b val="true"/>
      <color rgb="FF000000"/>
      <sz val="10"/>
    </font>
    <font>
      <name val="Calibri"/>
      <charset val="1"/>
      <family val="2"/>
      <b val="true"/>
      <color rgb="FF000000"/>
      <sz val="11"/>
    </font>
    <font>
      <name val="Calibri"/>
      <charset val="1"/>
      <family val="2"/>
      <color rgb="FFFF0000"/>
      <sz val="11"/>
    </font>
    <font>
      <name val="Calibri"/>
      <charset val="1"/>
      <family val="2"/>
      <color rgb="FF000000"/>
      <sz val="7"/>
    </font>
    <font>
      <name val="Calibri"/>
      <family val="2"/>
      <color rgb="FFFF0000"/>
      <sz val="11"/>
    </font>
    <font>
      <name val="Calibri"/>
      <charset val="1"/>
      <family val="2"/>
      <b val="true"/>
      <color rgb="FFFF0000"/>
      <sz val="11"/>
    </font>
    <font>
      <name val="Times New Roman"/>
      <charset val="1"/>
      <family val="1"/>
      <color rgb="FF000000"/>
      <sz val="7"/>
    </font>
    <font>
      <name val="Wingdings"/>
      <charset val="2"/>
      <family val="0"/>
      <color rgb="FF000000"/>
      <sz val="11"/>
    </font>
    <font>
      <name val="Calibri"/>
      <charset val="1"/>
      <family val="2"/>
      <color rgb="FF000000"/>
      <sz val="11"/>
      <vertAlign val="superscript"/>
    </font>
    <font>
      <name val="DejaVu Sans"/>
      <family val="2"/>
      <color rgb="FF000000"/>
      <sz val="11"/>
    </font>
    <font>
      <name val="Calibri"/>
      <charset val="1"/>
      <family val="2"/>
      <color rgb="FF000000"/>
      <sz val="12"/>
    </font>
    <font>
      <name val="Times New Roman"/>
      <charset val="1"/>
      <family val="1"/>
      <color rgb="FF000000"/>
      <sz val="12"/>
    </font>
    <font>
      <name val="DejaVu Sans"/>
      <family val="2"/>
      <color rgb="FF000000"/>
      <sz val="12"/>
    </font>
    <font>
      <name val="Arial"/>
      <charset val="1"/>
      <family val="2"/>
      <color rgb="FF000000"/>
      <sz val="12"/>
    </font>
  </fonts>
  <fills count="19">
    <fill>
      <patternFill patternType="none"/>
    </fill>
    <fill>
      <patternFill patternType="gray125"/>
    </fill>
    <fill>
      <patternFill patternType="solid">
        <fgColor rgb="FF808080"/>
        <bgColor rgb="FF4F81BD"/>
      </patternFill>
    </fill>
    <fill>
      <patternFill patternType="solid">
        <fgColor rgb="FFDBEEF4"/>
        <bgColor rgb="FFEEECE1"/>
      </patternFill>
    </fill>
    <fill>
      <patternFill patternType="solid">
        <fgColor rgb="FFE6E0EC"/>
        <bgColor rgb="FFEEECE1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FCD5B5"/>
        <bgColor rgb="FFDDD9C3"/>
      </patternFill>
    </fill>
    <fill>
      <patternFill patternType="solid">
        <fgColor rgb="FFCCFFCC"/>
        <bgColor rgb="FFCCFFFF"/>
      </patternFill>
    </fill>
    <fill>
      <patternFill patternType="solid">
        <fgColor rgb="FFC4BD97"/>
        <bgColor rgb="FFA6A6A6"/>
      </patternFill>
    </fill>
    <fill>
      <patternFill patternType="solid">
        <fgColor rgb="FF00B050"/>
        <bgColor rgb="FF008080"/>
      </patternFill>
    </fill>
    <fill>
      <patternFill patternType="solid">
        <fgColor rgb="FFDDD9C3"/>
        <bgColor rgb="FFD9D9D9"/>
      </patternFill>
    </fill>
    <fill>
      <patternFill patternType="solid">
        <fgColor rgb="FFCCFFFF"/>
        <bgColor rgb="FFDBEEF4"/>
      </patternFill>
    </fill>
    <fill>
      <patternFill patternType="solid">
        <fgColor rgb="FFEEECE1"/>
        <bgColor rgb="FFE6E0EC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C4BD97"/>
      </patternFill>
    </fill>
    <fill>
      <patternFill patternType="solid">
        <fgColor rgb="FF4F81BD"/>
        <bgColor rgb="FF808080"/>
      </patternFill>
    </fill>
    <fill>
      <patternFill patternType="solid">
        <fgColor rgb="FF8EB4E3"/>
        <bgColor rgb="FF9999FF"/>
      </patternFill>
    </fill>
  </fills>
  <borders count="16">
    <border diagonalDown="false" diagonalUp="false">
      <left/>
      <right/>
      <top/>
      <bottom/>
      <diagonal/>
    </border>
    <border diagonalDown="false" diagonalUp="false">
      <left/>
      <right/>
      <top style="thick"/>
      <bottom style="thick"/>
      <diagonal/>
    </border>
    <border diagonalDown="false" diagonalUp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Down="false" diagonalUp="false">
      <left/>
      <right/>
      <top/>
      <bottom style="thick"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 style="thick"/>
      <right style="thick"/>
      <top/>
      <bottom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 style="thick"/>
      <top/>
      <bottom/>
      <diagonal/>
    </border>
    <border diagonalDown="false" diagonalUp="false">
      <left/>
      <right/>
      <top style="thick"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57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7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0" fillId="0" fontId="5" numFmtId="167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0" fillId="0" fontId="5" numFmtId="167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0" fillId="0" fontId="5" numFmtId="167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0" fillId="0" fontId="5" numFmtId="167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0" fillId="0" fontId="5" numFmtId="167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0" fillId="0" fontId="5" numFmtId="167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0" fillId="0" fontId="5" numFmtId="167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0" fillId="0" fontId="5" numFmtId="167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" fillId="0" fontId="6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6" numFmtId="164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1" fillId="0" fontId="6" numFmtId="164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0" fontId="7" numFmtId="167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0" fillId="0" fontId="7" numFmtId="167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0" fillId="0" fontId="8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8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9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0" fillId="0" fontId="10" numFmtId="164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0" fillId="0" fontId="11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0" fillId="0" fontId="11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1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2" fontId="12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0" fontId="13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0" numFmtId="164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0" fillId="0" fontId="1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</cellStyleXfs>
  <cellXfs count="20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5" numFmtId="164" xfId="3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15" numFmtId="164" xfId="3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6" numFmtId="164" xfId="3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4" fontId="17" numFmtId="164" xfId="39">
      <alignment horizontal="center" indent="0" shrinkToFit="false" textRotation="90" vertical="bottom" wrapText="false"/>
      <protection hidden="false" locked="true"/>
    </xf>
    <xf applyAlignment="true" applyBorder="true" applyFont="true" applyProtection="false" borderId="3" fillId="5" fontId="17" numFmtId="164" xfId="39">
      <alignment horizontal="center" indent="0" shrinkToFit="false" textRotation="90" vertical="bottom" wrapText="false"/>
      <protection hidden="false" locked="true"/>
    </xf>
    <xf applyAlignment="true" applyBorder="false" applyFont="true" applyProtection="false" borderId="0" fillId="6" fontId="17" numFmtId="164" xfId="39">
      <alignment horizontal="general" indent="0" shrinkToFit="false" textRotation="90" vertical="bottom" wrapText="false"/>
      <protection hidden="false" locked="true"/>
    </xf>
    <xf applyAlignment="false" applyBorder="false" applyFont="true" applyProtection="false" borderId="0" fillId="0" fontId="18" numFmtId="164" xfId="4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9" numFmtId="164" xfId="4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20" numFmtId="164" xfId="46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21" numFmtId="164" xfId="46">
      <alignment horizontal="center" indent="0" shrinkToFit="false" textRotation="45" vertical="bottom" wrapText="false"/>
      <protection hidden="false" locked="true"/>
    </xf>
    <xf applyAlignment="true" applyBorder="true" applyFont="true" applyProtection="false" borderId="0" fillId="0" fontId="22" numFmtId="164" xfId="46">
      <alignment horizontal="center" indent="0" shrinkToFit="false" textRotation="45" vertical="bottom" wrapText="false"/>
      <protection hidden="false" locked="true"/>
    </xf>
    <xf applyAlignment="true" applyBorder="true" applyFont="true" applyProtection="false" borderId="3" fillId="7" fontId="20" numFmtId="164" xfId="39">
      <alignment horizontal="center" indent="0" shrinkToFit="false" textRotation="90" vertical="bottom" wrapText="false"/>
      <protection hidden="false" locked="true"/>
    </xf>
    <xf applyAlignment="true" applyBorder="true" applyFont="true" applyProtection="false" borderId="3" fillId="6" fontId="17" numFmtId="164" xfId="39">
      <alignment horizontal="general" indent="0" shrinkToFit="false" textRotation="90" vertical="bottom" wrapText="false"/>
      <protection hidden="false" locked="true"/>
    </xf>
    <xf applyAlignment="true" applyBorder="true" applyFont="true" applyProtection="false" borderId="4" fillId="8" fontId="17" numFmtId="164" xfId="39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5" fillId="8" fontId="17" numFmtId="164" xfId="39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4" fillId="8" fontId="17" numFmtId="164" xfId="39">
      <alignment horizontal="center" indent="0" shrinkToFit="false" textRotation="0" vertical="top" wrapText="true"/>
      <protection hidden="false" locked="true"/>
    </xf>
    <xf applyAlignment="true" applyBorder="true" applyFont="true" applyProtection="false" borderId="4" fillId="8" fontId="17" numFmtId="164" xfId="39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6" fillId="0" fontId="17" numFmtId="164" xfId="39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" fillId="0" fontId="17" numFmtId="164" xfId="39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8" fontId="17" numFmtId="164" xfId="39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6" fillId="8" fontId="17" numFmtId="169" xfId="39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8" fontId="23" numFmtId="164" xfId="39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8" fontId="20" numFmtId="164" xfId="39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9" fillId="8" fontId="20" numFmtId="170" xfId="39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9" fillId="8" fontId="24" numFmtId="170" xfId="39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10" fillId="8" fontId="20" numFmtId="170" xfId="39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10" fillId="3" fontId="20" numFmtId="170" xfId="39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10" fillId="8" fontId="24" numFmtId="170" xfId="39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10" fillId="5" fontId="20" numFmtId="170" xfId="39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10" fillId="8" fontId="25" numFmtId="170" xfId="39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7" fillId="8" fontId="20" numFmtId="164" xfId="39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11" fillId="8" fontId="20" numFmtId="170" xfId="39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5" fillId="8" fontId="20" numFmtId="171" xfId="39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5" fillId="8" fontId="24" numFmtId="171" xfId="39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5" fillId="8" fontId="24" numFmtId="172" xfId="39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11" fillId="3" fontId="20" numFmtId="170" xfId="39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5" fillId="5" fontId="20" numFmtId="171" xfId="39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4" fillId="8" fontId="25" numFmtId="171" xfId="39">
      <alignment horizontal="general" indent="0" shrinkToFit="false" textRotation="0" vertical="top" wrapText="false"/>
      <protection hidden="false" locked="true"/>
    </xf>
    <xf applyAlignment="false" applyBorder="true" applyFont="true" applyProtection="false" borderId="0" fillId="0" fontId="20" numFmtId="164" xfId="39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8" fontId="20" numFmtId="164" xfId="3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8" fontId="17" numFmtId="164" xfId="39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6" fillId="8" fontId="17" numFmtId="164" xfId="39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6" fillId="8" fontId="20" numFmtId="173" xfId="39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6" fillId="8" fontId="20" numFmtId="164" xfId="39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8" fontId="20" numFmtId="164" xfId="3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8" fontId="20" numFmtId="164" xfId="39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3" fontId="20" numFmtId="164" xfId="39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8" fillId="8" fontId="25" numFmtId="164" xfId="3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20" numFmtId="164" xfId="39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20" numFmtId="164" xfId="3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0" fontId="20" numFmtId="164" xfId="39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2" fillId="0" fontId="20" numFmtId="164" xfId="39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6" fontId="20" numFmtId="164" xfId="39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6" fontId="20" numFmtId="164" xfId="39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20" numFmtId="164" xfId="39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9" fontId="20" numFmtId="164" xfId="39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5" fontId="20" numFmtId="164" xfId="39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3" fillId="6" fontId="25" numFmtId="164" xfId="39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10" fontId="20" numFmtId="164" xfId="39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12" fillId="10" fontId="20" numFmtId="168" xfId="48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2" fillId="10" fontId="20" numFmtId="164" xfId="39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2" fillId="10" fontId="20" numFmtId="174" xfId="39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0" fillId="10" fontId="20" numFmtId="164" xfId="3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20" numFmtId="164" xfId="39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5" fontId="20" numFmtId="164" xfId="39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0" fontId="26" numFmtId="164" xfId="39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12" fillId="0" fontId="20" numFmtId="168" xfId="48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2" fillId="0" fontId="20" numFmtId="174" xfId="39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2" fillId="0" fontId="20" numFmtId="164" xfId="39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20" numFmtId="164" xfId="39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20" numFmtId="168" xfId="39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0" fontId="20" numFmtId="175" xfId="39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20" numFmtId="164" xfId="39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6" fontId="20" numFmtId="164" xfId="39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9" fontId="20" numFmtId="164" xfId="39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5" fontId="20" numFmtId="164" xfId="39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0" fontId="25" numFmtId="164" xfId="3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4" fillId="0" fontId="17" numFmtId="164" xfId="3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4" fillId="0" fontId="20" numFmtId="164" xfId="3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20" numFmtId="168" xfId="3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20" numFmtId="164" xfId="3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26" numFmtId="164" xfId="3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20" numFmtId="168" xfId="3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20" numFmtId="164" xfId="3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22" numFmtId="164" xfId="3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22" numFmtId="168" xfId="3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7" numFmtId="164" xfId="3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20" numFmtId="164" xfId="3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20" numFmtId="168" xfId="3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20" numFmtId="164" xfId="39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20" numFmtId="164" xfId="39">
      <alignment horizontal="left" indent="2" shrinkToFit="false" textRotation="0" vertical="bottom" wrapText="false"/>
      <protection hidden="false" locked="true"/>
    </xf>
    <xf applyAlignment="false" applyBorder="false" applyFont="true" applyProtection="false" borderId="0" fillId="0" fontId="17" numFmtId="164" xfId="3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20" numFmtId="164" xfId="39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20" numFmtId="164" xfId="39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20" numFmtId="168" xfId="39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20" numFmtId="164" xfId="39">
      <alignment horizontal="left" indent="0" shrinkToFit="false" textRotation="0" vertical="bottom" wrapText="true"/>
      <protection hidden="false" locked="true"/>
    </xf>
    <xf applyAlignment="false" applyBorder="false" applyFont="true" applyProtection="false" borderId="0" fillId="0" fontId="20" numFmtId="176" xfId="3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20" numFmtId="164" xfId="39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6" fontId="24" numFmtId="164" xfId="3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6" fontId="24" numFmtId="164" xfId="39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11" fontId="26" numFmtId="176" xfId="3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26" numFmtId="176" xfId="3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32" numFmtId="164" xfId="47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33" numFmtId="164" xfId="47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4" fillId="8" fontId="11" numFmtId="164" xfId="47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4" fillId="8" fontId="34" numFmtId="164" xfId="4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8" fontId="34" numFmtId="164" xfId="47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4" fillId="8" fontId="34" numFmtId="164" xfId="47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4" fillId="12" fontId="34" numFmtId="164" xfId="47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4" fillId="12" fontId="34" numFmtId="177" xfId="47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4" fillId="0" fontId="11" numFmtId="164" xfId="47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4" fillId="0" fontId="34" numFmtId="164" xfId="47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4" fillId="0" fontId="36" numFmtId="164" xfId="47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34" numFmtId="164" xfId="47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5" fillId="0" fontId="36" numFmtId="164" xfId="47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11" numFmtId="164" xfId="47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5" fillId="0" fontId="11" numFmtId="164" xfId="4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11" numFmtId="168" xfId="4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11" numFmtId="164" xfId="47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5" fillId="0" fontId="11" numFmtId="164" xfId="39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5" fillId="12" fontId="36" numFmtId="164" xfId="39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0" fontId="37" numFmtId="164" xfId="4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38" numFmtId="173" xfId="4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36" numFmtId="164" xfId="4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36" numFmtId="173" xfId="47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3" fillId="6" fontId="17" numFmtId="164" xfId="39">
      <alignment horizontal="center" indent="0" shrinkToFit="false" textRotation="90" vertical="bottom" wrapText="false"/>
      <protection hidden="false" locked="true"/>
    </xf>
    <xf applyAlignment="true" applyBorder="true" applyFont="true" applyProtection="false" borderId="3" fillId="6" fontId="20" numFmtId="164" xfId="39">
      <alignment horizontal="center" indent="0" shrinkToFit="false" textRotation="90" vertical="bottom" wrapText="false"/>
      <protection hidden="false" locked="true"/>
    </xf>
    <xf applyAlignment="true" applyBorder="true" applyFont="true" applyProtection="false" borderId="4" fillId="8" fontId="24" numFmtId="171" xfId="39">
      <alignment horizontal="general" indent="0" shrinkToFit="false" textRotation="0" vertical="top" wrapText="false"/>
      <protection hidden="false" locked="true"/>
    </xf>
    <xf applyAlignment="false" applyBorder="true" applyFont="true" applyProtection="false" borderId="10" fillId="6" fontId="20" numFmtId="164" xfId="3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13" fontId="17" numFmtId="164" xfId="39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2" fillId="6" fontId="20" numFmtId="164" xfId="39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0" fillId="6" fontId="20" numFmtId="164" xfId="39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12" fillId="6" fontId="20" numFmtId="168" xfId="48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2" fillId="6" fontId="20" numFmtId="174" xfId="39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0" fillId="6" fontId="26" numFmtId="164" xfId="39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false" borderId="3" fillId="6" fontId="39" numFmtId="164" xfId="39">
      <alignment horizontal="center" indent="0" shrinkToFit="false" textRotation="90" vertical="bottom" wrapText="false"/>
      <protection hidden="false" locked="true"/>
    </xf>
    <xf applyAlignment="true" applyBorder="true" applyFont="true" applyProtection="false" borderId="5" fillId="8" fontId="40" numFmtId="164" xfId="39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0" fillId="0" fontId="11" numFmtId="164" xfId="39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0" fillId="10" fontId="11" numFmtId="164" xfId="39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10" fontId="20" numFmtId="164" xfId="39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10" fontId="20" numFmtId="164" xfId="39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10" fontId="20" numFmtId="164" xfId="3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3" fillId="10" fontId="25" numFmtId="164" xfId="39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0" fillId="0" fontId="20" numFmtId="164" xfId="3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0" fontId="11" numFmtId="164" xfId="39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2" fillId="0" fontId="20" numFmtId="174" xfId="39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0" fillId="6" fontId="11" numFmtId="164" xfId="39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2" fillId="0" fontId="20" numFmtId="164" xfId="39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4" fillId="12" fontId="41" numFmtId="164" xfId="47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0" fillId="6" fontId="42" numFmtId="164" xfId="39">
      <alignment horizontal="left" indent="1" shrinkToFit="false" textRotation="0" vertical="bottom" wrapText="true"/>
      <protection hidden="false" locked="true"/>
    </xf>
    <xf applyAlignment="true" applyBorder="true" applyFont="true" applyProtection="false" borderId="10" fillId="6" fontId="11" numFmtId="164" xfId="39">
      <alignment horizontal="left" indent="1" shrinkToFit="false" textRotation="0" vertical="bottom" wrapText="true"/>
      <protection hidden="false" locked="true"/>
    </xf>
    <xf applyAlignment="false" applyBorder="false" applyFont="false" applyProtection="false" borderId="0" fillId="0" fontId="4" numFmtId="164" xfId="4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4" numFmtId="164" xfId="4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9" numFmtId="164" xfId="38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14" fontId="45" numFmtId="164" xfId="4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5" numFmtId="164" xfId="44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15" fontId="45" numFmtId="164" xfId="44">
      <alignment horizontal="center" indent="0" shrinkToFit="false" textRotation="0" vertical="top" wrapText="false"/>
      <protection hidden="false" locked="true"/>
    </xf>
    <xf applyAlignment="true" applyBorder="true" applyFont="false" applyProtection="false" borderId="4" fillId="0" fontId="4" numFmtId="164" xfId="44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4" fillId="0" fontId="4" numFmtId="164" xfId="44">
      <alignment horizontal="general" indent="0" shrinkToFit="false" textRotation="0" vertical="top" wrapText="false"/>
      <protection hidden="false" locked="true"/>
    </xf>
    <xf applyAlignment="true" applyBorder="true" applyFont="false" applyProtection="false" borderId="4" fillId="0" fontId="4" numFmtId="178" xfId="44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4" fillId="0" fontId="0" numFmtId="164" xfId="44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4" fillId="0" fontId="11" numFmtId="164" xfId="43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4" fillId="0" fontId="4" numFmtId="164" xfId="44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4" fillId="0" fontId="4" numFmtId="164" xfId="44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4" fillId="16" fontId="4" numFmtId="164" xfId="44">
      <alignment horizontal="general" indent="0" shrinkToFit="false" textRotation="0" vertical="top" wrapText="false"/>
      <protection hidden="false" locked="true"/>
    </xf>
    <xf applyAlignment="true" applyBorder="true" applyFont="false" applyProtection="false" borderId="4" fillId="16" fontId="4" numFmtId="178" xfId="44">
      <alignment horizontal="general" indent="0" shrinkToFit="false" textRotation="0" vertical="top" wrapText="false"/>
      <protection hidden="false" locked="true"/>
    </xf>
    <xf applyAlignment="false" applyBorder="true" applyFont="true" applyProtection="false" borderId="4" fillId="0" fontId="4" numFmtId="164" xfId="44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4" numFmtId="178" xfId="44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0" fontId="4" numFmtId="164" xfId="44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4" fillId="0" fontId="4" numFmtId="164" xfId="44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4" numFmtId="164" xfId="44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0" fillId="0" fontId="4" numFmtId="164" xfId="44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4" numFmtId="164" xfId="44">
      <alignment horizontal="general" indent="0" shrinkToFit="false" textRotation="0" vertical="top" wrapText="false"/>
      <protection hidden="false" locked="true"/>
    </xf>
    <xf applyAlignment="true" applyBorder="true" applyFont="false" applyProtection="false" borderId="0" fillId="0" fontId="4" numFmtId="178" xfId="44">
      <alignment horizontal="general" indent="0" shrinkToFit="false" textRotation="0" vertical="top" wrapText="false"/>
      <protection hidden="false" locked="true"/>
    </xf>
    <xf applyAlignment="false" applyBorder="true" applyFont="false" applyProtection="false" borderId="0" fillId="0" fontId="4" numFmtId="178" xfId="44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4" numFmtId="164" xfId="44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8" fillId="0" fontId="4" numFmtId="164" xfId="44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8" fillId="0" fontId="0" numFmtId="164" xfId="44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0" fillId="0" fontId="4" numFmtId="164" xfId="44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9" fillId="0" fontId="4" numFmtId="164" xfId="44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9" fillId="0" fontId="0" numFmtId="164" xfId="44">
      <alignment horizontal="general" indent="0" shrinkToFit="false" textRotation="0" vertical="center" wrapText="true"/>
      <protection hidden="false" locked="true"/>
    </xf>
    <xf applyAlignment="false" applyBorder="false" applyFont="false" applyProtection="false" borderId="0" fillId="0" fontId="10" numFmtId="164" xfId="42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46" numFmtId="164" xfId="0">
      <alignment horizontal="general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47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48" numFmtId="164" xfId="0">
      <alignment horizontal="left" indent="9" shrinkToFit="false" textRotation="0" vertical="center" wrapText="false"/>
      <protection hidden="false" locked="true"/>
    </xf>
    <xf applyAlignment="true" applyBorder="false" applyFont="true" applyProtection="false" borderId="0" fillId="0" fontId="0" numFmtId="164" xfId="0">
      <alignment horizontal="left" indent="9" shrinkToFit="false" textRotation="0" vertical="center" wrapText="false"/>
      <protection hidden="false" locked="true"/>
    </xf>
    <xf applyAlignment="true" applyBorder="false" applyFont="true" applyProtection="false" borderId="0" fillId="0" fontId="0" numFmtId="164" xfId="0">
      <alignment horizontal="left" indent="15" shrinkToFit="false" textRotation="0" vertical="center" wrapText="false"/>
      <protection hidden="false" locked="true"/>
    </xf>
    <xf applyAlignment="false" applyBorder="false" applyFont="true" applyProtection="false" borderId="0" fillId="0" fontId="4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5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17" fontId="55" numFmtId="164" xfId="0">
      <alignment horizontal="general" indent="0" shrinkToFit="false" textRotation="0" vertical="center" wrapText="false"/>
      <protection hidden="false" locked="true"/>
    </xf>
    <xf applyAlignment="false" applyBorder="false" applyFont="false" applyProtection="false" borderId="0" fillId="17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17" fontId="0" numFmtId="164" xfId="0">
      <alignment horizontal="left" indent="2" shrinkToFit="false" textRotation="0" vertical="center" wrapText="false"/>
      <protection hidden="false" locked="true"/>
    </xf>
    <xf applyAlignment="true" applyBorder="false" applyFont="true" applyProtection="false" borderId="0" fillId="17" fontId="55" numFmtId="164" xfId="0">
      <alignment horizontal="left" indent="2" shrinkToFit="false" textRotation="0" vertical="center" wrapText="false"/>
      <protection hidden="false" locked="true"/>
    </xf>
    <xf applyAlignment="true" applyBorder="false" applyFont="true" applyProtection="false" borderId="0" fillId="17" fontId="55" numFmtId="164" xfId="0">
      <alignment horizontal="left" indent="4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left" indent="2" shrinkToFit="false" textRotation="0" vertical="center" wrapText="false"/>
      <protection hidden="false" locked="true"/>
    </xf>
    <xf applyAlignment="true" applyBorder="false" applyFont="true" applyProtection="false" borderId="0" fillId="0" fontId="55" numFmtId="164" xfId="0">
      <alignment horizontal="left" indent="2" shrinkToFit="false" textRotation="0" vertical="center" wrapText="false"/>
      <protection hidden="false" locked="true"/>
    </xf>
    <xf applyAlignment="true" applyBorder="false" applyFont="true" applyProtection="false" borderId="0" fillId="0" fontId="55" numFmtId="164" xfId="0">
      <alignment horizontal="left" indent="4" shrinkToFit="false" textRotation="0" vertical="center" wrapText="false"/>
      <protection hidden="false" locked="true"/>
    </xf>
    <xf applyAlignment="false" applyBorder="false" applyFont="true" applyProtection="false" borderId="0" fillId="0" fontId="47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18" fontId="55" numFmtId="164" xfId="0">
      <alignment horizontal="left" indent="2" shrinkToFit="false" textRotation="0" vertical="center" wrapText="false"/>
      <protection hidden="false" locked="true"/>
    </xf>
    <xf applyAlignment="false" applyBorder="false" applyFont="false" applyProtection="false" borderId="0" fillId="18" fontId="0" numFmtId="164" xfId="0">
      <alignment horizontal="general" indent="0" shrinkToFit="false" textRotation="0" vertical="bottom" wrapText="false"/>
      <protection hidden="false" locked="true"/>
    </xf>
  </cellXfs>
  <cellStyles count="43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0,0&#13;&#10;NA&#13;&#10;" xfId="20"/>
    <cellStyle builtinId="54" customBuiltin="true" name="Calc Currency (0)" xfId="21"/>
    <cellStyle builtinId="54" customBuiltin="true" name="Date" xfId="22"/>
    <cellStyle builtinId="54" customBuiltin="true" name="F2" xfId="23"/>
    <cellStyle builtinId="54" customBuiltin="true" name="F3" xfId="24"/>
    <cellStyle builtinId="54" customBuiltin="true" name="F4" xfId="25"/>
    <cellStyle builtinId="54" customBuiltin="true" name="F5" xfId="26"/>
    <cellStyle builtinId="54" customBuiltin="true" name="F6" xfId="27"/>
    <cellStyle builtinId="54" customBuiltin="true" name="F7" xfId="28"/>
    <cellStyle builtinId="54" customBuiltin="true" name="F8" xfId="29"/>
    <cellStyle builtinId="54" customBuiltin="true" name="Fixed" xfId="30"/>
    <cellStyle builtinId="54" customBuiltin="true" name="Header1" xfId="31"/>
    <cellStyle builtinId="54" customBuiltin="true" name="Header2" xfId="32"/>
    <cellStyle builtinId="54" customBuiltin="true" name="Header2 2" xfId="33"/>
    <cellStyle builtinId="54" customBuiltin="true" name="Heading1 1" xfId="34"/>
    <cellStyle builtinId="54" customBuiltin="true" name="Heading2" xfId="35"/>
    <cellStyle builtinId="54" customBuiltin="true" name="Hyperlink 2" xfId="36"/>
    <cellStyle builtinId="54" customBuiltin="true" name="Hyperlink 3" xfId="37"/>
    <cellStyle builtinId="54" customBuiltin="true" name="Hyperlink 4" xfId="38"/>
    <cellStyle builtinId="54" customBuiltin="true" name="Normal 2" xfId="39"/>
    <cellStyle builtinId="54" customBuiltin="true" name="Normal 2 2" xfId="40"/>
    <cellStyle builtinId="54" customBuiltin="true" name="Normal 3" xfId="41"/>
    <cellStyle builtinId="54" customBuiltin="true" name="Normal 4" xfId="42"/>
    <cellStyle builtinId="54" customBuiltin="true" name="Normal 4 2" xfId="43"/>
    <cellStyle builtinId="54" customBuiltin="true" name="Normal 5" xfId="44"/>
    <cellStyle builtinId="54" customBuiltin="true" name="Normal 6" xfId="45"/>
    <cellStyle builtinId="54" customBuiltin="true" name="Normal_CDW_Estimation&amp;Schedule_v1.0" xfId="46"/>
    <cellStyle builtinId="54" customBuiltin="true" name="Normal_SSS-3_Estimation&amp;Schedule_v1.0" xfId="47"/>
    <cellStyle builtinId="54" customBuiltin="true" name="Percent 2" xfId="48"/>
    <cellStyle builtinId="54" customBuiltin="true" name="Percent 2 2" xfId="49"/>
    <cellStyle builtinId="54" customBuiltin="true" name="USER2" xfId="50"/>
    <cellStyle builtinId="54" customBuiltin="true" name="user3" xfId="51"/>
    <cellStyle builtinId="54" customBuiltin="true" name="常规 2" xfId="52"/>
    <cellStyle builtinId="54" customBuiltin="true" name="未定義" xfId="53"/>
    <cellStyle builtinId="54" customBuiltin="true" name="標準 2" xfId="54"/>
    <cellStyle builtinId="54" customBuiltin="true" name="標準 3" xfId="55"/>
    <cellStyle builtinId="54" customBuiltin="true" name="標準 4" xfId="5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4"/>
      <rgbColor rgb="FFCCFFCC"/>
      <rgbColor rgb="FFDDD9C3"/>
      <rgbColor rgb="FF8EB4E3"/>
      <rgbColor rgb="FFFF99CC"/>
      <rgbColor rgb="FFE6E0EC"/>
      <rgbColor rgb="FFFCD5B5"/>
      <rgbColor rgb="FF3366FF"/>
      <rgbColor rgb="FF33CCCC"/>
      <rgbColor rgb="FF99CC00"/>
      <rgbColor rgb="FFFFC000"/>
      <rgbColor rgb="FFFF9900"/>
      <rgbColor rgb="FFFF6600"/>
      <rgbColor rgb="FF4F81BD"/>
      <rgbColor rgb="FFA6A6A6"/>
      <rgbColor rgb="FF003366"/>
      <rgbColor rgb="FF00B050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53.png"/><Relationship Id="rId2" Type="http://schemas.openxmlformats.org/officeDocument/2006/relationships/image" Target="../media/image354.png"/><Relationship Id="rId3" Type="http://schemas.openxmlformats.org/officeDocument/2006/relationships/image" Target="../media/image355.png"/><Relationship Id="rId4" Type="http://schemas.openxmlformats.org/officeDocument/2006/relationships/image" Target="../media/image356.png"/><Relationship Id="rId5" Type="http://schemas.openxmlformats.org/officeDocument/2006/relationships/image" Target="../media/image357.png"/><Relationship Id="rId6" Type="http://schemas.openxmlformats.org/officeDocument/2006/relationships/image" Target="../media/image358.png"/><Relationship Id="rId7" Type="http://schemas.openxmlformats.org/officeDocument/2006/relationships/image" Target="../media/image359.png"/><Relationship Id="rId8" Type="http://schemas.openxmlformats.org/officeDocument/2006/relationships/image" Target="../media/image360.png"/><Relationship Id="rId9" Type="http://schemas.openxmlformats.org/officeDocument/2006/relationships/image" Target="../media/image361.png"/><Relationship Id="rId10" Type="http://schemas.openxmlformats.org/officeDocument/2006/relationships/image" Target="../media/image362.png"/><Relationship Id="rId11" Type="http://schemas.openxmlformats.org/officeDocument/2006/relationships/image" Target="../media/image363.png"/><Relationship Id="rId12" Type="http://schemas.openxmlformats.org/officeDocument/2006/relationships/image" Target="../media/image364.png"/><Relationship Id="rId13" Type="http://schemas.openxmlformats.org/officeDocument/2006/relationships/image" Target="../media/image365.png"/><Relationship Id="rId14" Type="http://schemas.openxmlformats.org/officeDocument/2006/relationships/image" Target="../media/image366.png"/><Relationship Id="rId15" Type="http://schemas.openxmlformats.org/officeDocument/2006/relationships/image" Target="../media/image367.png"/><Relationship Id="rId16" Type="http://schemas.openxmlformats.org/officeDocument/2006/relationships/image" Target="../media/image368.png"/><Relationship Id="rId17" Type="http://schemas.openxmlformats.org/officeDocument/2006/relationships/image" Target="../media/image369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70.png"/><Relationship Id="rId2" Type="http://schemas.openxmlformats.org/officeDocument/2006/relationships/image" Target="../media/image371.gif"/><Relationship Id="rId3" Type="http://schemas.openxmlformats.org/officeDocument/2006/relationships/image" Target="../media/image372.gif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73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74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9</xdr:col>
      <xdr:colOff>340200</xdr:colOff>
      <xdr:row>4</xdr:row>
      <xdr:rowOff>165240</xdr:rowOff>
    </xdr:from>
    <xdr:to>
      <xdr:col>10</xdr:col>
      <xdr:colOff>226800</xdr:colOff>
      <xdr:row>7</xdr:row>
      <xdr:rowOff>2520</xdr:rowOff>
    </xdr:to>
    <xdr:sp>
      <xdr:nvSpPr>
        <xdr:cNvPr id="0" name="CustomShape 1"/>
        <xdr:cNvSpPr/>
      </xdr:nvSpPr>
      <xdr:spPr>
        <a:xfrm>
          <a:off x="8328960" y="831960"/>
          <a:ext cx="229320" cy="380160"/>
        </a:xfrm>
        <a:prstGeom prst="downArrow">
          <a:avLst>
            <a:gd fmla="val 50000" name="adj1"/>
            <a:gd fmla="val 50000" name="adj2"/>
          </a:avLst>
        </a:prstGeom>
        <a:solidFill>
          <a:srgbClr val="00b050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absolute">
    <xdr:from>
      <xdr:col>10</xdr:col>
      <xdr:colOff>82800</xdr:colOff>
      <xdr:row>1</xdr:row>
      <xdr:rowOff>46800</xdr:rowOff>
    </xdr:from>
    <xdr:to>
      <xdr:col>12</xdr:col>
      <xdr:colOff>102600</xdr:colOff>
      <xdr:row>2</xdr:row>
      <xdr:rowOff>70920</xdr:rowOff>
    </xdr:to>
    <xdr:sp>
      <xdr:nvSpPr>
        <xdr:cNvPr id="1" name="CustomShape 1"/>
        <xdr:cNvSpPr/>
      </xdr:nvSpPr>
      <xdr:spPr>
        <a:xfrm rot="4435200">
          <a:off x="8037720" y="427320"/>
          <a:ext cx="705600" cy="252720"/>
        </a:xfrm>
        <a:prstGeom prst="rect">
          <a:avLst/>
        </a:prstGeom>
      </xdr:spPr>
      <xdr:txBody>
        <a:bodyPr bIns="45000" lIns="90000" rIns="90000" tIns="45000" wrap="none"/>
        <a:p>
          <a:r>
            <a:rPr b="1" lang="en-US" sz="1100">
              <a:solidFill>
                <a:srgbClr val="ff0000"/>
              </a:solidFill>
              <a:latin typeface="Calibri"/>
            </a:rPr>
            <a:t>TODAY</a:t>
          </a:r>
          <a:endParaRPr/>
        </a:p>
      </xdr:txBody>
    </xdr:sp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15</xdr:col>
      <xdr:colOff>323640</xdr:colOff>
      <xdr:row>4</xdr:row>
      <xdr:rowOff>173520</xdr:rowOff>
    </xdr:from>
    <xdr:to>
      <xdr:col>16</xdr:col>
      <xdr:colOff>210240</xdr:colOff>
      <xdr:row>7</xdr:row>
      <xdr:rowOff>10800</xdr:rowOff>
    </xdr:to>
    <xdr:sp>
      <xdr:nvSpPr>
        <xdr:cNvPr id="2" name="CustomShape 1"/>
        <xdr:cNvSpPr/>
      </xdr:nvSpPr>
      <xdr:spPr>
        <a:xfrm>
          <a:off x="10369800" y="840240"/>
          <a:ext cx="229320" cy="380160"/>
        </a:xfrm>
        <a:prstGeom prst="downArrow">
          <a:avLst>
            <a:gd fmla="val 50000" name="adj1"/>
            <a:gd fmla="val 50000" name="adj2"/>
          </a:avLst>
        </a:prstGeom>
        <a:solidFill>
          <a:srgbClr val="00b050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absolute">
    <xdr:from>
      <xdr:col>16</xdr:col>
      <xdr:colOff>66240</xdr:colOff>
      <xdr:row>1</xdr:row>
      <xdr:rowOff>55080</xdr:rowOff>
    </xdr:from>
    <xdr:to>
      <xdr:col>18</xdr:col>
      <xdr:colOff>86040</xdr:colOff>
      <xdr:row>2</xdr:row>
      <xdr:rowOff>79200</xdr:rowOff>
    </xdr:to>
    <xdr:sp>
      <xdr:nvSpPr>
        <xdr:cNvPr id="3" name="CustomShape 1"/>
        <xdr:cNvSpPr/>
      </xdr:nvSpPr>
      <xdr:spPr>
        <a:xfrm rot="4435200">
          <a:off x="10078560" y="435600"/>
          <a:ext cx="705600" cy="252720"/>
        </a:xfrm>
        <a:prstGeom prst="rect">
          <a:avLst/>
        </a:prstGeom>
      </xdr:spPr>
      <xdr:txBody>
        <a:bodyPr bIns="45000" lIns="90000" rIns="90000" tIns="45000" wrap="none"/>
        <a:p>
          <a:r>
            <a:rPr b="1" lang="en-US" sz="1100">
              <a:solidFill>
                <a:srgbClr val="ff0000"/>
              </a:solidFill>
              <a:latin typeface="Calibri"/>
            </a:rPr>
            <a:t>TODAY</a:t>
          </a:r>
          <a:endParaRPr/>
        </a:p>
      </xdr:txBody>
    </xdr:sp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12</xdr:col>
      <xdr:colOff>16920</xdr:colOff>
      <xdr:row>4</xdr:row>
      <xdr:rowOff>173520</xdr:rowOff>
    </xdr:from>
    <xdr:to>
      <xdr:col>12</xdr:col>
      <xdr:colOff>243000</xdr:colOff>
      <xdr:row>7</xdr:row>
      <xdr:rowOff>10800</xdr:rowOff>
    </xdr:to>
    <xdr:sp>
      <xdr:nvSpPr>
        <xdr:cNvPr id="4" name="CustomShape 1"/>
        <xdr:cNvSpPr/>
      </xdr:nvSpPr>
      <xdr:spPr>
        <a:xfrm>
          <a:off x="12699000" y="840240"/>
          <a:ext cx="226080" cy="380160"/>
        </a:xfrm>
        <a:prstGeom prst="downArrow">
          <a:avLst>
            <a:gd fmla="val 50000" name="adj1"/>
            <a:gd fmla="val 50000" name="adj2"/>
          </a:avLst>
        </a:prstGeom>
        <a:solidFill>
          <a:srgbClr val="00b050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absolute">
    <xdr:from>
      <xdr:col>12</xdr:col>
      <xdr:colOff>98640</xdr:colOff>
      <xdr:row>1</xdr:row>
      <xdr:rowOff>55080</xdr:rowOff>
    </xdr:from>
    <xdr:to>
      <xdr:col>14</xdr:col>
      <xdr:colOff>118800</xdr:colOff>
      <xdr:row>2</xdr:row>
      <xdr:rowOff>78840</xdr:rowOff>
    </xdr:to>
    <xdr:sp>
      <xdr:nvSpPr>
        <xdr:cNvPr id="5" name="CustomShape 1"/>
        <xdr:cNvSpPr/>
      </xdr:nvSpPr>
      <xdr:spPr>
        <a:xfrm rot="4433400">
          <a:off x="12404160" y="435960"/>
          <a:ext cx="705960" cy="252360"/>
        </a:xfrm>
        <a:prstGeom prst="rect">
          <a:avLst/>
        </a:prstGeom>
      </xdr:spPr>
      <xdr:txBody>
        <a:bodyPr bIns="45000" lIns="90000" rIns="90000" tIns="45000" wrap="none"/>
        <a:p>
          <a:r>
            <a:rPr b="1" lang="en-US" sz="1100">
              <a:solidFill>
                <a:srgbClr val="ff0000"/>
              </a:solidFill>
              <a:latin typeface="Calibri"/>
            </a:rPr>
            <a:t>TODAY</a:t>
          </a:r>
          <a:endParaRPr/>
        </a:p>
      </xdr:txBody>
    </xdr:sp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27000</xdr:colOff>
      <xdr:row>0</xdr:row>
      <xdr:rowOff>0</xdr:rowOff>
    </xdr:from>
    <xdr:to>
      <xdr:col>0</xdr:col>
      <xdr:colOff>178920</xdr:colOff>
      <xdr:row>0</xdr:row>
      <xdr:rowOff>151920</xdr:rowOff>
    </xdr:to>
    <xdr:sp>
      <xdr:nvSpPr>
        <xdr:cNvPr id="6" name="CustomShape 1"/>
        <xdr:cNvSpPr/>
      </xdr:nvSpPr>
      <xdr:spPr>
        <a:xfrm>
          <a:off x="27000" y="0"/>
          <a:ext cx="151920" cy="151920"/>
        </a:xfrm>
        <a:prstGeom prst="rect">
          <a:avLst/>
        </a:prstGeom>
      </xdr:spPr>
    </xdr:sp>
    <xdr:clientData/>
  </xdr:twoCellAnchor>
  <xdr:twoCellAnchor editAs="oneCell">
    <xdr:from>
      <xdr:col>4</xdr:col>
      <xdr:colOff>27000</xdr:colOff>
      <xdr:row>0</xdr:row>
      <xdr:rowOff>0</xdr:rowOff>
    </xdr:from>
    <xdr:to>
      <xdr:col>4</xdr:col>
      <xdr:colOff>178920</xdr:colOff>
      <xdr:row>0</xdr:row>
      <xdr:rowOff>151920</xdr:rowOff>
    </xdr:to>
    <xdr:pic>
      <xdr:nvPicPr>
        <xdr:cNvPr descr="" id="7" name="Picture 2"/>
        <xdr:cNvPicPr/>
      </xdr:nvPicPr>
      <xdr:blipFill>
        <a:blip r:embed="rId1"/>
        <a:stretch>
          <a:fillRect/>
        </a:stretch>
      </xdr:blipFill>
      <xdr:spPr>
        <a:xfrm>
          <a:off x="6478560" y="0"/>
          <a:ext cx="151920" cy="151920"/>
        </a:xfrm>
        <a:prstGeom prst="rect">
          <a:avLst/>
        </a:prstGeom>
      </xdr:spPr>
    </xdr:pic>
    <xdr:clientData/>
  </xdr:twoCellAnchor>
  <xdr:twoCellAnchor editAs="oneCell">
    <xdr:from>
      <xdr:col>4</xdr:col>
      <xdr:colOff>27000</xdr:colOff>
      <xdr:row>0</xdr:row>
      <xdr:rowOff>0</xdr:rowOff>
    </xdr:from>
    <xdr:to>
      <xdr:col>4</xdr:col>
      <xdr:colOff>178920</xdr:colOff>
      <xdr:row>0</xdr:row>
      <xdr:rowOff>151920</xdr:rowOff>
    </xdr:to>
    <xdr:pic>
      <xdr:nvPicPr>
        <xdr:cNvPr descr="" id="8" name="Picture 3"/>
        <xdr:cNvPicPr/>
      </xdr:nvPicPr>
      <xdr:blipFill>
        <a:blip r:embed="rId2"/>
        <a:stretch>
          <a:fillRect/>
        </a:stretch>
      </xdr:blipFill>
      <xdr:spPr>
        <a:xfrm>
          <a:off x="6478560" y="0"/>
          <a:ext cx="151920" cy="151920"/>
        </a:xfrm>
        <a:prstGeom prst="rect">
          <a:avLst/>
        </a:prstGeom>
      </xdr:spPr>
    </xdr:pic>
    <xdr:clientData/>
  </xdr:twoCellAnchor>
  <xdr:twoCellAnchor editAs="oneCell">
    <xdr:from>
      <xdr:col>0</xdr:col>
      <xdr:colOff>27000</xdr:colOff>
      <xdr:row>0</xdr:row>
      <xdr:rowOff>0</xdr:rowOff>
    </xdr:from>
    <xdr:to>
      <xdr:col>0</xdr:col>
      <xdr:colOff>178920</xdr:colOff>
      <xdr:row>0</xdr:row>
      <xdr:rowOff>151920</xdr:rowOff>
    </xdr:to>
    <xdr:pic>
      <xdr:nvPicPr>
        <xdr:cNvPr descr="" id="9" name="Picture 4"/>
        <xdr:cNvPicPr/>
      </xdr:nvPicPr>
      <xdr:blipFill>
        <a:blip r:embed="rId3"/>
        <a:stretch>
          <a:fillRect/>
        </a:stretch>
      </xdr:blipFill>
      <xdr:spPr>
        <a:xfrm>
          <a:off x="27000" y="0"/>
          <a:ext cx="151920" cy="151920"/>
        </a:xfrm>
        <a:prstGeom prst="rect">
          <a:avLst/>
        </a:prstGeom>
      </xdr:spPr>
    </xdr:pic>
    <xdr:clientData/>
  </xdr:twoCellAnchor>
  <xdr:twoCellAnchor editAs="oneCell">
    <xdr:from>
      <xdr:col>4</xdr:col>
      <xdr:colOff>27000</xdr:colOff>
      <xdr:row>0</xdr:row>
      <xdr:rowOff>0</xdr:rowOff>
    </xdr:from>
    <xdr:to>
      <xdr:col>4</xdr:col>
      <xdr:colOff>178920</xdr:colOff>
      <xdr:row>0</xdr:row>
      <xdr:rowOff>151920</xdr:rowOff>
    </xdr:to>
    <xdr:pic>
      <xdr:nvPicPr>
        <xdr:cNvPr descr="" id="10" name="Picture 5"/>
        <xdr:cNvPicPr/>
      </xdr:nvPicPr>
      <xdr:blipFill>
        <a:blip r:embed="rId4"/>
        <a:stretch>
          <a:fillRect/>
        </a:stretch>
      </xdr:blipFill>
      <xdr:spPr>
        <a:xfrm>
          <a:off x="6478560" y="0"/>
          <a:ext cx="151920" cy="151920"/>
        </a:xfrm>
        <a:prstGeom prst="rect">
          <a:avLst/>
        </a:prstGeom>
      </xdr:spPr>
    </xdr:pic>
    <xdr:clientData/>
  </xdr:twoCellAnchor>
  <xdr:twoCellAnchor editAs="oneCell">
    <xdr:from>
      <xdr:col>4</xdr:col>
      <xdr:colOff>27000</xdr:colOff>
      <xdr:row>0</xdr:row>
      <xdr:rowOff>0</xdr:rowOff>
    </xdr:from>
    <xdr:to>
      <xdr:col>4</xdr:col>
      <xdr:colOff>178920</xdr:colOff>
      <xdr:row>0</xdr:row>
      <xdr:rowOff>151920</xdr:rowOff>
    </xdr:to>
    <xdr:pic>
      <xdr:nvPicPr>
        <xdr:cNvPr descr="" id="11" name="Picture 6"/>
        <xdr:cNvPicPr/>
      </xdr:nvPicPr>
      <xdr:blipFill>
        <a:blip r:embed="rId5"/>
        <a:stretch>
          <a:fillRect/>
        </a:stretch>
      </xdr:blipFill>
      <xdr:spPr>
        <a:xfrm>
          <a:off x="6478560" y="0"/>
          <a:ext cx="151920" cy="151920"/>
        </a:xfrm>
        <a:prstGeom prst="rect">
          <a:avLst/>
        </a:prstGeom>
      </xdr:spPr>
    </xdr:pic>
    <xdr:clientData/>
  </xdr:twoCellAnchor>
  <xdr:twoCellAnchor editAs="oneCell">
    <xdr:from>
      <xdr:col>0</xdr:col>
      <xdr:colOff>27000</xdr:colOff>
      <xdr:row>0</xdr:row>
      <xdr:rowOff>0</xdr:rowOff>
    </xdr:from>
    <xdr:to>
      <xdr:col>0</xdr:col>
      <xdr:colOff>178920</xdr:colOff>
      <xdr:row>0</xdr:row>
      <xdr:rowOff>151920</xdr:rowOff>
    </xdr:to>
    <xdr:pic>
      <xdr:nvPicPr>
        <xdr:cNvPr descr="" id="12" name="Picture 7"/>
        <xdr:cNvPicPr/>
      </xdr:nvPicPr>
      <xdr:blipFill>
        <a:blip r:embed="rId6"/>
        <a:stretch>
          <a:fillRect/>
        </a:stretch>
      </xdr:blipFill>
      <xdr:spPr>
        <a:xfrm>
          <a:off x="27000" y="0"/>
          <a:ext cx="151920" cy="151920"/>
        </a:xfrm>
        <a:prstGeom prst="rect">
          <a:avLst/>
        </a:prstGeom>
      </xdr:spPr>
    </xdr:pic>
    <xdr:clientData/>
  </xdr:twoCellAnchor>
  <xdr:twoCellAnchor editAs="oneCell">
    <xdr:from>
      <xdr:col>4</xdr:col>
      <xdr:colOff>27000</xdr:colOff>
      <xdr:row>0</xdr:row>
      <xdr:rowOff>0</xdr:rowOff>
    </xdr:from>
    <xdr:to>
      <xdr:col>4</xdr:col>
      <xdr:colOff>178920</xdr:colOff>
      <xdr:row>0</xdr:row>
      <xdr:rowOff>151920</xdr:rowOff>
    </xdr:to>
    <xdr:pic>
      <xdr:nvPicPr>
        <xdr:cNvPr descr="" id="13" name="Picture 8"/>
        <xdr:cNvPicPr/>
      </xdr:nvPicPr>
      <xdr:blipFill>
        <a:blip r:embed="rId7"/>
        <a:stretch>
          <a:fillRect/>
        </a:stretch>
      </xdr:blipFill>
      <xdr:spPr>
        <a:xfrm>
          <a:off x="6478560" y="0"/>
          <a:ext cx="151920" cy="151920"/>
        </a:xfrm>
        <a:prstGeom prst="rect">
          <a:avLst/>
        </a:prstGeom>
      </xdr:spPr>
    </xdr:pic>
    <xdr:clientData/>
  </xdr:twoCellAnchor>
  <xdr:twoCellAnchor editAs="oneCell">
    <xdr:from>
      <xdr:col>4</xdr:col>
      <xdr:colOff>27000</xdr:colOff>
      <xdr:row>0</xdr:row>
      <xdr:rowOff>0</xdr:rowOff>
    </xdr:from>
    <xdr:to>
      <xdr:col>4</xdr:col>
      <xdr:colOff>178920</xdr:colOff>
      <xdr:row>0</xdr:row>
      <xdr:rowOff>151920</xdr:rowOff>
    </xdr:to>
    <xdr:pic>
      <xdr:nvPicPr>
        <xdr:cNvPr descr="" id="14" name="Picture 9"/>
        <xdr:cNvPicPr/>
      </xdr:nvPicPr>
      <xdr:blipFill>
        <a:blip r:embed="rId8"/>
        <a:stretch>
          <a:fillRect/>
        </a:stretch>
      </xdr:blipFill>
      <xdr:spPr>
        <a:xfrm>
          <a:off x="6478560" y="0"/>
          <a:ext cx="151920" cy="151920"/>
        </a:xfrm>
        <a:prstGeom prst="rect">
          <a:avLst/>
        </a:prstGeom>
      </xdr:spPr>
    </xdr:pic>
    <xdr:clientData/>
  </xdr:twoCellAnchor>
  <xdr:twoCellAnchor editAs="oneCell">
    <xdr:from>
      <xdr:col>0</xdr:col>
      <xdr:colOff>27000</xdr:colOff>
      <xdr:row>0</xdr:row>
      <xdr:rowOff>0</xdr:rowOff>
    </xdr:from>
    <xdr:to>
      <xdr:col>0</xdr:col>
      <xdr:colOff>178920</xdr:colOff>
      <xdr:row>0</xdr:row>
      <xdr:rowOff>151920</xdr:rowOff>
    </xdr:to>
    <xdr:pic>
      <xdr:nvPicPr>
        <xdr:cNvPr descr="" id="15" name="Picture 10"/>
        <xdr:cNvPicPr/>
      </xdr:nvPicPr>
      <xdr:blipFill>
        <a:blip r:embed="rId9"/>
        <a:stretch>
          <a:fillRect/>
        </a:stretch>
      </xdr:blipFill>
      <xdr:spPr>
        <a:xfrm>
          <a:off x="27000" y="0"/>
          <a:ext cx="151920" cy="151920"/>
        </a:xfrm>
        <a:prstGeom prst="rect">
          <a:avLst/>
        </a:prstGeom>
      </xdr:spPr>
    </xdr:pic>
    <xdr:clientData/>
  </xdr:twoCellAnchor>
  <xdr:twoCellAnchor editAs="oneCell">
    <xdr:from>
      <xdr:col>4</xdr:col>
      <xdr:colOff>27000</xdr:colOff>
      <xdr:row>0</xdr:row>
      <xdr:rowOff>0</xdr:rowOff>
    </xdr:from>
    <xdr:to>
      <xdr:col>4</xdr:col>
      <xdr:colOff>178920</xdr:colOff>
      <xdr:row>0</xdr:row>
      <xdr:rowOff>151920</xdr:rowOff>
    </xdr:to>
    <xdr:pic>
      <xdr:nvPicPr>
        <xdr:cNvPr descr="" id="16" name="Picture 11"/>
        <xdr:cNvPicPr/>
      </xdr:nvPicPr>
      <xdr:blipFill>
        <a:blip r:embed="rId10"/>
        <a:stretch>
          <a:fillRect/>
        </a:stretch>
      </xdr:blipFill>
      <xdr:spPr>
        <a:xfrm>
          <a:off x="6478560" y="0"/>
          <a:ext cx="151920" cy="151920"/>
        </a:xfrm>
        <a:prstGeom prst="rect">
          <a:avLst/>
        </a:prstGeom>
      </xdr:spPr>
    </xdr:pic>
    <xdr:clientData/>
  </xdr:twoCellAnchor>
  <xdr:twoCellAnchor editAs="oneCell">
    <xdr:from>
      <xdr:col>4</xdr:col>
      <xdr:colOff>27000</xdr:colOff>
      <xdr:row>0</xdr:row>
      <xdr:rowOff>0</xdr:rowOff>
    </xdr:from>
    <xdr:to>
      <xdr:col>4</xdr:col>
      <xdr:colOff>178920</xdr:colOff>
      <xdr:row>0</xdr:row>
      <xdr:rowOff>151920</xdr:rowOff>
    </xdr:to>
    <xdr:pic>
      <xdr:nvPicPr>
        <xdr:cNvPr descr="" id="17" name="Picture 12"/>
        <xdr:cNvPicPr/>
      </xdr:nvPicPr>
      <xdr:blipFill>
        <a:blip r:embed="rId11"/>
        <a:stretch>
          <a:fillRect/>
        </a:stretch>
      </xdr:blipFill>
      <xdr:spPr>
        <a:xfrm>
          <a:off x="6478560" y="0"/>
          <a:ext cx="151920" cy="151920"/>
        </a:xfrm>
        <a:prstGeom prst="rect">
          <a:avLst/>
        </a:prstGeom>
      </xdr:spPr>
    </xdr:pic>
    <xdr:clientData/>
  </xdr:twoCellAnchor>
  <xdr:twoCellAnchor editAs="oneCell">
    <xdr:from>
      <xdr:col>0</xdr:col>
      <xdr:colOff>27000</xdr:colOff>
      <xdr:row>0</xdr:row>
      <xdr:rowOff>0</xdr:rowOff>
    </xdr:from>
    <xdr:to>
      <xdr:col>0</xdr:col>
      <xdr:colOff>178920</xdr:colOff>
      <xdr:row>0</xdr:row>
      <xdr:rowOff>151920</xdr:rowOff>
    </xdr:to>
    <xdr:pic>
      <xdr:nvPicPr>
        <xdr:cNvPr descr="" id="18" name="Picture 13"/>
        <xdr:cNvPicPr/>
      </xdr:nvPicPr>
      <xdr:blipFill>
        <a:blip r:embed="rId12"/>
        <a:stretch>
          <a:fillRect/>
        </a:stretch>
      </xdr:blipFill>
      <xdr:spPr>
        <a:xfrm>
          <a:off x="27000" y="0"/>
          <a:ext cx="151920" cy="151920"/>
        </a:xfrm>
        <a:prstGeom prst="rect">
          <a:avLst/>
        </a:prstGeom>
      </xdr:spPr>
    </xdr:pic>
    <xdr:clientData/>
  </xdr:twoCellAnchor>
  <xdr:twoCellAnchor editAs="oneCell">
    <xdr:from>
      <xdr:col>4</xdr:col>
      <xdr:colOff>27000</xdr:colOff>
      <xdr:row>0</xdr:row>
      <xdr:rowOff>0</xdr:rowOff>
    </xdr:from>
    <xdr:to>
      <xdr:col>4</xdr:col>
      <xdr:colOff>178920</xdr:colOff>
      <xdr:row>0</xdr:row>
      <xdr:rowOff>151920</xdr:rowOff>
    </xdr:to>
    <xdr:pic>
      <xdr:nvPicPr>
        <xdr:cNvPr descr="" id="19" name="Picture 14"/>
        <xdr:cNvPicPr/>
      </xdr:nvPicPr>
      <xdr:blipFill>
        <a:blip r:embed="rId13"/>
        <a:stretch>
          <a:fillRect/>
        </a:stretch>
      </xdr:blipFill>
      <xdr:spPr>
        <a:xfrm>
          <a:off x="6478560" y="0"/>
          <a:ext cx="151920" cy="151920"/>
        </a:xfrm>
        <a:prstGeom prst="rect">
          <a:avLst/>
        </a:prstGeom>
      </xdr:spPr>
    </xdr:pic>
    <xdr:clientData/>
  </xdr:twoCellAnchor>
  <xdr:twoCellAnchor editAs="oneCell">
    <xdr:from>
      <xdr:col>4</xdr:col>
      <xdr:colOff>27000</xdr:colOff>
      <xdr:row>0</xdr:row>
      <xdr:rowOff>0</xdr:rowOff>
    </xdr:from>
    <xdr:to>
      <xdr:col>4</xdr:col>
      <xdr:colOff>178920</xdr:colOff>
      <xdr:row>0</xdr:row>
      <xdr:rowOff>151920</xdr:rowOff>
    </xdr:to>
    <xdr:pic>
      <xdr:nvPicPr>
        <xdr:cNvPr descr="" id="20" name="Picture 15"/>
        <xdr:cNvPicPr/>
      </xdr:nvPicPr>
      <xdr:blipFill>
        <a:blip r:embed="rId14"/>
        <a:stretch>
          <a:fillRect/>
        </a:stretch>
      </xdr:blipFill>
      <xdr:spPr>
        <a:xfrm>
          <a:off x="6478560" y="0"/>
          <a:ext cx="151920" cy="151920"/>
        </a:xfrm>
        <a:prstGeom prst="rect">
          <a:avLst/>
        </a:prstGeom>
      </xdr:spPr>
    </xdr:pic>
    <xdr:clientData/>
  </xdr:twoCellAnchor>
  <xdr:twoCellAnchor editAs="oneCell">
    <xdr:from>
      <xdr:col>0</xdr:col>
      <xdr:colOff>27000</xdr:colOff>
      <xdr:row>0</xdr:row>
      <xdr:rowOff>0</xdr:rowOff>
    </xdr:from>
    <xdr:to>
      <xdr:col>0</xdr:col>
      <xdr:colOff>178920</xdr:colOff>
      <xdr:row>0</xdr:row>
      <xdr:rowOff>151920</xdr:rowOff>
    </xdr:to>
    <xdr:pic>
      <xdr:nvPicPr>
        <xdr:cNvPr descr="" id="21" name="Picture 13"/>
        <xdr:cNvPicPr/>
      </xdr:nvPicPr>
      <xdr:blipFill>
        <a:blip r:embed="rId15"/>
        <a:stretch>
          <a:fillRect/>
        </a:stretch>
      </xdr:blipFill>
      <xdr:spPr>
        <a:xfrm>
          <a:off x="27000" y="0"/>
          <a:ext cx="151920" cy="151920"/>
        </a:xfrm>
        <a:prstGeom prst="rect">
          <a:avLst/>
        </a:prstGeom>
      </xdr:spPr>
    </xdr:pic>
    <xdr:clientData/>
  </xdr:twoCellAnchor>
  <xdr:twoCellAnchor editAs="oneCell">
    <xdr:from>
      <xdr:col>4</xdr:col>
      <xdr:colOff>27000</xdr:colOff>
      <xdr:row>0</xdr:row>
      <xdr:rowOff>0</xdr:rowOff>
    </xdr:from>
    <xdr:to>
      <xdr:col>4</xdr:col>
      <xdr:colOff>178920</xdr:colOff>
      <xdr:row>0</xdr:row>
      <xdr:rowOff>151920</xdr:rowOff>
    </xdr:to>
    <xdr:pic>
      <xdr:nvPicPr>
        <xdr:cNvPr descr="" id="22" name="Picture 14"/>
        <xdr:cNvPicPr/>
      </xdr:nvPicPr>
      <xdr:blipFill>
        <a:blip r:embed="rId16"/>
        <a:stretch>
          <a:fillRect/>
        </a:stretch>
      </xdr:blipFill>
      <xdr:spPr>
        <a:xfrm>
          <a:off x="6478560" y="0"/>
          <a:ext cx="151920" cy="151920"/>
        </a:xfrm>
        <a:prstGeom prst="rect">
          <a:avLst/>
        </a:prstGeom>
      </xdr:spPr>
    </xdr:pic>
    <xdr:clientData/>
  </xdr:twoCellAnchor>
  <xdr:twoCellAnchor editAs="oneCell">
    <xdr:from>
      <xdr:col>4</xdr:col>
      <xdr:colOff>27000</xdr:colOff>
      <xdr:row>0</xdr:row>
      <xdr:rowOff>0</xdr:rowOff>
    </xdr:from>
    <xdr:to>
      <xdr:col>4</xdr:col>
      <xdr:colOff>178920</xdr:colOff>
      <xdr:row>0</xdr:row>
      <xdr:rowOff>151920</xdr:rowOff>
    </xdr:to>
    <xdr:pic>
      <xdr:nvPicPr>
        <xdr:cNvPr descr="" id="23" name="Picture 15"/>
        <xdr:cNvPicPr/>
      </xdr:nvPicPr>
      <xdr:blipFill>
        <a:blip r:embed="rId17"/>
        <a:stretch>
          <a:fillRect/>
        </a:stretch>
      </xdr:blipFill>
      <xdr:spPr>
        <a:xfrm>
          <a:off x="6478560" y="0"/>
          <a:ext cx="151920" cy="1519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569880</xdr:colOff>
      <xdr:row>0</xdr:row>
      <xdr:rowOff>0</xdr:rowOff>
    </xdr:from>
    <xdr:to>
      <xdr:col>16</xdr:col>
      <xdr:colOff>417240</xdr:colOff>
      <xdr:row>17</xdr:row>
      <xdr:rowOff>123480</xdr:rowOff>
    </xdr:to>
    <xdr:pic>
      <xdr:nvPicPr>
        <xdr:cNvPr descr="" id="24" name="Picture 2"/>
        <xdr:cNvPicPr/>
      </xdr:nvPicPr>
      <xdr:blipFill>
        <a:blip r:embed="rId1"/>
        <a:stretch>
          <a:fillRect/>
        </a:stretch>
      </xdr:blipFill>
      <xdr:spPr>
        <a:xfrm>
          <a:off x="5122800" y="0"/>
          <a:ext cx="7435440" cy="3361680"/>
        </a:xfrm>
        <a:prstGeom prst="rect">
          <a:avLst/>
        </a:prstGeom>
      </xdr:spPr>
    </xdr:pic>
    <xdr:clientData/>
  </xdr:twoCellAnchor>
  <xdr:twoCellAnchor editAs="oneCell">
    <xdr:from>
      <xdr:col>16</xdr:col>
      <xdr:colOff>65880</xdr:colOff>
      <xdr:row>39</xdr:row>
      <xdr:rowOff>55800</xdr:rowOff>
    </xdr:from>
    <xdr:to>
      <xdr:col>16</xdr:col>
      <xdr:colOff>66240</xdr:colOff>
      <xdr:row>43</xdr:row>
      <xdr:rowOff>101880</xdr:rowOff>
    </xdr:to>
    <xdr:sp>
      <xdr:nvSpPr>
        <xdr:cNvPr id="25" name="CustomShape 1"/>
        <xdr:cNvSpPr/>
      </xdr:nvSpPr>
      <xdr:spPr>
        <a:xfrm flipV="1" rot="10800000">
          <a:off x="12206520" y="6676920"/>
          <a:ext cx="360" cy="808200"/>
        </a:xfrm>
        <a:prstGeom prst="straightConnector1">
          <a:avLst/>
        </a:prstGeom>
        <a:ln w="19080">
          <a:solidFill>
            <a:srgbClr val="ff0000"/>
          </a:solidFill>
          <a:round/>
          <a:tailEnd len="med" type="triangle" w="med"/>
        </a:ln>
      </xdr:spPr>
    </xdr:sp>
    <xdr:clientData/>
  </xdr:twoCellAnchor>
  <xdr:twoCellAnchor editAs="oneCell">
    <xdr:from>
      <xdr:col>4</xdr:col>
      <xdr:colOff>141480</xdr:colOff>
      <xdr:row>5</xdr:row>
      <xdr:rowOff>105480</xdr:rowOff>
    </xdr:from>
    <xdr:to>
      <xdr:col>9</xdr:col>
      <xdr:colOff>259920</xdr:colOff>
      <xdr:row>7</xdr:row>
      <xdr:rowOff>2160</xdr:rowOff>
    </xdr:to>
    <xdr:sp>
      <xdr:nvSpPr>
        <xdr:cNvPr id="26" name="CustomShape 1"/>
        <xdr:cNvSpPr/>
      </xdr:nvSpPr>
      <xdr:spPr>
        <a:xfrm>
          <a:off x="3176640" y="1057680"/>
          <a:ext cx="3912480" cy="277920"/>
        </a:xfrm>
        <a:prstGeom prst="rect">
          <a:avLst/>
        </a:prstGeom>
        <a:solidFill>
          <a:srgbClr val="ffffff"/>
        </a:solidFill>
        <a:ln w="6480">
          <a:solidFill>
            <a:srgbClr val="000000"/>
          </a:solidFill>
          <a:round/>
        </a:ln>
      </xdr:spPr>
      <xdr:txBody>
        <a:bodyPr/>
        <a:p>
          <a:pPr>
            <a:lnSpc>
              <a:spcPct val="115000"/>
            </a:lnSpc>
          </a:pPr>
          <a:r>
            <a:rPr lang="en-US" sz="1100">
              <a:solidFill>
                <a:srgbClr val="ff0000"/>
              </a:solidFill>
              <a:latin typeface="Calibri"/>
              <a:ea typeface="MS Mincho"/>
            </a:rPr>
            <a:t>Nút view comment, tác dụng như thế nào.</a:t>
          </a:r>
          <a:endParaRPr/>
        </a:p>
      </xdr:txBody>
    </xdr:sp>
    <xdr:clientData/>
  </xdr:twoCellAnchor>
  <xdr:twoCellAnchor editAs="oneCell">
    <xdr:from>
      <xdr:col>0</xdr:col>
      <xdr:colOff>27000</xdr:colOff>
      <xdr:row>9</xdr:row>
      <xdr:rowOff>181440</xdr:rowOff>
    </xdr:from>
    <xdr:to>
      <xdr:col>0</xdr:col>
      <xdr:colOff>141120</xdr:colOff>
      <xdr:row>10</xdr:row>
      <xdr:rowOff>105120</xdr:rowOff>
    </xdr:to>
    <xdr:pic>
      <xdr:nvPicPr>
        <xdr:cNvPr descr="" id="27" name="Picture 4"/>
        <xdr:cNvPicPr/>
      </xdr:nvPicPr>
      <xdr:blipFill>
        <a:blip r:embed="rId2"/>
        <a:stretch>
          <a:fillRect/>
        </a:stretch>
      </xdr:blipFill>
      <xdr:spPr>
        <a:xfrm>
          <a:off x="27000" y="1895760"/>
          <a:ext cx="114120" cy="114120"/>
        </a:xfrm>
        <a:prstGeom prst="rect">
          <a:avLst/>
        </a:prstGeom>
      </xdr:spPr>
    </xdr:pic>
    <xdr:clientData/>
  </xdr:twoCellAnchor>
  <xdr:twoCellAnchor editAs="oneCell">
    <xdr:from>
      <xdr:col>0</xdr:col>
      <xdr:colOff>27000</xdr:colOff>
      <xdr:row>10</xdr:row>
      <xdr:rowOff>181440</xdr:rowOff>
    </xdr:from>
    <xdr:to>
      <xdr:col>0</xdr:col>
      <xdr:colOff>141120</xdr:colOff>
      <xdr:row>11</xdr:row>
      <xdr:rowOff>105120</xdr:rowOff>
    </xdr:to>
    <xdr:pic>
      <xdr:nvPicPr>
        <xdr:cNvPr descr="" id="28" name="Picture 5"/>
        <xdr:cNvPicPr/>
      </xdr:nvPicPr>
      <xdr:blipFill>
        <a:blip r:embed="rId3"/>
        <a:stretch>
          <a:fillRect/>
        </a:stretch>
      </xdr:blipFill>
      <xdr:spPr>
        <a:xfrm>
          <a:off x="27000" y="2086200"/>
          <a:ext cx="114120" cy="1141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27000</xdr:colOff>
      <xdr:row>0</xdr:row>
      <xdr:rowOff>0</xdr:rowOff>
    </xdr:from>
    <xdr:to>
      <xdr:col>18</xdr:col>
      <xdr:colOff>360000</xdr:colOff>
      <xdr:row>51</xdr:row>
      <xdr:rowOff>123480</xdr:rowOff>
    </xdr:to>
    <xdr:pic>
      <xdr:nvPicPr>
        <xdr:cNvPr descr="" id="29" name="Picture 1"/>
        <xdr:cNvPicPr/>
      </xdr:nvPicPr>
      <xdr:blipFill>
        <a:blip r:embed="rId1"/>
        <a:stretch>
          <a:fillRect/>
        </a:stretch>
      </xdr:blipFill>
      <xdr:spPr>
        <a:xfrm>
          <a:off x="27000" y="0"/>
          <a:ext cx="13991760" cy="9838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27000</xdr:colOff>
      <xdr:row>49</xdr:row>
      <xdr:rowOff>181440</xdr:rowOff>
    </xdr:from>
    <xdr:to>
      <xdr:col>22</xdr:col>
      <xdr:colOff>236160</xdr:colOff>
      <xdr:row>86</xdr:row>
      <xdr:rowOff>162000</xdr:rowOff>
    </xdr:to>
    <xdr:pic>
      <xdr:nvPicPr>
        <xdr:cNvPr descr="" id="30" name="図 1"/>
        <xdr:cNvPicPr/>
      </xdr:nvPicPr>
      <xdr:blipFill>
        <a:blip r:embed="rId1"/>
        <a:stretch>
          <a:fillRect/>
        </a:stretch>
      </xdr:blipFill>
      <xdr:spPr>
        <a:xfrm>
          <a:off x="785520" y="9515880"/>
          <a:ext cx="16144560" cy="7029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front-int.tsbctv.com/tc-front-tv/cindex.html" TargetMode="External"/><Relationship Id="rId2" Type="http://schemas.openxmlformats.org/officeDocument/2006/relationships/hyperlink" Target="http://s-f.c.hdex.jp/tc-front-tv/cindex.html" TargetMode="External"/><Relationship Id="rId3" Type="http://schemas.openxmlformats.org/officeDocument/2006/relationships/hyperlink" Target="https://jenkins.tsbctv.com/" TargetMode="External"/><Relationship Id="rId4" Type="http://schemas.openxmlformats.org/officeDocument/2006/relationships/hyperlink" Target="http://s-ci.c.hdex.jp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H67"/>
  <sheetViews>
    <sheetView colorId="64" defaultGridColor="true" rightToLeft="false" showFormulas="false" showGridLines="false" showOutlineSymbols="true" showRowColHeaders="true" showZeros="true" tabSelected="false" topLeftCell="A1" view="normal" windowProtection="true" workbookViewId="0" zoomScale="115" zoomScaleNormal="115" zoomScalePageLayoutView="100">
      <pane activePane="bottomRight" topLeftCell="J10" xSplit="9" ySplit="9"/>
      <selection activeCell="A1" activeCellId="0" pane="topLeft" sqref="A1"/>
      <selection activeCell="J1" activeCellId="0" pane="topRight" sqref="J1"/>
      <selection activeCell="A10" activeCellId="0" pane="bottomLeft" sqref="A10"/>
      <selection activeCell="C25" activeCellId="0" pane="bottomRight" sqref="C25"/>
    </sheetView>
  </sheetViews>
  <sheetFormatPr defaultRowHeight="10.5"/>
  <cols>
    <col collapsed="false" hidden="false" max="1" min="1" style="1" width="4.42914979757085"/>
    <col collapsed="false" hidden="false" max="2" min="2" style="1" width="4.1417004048583"/>
    <col collapsed="false" hidden="false" max="3" min="3" style="1" width="34.7125506072874"/>
    <col collapsed="false" hidden="false" max="4" min="4" style="1" width="7.71255060728745"/>
    <col collapsed="false" hidden="false" max="5" min="5" style="1" width="8.71255060728745"/>
    <col collapsed="false" hidden="false" max="6" min="6" style="1" width="9.57085020242915"/>
    <col collapsed="false" hidden="false" max="7" min="7" style="1" width="6.57085020242915"/>
    <col collapsed="false" hidden="false" max="8" min="8" style="1" width="6.2834008097166"/>
    <col collapsed="false" hidden="false" max="9" min="9" style="1" width="7.71255060728745"/>
    <col collapsed="false" hidden="false" max="20" min="10" style="1" width="3.8582995951417"/>
    <col collapsed="false" hidden="false" max="21" min="21" style="2" width="3.8582995951417"/>
    <col collapsed="false" hidden="false" max="23" min="22" style="1" width="3.8582995951417"/>
    <col collapsed="false" hidden="false" max="24" min="24" style="2" width="3.8582995951417"/>
    <col collapsed="false" hidden="false" max="33" min="25" style="1" width="3.8582995951417"/>
    <col collapsed="false" hidden="false" max="34" min="34" style="3" width="3.8582995951417"/>
    <col collapsed="false" hidden="false" max="1025" min="35" style="1" width="9.1417004048583"/>
  </cols>
  <sheetData>
    <row collapsed="false" customFormat="false" customHeight="true" hidden="false" ht="10.5" outlineLevel="0" r="1">
      <c r="R1" s="4" t="s">
        <v>0</v>
      </c>
      <c r="U1" s="5" t="s">
        <v>1</v>
      </c>
      <c r="X1" s="6"/>
      <c r="AG1" s="5" t="s">
        <v>2</v>
      </c>
    </row>
    <row collapsed="false" customFormat="false" customHeight="true" hidden="false" ht="18" outlineLevel="0" r="2">
      <c r="B2" s="7" t="s">
        <v>3</v>
      </c>
      <c r="C2" s="8"/>
      <c r="D2" s="9"/>
      <c r="E2" s="9"/>
      <c r="F2" s="9"/>
      <c r="G2" s="9"/>
      <c r="H2" s="9"/>
      <c r="I2" s="9"/>
      <c r="L2" s="10"/>
      <c r="M2" s="11"/>
      <c r="N2" s="12" t="s">
        <v>4</v>
      </c>
      <c r="O2" s="9"/>
      <c r="P2" s="9"/>
      <c r="Q2" s="12" t="s">
        <v>5</v>
      </c>
      <c r="R2" s="4"/>
      <c r="U2" s="5"/>
      <c r="X2" s="6"/>
      <c r="AG2" s="5"/>
    </row>
    <row collapsed="false" customFormat="false" customHeight="true" hidden="false" ht="10.5" outlineLevel="0" r="3">
      <c r="B3" s="9"/>
      <c r="C3" s="9"/>
      <c r="D3" s="9"/>
      <c r="E3" s="9"/>
      <c r="F3" s="9"/>
      <c r="G3" s="9"/>
      <c r="H3" s="9"/>
      <c r="I3" s="9"/>
      <c r="L3" s="10"/>
      <c r="M3" s="11"/>
      <c r="N3" s="12"/>
      <c r="O3" s="9"/>
      <c r="P3" s="9"/>
      <c r="Q3" s="12"/>
      <c r="R3" s="4"/>
      <c r="U3" s="5"/>
      <c r="X3" s="6"/>
      <c r="AG3" s="5"/>
    </row>
    <row collapsed="false" customFormat="false" customHeight="true" hidden="false" ht="13.5" outlineLevel="0" r="4">
      <c r="B4" s="9"/>
      <c r="C4" s="9"/>
      <c r="D4" s="9"/>
      <c r="E4" s="9"/>
      <c r="F4" s="9"/>
      <c r="G4" s="9"/>
      <c r="H4" s="9"/>
      <c r="I4" s="9"/>
      <c r="L4" s="10"/>
      <c r="M4" s="11"/>
      <c r="N4" s="12"/>
      <c r="O4" s="9"/>
      <c r="P4" s="9"/>
      <c r="Q4" s="12"/>
      <c r="R4" s="4"/>
      <c r="U4" s="5"/>
      <c r="X4" s="6"/>
      <c r="AG4" s="5"/>
    </row>
    <row collapsed="false" customFormat="false" customHeight="true" hidden="false" ht="15.75" outlineLevel="0" r="5">
      <c r="N5" s="12"/>
      <c r="Q5" s="12"/>
      <c r="R5" s="4"/>
      <c r="U5" s="5"/>
      <c r="X5" s="13"/>
      <c r="AG5" s="5"/>
    </row>
    <row collapsed="false" customFormat="false" customHeight="true" hidden="false" ht="14.25" outlineLevel="0" r="6">
      <c r="A6" s="14" t="s">
        <v>6</v>
      </c>
      <c r="B6" s="14"/>
      <c r="C6" s="15" t="s">
        <v>7</v>
      </c>
      <c r="D6" s="15" t="s">
        <v>8</v>
      </c>
      <c r="E6" s="15" t="s">
        <v>9</v>
      </c>
      <c r="F6" s="15" t="s">
        <v>10</v>
      </c>
      <c r="G6" s="16" t="s">
        <v>11</v>
      </c>
      <c r="H6" s="15" t="s">
        <v>12</v>
      </c>
      <c r="I6" s="17" t="s">
        <v>13</v>
      </c>
      <c r="J6" s="18" t="s">
        <v>14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9" t="s">
        <v>15</v>
      </c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collapsed="false" customFormat="false" customHeight="true" hidden="false" ht="12.75" outlineLevel="0" r="7">
      <c r="A7" s="14"/>
      <c r="B7" s="14"/>
      <c r="C7" s="15"/>
      <c r="D7" s="20"/>
      <c r="E7" s="20"/>
      <c r="F7" s="15"/>
      <c r="G7" s="16"/>
      <c r="H7" s="15"/>
      <c r="I7" s="17"/>
      <c r="J7" s="21" t="n">
        <v>41183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2"/>
    </row>
    <row collapsed="false" customFormat="false" customHeight="true" hidden="false" ht="11.25" outlineLevel="0" r="8">
      <c r="A8" s="14"/>
      <c r="B8" s="14"/>
      <c r="C8" s="15"/>
      <c r="D8" s="23"/>
      <c r="E8" s="23"/>
      <c r="F8" s="15"/>
      <c r="G8" s="16"/>
      <c r="H8" s="15"/>
      <c r="I8" s="17"/>
      <c r="J8" s="24" t="n">
        <v>1</v>
      </c>
      <c r="K8" s="24" t="inlineStr">
        <f aca="false">J8+1</f>
        <is>
          <t/>
        </is>
      </c>
      <c r="L8" s="24" t="inlineStr">
        <f aca="false">K8+1</f>
        <is>
          <t/>
        </is>
      </c>
      <c r="M8" s="24" t="inlineStr">
        <f aca="false">L8+1</f>
        <is>
          <t/>
        </is>
      </c>
      <c r="N8" s="24" t="inlineStr">
        <f aca="false">M8+1</f>
        <is>
          <t/>
        </is>
      </c>
      <c r="O8" s="25" t="inlineStr">
        <f aca="false">N8+1</f>
        <is>
          <t/>
        </is>
      </c>
      <c r="P8" s="25" t="inlineStr">
        <f aca="false">O8+1</f>
        <is>
          <t/>
        </is>
      </c>
      <c r="Q8" s="24" t="inlineStr">
        <f aca="false">P8+1</f>
        <is>
          <t/>
        </is>
      </c>
      <c r="R8" s="24" t="inlineStr">
        <f aca="false">Q8+1</f>
        <is>
          <t/>
        </is>
      </c>
      <c r="S8" s="24" t="inlineStr">
        <f aca="false">R8+1</f>
        <is>
          <t/>
        </is>
      </c>
      <c r="T8" s="26" t="inlineStr">
        <f aca="false">S8+1</f>
        <is>
          <t/>
        </is>
      </c>
      <c r="U8" s="27" t="inlineStr">
        <f aca="false">T8+1</f>
        <is>
          <t/>
        </is>
      </c>
      <c r="V8" s="28" t="inlineStr">
        <f aca="false">U8+1</f>
        <is>
          <t/>
        </is>
      </c>
      <c r="W8" s="28" t="inlineStr">
        <f aca="false">V8+1</f>
        <is>
          <t/>
        </is>
      </c>
      <c r="X8" s="27" t="inlineStr">
        <f aca="false">W8+1</f>
        <is>
          <t/>
        </is>
      </c>
      <c r="Y8" s="26" t="inlineStr">
        <f aca="false">X8+1</f>
        <is>
          <t/>
        </is>
      </c>
      <c r="Z8" s="26" t="inlineStr">
        <f aca="false">Y8+1</f>
        <is>
          <t/>
        </is>
      </c>
      <c r="AA8" s="26" t="inlineStr">
        <f aca="false">Z8+1</f>
        <is>
          <t/>
        </is>
      </c>
      <c r="AB8" s="26" t="inlineStr">
        <f aca="false">AA8+1</f>
        <is>
          <t/>
        </is>
      </c>
      <c r="AC8" s="28" t="inlineStr">
        <f aca="false">AB8+1</f>
        <is>
          <t/>
        </is>
      </c>
      <c r="AD8" s="28" t="inlineStr">
        <f aca="false">AC8+1</f>
        <is>
          <t/>
        </is>
      </c>
      <c r="AE8" s="26" t="inlineStr">
        <f aca="false">AD8+1</f>
        <is>
          <t/>
        </is>
      </c>
      <c r="AF8" s="26" t="inlineStr">
        <f aca="false">AE8+1</f>
        <is>
          <t/>
        </is>
      </c>
      <c r="AG8" s="29" t="inlineStr">
        <f aca="false">AF8+1</f>
        <is>
          <t/>
        </is>
      </c>
      <c r="AH8" s="30" t="inlineStr">
        <f aca="false">AG8+1</f>
        <is>
          <t/>
        </is>
      </c>
    </row>
    <row collapsed="false" customFormat="true" customHeight="true" hidden="false" ht="12" outlineLevel="0" r="9" s="39">
      <c r="A9" s="31" t="n">
        <v>1</v>
      </c>
      <c r="B9" s="31" t="n">
        <v>2</v>
      </c>
      <c r="C9" s="15"/>
      <c r="D9" s="23"/>
      <c r="E9" s="23"/>
      <c r="F9" s="15"/>
      <c r="G9" s="16"/>
      <c r="H9" s="15"/>
      <c r="I9" s="17"/>
      <c r="J9" s="32" t="s">
        <v>16</v>
      </c>
      <c r="K9" s="33" t="s">
        <v>17</v>
      </c>
      <c r="L9" s="33" t="s">
        <v>18</v>
      </c>
      <c r="M9" s="33" t="s">
        <v>19</v>
      </c>
      <c r="N9" s="33" t="s">
        <v>20</v>
      </c>
      <c r="O9" s="34" t="s">
        <v>21</v>
      </c>
      <c r="P9" s="35" t="s">
        <v>22</v>
      </c>
      <c r="Q9" s="32" t="s">
        <v>16</v>
      </c>
      <c r="R9" s="33" t="s">
        <v>17</v>
      </c>
      <c r="S9" s="33" t="s">
        <v>18</v>
      </c>
      <c r="T9" s="33" t="s">
        <v>19</v>
      </c>
      <c r="U9" s="36" t="s">
        <v>20</v>
      </c>
      <c r="V9" s="34" t="s">
        <v>21</v>
      </c>
      <c r="W9" s="35" t="s">
        <v>22</v>
      </c>
      <c r="X9" s="36" t="s">
        <v>16</v>
      </c>
      <c r="Y9" s="33" t="s">
        <v>17</v>
      </c>
      <c r="Z9" s="33" t="s">
        <v>18</v>
      </c>
      <c r="AA9" s="33" t="s">
        <v>19</v>
      </c>
      <c r="AB9" s="26" t="s">
        <v>20</v>
      </c>
      <c r="AC9" s="34" t="s">
        <v>21</v>
      </c>
      <c r="AD9" s="35" t="s">
        <v>22</v>
      </c>
      <c r="AE9" s="32" t="s">
        <v>16</v>
      </c>
      <c r="AF9" s="33" t="s">
        <v>17</v>
      </c>
      <c r="AG9" s="37" t="s">
        <v>18</v>
      </c>
      <c r="AH9" s="38" t="s">
        <v>19</v>
      </c>
    </row>
    <row collapsed="false" customFormat="true" customHeight="true" hidden="false" ht="11.25" outlineLevel="0" r="10" s="49">
      <c r="A10" s="40"/>
      <c r="B10" s="40"/>
      <c r="C10" s="41"/>
      <c r="D10" s="42"/>
      <c r="E10" s="42"/>
      <c r="F10" s="43"/>
      <c r="G10" s="43"/>
      <c r="H10" s="44"/>
      <c r="I10" s="40"/>
      <c r="J10" s="45"/>
      <c r="K10" s="46"/>
      <c r="L10" s="46"/>
      <c r="M10" s="45"/>
      <c r="N10" s="45"/>
      <c r="O10" s="45"/>
      <c r="P10" s="45"/>
      <c r="Q10" s="45"/>
      <c r="R10" s="46"/>
      <c r="S10" s="46"/>
      <c r="T10" s="45"/>
      <c r="U10" s="47"/>
      <c r="V10" s="45"/>
      <c r="W10" s="45"/>
      <c r="X10" s="47"/>
      <c r="Y10" s="46"/>
      <c r="Z10" s="46"/>
      <c r="AA10" s="45"/>
      <c r="AB10" s="45"/>
      <c r="AC10" s="45"/>
      <c r="AD10" s="45"/>
      <c r="AE10" s="45"/>
      <c r="AF10" s="45"/>
      <c r="AG10" s="45"/>
      <c r="AH10" s="48"/>
    </row>
    <row collapsed="false" customFormat="false" customHeight="false" hidden="false" ht="10.5" outlineLevel="0" r="11">
      <c r="A11" s="50" t="n">
        <v>1</v>
      </c>
      <c r="B11" s="50"/>
      <c r="C11" s="51" t="s">
        <v>23</v>
      </c>
      <c r="D11" s="52"/>
      <c r="E11" s="52"/>
      <c r="F11" s="52"/>
      <c r="G11" s="52"/>
      <c r="H11" s="52"/>
      <c r="I11" s="50"/>
      <c r="J11" s="53"/>
      <c r="K11" s="53"/>
      <c r="L11" s="53"/>
      <c r="M11" s="54"/>
      <c r="N11" s="55"/>
      <c r="O11" s="55"/>
      <c r="P11" s="55"/>
      <c r="Q11" s="55"/>
      <c r="R11" s="55"/>
      <c r="S11" s="49"/>
      <c r="T11" s="55"/>
      <c r="U11" s="55"/>
      <c r="V11" s="55"/>
      <c r="W11" s="55"/>
      <c r="X11" s="55"/>
      <c r="Y11" s="55"/>
      <c r="Z11" s="53"/>
      <c r="AA11" s="54"/>
      <c r="AB11" s="53"/>
      <c r="AC11" s="56" t="s">
        <v>24</v>
      </c>
      <c r="AD11" s="56" t="s">
        <v>24</v>
      </c>
      <c r="AE11" s="54"/>
      <c r="AF11" s="53"/>
      <c r="AG11" s="57"/>
      <c r="AH11" s="58"/>
    </row>
    <row collapsed="false" customFormat="false" customHeight="false" hidden="false" ht="10.5" outlineLevel="0" r="12">
      <c r="A12" s="50" t="n">
        <v>2</v>
      </c>
      <c r="B12" s="50" t="str">
        <f aca="false">"T-"&amp;A12</f>
        <v>T-2</v>
      </c>
      <c r="C12" s="59"/>
      <c r="D12" s="60" t="n">
        <v>1</v>
      </c>
      <c r="E12" s="61" t="s">
        <v>25</v>
      </c>
      <c r="F12" s="62" t="s">
        <v>26</v>
      </c>
      <c r="G12" s="62" t="n">
        <v>41184</v>
      </c>
      <c r="H12" s="62" t="n">
        <v>41184</v>
      </c>
      <c r="I12" s="63" t="n">
        <v>2</v>
      </c>
      <c r="J12" s="53"/>
      <c r="K12" s="53"/>
      <c r="L12" s="53"/>
      <c r="M12" s="54"/>
      <c r="N12" s="55"/>
      <c r="O12" s="55"/>
      <c r="P12" s="55"/>
      <c r="Q12" s="55"/>
      <c r="R12" s="55"/>
      <c r="S12" s="49"/>
      <c r="T12" s="55"/>
      <c r="U12" s="55"/>
      <c r="V12" s="55"/>
      <c r="W12" s="55"/>
      <c r="X12" s="55"/>
      <c r="Y12" s="55"/>
      <c r="Z12" s="53"/>
      <c r="AA12" s="54"/>
      <c r="AB12" s="53"/>
      <c r="AC12" s="56" t="s">
        <v>24</v>
      </c>
      <c r="AD12" s="56" t="s">
        <v>24</v>
      </c>
      <c r="AE12" s="54"/>
      <c r="AF12" s="53"/>
      <c r="AG12" s="57"/>
      <c r="AH12" s="58"/>
    </row>
    <row collapsed="false" customFormat="false" customHeight="false" hidden="false" ht="10.5" outlineLevel="0" r="13">
      <c r="A13" s="50" t="n">
        <v>3</v>
      </c>
      <c r="B13" s="50" t="str">
        <f aca="false">"T-"&amp;A13</f>
        <v>T-3</v>
      </c>
      <c r="C13" s="59"/>
      <c r="D13" s="60" t="n">
        <v>1</v>
      </c>
      <c r="E13" s="61" t="s">
        <v>27</v>
      </c>
      <c r="F13" s="62" t="s">
        <v>26</v>
      </c>
      <c r="G13" s="62" t="n">
        <v>41190</v>
      </c>
      <c r="H13" s="62" t="n">
        <v>41190</v>
      </c>
      <c r="I13" s="63" t="n">
        <v>10</v>
      </c>
      <c r="J13" s="53"/>
      <c r="K13" s="53"/>
      <c r="L13" s="53"/>
      <c r="M13" s="54"/>
      <c r="N13" s="64"/>
      <c r="O13" s="55"/>
      <c r="P13" s="55"/>
      <c r="Q13" s="55"/>
      <c r="R13" s="55"/>
      <c r="S13" s="55"/>
      <c r="T13" s="55"/>
      <c r="U13" s="64"/>
      <c r="V13" s="55"/>
      <c r="W13" s="55"/>
      <c r="X13" s="64"/>
      <c r="Y13" s="55"/>
      <c r="Z13" s="53"/>
      <c r="AA13" s="54"/>
      <c r="AB13" s="54"/>
      <c r="AC13" s="56" t="s">
        <v>24</v>
      </c>
      <c r="AD13" s="56" t="s">
        <v>24</v>
      </c>
      <c r="AE13" s="54"/>
      <c r="AF13" s="53"/>
      <c r="AG13" s="65"/>
      <c r="AH13" s="58"/>
    </row>
    <row collapsed="false" customFormat="false" customHeight="false" hidden="false" ht="10.5" outlineLevel="0" r="14">
      <c r="A14" s="50" t="n">
        <v>4</v>
      </c>
      <c r="B14" s="50" t="str">
        <f aca="false">"T-"&amp;A14</f>
        <v>T-4</v>
      </c>
      <c r="C14" s="59"/>
      <c r="D14" s="60" t="n">
        <v>1</v>
      </c>
      <c r="E14" s="61" t="s">
        <v>27</v>
      </c>
      <c r="F14" s="62" t="s">
        <v>26</v>
      </c>
      <c r="G14" s="62" t="n">
        <v>41190</v>
      </c>
      <c r="H14" s="62" t="n">
        <v>41190</v>
      </c>
      <c r="I14" s="63" t="n">
        <v>10</v>
      </c>
      <c r="J14" s="53"/>
      <c r="K14" s="53"/>
      <c r="L14" s="53"/>
      <c r="M14" s="54"/>
      <c r="N14" s="64"/>
      <c r="O14" s="55"/>
      <c r="P14" s="55"/>
      <c r="Q14" s="55"/>
      <c r="R14" s="55"/>
      <c r="S14" s="55"/>
      <c r="T14" s="55"/>
      <c r="U14" s="64"/>
      <c r="V14" s="55"/>
      <c r="W14" s="55"/>
      <c r="X14" s="64"/>
      <c r="Y14" s="55"/>
      <c r="Z14" s="53"/>
      <c r="AA14" s="54"/>
      <c r="AB14" s="54"/>
      <c r="AC14" s="56" t="s">
        <v>24</v>
      </c>
      <c r="AD14" s="56" t="s">
        <v>24</v>
      </c>
      <c r="AE14" s="54"/>
      <c r="AF14" s="53"/>
      <c r="AG14" s="65"/>
      <c r="AH14" s="58"/>
    </row>
    <row collapsed="false" customFormat="false" customHeight="false" hidden="false" ht="10.5" outlineLevel="0" r="15">
      <c r="A15" s="50" t="n">
        <v>5</v>
      </c>
      <c r="B15" s="50" t="str">
        <f aca="false">"T-"&amp;A15</f>
        <v>T-5</v>
      </c>
      <c r="C15" s="66"/>
      <c r="D15" s="67"/>
      <c r="E15" s="52"/>
      <c r="F15" s="68"/>
      <c r="G15" s="68"/>
      <c r="H15" s="68"/>
      <c r="I15" s="50" t="n">
        <v>50</v>
      </c>
      <c r="J15" s="53"/>
      <c r="K15" s="53"/>
      <c r="L15" s="53"/>
      <c r="M15" s="54"/>
      <c r="N15" s="64"/>
      <c r="O15" s="55"/>
      <c r="P15" s="55"/>
      <c r="Q15" s="55"/>
      <c r="R15" s="55"/>
      <c r="S15" s="55"/>
      <c r="T15" s="55"/>
      <c r="U15" s="64"/>
      <c r="V15" s="55"/>
      <c r="W15" s="55"/>
      <c r="X15" s="64"/>
      <c r="Y15" s="55"/>
      <c r="Z15" s="53"/>
      <c r="AA15" s="54"/>
      <c r="AB15" s="54"/>
      <c r="AC15" s="56" t="s">
        <v>24</v>
      </c>
      <c r="AD15" s="56" t="s">
        <v>24</v>
      </c>
      <c r="AE15" s="54"/>
      <c r="AF15" s="53"/>
      <c r="AG15" s="65"/>
      <c r="AH15" s="58"/>
    </row>
    <row collapsed="false" customFormat="false" customHeight="false" hidden="false" ht="11.25" outlineLevel="0" r="16">
      <c r="A16" s="69"/>
      <c r="B16" s="70"/>
      <c r="C16" s="70" t="s">
        <v>28</v>
      </c>
      <c r="D16" s="71" t="inlineStr">
        <f aca="false">AVERAGE(D12:D15)</f>
        <is>
          <t/>
        </is>
      </c>
      <c r="E16" s="70"/>
      <c r="F16" s="70"/>
      <c r="G16" s="70"/>
      <c r="H16" s="70"/>
      <c r="I16" s="72" t="n">
        <f aca="false">SUM(I12:I15)</f>
        <v>72</v>
      </c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4"/>
      <c r="AC16" s="75"/>
      <c r="AD16" s="75"/>
      <c r="AE16" s="73"/>
      <c r="AF16" s="73"/>
      <c r="AG16" s="76"/>
      <c r="AH16" s="77"/>
    </row>
    <row collapsed="false" customFormat="false" customHeight="false" hidden="false" ht="10.5" outlineLevel="0" r="17">
      <c r="A17" s="78" t="s">
        <v>29</v>
      </c>
      <c r="B17" s="79"/>
      <c r="F17" s="80"/>
      <c r="G17" s="80"/>
    </row>
    <row collapsed="false" customFormat="false" customHeight="false" hidden="false" ht="10.5" outlineLevel="0" r="18">
      <c r="B18" s="81" t="s">
        <v>30</v>
      </c>
      <c r="C18" s="82"/>
      <c r="D18" s="83"/>
      <c r="E18" s="84"/>
      <c r="G18" s="83"/>
    </row>
    <row collapsed="false" customFormat="false" customHeight="false" hidden="false" ht="10.5" outlineLevel="0" r="19">
      <c r="B19" s="81" t="s">
        <v>31</v>
      </c>
      <c r="C19" s="82"/>
      <c r="D19" s="83"/>
      <c r="E19" s="84"/>
      <c r="G19" s="83"/>
      <c r="R19" s="49"/>
    </row>
    <row collapsed="false" customFormat="false" customHeight="false" hidden="false" ht="10.5" outlineLevel="0" r="20">
      <c r="B20" s="81" t="s">
        <v>32</v>
      </c>
      <c r="C20" s="82"/>
      <c r="D20" s="80"/>
      <c r="E20" s="84"/>
      <c r="G20" s="80"/>
      <c r="R20" s="49"/>
    </row>
    <row collapsed="false" customFormat="false" customHeight="false" hidden="false" ht="10.5" outlineLevel="0" r="21">
      <c r="E21" s="85"/>
      <c r="F21" s="86"/>
      <c r="G21" s="86"/>
      <c r="H21" s="85"/>
      <c r="I21" s="85"/>
      <c r="R21" s="49"/>
    </row>
    <row collapsed="false" customFormat="false" customHeight="true" hidden="false" ht="13.5" outlineLevel="0" r="22">
      <c r="A22" s="87" t="s">
        <v>33</v>
      </c>
      <c r="B22" s="88"/>
      <c r="R22" s="49"/>
    </row>
    <row collapsed="false" customFormat="false" customHeight="false" hidden="false" ht="10.5" outlineLevel="0" r="23">
      <c r="B23" s="81" t="s">
        <v>34</v>
      </c>
      <c r="C23" s="84"/>
      <c r="D23" s="89"/>
      <c r="E23" s="90"/>
      <c r="F23" s="91"/>
      <c r="K23" s="81" t="s">
        <v>35</v>
      </c>
      <c r="R23" s="49"/>
    </row>
    <row collapsed="false" customFormat="false" customHeight="false" hidden="false" ht="10.5" outlineLevel="0" r="24">
      <c r="B24" s="81" t="s">
        <v>36</v>
      </c>
      <c r="C24" s="84"/>
      <c r="D24" s="89"/>
      <c r="E24" s="90"/>
      <c r="F24" s="91"/>
      <c r="K24" s="91" t="s">
        <v>37</v>
      </c>
      <c r="R24" s="49"/>
    </row>
    <row collapsed="false" customFormat="false" customHeight="false" hidden="false" ht="10.5" outlineLevel="0" r="25">
      <c r="B25" s="81" t="s">
        <v>38</v>
      </c>
      <c r="C25" s="84"/>
      <c r="D25" s="89"/>
      <c r="E25" s="90"/>
      <c r="F25" s="91"/>
      <c r="K25" s="91" t="s">
        <v>39</v>
      </c>
      <c r="R25" s="49"/>
    </row>
    <row collapsed="false" customFormat="false" customHeight="false" hidden="false" ht="10.5" outlineLevel="0" r="26">
      <c r="A26" s="92" t="s">
        <v>40</v>
      </c>
      <c r="C26" s="49"/>
      <c r="D26" s="49"/>
      <c r="E26" s="93"/>
      <c r="R26" s="49"/>
    </row>
    <row collapsed="false" customFormat="false" customHeight="false" hidden="false" ht="10.5" outlineLevel="0" r="27">
      <c r="B27" s="81" t="s">
        <v>41</v>
      </c>
      <c r="C27" s="49"/>
      <c r="D27" s="89"/>
      <c r="E27" s="93"/>
      <c r="F27" s="91"/>
      <c r="R27" s="49"/>
    </row>
    <row collapsed="false" customFormat="false" customHeight="false" hidden="false" ht="10.5" outlineLevel="0" r="28">
      <c r="B28" s="81" t="s">
        <v>42</v>
      </c>
      <c r="C28" s="49"/>
      <c r="D28" s="89"/>
      <c r="E28" s="93"/>
      <c r="F28" s="91"/>
      <c r="R28" s="49"/>
    </row>
    <row collapsed="false" customFormat="false" customHeight="false" hidden="false" ht="10.5" outlineLevel="0" r="29">
      <c r="B29" s="81" t="s">
        <v>43</v>
      </c>
      <c r="C29" s="49"/>
      <c r="D29" s="89"/>
      <c r="E29" s="90"/>
      <c r="F29" s="91"/>
      <c r="R29" s="49"/>
    </row>
    <row collapsed="false" customFormat="false" customHeight="false" hidden="false" ht="10.5" outlineLevel="0" r="30">
      <c r="A30" s="92" t="s">
        <v>44</v>
      </c>
      <c r="C30" s="94"/>
      <c r="D30" s="89"/>
      <c r="E30" s="90"/>
      <c r="R30" s="49"/>
    </row>
    <row collapsed="false" customFormat="false" customHeight="false" hidden="false" ht="10.5" outlineLevel="0" r="31">
      <c r="B31" s="81" t="s">
        <v>45</v>
      </c>
      <c r="C31" s="49"/>
      <c r="D31" s="95"/>
      <c r="E31" s="96"/>
      <c r="F31" s="89"/>
      <c r="G31" s="97"/>
      <c r="H31" s="97"/>
      <c r="I31" s="98"/>
      <c r="J31" s="98"/>
      <c r="K31" s="98"/>
      <c r="L31" s="98"/>
      <c r="M31" s="98"/>
      <c r="R31" s="49"/>
      <c r="T31" s="81" t="s">
        <v>46</v>
      </c>
    </row>
    <row collapsed="false" customFormat="false" customHeight="false" hidden="false" ht="10.5" outlineLevel="0" r="32">
      <c r="B32" s="81" t="s">
        <v>47</v>
      </c>
      <c r="C32" s="49"/>
      <c r="D32" s="95"/>
      <c r="E32" s="96"/>
      <c r="F32" s="89"/>
      <c r="G32" s="97"/>
      <c r="H32" s="97"/>
      <c r="I32" s="98"/>
      <c r="J32" s="98"/>
      <c r="K32" s="98"/>
      <c r="L32" s="98"/>
      <c r="M32" s="98"/>
      <c r="R32" s="49"/>
      <c r="T32" s="81" t="s">
        <v>46</v>
      </c>
    </row>
    <row collapsed="false" customFormat="true" customHeight="false" hidden="true" ht="10.5" outlineLevel="0" r="33" s="99">
      <c r="C33" s="99" t="s">
        <v>48</v>
      </c>
      <c r="E33" s="100"/>
    </row>
    <row collapsed="false" customFormat="true" customHeight="false" hidden="true" ht="10.5" outlineLevel="0" r="34" s="99">
      <c r="C34" s="99" t="s">
        <v>49</v>
      </c>
      <c r="E34" s="100"/>
    </row>
    <row collapsed="false" customFormat="false" customHeight="false" hidden="true" ht="10.5" outlineLevel="0" r="35">
      <c r="C35" s="81" t="s">
        <v>50</v>
      </c>
      <c r="G35" s="101"/>
      <c r="H35" s="102"/>
    </row>
    <row collapsed="false" customFormat="false" customHeight="false" hidden="true" ht="10.5" outlineLevel="0" r="36">
      <c r="C36" s="81" t="s">
        <v>51</v>
      </c>
      <c r="G36" s="101"/>
      <c r="H36" s="102"/>
    </row>
    <row collapsed="false" customFormat="false" customHeight="false" hidden="true" ht="10.5" outlineLevel="0" r="37">
      <c r="C37" s="81" t="s">
        <v>52</v>
      </c>
      <c r="G37" s="101"/>
      <c r="H37" s="102"/>
    </row>
    <row collapsed="false" customFormat="false" customHeight="false" hidden="false" ht="12.75" outlineLevel="0" r="39"/>
    <row collapsed="false" customFormat="false" customHeight="false" hidden="false" ht="12.75" outlineLevel="0" r="40"/>
    <row collapsed="false" customFormat="false" customHeight="false" hidden="false" ht="12.75" outlineLevel="0" r="41"/>
    <row collapsed="false" customFormat="false" customHeight="false" hidden="false" ht="12.75" outlineLevel="0" r="42"/>
    <row collapsed="false" customFormat="false" customHeight="false" hidden="false" ht="12.75" outlineLevel="0" r="43"/>
    <row collapsed="false" customFormat="false" customHeight="false" hidden="false" ht="12.75" outlineLevel="0" r="44"/>
    <row collapsed="false" customFormat="false" customHeight="false" hidden="false" ht="13.5" outlineLevel="0" r="67"/>
    <row collapsed="false" customFormat="false" customHeight="false" hidden="false" ht="13.5" outlineLevel="0" r="68"/>
    <row collapsed="false" customFormat="false" customHeight="false" hidden="false" ht="13.5" outlineLevel="0" r="69"/>
  </sheetData>
  <mergeCells count="16">
    <mergeCell ref="R1:R5"/>
    <mergeCell ref="U1:U5"/>
    <mergeCell ref="AG1:AG5"/>
    <mergeCell ref="L2:L4"/>
    <mergeCell ref="M2:M4"/>
    <mergeCell ref="N2:N5"/>
    <mergeCell ref="Q2:Q5"/>
    <mergeCell ref="A6:B8"/>
    <mergeCell ref="C6:C9"/>
    <mergeCell ref="F6:F9"/>
    <mergeCell ref="G6:G9"/>
    <mergeCell ref="H6:H9"/>
    <mergeCell ref="I6:I9"/>
    <mergeCell ref="J6:U6"/>
    <mergeCell ref="V6:AH6"/>
    <mergeCell ref="J7:AG7"/>
  </mergeCells>
  <printOptions headings="false" gridLines="false" gridLinesSet="true" horizontalCentered="true" verticalCentered="false"/>
  <pageMargins left="0.75" right="0.75" top="1" bottom="1" header="0.511805555555555" footer="0.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>&amp;L&amp;"Tahoma,Regular"&amp;8 03ce-BM/PM/HDCV/FSOFT v1/3&amp;CInternal use&amp;R&amp;"Tahoma,Regular"&amp;10&amp;P/&amp;N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71"/>
  <sheetViews>
    <sheetView colorId="64" defaultGridColor="true" rightToLeft="false" showFormulas="false" showGridLines="true" showOutlineSymbols="true" showRowColHeaders="true" showZeros="true" tabSelected="false" topLeftCell="A34" view="normal" windowProtection="false" workbookViewId="0" zoomScale="100" zoomScaleNormal="100" zoomScalePageLayoutView="100">
      <selection activeCell="P32" activeCellId="0" pane="topLeft" sqref="P32"/>
    </sheetView>
  </sheetViews>
  <sheetFormatPr defaultRowHeight="15"/>
  <cols>
    <col collapsed="false" hidden="false" max="1025" min="1" style="0" width="8.53441295546559"/>
  </cols>
  <sheetData>
    <row collapsed="false" customFormat="false" customHeight="false" hidden="false" ht="15" outlineLevel="0" r="2">
      <c r="B2" s="0" t="s">
        <v>357</v>
      </c>
    </row>
    <row collapsed="false" customFormat="false" customHeight="false" hidden="false" ht="15" outlineLevel="0" r="4">
      <c r="B4" s="0" t="s">
        <v>358</v>
      </c>
    </row>
    <row collapsed="false" customFormat="false" customHeight="false" hidden="false" ht="15" outlineLevel="0" r="5">
      <c r="B5" s="0" t="s">
        <v>359</v>
      </c>
    </row>
    <row collapsed="false" customFormat="false" customHeight="false" hidden="false" ht="15" outlineLevel="0" r="7">
      <c r="B7" s="192" t="s">
        <v>360</v>
      </c>
    </row>
    <row collapsed="false" customFormat="false" customHeight="false" hidden="false" ht="15" outlineLevel="0" r="8">
      <c r="B8" s="0" t="s">
        <v>361</v>
      </c>
    </row>
    <row collapsed="false" customFormat="false" customHeight="false" hidden="false" ht="15" outlineLevel="0" r="10">
      <c r="B10" s="192" t="s">
        <v>362</v>
      </c>
    </row>
    <row collapsed="false" customFormat="false" customHeight="false" hidden="false" ht="15" outlineLevel="0" r="11">
      <c r="B11" s="0" t="s">
        <v>363</v>
      </c>
    </row>
    <row collapsed="false" customFormat="false" customHeight="false" hidden="false" ht="15" outlineLevel="0" r="13">
      <c r="B13" s="192" t="s">
        <v>364</v>
      </c>
    </row>
    <row collapsed="false" customFormat="false" customHeight="false" hidden="false" ht="15" outlineLevel="0" r="14">
      <c r="B14" s="0" t="s">
        <v>365</v>
      </c>
    </row>
    <row collapsed="false" customFormat="false" customHeight="false" hidden="false" ht="15" outlineLevel="0" r="15">
      <c r="B15" s="0" t="s">
        <v>366</v>
      </c>
    </row>
    <row collapsed="false" customFormat="false" customHeight="false" hidden="false" ht="15" outlineLevel="0" r="16">
      <c r="B16" s="0" t="s">
        <v>367</v>
      </c>
    </row>
    <row collapsed="false" customFormat="false" customHeight="false" hidden="false" ht="15" outlineLevel="0" r="17">
      <c r="B17" s="0" t="s">
        <v>368</v>
      </c>
    </row>
    <row collapsed="false" customFormat="false" customHeight="false" hidden="false" ht="15" outlineLevel="0" r="18">
      <c r="B18" s="0" t="s">
        <v>369</v>
      </c>
    </row>
    <row collapsed="false" customFormat="false" customHeight="false" hidden="false" ht="15" outlineLevel="0" r="19">
      <c r="B19" s="0" t="s">
        <v>370</v>
      </c>
    </row>
    <row collapsed="false" customFormat="false" customHeight="false" hidden="false" ht="15" outlineLevel="0" r="20">
      <c r="B20" s="0" t="s">
        <v>371</v>
      </c>
    </row>
    <row collapsed="false" customFormat="false" customHeight="false" hidden="false" ht="15" outlineLevel="0" r="21">
      <c r="B21" s="0" t="s">
        <v>372</v>
      </c>
    </row>
    <row collapsed="false" customFormat="false" customHeight="false" hidden="false" ht="15" outlineLevel="0" r="22">
      <c r="B22" s="0" t="s">
        <v>373</v>
      </c>
    </row>
    <row collapsed="false" customFormat="false" customHeight="false" hidden="false" ht="15" outlineLevel="0" r="23">
      <c r="B23" s="0" t="s">
        <v>374</v>
      </c>
    </row>
    <row collapsed="false" customFormat="false" customHeight="false" hidden="false" ht="15" outlineLevel="0" r="24">
      <c r="B24" s="0" t="s">
        <v>375</v>
      </c>
    </row>
    <row collapsed="false" customFormat="false" customHeight="false" hidden="false" ht="15" outlineLevel="0" r="25">
      <c r="B25" s="0" t="s">
        <v>376</v>
      </c>
    </row>
    <row collapsed="false" customFormat="false" customHeight="false" hidden="false" ht="15" outlineLevel="0" r="26">
      <c r="B26" s="0" t="s">
        <v>377</v>
      </c>
    </row>
    <row collapsed="false" customFormat="false" customHeight="false" hidden="false" ht="15" outlineLevel="0" r="27">
      <c r="B27" s="0" t="s">
        <v>378</v>
      </c>
    </row>
    <row collapsed="false" customFormat="false" customHeight="false" hidden="false" ht="15" outlineLevel="0" r="28">
      <c r="B28" s="0" t="s">
        <v>379</v>
      </c>
    </row>
    <row collapsed="false" customFormat="false" customHeight="false" hidden="false" ht="15" outlineLevel="0" r="30">
      <c r="B30" s="192" t="s">
        <v>380</v>
      </c>
    </row>
    <row collapsed="false" customFormat="false" customHeight="false" hidden="false" ht="15" outlineLevel="0" r="31">
      <c r="B31" s="0" t="s">
        <v>381</v>
      </c>
    </row>
    <row collapsed="false" customFormat="false" customHeight="false" hidden="false" ht="15" outlineLevel="0" r="32">
      <c r="B32" s="0" t="s">
        <v>382</v>
      </c>
    </row>
    <row collapsed="false" customFormat="false" customHeight="false" hidden="false" ht="15" outlineLevel="0" r="33">
      <c r="B33" s="0" t="s">
        <v>383</v>
      </c>
    </row>
    <row collapsed="false" customFormat="false" customHeight="false" hidden="false" ht="15" outlineLevel="0" r="34">
      <c r="B34" s="0" t="s">
        <v>384</v>
      </c>
    </row>
    <row collapsed="false" customFormat="false" customHeight="false" hidden="false" ht="15" outlineLevel="0" r="36">
      <c r="B36" s="192" t="s">
        <v>385</v>
      </c>
    </row>
    <row collapsed="false" customFormat="false" customHeight="false" hidden="false" ht="15" outlineLevel="0" r="37">
      <c r="B37" s="0" t="s">
        <v>386</v>
      </c>
    </row>
    <row collapsed="false" customFormat="false" customHeight="false" hidden="false" ht="15" outlineLevel="0" r="38">
      <c r="B38" s="0" t="s">
        <v>387</v>
      </c>
    </row>
    <row collapsed="false" customFormat="false" customHeight="false" hidden="false" ht="15" outlineLevel="0" r="39">
      <c r="B39" s="0" t="s">
        <v>388</v>
      </c>
    </row>
    <row collapsed="false" customFormat="false" customHeight="false" hidden="false" ht="15" outlineLevel="0" r="40">
      <c r="B40" s="0" t="s">
        <v>389</v>
      </c>
    </row>
    <row collapsed="false" customFormat="false" customHeight="false" hidden="false" ht="15" outlineLevel="0" r="42">
      <c r="B42" s="192" t="s">
        <v>390</v>
      </c>
    </row>
    <row collapsed="false" customFormat="false" customHeight="false" hidden="false" ht="15" outlineLevel="0" r="43">
      <c r="B43" s="0" t="s">
        <v>391</v>
      </c>
    </row>
    <row collapsed="false" customFormat="false" customHeight="false" hidden="false" ht="15" outlineLevel="0" r="44">
      <c r="B44" s="0" t="s">
        <v>392</v>
      </c>
    </row>
    <row collapsed="false" customFormat="false" customHeight="false" hidden="false" ht="15" outlineLevel="0" r="45">
      <c r="B45" s="0" t="s">
        <v>393</v>
      </c>
    </row>
    <row collapsed="false" customFormat="false" customHeight="false" hidden="false" ht="15" outlineLevel="0" r="46">
      <c r="B46" s="0" t="s">
        <v>394</v>
      </c>
    </row>
    <row collapsed="false" customFormat="false" customHeight="false" hidden="false" ht="15" outlineLevel="0" r="48">
      <c r="B48" s="0" t="s">
        <v>395</v>
      </c>
    </row>
    <row collapsed="false" customFormat="false" customHeight="false" hidden="false" ht="15" outlineLevel="0" r="49">
      <c r="B49" s="0" t="s">
        <v>396</v>
      </c>
    </row>
    <row collapsed="false" customFormat="false" customHeight="false" hidden="false" ht="15" outlineLevel="0" r="53">
      <c r="B53" s="0" t="s">
        <v>397</v>
      </c>
    </row>
    <row collapsed="false" customFormat="false" customHeight="false" hidden="false" ht="15" outlineLevel="0" r="54">
      <c r="B54" s="193" t="s">
        <v>398</v>
      </c>
    </row>
    <row collapsed="false" customFormat="false" customHeight="false" hidden="false" ht="15" outlineLevel="0" r="55">
      <c r="B55" s="193" t="s">
        <v>399</v>
      </c>
    </row>
    <row collapsed="false" customFormat="false" customHeight="false" hidden="false" ht="15" outlineLevel="0" r="56">
      <c r="B56" s="0" t="s">
        <v>400</v>
      </c>
    </row>
    <row collapsed="false" customFormat="false" customHeight="false" hidden="false" ht="15" outlineLevel="0" r="57">
      <c r="B57" s="0" t="s">
        <v>397</v>
      </c>
    </row>
    <row collapsed="false" customFormat="false" customHeight="false" hidden="false" ht="15" outlineLevel="0" r="59">
      <c r="B59" s="193" t="s">
        <v>401</v>
      </c>
    </row>
    <row collapsed="false" customFormat="false" customHeight="false" hidden="false" ht="15" outlineLevel="0" r="60">
      <c r="B60" s="193" t="s">
        <v>402</v>
      </c>
    </row>
    <row collapsed="false" customFormat="false" customHeight="false" hidden="false" ht="15" outlineLevel="0" r="61">
      <c r="B61" s="193" t="s">
        <v>403</v>
      </c>
    </row>
    <row collapsed="false" customFormat="false" customHeight="false" hidden="false" ht="15" outlineLevel="0" r="62">
      <c r="B62" s="193" t="s">
        <v>404</v>
      </c>
    </row>
    <row collapsed="false" customFormat="false" customHeight="false" hidden="false" ht="15" outlineLevel="0" r="63">
      <c r="B63" s="193" t="s">
        <v>405</v>
      </c>
    </row>
    <row collapsed="false" customFormat="false" customHeight="false" hidden="false" ht="15" outlineLevel="0" r="64">
      <c r="B64" s="193" t="s">
        <v>406</v>
      </c>
    </row>
    <row collapsed="false" customFormat="false" customHeight="false" hidden="false" ht="15" outlineLevel="0" r="66">
      <c r="B66" s="0" t="s">
        <v>407</v>
      </c>
    </row>
    <row collapsed="false" customFormat="false" customHeight="false" hidden="false" ht="15" outlineLevel="0" r="67">
      <c r="B67" s="0" t="s">
        <v>408</v>
      </c>
    </row>
    <row collapsed="false" customFormat="false" customHeight="false" hidden="false" ht="15" outlineLevel="0" r="68">
      <c r="B68" s="0" t="s">
        <v>409</v>
      </c>
    </row>
    <row collapsed="false" customFormat="false" customHeight="false" hidden="false" ht="15" outlineLevel="0" r="69">
      <c r="B69" s="0" t="s">
        <v>410</v>
      </c>
    </row>
    <row collapsed="false" customFormat="false" customHeight="false" hidden="false" ht="15" outlineLevel="0" r="70">
      <c r="B70" s="0" t="s">
        <v>411</v>
      </c>
    </row>
    <row collapsed="false" customFormat="false" customHeight="false" hidden="false" ht="15" outlineLevel="0" r="71">
      <c r="B71" s="0" t="s">
        <v>412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4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P32" activeCellId="0" pane="topLeft" sqref="P32"/>
    </sheetView>
  </sheetViews>
  <sheetFormatPr defaultRowHeight="15"/>
  <cols>
    <col collapsed="false" hidden="false" max="1025" min="1" style="0" width="8.53441295546559"/>
  </cols>
  <sheetData>
    <row collapsed="false" customFormat="false" customHeight="false" hidden="false" ht="15" outlineLevel="0" r="2">
      <c r="B2" s="194" t="s">
        <v>413</v>
      </c>
    </row>
    <row collapsed="false" customFormat="false" customHeight="false" hidden="false" ht="15" outlineLevel="0" r="3">
      <c r="B3" s="194"/>
    </row>
    <row collapsed="false" customFormat="false" customHeight="false" hidden="false" ht="15" outlineLevel="0" r="4">
      <c r="B4" s="194" t="s">
        <v>414</v>
      </c>
    </row>
    <row collapsed="false" customFormat="false" customHeight="false" hidden="false" ht="15" outlineLevel="0" r="5">
      <c r="B5" s="194" t="s">
        <v>415</v>
      </c>
    </row>
    <row collapsed="false" customFormat="false" customHeight="false" hidden="false" ht="15.75" outlineLevel="0" r="6">
      <c r="B6" s="195" t="s">
        <v>416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</row>
    <row collapsed="false" customFormat="false" customHeight="false" hidden="false" ht="15" outlineLevel="0" r="7">
      <c r="B7" s="197"/>
      <c r="C7" s="196"/>
      <c r="D7" s="196"/>
      <c r="E7" s="196"/>
      <c r="F7" s="196"/>
      <c r="G7" s="196"/>
      <c r="H7" s="196"/>
      <c r="I7" s="196"/>
      <c r="J7" s="196"/>
      <c r="K7" s="196"/>
      <c r="L7" s="196"/>
    </row>
    <row collapsed="false" customFormat="false" customHeight="false" hidden="false" ht="15.75" outlineLevel="0" r="8">
      <c r="B8" s="198" t="s">
        <v>417</v>
      </c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0" t="s">
        <v>150</v>
      </c>
    </row>
    <row collapsed="false" customFormat="false" customHeight="false" hidden="false" ht="15.75" outlineLevel="0" r="9">
      <c r="B9" s="199" t="s">
        <v>418</v>
      </c>
      <c r="C9" s="196"/>
      <c r="D9" s="196"/>
      <c r="E9" s="196"/>
      <c r="F9" s="196"/>
      <c r="G9" s="196"/>
      <c r="H9" s="196"/>
      <c r="I9" s="196"/>
      <c r="J9" s="196"/>
      <c r="K9" s="196"/>
      <c r="L9" s="196"/>
    </row>
    <row collapsed="false" customFormat="false" customHeight="false" hidden="false" ht="15.75" outlineLevel="0" r="10">
      <c r="B10" s="199" t="s">
        <v>419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</row>
    <row collapsed="false" customFormat="false" customHeight="false" hidden="false" ht="15.75" outlineLevel="0" r="11">
      <c r="B11" s="198" t="s">
        <v>420</v>
      </c>
      <c r="C11" s="196"/>
      <c r="D11" s="196"/>
      <c r="E11" s="196"/>
      <c r="F11" s="196"/>
      <c r="G11" s="196"/>
      <c r="H11" s="196"/>
      <c r="I11" s="196"/>
      <c r="J11" s="196"/>
      <c r="K11" s="196"/>
      <c r="L11" s="196"/>
    </row>
    <row collapsed="false" customFormat="false" customHeight="false" hidden="false" ht="15" outlineLevel="0" r="12">
      <c r="B12" s="187"/>
    </row>
    <row collapsed="false" customFormat="false" customHeight="false" hidden="false" ht="15.75" outlineLevel="0" r="13">
      <c r="B13" s="194" t="s">
        <v>421</v>
      </c>
    </row>
    <row collapsed="false" customFormat="false" customHeight="false" hidden="false" ht="15" outlineLevel="0" r="14">
      <c r="B14" s="200"/>
    </row>
    <row collapsed="false" customFormat="false" customHeight="false" hidden="false" ht="15.75" outlineLevel="0" r="15">
      <c r="B15" s="201" t="s">
        <v>422</v>
      </c>
    </row>
    <row collapsed="false" customFormat="false" customHeight="false" hidden="false" ht="15.75" outlineLevel="0" r="16">
      <c r="B16" s="202" t="s">
        <v>423</v>
      </c>
    </row>
    <row collapsed="false" customFormat="false" customHeight="false" hidden="false" ht="15.75" outlineLevel="0" r="17">
      <c r="B17" s="202" t="s">
        <v>424</v>
      </c>
    </row>
    <row collapsed="false" customFormat="false" customHeight="false" hidden="false" ht="15.75" outlineLevel="0" r="18">
      <c r="B18" s="201" t="s">
        <v>425</v>
      </c>
    </row>
    <row collapsed="false" customFormat="false" customHeight="false" hidden="false" ht="15.75" outlineLevel="0" r="19">
      <c r="B19" s="202" t="s">
        <v>426</v>
      </c>
    </row>
    <row collapsed="false" customFormat="false" customHeight="false" hidden="false" ht="15.75" outlineLevel="0" r="20">
      <c r="B20" s="201" t="s">
        <v>427</v>
      </c>
    </row>
    <row collapsed="false" customFormat="false" customHeight="false" hidden="false" ht="15.75" outlineLevel="0" r="21">
      <c r="B21" s="202" t="s">
        <v>428</v>
      </c>
    </row>
    <row collapsed="false" customFormat="false" customHeight="false" hidden="false" ht="15.75" outlineLevel="0" r="22">
      <c r="B22" s="201" t="s">
        <v>429</v>
      </c>
    </row>
    <row collapsed="false" customFormat="false" customHeight="false" hidden="false" ht="15.75" outlineLevel="0" r="23">
      <c r="B23" s="201" t="s">
        <v>430</v>
      </c>
    </row>
    <row collapsed="false" customFormat="false" customHeight="false" hidden="false" ht="15.75" outlineLevel="0" r="24">
      <c r="B24" s="202" t="s">
        <v>431</v>
      </c>
    </row>
    <row collapsed="false" customFormat="false" customHeight="false" hidden="false" ht="15.75" outlineLevel="0" r="25">
      <c r="B25" s="194" t="s">
        <v>432</v>
      </c>
    </row>
    <row collapsed="false" customFormat="false" customHeight="false" hidden="false" ht="15" outlineLevel="0" r="26">
      <c r="B26" s="200"/>
    </row>
    <row collapsed="false" customFormat="false" customHeight="false" hidden="false" ht="15.75" outlineLevel="0" r="27">
      <c r="B27" s="201" t="s">
        <v>433</v>
      </c>
    </row>
    <row collapsed="false" customFormat="false" customHeight="false" hidden="false" ht="15.75" outlineLevel="0" r="28">
      <c r="B28" s="202" t="s">
        <v>434</v>
      </c>
    </row>
    <row collapsed="false" customFormat="false" customHeight="false" hidden="false" ht="15.75" outlineLevel="0" r="29">
      <c r="B29" s="201" t="s">
        <v>435</v>
      </c>
    </row>
    <row collapsed="false" customFormat="false" customHeight="false" hidden="false" ht="15.75" outlineLevel="0" r="30">
      <c r="B30" s="201" t="s">
        <v>436</v>
      </c>
    </row>
    <row collapsed="false" customFormat="false" customHeight="false" hidden="false" ht="15.75" outlineLevel="0" r="31">
      <c r="B31" s="198" t="s">
        <v>437</v>
      </c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0" t="s">
        <v>438</v>
      </c>
    </row>
    <row collapsed="false" customFormat="false" customHeight="false" hidden="false" ht="15.75" outlineLevel="0" r="32">
      <c r="B32" s="201" t="s">
        <v>439</v>
      </c>
    </row>
    <row collapsed="false" customFormat="false" customHeight="false" hidden="false" ht="15.75" outlineLevel="0" r="33">
      <c r="B33" s="202" t="s">
        <v>440</v>
      </c>
    </row>
    <row collapsed="false" customFormat="false" customHeight="false" hidden="false" ht="15.75" outlineLevel="0" r="34">
      <c r="B34" s="198" t="s">
        <v>441</v>
      </c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</row>
    <row collapsed="false" customFormat="false" customHeight="false" hidden="false" ht="15.75" outlineLevel="0" r="35">
      <c r="B35" s="199" t="s">
        <v>442</v>
      </c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203" t="s">
        <v>443</v>
      </c>
    </row>
    <row collapsed="false" customFormat="false" customHeight="false" hidden="false" ht="15.75" outlineLevel="0" r="36">
      <c r="B36" s="201" t="s">
        <v>444</v>
      </c>
    </row>
    <row collapsed="false" customFormat="false" customHeight="false" hidden="false" ht="15.75" outlineLevel="0" r="37">
      <c r="B37" s="202" t="s">
        <v>445</v>
      </c>
    </row>
    <row collapsed="false" customFormat="false" customHeight="false" hidden="false" ht="15.75" outlineLevel="0" r="38">
      <c r="B38" s="201" t="s">
        <v>446</v>
      </c>
    </row>
    <row collapsed="false" customFormat="false" customHeight="false" hidden="false" ht="15.75" outlineLevel="0" r="39">
      <c r="B39" s="202" t="s">
        <v>447</v>
      </c>
    </row>
    <row collapsed="false" customFormat="false" customHeight="false" hidden="false" ht="15.75" outlineLevel="0" r="40">
      <c r="B40" s="204" t="s">
        <v>448</v>
      </c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0" t="s">
        <v>449</v>
      </c>
    </row>
    <row collapsed="false" customFormat="false" customHeight="false" hidden="false" ht="15.75" outlineLevel="0" r="41">
      <c r="B41" s="204" t="s">
        <v>450</v>
      </c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</row>
    <row collapsed="false" customFormat="false" customHeight="false" hidden="false" ht="15.75" outlineLevel="0" r="42">
      <c r="B42" s="201" t="s">
        <v>451</v>
      </c>
    </row>
    <row collapsed="false" customFormat="false" customHeight="false" hidden="false" ht="15.75" outlineLevel="0" r="43">
      <c r="B43" s="202" t="s">
        <v>452</v>
      </c>
    </row>
    <row collapsed="false" customFormat="false" customHeight="false" hidden="false" ht="15.75" outlineLevel="0" r="44">
      <c r="B44" s="201" t="s">
        <v>453</v>
      </c>
    </row>
    <row collapsed="false" customFormat="false" customHeight="false" hidden="false" ht="15.75" outlineLevel="0" r="45">
      <c r="B45" s="202" t="s">
        <v>454</v>
      </c>
    </row>
    <row collapsed="false" customFormat="false" customHeight="false" hidden="false" ht="15.75" outlineLevel="0" r="46">
      <c r="B46" s="201" t="s">
        <v>455</v>
      </c>
    </row>
    <row collapsed="false" customFormat="false" customHeight="false" hidden="false" ht="15.75" outlineLevel="0" r="47">
      <c r="B47" s="202" t="s">
        <v>456</v>
      </c>
    </row>
    <row collapsed="false" customFormat="false" customHeight="false" hidden="false" ht="15.75" outlineLevel="0" r="48">
      <c r="B48" s="201" t="s">
        <v>457</v>
      </c>
    </row>
    <row collapsed="false" customFormat="false" customHeight="false" hidden="false" ht="15.75" outlineLevel="0" r="49">
      <c r="B49" s="202" t="s">
        <v>458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J104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100" zoomScaleNormal="100" zoomScalePageLayoutView="100">
      <selection activeCell="B22" activeCellId="0" pane="topLeft" sqref="B22"/>
    </sheetView>
  </sheetViews>
  <sheetFormatPr defaultRowHeight="12.75"/>
  <cols>
    <col collapsed="false" hidden="false" max="1" min="1" style="103" width="3.57085020242915"/>
    <col collapsed="false" hidden="false" max="2" min="2" style="103" width="59.7165991902834"/>
    <col collapsed="false" hidden="false" max="3" min="3" style="103" width="12.8542510121458"/>
    <col collapsed="false" hidden="false" max="4" min="4" style="103" width="9.2834008097166"/>
    <col collapsed="false" hidden="false" max="5" min="5" style="103" width="9"/>
    <col collapsed="false" hidden="false" max="6" min="6" style="103" width="9.57085020242915"/>
    <col collapsed="false" hidden="false" max="7" min="7" style="103" width="8.2834008097166"/>
    <col collapsed="false" hidden="false" max="8" min="8" style="103" width="11.5708502024291"/>
    <col collapsed="false" hidden="false" max="9" min="9" style="103" width="8.85425101214575"/>
    <col collapsed="false" hidden="false" max="10" min="10" style="103" width="14.2834008097166"/>
    <col collapsed="false" hidden="false" max="256" min="11" style="103" width="9.1417004048583"/>
    <col collapsed="false" hidden="false" max="257" min="257" style="103" width="3.57085020242915"/>
    <col collapsed="false" hidden="false" max="258" min="258" style="103" width="59.7165991902834"/>
    <col collapsed="false" hidden="false" max="259" min="259" style="103" width="12.8542510121458"/>
    <col collapsed="false" hidden="false" max="260" min="260" style="103" width="9.2834008097166"/>
    <col collapsed="false" hidden="false" max="261" min="261" style="103" width="9"/>
    <col collapsed="false" hidden="false" max="262" min="262" style="103" width="9.57085020242915"/>
    <col collapsed="false" hidden="false" max="263" min="263" style="103" width="8.2834008097166"/>
    <col collapsed="false" hidden="false" max="264" min="264" style="103" width="11.5708502024291"/>
    <col collapsed="false" hidden="false" max="265" min="265" style="103" width="8.85425101214575"/>
    <col collapsed="false" hidden="false" max="266" min="266" style="103" width="14.2834008097166"/>
    <col collapsed="false" hidden="false" max="512" min="267" style="103" width="9.1417004048583"/>
    <col collapsed="false" hidden="false" max="513" min="513" style="103" width="3.57085020242915"/>
    <col collapsed="false" hidden="false" max="514" min="514" style="103" width="59.7165991902834"/>
    <col collapsed="false" hidden="false" max="515" min="515" style="103" width="12.8542510121458"/>
    <col collapsed="false" hidden="false" max="516" min="516" style="103" width="9.2834008097166"/>
    <col collapsed="false" hidden="false" max="517" min="517" style="103" width="9"/>
    <col collapsed="false" hidden="false" max="518" min="518" style="103" width="9.57085020242915"/>
    <col collapsed="false" hidden="false" max="519" min="519" style="103" width="8.2834008097166"/>
    <col collapsed="false" hidden="false" max="520" min="520" style="103" width="11.5708502024291"/>
    <col collapsed="false" hidden="false" max="521" min="521" style="103" width="8.85425101214575"/>
    <col collapsed="false" hidden="false" max="522" min="522" style="103" width="14.2834008097166"/>
    <col collapsed="false" hidden="false" max="768" min="523" style="103" width="9.1417004048583"/>
    <col collapsed="false" hidden="false" max="769" min="769" style="103" width="3.57085020242915"/>
    <col collapsed="false" hidden="false" max="770" min="770" style="103" width="59.7165991902834"/>
    <col collapsed="false" hidden="false" max="771" min="771" style="103" width="12.8542510121458"/>
    <col collapsed="false" hidden="false" max="772" min="772" style="103" width="9.2834008097166"/>
    <col collapsed="false" hidden="false" max="773" min="773" style="103" width="9"/>
    <col collapsed="false" hidden="false" max="774" min="774" style="103" width="9.57085020242915"/>
    <col collapsed="false" hidden="false" max="775" min="775" style="103" width="8.2834008097166"/>
    <col collapsed="false" hidden="false" max="776" min="776" style="103" width="11.5708502024291"/>
    <col collapsed="false" hidden="false" max="777" min="777" style="103" width="8.85425101214575"/>
    <col collapsed="false" hidden="false" max="778" min="778" style="103" width="14.2834008097166"/>
    <col collapsed="false" hidden="false" max="1025" min="779" style="103" width="9.1417004048583"/>
  </cols>
  <sheetData>
    <row collapsed="false" customFormat="false" customHeight="true" hidden="false" ht="29.25" outlineLevel="0" r="2">
      <c r="B2" s="104" t="s">
        <v>53</v>
      </c>
      <c r="C2" s="104"/>
      <c r="D2" s="104"/>
      <c r="E2" s="104"/>
      <c r="F2" s="104"/>
      <c r="G2" s="104"/>
    </row>
    <row collapsed="false" customFormat="false" customHeight="true" hidden="false" ht="12.75" outlineLevel="0" r="4">
      <c r="A4" s="105"/>
      <c r="B4" s="106"/>
      <c r="C4" s="106"/>
      <c r="D4" s="106"/>
      <c r="E4" s="107" t="s">
        <v>54</v>
      </c>
      <c r="F4" s="107"/>
      <c r="G4" s="107"/>
      <c r="H4" s="108"/>
    </row>
    <row collapsed="false" customFormat="false" customHeight="false" hidden="false" ht="12.75" outlineLevel="0" r="5">
      <c r="A5" s="108" t="s">
        <v>6</v>
      </c>
      <c r="B5" s="108" t="s">
        <v>55</v>
      </c>
      <c r="C5" s="108" t="s">
        <v>56</v>
      </c>
      <c r="D5" s="108" t="s">
        <v>57</v>
      </c>
      <c r="E5" s="108" t="s">
        <v>58</v>
      </c>
      <c r="F5" s="108" t="s">
        <v>59</v>
      </c>
      <c r="G5" s="108" t="s">
        <v>28</v>
      </c>
      <c r="H5" s="108" t="s">
        <v>60</v>
      </c>
    </row>
    <row collapsed="false" customFormat="false" customHeight="false" hidden="false" ht="12.75" outlineLevel="0" r="6">
      <c r="A6" s="109"/>
      <c r="B6" s="109" t="s">
        <v>61</v>
      </c>
      <c r="C6" s="109"/>
      <c r="D6" s="109"/>
      <c r="E6" s="109"/>
      <c r="F6" s="109"/>
      <c r="G6" s="109"/>
      <c r="H6" s="110" t="n">
        <f aca="false">SUM(G7:G7)/G83</f>
        <v>0.0121112929623568</v>
      </c>
    </row>
    <row collapsed="false" customFormat="false" customHeight="false" hidden="false" ht="12.75" outlineLevel="0" r="7">
      <c r="A7" s="111" t="n">
        <v>2</v>
      </c>
      <c r="B7" s="111" t="s">
        <v>62</v>
      </c>
      <c r="C7" s="111" t="n">
        <f aca="false">E7*0.2</f>
        <v>0.2</v>
      </c>
      <c r="D7" s="111" t="n">
        <v>0.25</v>
      </c>
      <c r="E7" s="111" t="n">
        <v>1</v>
      </c>
      <c r="F7" s="111" t="n">
        <f aca="false">E7*0.4</f>
        <v>0.4</v>
      </c>
      <c r="G7" s="112" t="n">
        <f aca="false">SUM(C7:F7)</f>
        <v>1.85</v>
      </c>
      <c r="H7" s="111"/>
    </row>
    <row collapsed="false" customFormat="false" customHeight="true" hidden="false" ht="15" outlineLevel="0" r="8">
      <c r="A8" s="111"/>
      <c r="B8" s="109" t="s">
        <v>63</v>
      </c>
      <c r="C8" s="109"/>
      <c r="D8" s="109"/>
      <c r="E8" s="109"/>
      <c r="F8" s="109"/>
      <c r="G8" s="109"/>
      <c r="H8" s="110" t="n">
        <f aca="false">SUM(G9:G9)/G83</f>
        <v>0.0121112929623568</v>
      </c>
    </row>
    <row collapsed="false" customFormat="false" customHeight="false" hidden="false" ht="25.5" outlineLevel="0" r="9">
      <c r="A9" s="111" t="n">
        <v>5</v>
      </c>
      <c r="B9" s="111" t="s">
        <v>64</v>
      </c>
      <c r="C9" s="111" t="n">
        <f aca="false">E9*0.2</f>
        <v>0.2</v>
      </c>
      <c r="D9" s="111" t="n">
        <v>0.25</v>
      </c>
      <c r="E9" s="111" t="n">
        <v>1</v>
      </c>
      <c r="F9" s="111" t="n">
        <f aca="false">E9*0.4</f>
        <v>0.4</v>
      </c>
      <c r="G9" s="112" t="n">
        <f aca="false">SUM(C9:F9)</f>
        <v>1.85</v>
      </c>
      <c r="H9" s="111"/>
    </row>
    <row collapsed="false" customFormat="false" customHeight="false" hidden="false" ht="12.75" outlineLevel="0" r="10">
      <c r="A10" s="111"/>
      <c r="B10" s="109" t="s">
        <v>65</v>
      </c>
      <c r="C10" s="109"/>
      <c r="D10" s="109"/>
      <c r="E10" s="109"/>
      <c r="F10" s="109"/>
      <c r="G10" s="109"/>
      <c r="H10" s="110" t="n">
        <f aca="false">SUM(G11:G15)/G83</f>
        <v>0.0507364975450082</v>
      </c>
    </row>
    <row collapsed="false" customFormat="false" customHeight="false" hidden="false" ht="12.75" outlineLevel="0" r="11">
      <c r="A11" s="111"/>
      <c r="B11" s="111" t="s">
        <v>66</v>
      </c>
      <c r="C11" s="111" t="n">
        <f aca="false">E11*0.2</f>
        <v>0.1</v>
      </c>
      <c r="D11" s="111" t="n">
        <v>0.75</v>
      </c>
      <c r="E11" s="111" t="n">
        <v>0.5</v>
      </c>
      <c r="F11" s="111" t="n">
        <f aca="false">E11*0.4</f>
        <v>0.2</v>
      </c>
      <c r="G11" s="112" t="n">
        <f aca="false">SUM(C11:F11)</f>
        <v>1.55</v>
      </c>
      <c r="H11" s="111"/>
    </row>
    <row collapsed="false" customFormat="false" customHeight="false" hidden="false" ht="12.75" outlineLevel="0" r="12">
      <c r="A12" s="111"/>
      <c r="B12" s="111" t="s">
        <v>67</v>
      </c>
      <c r="C12" s="111" t="n">
        <f aca="false">E12*0.2</f>
        <v>0.1</v>
      </c>
      <c r="D12" s="111" t="n">
        <v>0.75</v>
      </c>
      <c r="E12" s="111" t="n">
        <v>0.5</v>
      </c>
      <c r="F12" s="111" t="n">
        <f aca="false">E12*0.4</f>
        <v>0.2</v>
      </c>
      <c r="G12" s="112" t="n">
        <f aca="false">SUM(C12:F12)</f>
        <v>1.55</v>
      </c>
      <c r="H12" s="111"/>
    </row>
    <row collapsed="false" customFormat="false" customHeight="false" hidden="false" ht="12.75" outlineLevel="0" r="13">
      <c r="A13" s="111"/>
      <c r="B13" s="111" t="s">
        <v>68</v>
      </c>
      <c r="C13" s="111" t="n">
        <f aca="false">E13*0.2</f>
        <v>0.1</v>
      </c>
      <c r="D13" s="111" t="n">
        <v>0.75</v>
      </c>
      <c r="E13" s="111" t="n">
        <v>0.5</v>
      </c>
      <c r="F13" s="111" t="n">
        <f aca="false">E13*0.4</f>
        <v>0.2</v>
      </c>
      <c r="G13" s="112" t="n">
        <f aca="false">SUM(C13:F13)</f>
        <v>1.55</v>
      </c>
      <c r="H13" s="111"/>
    </row>
    <row collapsed="false" customFormat="false" customHeight="false" hidden="false" ht="12.75" outlineLevel="0" r="14">
      <c r="A14" s="111"/>
      <c r="B14" s="111" t="s">
        <v>69</v>
      </c>
      <c r="C14" s="111" t="n">
        <f aca="false">E14*0.2</f>
        <v>0.1</v>
      </c>
      <c r="D14" s="111" t="n">
        <v>0.75</v>
      </c>
      <c r="E14" s="111" t="n">
        <v>0.5</v>
      </c>
      <c r="F14" s="111" t="n">
        <f aca="false">E14*0.4</f>
        <v>0.2</v>
      </c>
      <c r="G14" s="112" t="n">
        <f aca="false">SUM(C14:F14)</f>
        <v>1.55</v>
      </c>
      <c r="H14" s="111"/>
    </row>
    <row collapsed="false" customFormat="false" customHeight="false" hidden="false" ht="12.75" outlineLevel="0" r="15">
      <c r="A15" s="111"/>
      <c r="B15" s="111" t="s">
        <v>70</v>
      </c>
      <c r="C15" s="111" t="n">
        <f aca="false">E15*0.2</f>
        <v>0.1</v>
      </c>
      <c r="D15" s="111" t="n">
        <v>0.75</v>
      </c>
      <c r="E15" s="111" t="n">
        <v>0.5</v>
      </c>
      <c r="F15" s="111" t="n">
        <f aca="false">E15*0.4</f>
        <v>0.2</v>
      </c>
      <c r="G15" s="112" t="n">
        <f aca="false">SUM(C15:F15)</f>
        <v>1.55</v>
      </c>
      <c r="H15" s="111"/>
    </row>
    <row collapsed="false" customFormat="false" customHeight="false" hidden="false" ht="12.75" outlineLevel="0" r="16">
      <c r="A16" s="111"/>
      <c r="B16" s="109" t="s">
        <v>71</v>
      </c>
      <c r="C16" s="109"/>
      <c r="D16" s="109"/>
      <c r="E16" s="109"/>
      <c r="F16" s="109"/>
      <c r="G16" s="109"/>
      <c r="H16" s="110" t="n">
        <f aca="false">SUM(G17:G29)/G83</f>
        <v>0.182651391162029</v>
      </c>
    </row>
    <row collapsed="false" customFormat="false" customHeight="false" hidden="false" ht="12.75" outlineLevel="0" r="17">
      <c r="A17" s="111"/>
      <c r="B17" s="111" t="s">
        <v>72</v>
      </c>
      <c r="C17" s="111" t="n">
        <f aca="false">E17*0.2</f>
        <v>0.1</v>
      </c>
      <c r="D17" s="111" t="n">
        <v>0.5</v>
      </c>
      <c r="E17" s="111" t="n">
        <v>0.5</v>
      </c>
      <c r="F17" s="111" t="n">
        <f aca="false">E17*0.4</f>
        <v>0.2</v>
      </c>
      <c r="G17" s="112" t="n">
        <f aca="false">SUM(C17:F17)</f>
        <v>1.3</v>
      </c>
      <c r="H17" s="111"/>
    </row>
    <row collapsed="false" customFormat="false" customHeight="false" hidden="false" ht="12.75" outlineLevel="0" r="18">
      <c r="A18" s="111"/>
      <c r="B18" s="111" t="s">
        <v>73</v>
      </c>
      <c r="C18" s="111"/>
      <c r="D18" s="111"/>
      <c r="E18" s="111"/>
      <c r="F18" s="111" t="n">
        <f aca="false">E18*0.4</f>
        <v>0</v>
      </c>
      <c r="G18" s="112"/>
      <c r="H18" s="111"/>
    </row>
    <row collapsed="false" customFormat="false" customHeight="false" hidden="false" ht="12.75" outlineLevel="0" r="19">
      <c r="A19" s="111"/>
      <c r="B19" s="111" t="s">
        <v>74</v>
      </c>
      <c r="C19" s="111" t="n">
        <f aca="false">E19*0.2</f>
        <v>0.1</v>
      </c>
      <c r="D19" s="111" t="n">
        <v>0.5</v>
      </c>
      <c r="E19" s="111" t="n">
        <v>0.5</v>
      </c>
      <c r="F19" s="111" t="n">
        <f aca="false">E19*0.4</f>
        <v>0.2</v>
      </c>
      <c r="G19" s="112" t="n">
        <f aca="false">SUM(C19:F19)</f>
        <v>1.3</v>
      </c>
      <c r="H19" s="111"/>
    </row>
    <row collapsed="false" customFormat="false" customHeight="false" hidden="false" ht="12.75" outlineLevel="0" r="20">
      <c r="A20" s="111"/>
      <c r="B20" s="111" t="s">
        <v>75</v>
      </c>
      <c r="C20" s="111" t="n">
        <f aca="false">E20*0.2</f>
        <v>0.1</v>
      </c>
      <c r="D20" s="111" t="n">
        <v>0.5</v>
      </c>
      <c r="E20" s="111" t="n">
        <v>0.5</v>
      </c>
      <c r="F20" s="111" t="n">
        <f aca="false">E20*0.4</f>
        <v>0.2</v>
      </c>
      <c r="G20" s="112" t="n">
        <f aca="false">SUM(C20:F20)</f>
        <v>1.3</v>
      </c>
      <c r="H20" s="111"/>
    </row>
    <row collapsed="false" customFormat="false" customHeight="false" hidden="false" ht="12.75" outlineLevel="0" r="21">
      <c r="A21" s="111"/>
      <c r="B21" s="111" t="s">
        <v>76</v>
      </c>
      <c r="C21" s="111" t="n">
        <f aca="false">E21*0.2</f>
        <v>0.1</v>
      </c>
      <c r="D21" s="111" t="n">
        <v>0.5</v>
      </c>
      <c r="E21" s="111" t="n">
        <v>0.5</v>
      </c>
      <c r="F21" s="111" t="n">
        <f aca="false">E21*0.4</f>
        <v>0.2</v>
      </c>
      <c r="G21" s="112" t="n">
        <f aca="false">SUM(C21:F21)</f>
        <v>1.3</v>
      </c>
      <c r="H21" s="111"/>
    </row>
    <row collapsed="false" customFormat="false" customHeight="false" hidden="false" ht="12.75" outlineLevel="0" r="22">
      <c r="A22" s="111"/>
      <c r="B22" s="111" t="s">
        <v>77</v>
      </c>
      <c r="C22" s="111" t="n">
        <f aca="false">E22*0.2</f>
        <v>0.1</v>
      </c>
      <c r="D22" s="111" t="n">
        <v>0.5</v>
      </c>
      <c r="E22" s="111" t="n">
        <v>0.5</v>
      </c>
      <c r="F22" s="111" t="n">
        <f aca="false">E22*0.4</f>
        <v>0.2</v>
      </c>
      <c r="G22" s="112" t="n">
        <f aca="false">SUM(C22:F22)</f>
        <v>1.3</v>
      </c>
      <c r="H22" s="111"/>
    </row>
    <row collapsed="false" customFormat="false" customHeight="false" hidden="false" ht="12.75" outlineLevel="0" r="23">
      <c r="A23" s="111"/>
      <c r="B23" s="111" t="s">
        <v>78</v>
      </c>
      <c r="C23" s="111" t="n">
        <f aca="false">E23*0.2</f>
        <v>0.1</v>
      </c>
      <c r="D23" s="111" t="n">
        <v>0.5</v>
      </c>
      <c r="E23" s="111" t="n">
        <v>0.5</v>
      </c>
      <c r="F23" s="111" t="n">
        <f aca="false">E23*0.4</f>
        <v>0.2</v>
      </c>
      <c r="G23" s="112" t="n">
        <f aca="false">SUM(C23:F23)</f>
        <v>1.3</v>
      </c>
      <c r="H23" s="111"/>
    </row>
    <row collapsed="false" customFormat="false" customHeight="false" hidden="false" ht="12.75" outlineLevel="0" r="24">
      <c r="A24" s="111"/>
      <c r="B24" s="111" t="s">
        <v>79</v>
      </c>
      <c r="C24" s="111" t="n">
        <f aca="false">E24*0.2</f>
        <v>0.2</v>
      </c>
      <c r="D24" s="111" t="n">
        <v>0.5</v>
      </c>
      <c r="E24" s="111" t="n">
        <v>1</v>
      </c>
      <c r="F24" s="111" t="n">
        <f aca="false">E24*0.4</f>
        <v>0.4</v>
      </c>
      <c r="G24" s="112" t="n">
        <f aca="false">SUM(C24:F24)</f>
        <v>2.1</v>
      </c>
      <c r="H24" s="111"/>
    </row>
    <row collapsed="false" customFormat="false" customHeight="false" hidden="false" ht="12.75" outlineLevel="0" r="25">
      <c r="A25" s="111"/>
      <c r="B25" s="111" t="s">
        <v>80</v>
      </c>
      <c r="C25" s="111" t="n">
        <f aca="false">E25*0.2</f>
        <v>0.2</v>
      </c>
      <c r="D25" s="111" t="n">
        <v>0.5</v>
      </c>
      <c r="E25" s="111" t="n">
        <v>1</v>
      </c>
      <c r="F25" s="111" t="n">
        <f aca="false">E25*0.4</f>
        <v>0.4</v>
      </c>
      <c r="G25" s="112" t="n">
        <f aca="false">SUM(C25:F25)</f>
        <v>2.1</v>
      </c>
      <c r="H25" s="111"/>
    </row>
    <row collapsed="false" customFormat="false" customHeight="false" hidden="false" ht="12.75" outlineLevel="0" r="26">
      <c r="A26" s="111"/>
      <c r="B26" s="111" t="s">
        <v>81</v>
      </c>
      <c r="C26" s="111" t="n">
        <f aca="false">E26*0.2</f>
        <v>0</v>
      </c>
      <c r="D26" s="111"/>
      <c r="E26" s="111"/>
      <c r="F26" s="111" t="n">
        <f aca="false">E26*0.4</f>
        <v>0</v>
      </c>
      <c r="G26" s="112"/>
      <c r="H26" s="111"/>
    </row>
    <row collapsed="false" customFormat="false" customHeight="false" hidden="false" ht="12.75" outlineLevel="0" r="27">
      <c r="A27" s="111"/>
      <c r="B27" s="111" t="s">
        <v>82</v>
      </c>
      <c r="C27" s="111" t="n">
        <f aca="false">E27*0.2</f>
        <v>0.6</v>
      </c>
      <c r="D27" s="111" t="n">
        <v>0.5</v>
      </c>
      <c r="E27" s="111" t="n">
        <v>3</v>
      </c>
      <c r="F27" s="111" t="n">
        <f aca="false">E27*0.4</f>
        <v>1.2</v>
      </c>
      <c r="G27" s="112" t="n">
        <f aca="false">SUM(C27:F27)</f>
        <v>5.3</v>
      </c>
      <c r="H27" s="111"/>
    </row>
    <row collapsed="false" customFormat="false" customHeight="false" hidden="false" ht="12.75" outlineLevel="0" r="28">
      <c r="A28" s="111"/>
      <c r="B28" s="111" t="s">
        <v>83</v>
      </c>
      <c r="C28" s="111" t="n">
        <f aca="false">E28*0.2</f>
        <v>0.6</v>
      </c>
      <c r="D28" s="111" t="n">
        <v>0.5</v>
      </c>
      <c r="E28" s="111" t="n">
        <v>3</v>
      </c>
      <c r="F28" s="111" t="n">
        <f aca="false">E28*0.4</f>
        <v>1.2</v>
      </c>
      <c r="G28" s="112" t="n">
        <f aca="false">SUM(C28:F28)</f>
        <v>5.3</v>
      </c>
      <c r="H28" s="111"/>
    </row>
    <row collapsed="false" customFormat="false" customHeight="false" hidden="false" ht="12.75" outlineLevel="0" r="29">
      <c r="A29" s="111"/>
      <c r="B29" s="111" t="s">
        <v>84</v>
      </c>
      <c r="C29" s="111" t="n">
        <f aca="false">E29*0.2</f>
        <v>0.6</v>
      </c>
      <c r="D29" s="111" t="n">
        <v>0.5</v>
      </c>
      <c r="E29" s="111" t="n">
        <v>3</v>
      </c>
      <c r="F29" s="111" t="n">
        <f aca="false">E29*0.4</f>
        <v>1.2</v>
      </c>
      <c r="G29" s="112" t="n">
        <f aca="false">SUM(C29:F29)</f>
        <v>5.3</v>
      </c>
      <c r="H29" s="111"/>
    </row>
    <row collapsed="false" customFormat="false" customHeight="false" hidden="false" ht="12.75" outlineLevel="0" r="30">
      <c r="A30" s="111"/>
      <c r="B30" s="109" t="s">
        <v>85</v>
      </c>
      <c r="C30" s="109"/>
      <c r="D30" s="109"/>
      <c r="E30" s="109"/>
      <c r="F30" s="109"/>
      <c r="G30" s="109"/>
      <c r="H30" s="110" t="n">
        <f aca="false">SUM(G31:G34)/G83</f>
        <v>0.0412438625204583</v>
      </c>
    </row>
    <row collapsed="false" customFormat="false" customHeight="false" hidden="false" ht="12.75" outlineLevel="0" r="31">
      <c r="A31" s="111" t="n">
        <v>7</v>
      </c>
      <c r="B31" s="111" t="s">
        <v>86</v>
      </c>
      <c r="C31" s="111" t="n">
        <f aca="false">E31*0.2</f>
        <v>0.2</v>
      </c>
      <c r="D31" s="111" t="n">
        <v>0.5</v>
      </c>
      <c r="E31" s="111" t="n">
        <v>1</v>
      </c>
      <c r="F31" s="111" t="n">
        <f aca="false">E31*0.4</f>
        <v>0.4</v>
      </c>
      <c r="G31" s="112" t="n">
        <f aca="false">SUM(C31:F31)</f>
        <v>2.1</v>
      </c>
      <c r="H31" s="111"/>
    </row>
    <row collapsed="false" customFormat="false" customHeight="false" hidden="false" ht="12.75" outlineLevel="0" r="32">
      <c r="A32" s="111"/>
      <c r="B32" s="111" t="s">
        <v>87</v>
      </c>
      <c r="C32" s="111" t="n">
        <f aca="false">E32*0.2</f>
        <v>0</v>
      </c>
      <c r="D32" s="111"/>
      <c r="E32" s="111"/>
      <c r="F32" s="111" t="n">
        <f aca="false">E32*0.4</f>
        <v>0</v>
      </c>
      <c r="G32" s="112"/>
      <c r="H32" s="111"/>
    </row>
    <row collapsed="false" customFormat="false" customHeight="false" hidden="false" ht="12.75" outlineLevel="0" r="33">
      <c r="A33" s="111"/>
      <c r="B33" s="111" t="s">
        <v>88</v>
      </c>
      <c r="C33" s="111" t="n">
        <f aca="false">E33*0.2</f>
        <v>0.2</v>
      </c>
      <c r="D33" s="111" t="n">
        <v>0.5</v>
      </c>
      <c r="E33" s="111" t="n">
        <v>1</v>
      </c>
      <c r="F33" s="111" t="n">
        <f aca="false">E33*0.4</f>
        <v>0.4</v>
      </c>
      <c r="G33" s="112" t="n">
        <f aca="false">SUM(C33:F33)</f>
        <v>2.1</v>
      </c>
      <c r="H33" s="111"/>
    </row>
    <row collapsed="false" customFormat="false" customHeight="false" hidden="false" ht="12.75" outlineLevel="0" r="34">
      <c r="A34" s="111"/>
      <c r="B34" s="111" t="s">
        <v>89</v>
      </c>
      <c r="C34" s="111" t="n">
        <f aca="false">E34*0.2</f>
        <v>0.2</v>
      </c>
      <c r="D34" s="111" t="n">
        <v>0.5</v>
      </c>
      <c r="E34" s="111" t="n">
        <v>1</v>
      </c>
      <c r="F34" s="111" t="n">
        <f aca="false">E34*0.4</f>
        <v>0.4</v>
      </c>
      <c r="G34" s="112" t="n">
        <f aca="false">SUM(C34:F34)</f>
        <v>2.1</v>
      </c>
      <c r="H34" s="111"/>
    </row>
    <row collapsed="false" customFormat="false" customHeight="false" hidden="false" ht="12.75" outlineLevel="0" r="35">
      <c r="A35" s="111"/>
      <c r="B35" s="109" t="s">
        <v>90</v>
      </c>
      <c r="C35" s="109"/>
      <c r="D35" s="109"/>
      <c r="E35" s="109"/>
      <c r="F35" s="109"/>
      <c r="G35" s="109"/>
      <c r="H35" s="110" t="n">
        <f aca="false">SUM(G36:G41)/G83</f>
        <v>0.092962356792144</v>
      </c>
    </row>
    <row collapsed="false" customFormat="false" customHeight="false" hidden="false" ht="12.75" outlineLevel="0" r="36">
      <c r="A36" s="111"/>
      <c r="B36" s="111" t="s">
        <v>86</v>
      </c>
      <c r="C36" s="111" t="n">
        <f aca="false">E36*0.2</f>
        <v>0.2</v>
      </c>
      <c r="D36" s="111" t="n">
        <v>0.5</v>
      </c>
      <c r="E36" s="111" t="n">
        <v>1</v>
      </c>
      <c r="F36" s="111" t="n">
        <f aca="false">E36*0.4</f>
        <v>0.4</v>
      </c>
      <c r="G36" s="112" t="n">
        <f aca="false">SUM(C36:F36)</f>
        <v>2.1</v>
      </c>
      <c r="H36" s="111"/>
    </row>
    <row collapsed="false" customFormat="false" customHeight="false" hidden="false" ht="12.75" outlineLevel="0" r="37">
      <c r="A37" s="111"/>
      <c r="B37" s="111" t="s">
        <v>91</v>
      </c>
      <c r="C37" s="111" t="n">
        <f aca="false">E37*0.2</f>
        <v>0.2</v>
      </c>
      <c r="D37" s="111" t="n">
        <v>0.5</v>
      </c>
      <c r="E37" s="111" t="n">
        <v>1</v>
      </c>
      <c r="F37" s="111" t="n">
        <f aca="false">E37*0.4</f>
        <v>0.4</v>
      </c>
      <c r="G37" s="112" t="n">
        <f aca="false">SUM(C37:F37)</f>
        <v>2.1</v>
      </c>
      <c r="H37" s="111"/>
    </row>
    <row collapsed="false" customFormat="false" customHeight="false" hidden="false" ht="12.75" outlineLevel="0" r="38">
      <c r="A38" s="111"/>
      <c r="B38" s="111" t="s">
        <v>92</v>
      </c>
      <c r="C38" s="111" t="n">
        <f aca="false">E38*0.2</f>
        <v>0.2</v>
      </c>
      <c r="D38" s="111" t="n">
        <v>0.5</v>
      </c>
      <c r="E38" s="111" t="n">
        <v>1</v>
      </c>
      <c r="F38" s="111" t="n">
        <f aca="false">E38*0.4</f>
        <v>0.4</v>
      </c>
      <c r="G38" s="112" t="n">
        <f aca="false">SUM(C38:F38)</f>
        <v>2.1</v>
      </c>
      <c r="H38" s="111"/>
    </row>
    <row collapsed="false" customFormat="false" customHeight="false" hidden="false" ht="12.75" outlineLevel="0" r="39">
      <c r="A39" s="111"/>
      <c r="B39" s="111" t="s">
        <v>93</v>
      </c>
      <c r="C39" s="111" t="n">
        <f aca="false">E39*0.2</f>
        <v>0.2</v>
      </c>
      <c r="D39" s="111" t="n">
        <v>0.5</v>
      </c>
      <c r="E39" s="111" t="n">
        <v>1</v>
      </c>
      <c r="F39" s="111" t="n">
        <f aca="false">E39*0.4</f>
        <v>0.4</v>
      </c>
      <c r="G39" s="112" t="n">
        <f aca="false">SUM(C39:F39)</f>
        <v>2.1</v>
      </c>
      <c r="H39" s="111"/>
    </row>
    <row collapsed="false" customFormat="false" customHeight="false" hidden="false" ht="12.75" outlineLevel="0" r="40">
      <c r="A40" s="111"/>
      <c r="B40" s="111" t="s">
        <v>94</v>
      </c>
      <c r="C40" s="111" t="n">
        <f aca="false">E40*0.2</f>
        <v>0.4</v>
      </c>
      <c r="D40" s="111" t="n">
        <v>0.5</v>
      </c>
      <c r="E40" s="111" t="n">
        <v>2</v>
      </c>
      <c r="F40" s="111" t="n">
        <f aca="false">E40*0.4</f>
        <v>0.8</v>
      </c>
      <c r="G40" s="112" t="n">
        <f aca="false">SUM(C40:F40)</f>
        <v>3.7</v>
      </c>
      <c r="H40" s="111"/>
    </row>
    <row collapsed="false" customFormat="false" customHeight="false" hidden="false" ht="12.75" outlineLevel="0" r="41">
      <c r="A41" s="111"/>
      <c r="B41" s="111" t="s">
        <v>95</v>
      </c>
      <c r="C41" s="111" t="n">
        <f aca="false">E41*0.2</f>
        <v>0.2</v>
      </c>
      <c r="D41" s="111" t="n">
        <v>0.5</v>
      </c>
      <c r="E41" s="111" t="n">
        <v>1</v>
      </c>
      <c r="F41" s="111" t="n">
        <f aca="false">E41*0.4</f>
        <v>0.4</v>
      </c>
      <c r="G41" s="112" t="n">
        <f aca="false">SUM(C41:F41)</f>
        <v>2.1</v>
      </c>
      <c r="H41" s="111"/>
    </row>
    <row collapsed="false" customFormat="false" customHeight="false" hidden="false" ht="12.75" outlineLevel="0" r="42">
      <c r="A42" s="111"/>
      <c r="B42" s="109" t="s">
        <v>96</v>
      </c>
      <c r="C42" s="109"/>
      <c r="D42" s="109"/>
      <c r="E42" s="109"/>
      <c r="F42" s="109"/>
      <c r="G42" s="109"/>
      <c r="H42" s="110" t="n">
        <f aca="false">SUM(G43:G46)/G83</f>
        <v>0.0759410801963993</v>
      </c>
    </row>
    <row collapsed="false" customFormat="false" customHeight="false" hidden="false" ht="12.75" outlineLevel="0" r="43">
      <c r="A43" s="111"/>
      <c r="B43" s="111" t="s">
        <v>86</v>
      </c>
      <c r="C43" s="111" t="n">
        <f aca="false">E43*0.2</f>
        <v>0.4</v>
      </c>
      <c r="D43" s="111" t="n">
        <v>0.5</v>
      </c>
      <c r="E43" s="111" t="n">
        <v>2</v>
      </c>
      <c r="F43" s="111" t="n">
        <f aca="false">E43*0.4</f>
        <v>0.8</v>
      </c>
      <c r="G43" s="112" t="n">
        <f aca="false">SUM(C43:F43)</f>
        <v>3.7</v>
      </c>
      <c r="H43" s="111"/>
    </row>
    <row collapsed="false" customFormat="false" customHeight="false" hidden="false" ht="12.75" outlineLevel="0" r="44">
      <c r="A44" s="111"/>
      <c r="B44" s="111" t="s">
        <v>91</v>
      </c>
      <c r="C44" s="111" t="n">
        <f aca="false">E44*0.2</f>
        <v>0.2</v>
      </c>
      <c r="D44" s="111" t="n">
        <v>0.5</v>
      </c>
      <c r="E44" s="111" t="n">
        <v>1</v>
      </c>
      <c r="F44" s="111" t="n">
        <f aca="false">E44*0.4</f>
        <v>0.4</v>
      </c>
      <c r="G44" s="112" t="n">
        <f aca="false">SUM(C44:F44)</f>
        <v>2.1</v>
      </c>
      <c r="H44" s="111"/>
    </row>
    <row collapsed="false" customFormat="false" customHeight="false" hidden="false" ht="12.75" outlineLevel="0" r="45">
      <c r="A45" s="111"/>
      <c r="B45" s="111" t="s">
        <v>94</v>
      </c>
      <c r="C45" s="111" t="n">
        <f aca="false">E45*0.2</f>
        <v>0.2</v>
      </c>
      <c r="D45" s="111" t="n">
        <v>0.5</v>
      </c>
      <c r="E45" s="111" t="n">
        <v>1</v>
      </c>
      <c r="F45" s="111" t="n">
        <f aca="false">E45*0.4</f>
        <v>0.4</v>
      </c>
      <c r="G45" s="112" t="n">
        <f aca="false">SUM(C45:F45)</f>
        <v>2.1</v>
      </c>
      <c r="H45" s="111"/>
    </row>
    <row collapsed="false" customFormat="false" customHeight="false" hidden="false" ht="12.75" outlineLevel="0" r="46">
      <c r="A46" s="111"/>
      <c r="B46" s="111" t="s">
        <v>95</v>
      </c>
      <c r="C46" s="111" t="n">
        <f aca="false">E46*0.2</f>
        <v>0.4</v>
      </c>
      <c r="D46" s="111" t="n">
        <v>0.5</v>
      </c>
      <c r="E46" s="111" t="n">
        <v>2</v>
      </c>
      <c r="F46" s="111" t="n">
        <f aca="false">E46*0.4</f>
        <v>0.8</v>
      </c>
      <c r="G46" s="112" t="n">
        <f aca="false">SUM(C46:F46)</f>
        <v>3.7</v>
      </c>
      <c r="H46" s="111"/>
    </row>
    <row collapsed="false" customFormat="false" customHeight="false" hidden="false" ht="12.75" outlineLevel="0" r="47">
      <c r="A47" s="111"/>
      <c r="B47" s="109" t="s">
        <v>97</v>
      </c>
      <c r="C47" s="109"/>
      <c r="D47" s="109"/>
      <c r="E47" s="109"/>
      <c r="F47" s="109"/>
      <c r="G47" s="109"/>
      <c r="H47" s="110" t="n">
        <f aca="false">SUM(G48:G51)/G83</f>
        <v>0.0864157119476268</v>
      </c>
    </row>
    <row collapsed="false" customFormat="false" customHeight="false" hidden="false" ht="12.75" outlineLevel="0" r="48">
      <c r="A48" s="111"/>
      <c r="B48" s="111" t="s">
        <v>93</v>
      </c>
      <c r="C48" s="111" t="n">
        <f aca="false">E48*0.2</f>
        <v>0.4</v>
      </c>
      <c r="D48" s="111" t="n">
        <v>0.5</v>
      </c>
      <c r="E48" s="111" t="n">
        <v>2</v>
      </c>
      <c r="F48" s="111" t="n">
        <f aca="false">E48*0.4</f>
        <v>0.8</v>
      </c>
      <c r="G48" s="112" t="n">
        <f aca="false">SUM(C48:F48)</f>
        <v>3.7</v>
      </c>
      <c r="H48" s="111"/>
    </row>
    <row collapsed="false" customFormat="false" customHeight="false" hidden="false" ht="12.75" outlineLevel="0" r="49">
      <c r="A49" s="111"/>
      <c r="B49" s="111" t="s">
        <v>98</v>
      </c>
      <c r="C49" s="111" t="n">
        <f aca="false">E49*0.2</f>
        <v>0.2</v>
      </c>
      <c r="D49" s="111" t="n">
        <v>0.5</v>
      </c>
      <c r="E49" s="111" t="n">
        <v>1</v>
      </c>
      <c r="F49" s="111" t="n">
        <f aca="false">E49*0.4</f>
        <v>0.4</v>
      </c>
      <c r="G49" s="112" t="n">
        <f aca="false">SUM(C49:F49)</f>
        <v>2.1</v>
      </c>
      <c r="H49" s="111"/>
    </row>
    <row collapsed="false" customFormat="false" customHeight="false" hidden="false" ht="12.75" outlineLevel="0" r="50">
      <c r="A50" s="111"/>
      <c r="B50" s="111" t="s">
        <v>99</v>
      </c>
      <c r="C50" s="111" t="n">
        <f aca="false">E50*0.2</f>
        <v>0.4</v>
      </c>
      <c r="D50" s="111" t="n">
        <v>0.5</v>
      </c>
      <c r="E50" s="111" t="n">
        <v>2</v>
      </c>
      <c r="F50" s="111" t="n">
        <f aca="false">E50*0.4</f>
        <v>0.8</v>
      </c>
      <c r="G50" s="112" t="n">
        <f aca="false">SUM(C50:F50)</f>
        <v>3.7</v>
      </c>
      <c r="H50" s="111"/>
    </row>
    <row collapsed="false" customFormat="false" customHeight="false" hidden="false" ht="12.75" outlineLevel="0" r="51">
      <c r="A51" s="111"/>
      <c r="B51" s="111" t="s">
        <v>94</v>
      </c>
      <c r="C51" s="111" t="n">
        <f aca="false">E51*0.2</f>
        <v>0.4</v>
      </c>
      <c r="D51" s="111" t="n">
        <v>0.5</v>
      </c>
      <c r="E51" s="111" t="n">
        <v>2</v>
      </c>
      <c r="F51" s="111" t="n">
        <f aca="false">E51*0.4</f>
        <v>0.8</v>
      </c>
      <c r="G51" s="112" t="n">
        <f aca="false">SUM(C51:F51)</f>
        <v>3.7</v>
      </c>
      <c r="H51" s="111"/>
    </row>
    <row collapsed="false" customFormat="false" customHeight="false" hidden="false" ht="12.75" outlineLevel="0" r="52">
      <c r="A52" s="111"/>
      <c r="B52" s="109" t="s">
        <v>100</v>
      </c>
      <c r="C52" s="109"/>
      <c r="D52" s="109"/>
      <c r="E52" s="109"/>
      <c r="F52" s="109"/>
      <c r="G52" s="109"/>
      <c r="H52" s="110" t="n">
        <f aca="false">SUM(G53)/G83</f>
        <v>0.0104746317512275</v>
      </c>
    </row>
    <row collapsed="false" customFormat="false" customHeight="false" hidden="false" ht="12.75" outlineLevel="0" r="53">
      <c r="A53" s="111"/>
      <c r="B53" s="111" t="s">
        <v>101</v>
      </c>
      <c r="C53" s="111" t="n">
        <f aca="false">E53*0.2</f>
        <v>0.2</v>
      </c>
      <c r="D53" s="111"/>
      <c r="E53" s="111" t="n">
        <v>1</v>
      </c>
      <c r="F53" s="111" t="n">
        <f aca="false">E53*0.4</f>
        <v>0.4</v>
      </c>
      <c r="G53" s="112" t="n">
        <f aca="false">SUM(C53:F53)</f>
        <v>1.6</v>
      </c>
      <c r="H53" s="111"/>
    </row>
    <row collapsed="false" customFormat="false" customHeight="false" hidden="false" ht="12.75" outlineLevel="0" r="54">
      <c r="A54" s="111"/>
      <c r="B54" s="109" t="s">
        <v>102</v>
      </c>
      <c r="C54" s="109"/>
      <c r="D54" s="109"/>
      <c r="E54" s="109"/>
      <c r="F54" s="109"/>
      <c r="G54" s="109"/>
      <c r="H54" s="110" t="n">
        <f aca="false">SUM(G55)/G83</f>
        <v>0.020949263502455</v>
      </c>
    </row>
    <row collapsed="false" customFormat="false" customHeight="false" hidden="false" ht="12.75" outlineLevel="0" r="55">
      <c r="A55" s="111"/>
      <c r="B55" s="113" t="s">
        <v>103</v>
      </c>
      <c r="C55" s="111" t="n">
        <f aca="false">E55*0.2</f>
        <v>0.4</v>
      </c>
      <c r="D55" s="113"/>
      <c r="E55" s="113" t="n">
        <v>2</v>
      </c>
      <c r="F55" s="111" t="n">
        <f aca="false">E55*0.4</f>
        <v>0.8</v>
      </c>
      <c r="G55" s="113" t="n">
        <f aca="false">SUM(C55:F55)</f>
        <v>3.2</v>
      </c>
      <c r="H55" s="113"/>
    </row>
    <row collapsed="false" customFormat="false" customHeight="false" hidden="false" ht="12.75" outlineLevel="0" r="56">
      <c r="A56" s="111"/>
      <c r="B56" s="109" t="s">
        <v>104</v>
      </c>
      <c r="C56" s="109"/>
      <c r="D56" s="109"/>
      <c r="E56" s="109"/>
      <c r="F56" s="109"/>
      <c r="G56" s="109"/>
      <c r="H56" s="110" t="n">
        <f aca="false">SUM(G57)/G83</f>
        <v>0.0340425531914894</v>
      </c>
    </row>
    <row collapsed="false" customFormat="false" customHeight="false" hidden="false" ht="12.75" outlineLevel="0" r="57">
      <c r="A57" s="111"/>
      <c r="B57" s="113" t="s">
        <v>103</v>
      </c>
      <c r="C57" s="111" t="n">
        <f aca="false">E57*0.2</f>
        <v>0.4</v>
      </c>
      <c r="D57" s="113" t="n">
        <v>2</v>
      </c>
      <c r="E57" s="113" t="n">
        <v>2</v>
      </c>
      <c r="F57" s="111" t="n">
        <f aca="false">E57*0.4</f>
        <v>0.8</v>
      </c>
      <c r="G57" s="113" t="n">
        <f aca="false">SUM(C57:F57)</f>
        <v>5.2</v>
      </c>
      <c r="H57" s="113"/>
    </row>
    <row collapsed="false" customFormat="false" customHeight="false" hidden="false" ht="12.75" outlineLevel="0" r="58">
      <c r="A58" s="111"/>
      <c r="B58" s="109" t="s">
        <v>105</v>
      </c>
      <c r="C58" s="109"/>
      <c r="D58" s="109"/>
      <c r="E58" s="109"/>
      <c r="F58" s="109"/>
      <c r="G58" s="109"/>
      <c r="H58" s="110" t="n">
        <f aca="false">SUM(G59:G63)/G83</f>
        <v>0.0896890343698854</v>
      </c>
    </row>
    <row collapsed="false" customFormat="false" customHeight="false" hidden="false" ht="12.75" outlineLevel="0" r="59">
      <c r="A59" s="111"/>
      <c r="B59" s="111" t="s">
        <v>106</v>
      </c>
      <c r="C59" s="111" t="n">
        <f aca="false">E59*0.2</f>
        <v>0.2</v>
      </c>
      <c r="D59" s="111" t="n">
        <v>0.5</v>
      </c>
      <c r="E59" s="111" t="n">
        <v>1</v>
      </c>
      <c r="F59" s="111" t="n">
        <f aca="false">E59*0.4</f>
        <v>0.4</v>
      </c>
      <c r="G59" s="112" t="n">
        <f aca="false">SUM(C59:F59)</f>
        <v>2.1</v>
      </c>
      <c r="H59" s="111"/>
    </row>
    <row collapsed="false" customFormat="false" customHeight="false" hidden="false" ht="12.75" outlineLevel="0" r="60">
      <c r="A60" s="111"/>
      <c r="B60" s="111" t="s">
        <v>93</v>
      </c>
      <c r="C60" s="111" t="n">
        <f aca="false">E60*0.2</f>
        <v>0.4</v>
      </c>
      <c r="D60" s="111" t="n">
        <v>0.5</v>
      </c>
      <c r="E60" s="111" t="n">
        <v>2</v>
      </c>
      <c r="F60" s="111" t="n">
        <f aca="false">E60*0.4</f>
        <v>0.8</v>
      </c>
      <c r="G60" s="112" t="n">
        <f aca="false">SUM(C60:F60)</f>
        <v>3.7</v>
      </c>
      <c r="H60" s="111"/>
    </row>
    <row collapsed="false" customFormat="false" customHeight="false" hidden="false" ht="12.75" outlineLevel="0" r="61">
      <c r="A61" s="111"/>
      <c r="B61" s="111" t="s">
        <v>107</v>
      </c>
      <c r="C61" s="111" t="n">
        <f aca="false">E61*0.2</f>
        <v>0.2</v>
      </c>
      <c r="D61" s="111" t="n">
        <v>0.5</v>
      </c>
      <c r="E61" s="111" t="n">
        <v>1</v>
      </c>
      <c r="F61" s="111" t="n">
        <f aca="false">E61*0.4</f>
        <v>0.4</v>
      </c>
      <c r="G61" s="112" t="n">
        <f aca="false">SUM(C61:F61)</f>
        <v>2.1</v>
      </c>
      <c r="H61" s="111"/>
    </row>
    <row collapsed="false" customFormat="false" customHeight="false" hidden="false" ht="12.75" outlineLevel="0" r="62">
      <c r="A62" s="111"/>
      <c r="B62" s="111" t="s">
        <v>93</v>
      </c>
      <c r="C62" s="111" t="n">
        <f aca="false">E62*0.2</f>
        <v>0.2</v>
      </c>
      <c r="D62" s="111" t="n">
        <v>0.5</v>
      </c>
      <c r="E62" s="111" t="n">
        <v>1</v>
      </c>
      <c r="F62" s="111" t="n">
        <f aca="false">E62*0.4</f>
        <v>0.4</v>
      </c>
      <c r="G62" s="112" t="n">
        <f aca="false">SUM(C62:F62)</f>
        <v>2.1</v>
      </c>
      <c r="H62" s="111"/>
    </row>
    <row collapsed="false" customFormat="false" customHeight="false" hidden="false" ht="12.75" outlineLevel="0" r="63">
      <c r="A63" s="111"/>
      <c r="B63" s="111" t="s">
        <v>94</v>
      </c>
      <c r="C63" s="111" t="n">
        <f aca="false">E63*0.2</f>
        <v>0.4</v>
      </c>
      <c r="D63" s="111" t="n">
        <v>0.5</v>
      </c>
      <c r="E63" s="111" t="n">
        <v>2</v>
      </c>
      <c r="F63" s="111" t="n">
        <f aca="false">E63*0.4</f>
        <v>0.8</v>
      </c>
      <c r="G63" s="112" t="n">
        <f aca="false">SUM(C63:F63)</f>
        <v>3.7</v>
      </c>
      <c r="H63" s="111"/>
    </row>
    <row collapsed="false" customFormat="false" customHeight="false" hidden="false" ht="12.75" outlineLevel="0" r="64">
      <c r="A64" s="111"/>
      <c r="B64" s="109" t="s">
        <v>108</v>
      </c>
      <c r="C64" s="109"/>
      <c r="D64" s="109"/>
      <c r="E64" s="109"/>
      <c r="F64" s="109"/>
      <c r="G64" s="109"/>
      <c r="H64" s="110" t="n">
        <f aca="false">SUM(G65:G70)/G83</f>
        <v>0.113911620294599</v>
      </c>
    </row>
    <row collapsed="false" customFormat="false" customHeight="false" hidden="false" ht="12.75" outlineLevel="0" r="65">
      <c r="A65" s="111"/>
      <c r="B65" s="111" t="s">
        <v>109</v>
      </c>
      <c r="C65" s="111" t="n">
        <f aca="false">E65*0.2</f>
        <v>0.4</v>
      </c>
      <c r="D65" s="111" t="n">
        <v>0.5</v>
      </c>
      <c r="E65" s="111" t="n">
        <v>2</v>
      </c>
      <c r="F65" s="111" t="n">
        <f aca="false">E65*0.4</f>
        <v>0.8</v>
      </c>
      <c r="G65" s="112" t="n">
        <f aca="false">SUM(C65:F65)</f>
        <v>3.7</v>
      </c>
      <c r="H65" s="111"/>
    </row>
    <row collapsed="false" customFormat="false" customHeight="false" hidden="false" ht="12.75" outlineLevel="0" r="66">
      <c r="A66" s="111"/>
      <c r="B66" s="111" t="s">
        <v>106</v>
      </c>
      <c r="C66" s="111" t="n">
        <f aca="false">E66*0.2</f>
        <v>0.4</v>
      </c>
      <c r="D66" s="111" t="n">
        <v>0.5</v>
      </c>
      <c r="E66" s="111" t="n">
        <v>2</v>
      </c>
      <c r="F66" s="111" t="n">
        <f aca="false">E66*0.4</f>
        <v>0.8</v>
      </c>
      <c r="G66" s="112" t="n">
        <f aca="false">SUM(C66:F66)</f>
        <v>3.7</v>
      </c>
      <c r="H66" s="111"/>
    </row>
    <row collapsed="false" customFormat="false" customHeight="false" hidden="false" ht="12.75" outlineLevel="0" r="67">
      <c r="A67" s="111"/>
      <c r="B67" s="111" t="s">
        <v>93</v>
      </c>
      <c r="C67" s="111" t="n">
        <f aca="false">E67*0.2</f>
        <v>0.2</v>
      </c>
      <c r="D67" s="111" t="n">
        <v>0.5</v>
      </c>
      <c r="E67" s="111" t="n">
        <v>1</v>
      </c>
      <c r="F67" s="111" t="n">
        <f aca="false">E67*0.4</f>
        <v>0.4</v>
      </c>
      <c r="G67" s="112" t="n">
        <f aca="false">SUM(C67:F67)</f>
        <v>2.1</v>
      </c>
      <c r="H67" s="111"/>
    </row>
    <row collapsed="false" customFormat="false" customHeight="false" hidden="false" ht="12.75" outlineLevel="0" r="68">
      <c r="A68" s="111"/>
      <c r="B68" s="111" t="s">
        <v>107</v>
      </c>
      <c r="C68" s="111" t="n">
        <f aca="false">E68*0.2</f>
        <v>0.4</v>
      </c>
      <c r="D68" s="111" t="n">
        <v>0.5</v>
      </c>
      <c r="E68" s="111" t="n">
        <v>2</v>
      </c>
      <c r="F68" s="111" t="n">
        <f aca="false">E68*0.4</f>
        <v>0.8</v>
      </c>
      <c r="G68" s="112" t="n">
        <f aca="false">SUM(C68:F68)</f>
        <v>3.7</v>
      </c>
      <c r="H68" s="111"/>
    </row>
    <row collapsed="false" customFormat="false" customHeight="false" hidden="false" ht="12.75" outlineLevel="0" r="69">
      <c r="A69" s="111"/>
      <c r="B69" s="111" t="s">
        <v>93</v>
      </c>
      <c r="C69" s="111" t="n">
        <f aca="false">E69*0.2</f>
        <v>0.2</v>
      </c>
      <c r="D69" s="111" t="n">
        <v>0.5</v>
      </c>
      <c r="E69" s="111" t="n">
        <v>1</v>
      </c>
      <c r="F69" s="111" t="n">
        <f aca="false">E69*0.4</f>
        <v>0.4</v>
      </c>
      <c r="G69" s="112" t="n">
        <f aca="false">SUM(C69:F69)</f>
        <v>2.1</v>
      </c>
      <c r="H69" s="111"/>
    </row>
    <row collapsed="false" customFormat="false" customHeight="false" hidden="false" ht="12.75" outlineLevel="0" r="70">
      <c r="A70" s="111"/>
      <c r="B70" s="111" t="s">
        <v>94</v>
      </c>
      <c r="C70" s="111" t="n">
        <f aca="false">E70*0.2</f>
        <v>0.2</v>
      </c>
      <c r="D70" s="111" t="n">
        <v>0.5</v>
      </c>
      <c r="E70" s="111" t="n">
        <v>1</v>
      </c>
      <c r="F70" s="111" t="n">
        <f aca="false">E70*0.4</f>
        <v>0.4</v>
      </c>
      <c r="G70" s="112" t="n">
        <f aca="false">SUM(C70:F70)</f>
        <v>2.1</v>
      </c>
      <c r="H70" s="111"/>
    </row>
    <row collapsed="false" customFormat="false" customHeight="false" hidden="false" ht="12.75" outlineLevel="0" r="71">
      <c r="A71" s="111"/>
      <c r="B71" s="109" t="s">
        <v>110</v>
      </c>
      <c r="C71" s="109"/>
      <c r="D71" s="109"/>
      <c r="E71" s="109"/>
      <c r="F71" s="109"/>
      <c r="G71" s="109"/>
      <c r="H71" s="110" t="n">
        <f aca="false">SUM(G72:G75)/G83</f>
        <v>0.0549918166939443</v>
      </c>
    </row>
    <row collapsed="false" customFormat="false" customHeight="false" hidden="false" ht="12.75" outlineLevel="0" r="72">
      <c r="A72" s="111"/>
      <c r="B72" s="111" t="s">
        <v>93</v>
      </c>
      <c r="C72" s="111" t="n">
        <f aca="false">E72*0.2</f>
        <v>0.2</v>
      </c>
      <c r="D72" s="111" t="n">
        <v>0.5</v>
      </c>
      <c r="E72" s="111" t="n">
        <v>1</v>
      </c>
      <c r="F72" s="111" t="n">
        <f aca="false">E72*0.4</f>
        <v>0.4</v>
      </c>
      <c r="G72" s="112" t="n">
        <f aca="false">SUM(C72:F72)</f>
        <v>2.1</v>
      </c>
      <c r="H72" s="111"/>
    </row>
    <row collapsed="false" customFormat="false" customHeight="false" hidden="false" ht="12.75" outlineLevel="0" r="73">
      <c r="A73" s="111"/>
      <c r="B73" s="111" t="s">
        <v>107</v>
      </c>
      <c r="C73" s="111" t="n">
        <f aca="false">E73*0.2</f>
        <v>0.2</v>
      </c>
      <c r="D73" s="111" t="n">
        <v>0.5</v>
      </c>
      <c r="E73" s="111" t="n">
        <v>1</v>
      </c>
      <c r="F73" s="111" t="n">
        <f aca="false">E73*0.4</f>
        <v>0.4</v>
      </c>
      <c r="G73" s="112" t="n">
        <f aca="false">SUM(C73:F73)</f>
        <v>2.1</v>
      </c>
      <c r="H73" s="111"/>
    </row>
    <row collapsed="false" customFormat="false" customHeight="false" hidden="false" ht="12.75" outlineLevel="0" r="74">
      <c r="A74" s="111"/>
      <c r="B74" s="111" t="s">
        <v>93</v>
      </c>
      <c r="C74" s="111" t="n">
        <f aca="false">E74*0.2</f>
        <v>0.2</v>
      </c>
      <c r="D74" s="111" t="n">
        <v>0.5</v>
      </c>
      <c r="E74" s="111" t="n">
        <v>1</v>
      </c>
      <c r="F74" s="111" t="n">
        <f aca="false">E74*0.4</f>
        <v>0.4</v>
      </c>
      <c r="G74" s="112" t="n">
        <f aca="false">SUM(C74:F74)</f>
        <v>2.1</v>
      </c>
      <c r="H74" s="111"/>
    </row>
    <row collapsed="false" customFormat="false" customHeight="false" hidden="false" ht="12.75" outlineLevel="0" r="75">
      <c r="A75" s="111"/>
      <c r="B75" s="111" t="s">
        <v>94</v>
      </c>
      <c r="C75" s="111" t="n">
        <f aca="false">E75*0.2</f>
        <v>0.2</v>
      </c>
      <c r="D75" s="111" t="n">
        <v>0.5</v>
      </c>
      <c r="E75" s="111" t="n">
        <v>1</v>
      </c>
      <c r="F75" s="111" t="n">
        <f aca="false">E75*0.4</f>
        <v>0.4</v>
      </c>
      <c r="G75" s="112" t="n">
        <f aca="false">SUM(C75:F75)</f>
        <v>2.1</v>
      </c>
      <c r="H75" s="111"/>
    </row>
    <row collapsed="false" customFormat="false" customHeight="false" hidden="false" ht="12.75" outlineLevel="0" r="76">
      <c r="A76" s="111"/>
      <c r="B76" s="109" t="s">
        <v>111</v>
      </c>
      <c r="C76" s="109"/>
      <c r="D76" s="109"/>
      <c r="E76" s="109"/>
      <c r="F76" s="109"/>
      <c r="G76" s="109"/>
      <c r="H76" s="110" t="n">
        <f aca="false">SUM(G77)/G83</f>
        <v>0.0104746317512275</v>
      </c>
    </row>
    <row collapsed="false" customFormat="false" customHeight="false" hidden="false" ht="12.75" outlineLevel="0" r="77">
      <c r="A77" s="111"/>
      <c r="B77" s="111" t="s">
        <v>101</v>
      </c>
      <c r="C77" s="111" t="n">
        <f aca="false">E77*0.2</f>
        <v>0.2</v>
      </c>
      <c r="D77" s="111"/>
      <c r="E77" s="111" t="n">
        <v>1</v>
      </c>
      <c r="F77" s="111" t="n">
        <f aca="false">E77*0.4</f>
        <v>0.4</v>
      </c>
      <c r="G77" s="112" t="n">
        <f aca="false">SUM(C77:F77)</f>
        <v>1.6</v>
      </c>
      <c r="H77" s="111"/>
    </row>
    <row collapsed="false" customFormat="false" customHeight="false" hidden="false" ht="12.75" outlineLevel="0" r="78">
      <c r="A78" s="111"/>
      <c r="B78" s="109" t="s">
        <v>112</v>
      </c>
      <c r="C78" s="109"/>
      <c r="D78" s="109"/>
      <c r="E78" s="109"/>
      <c r="F78" s="109"/>
      <c r="G78" s="109"/>
      <c r="H78" s="110" t="n">
        <f aca="false">SUM(G79:G82)/G83</f>
        <v>0.111292962356792</v>
      </c>
    </row>
    <row collapsed="false" customFormat="false" customHeight="false" hidden="false" ht="12.75" outlineLevel="0" r="79">
      <c r="A79" s="111"/>
      <c r="B79" s="111" t="s">
        <v>113</v>
      </c>
      <c r="C79" s="111" t="n">
        <f aca="false">E79*0.2</f>
        <v>0.6</v>
      </c>
      <c r="D79" s="111" t="n">
        <v>1</v>
      </c>
      <c r="E79" s="111" t="n">
        <v>3</v>
      </c>
      <c r="F79" s="111" t="n">
        <f aca="false">E79*0.4</f>
        <v>1.2</v>
      </c>
      <c r="G79" s="112" t="n">
        <f aca="false">SUM(C79:F79)</f>
        <v>5.8</v>
      </c>
      <c r="H79" s="111"/>
    </row>
    <row collapsed="false" customFormat="false" customHeight="false" hidden="false" ht="12.75" outlineLevel="0" r="80">
      <c r="A80" s="111"/>
      <c r="B80" s="111" t="s">
        <v>114</v>
      </c>
      <c r="C80" s="111" t="n">
        <f aca="false">E80*0.2</f>
        <v>0.6</v>
      </c>
      <c r="D80" s="111"/>
      <c r="E80" s="111" t="n">
        <v>3</v>
      </c>
      <c r="F80" s="111" t="n">
        <f aca="false">E80*0.4</f>
        <v>1.2</v>
      </c>
      <c r="G80" s="112" t="n">
        <f aca="false">SUM(C80:F80)</f>
        <v>4.8</v>
      </c>
      <c r="H80" s="111"/>
    </row>
    <row collapsed="false" customFormat="false" customHeight="false" hidden="false" ht="12.75" outlineLevel="0" r="81">
      <c r="A81" s="111"/>
      <c r="B81" s="111" t="s">
        <v>115</v>
      </c>
      <c r="C81" s="111" t="n">
        <f aca="false">E81*0.2</f>
        <v>0.2</v>
      </c>
      <c r="D81" s="111"/>
      <c r="E81" s="111" t="n">
        <v>1</v>
      </c>
      <c r="F81" s="111" t="n">
        <f aca="false">E81*0.4</f>
        <v>0.4</v>
      </c>
      <c r="G81" s="112" t="n">
        <f aca="false">SUM(C81:F81)</f>
        <v>1.6</v>
      </c>
      <c r="H81" s="111"/>
    </row>
    <row collapsed="false" customFormat="false" customHeight="false" hidden="false" ht="12.75" outlineLevel="0" r="82">
      <c r="A82" s="111"/>
      <c r="B82" s="111" t="s">
        <v>116</v>
      </c>
      <c r="C82" s="111" t="n">
        <f aca="false">E82*0.2</f>
        <v>0.6</v>
      </c>
      <c r="D82" s="111"/>
      <c r="E82" s="111" t="n">
        <v>3</v>
      </c>
      <c r="F82" s="111" t="n">
        <f aca="false">E82*0.4</f>
        <v>1.2</v>
      </c>
      <c r="G82" s="112" t="n">
        <f aca="false">SUM(C82:F82)</f>
        <v>4.8</v>
      </c>
      <c r="H82" s="111"/>
    </row>
    <row collapsed="false" customFormat="false" customHeight="false" hidden="false" ht="12.75" outlineLevel="0" r="83">
      <c r="A83" s="108"/>
      <c r="B83" s="108" t="s">
        <v>28</v>
      </c>
      <c r="C83" s="108" t="n">
        <f aca="false">SUM(C6:C82)</f>
        <v>15.5</v>
      </c>
      <c r="D83" s="108" t="n">
        <f aca="false">SUM(D6:D82)</f>
        <v>28.75</v>
      </c>
      <c r="E83" s="108" t="n">
        <f aca="false">SUM(E6:E82)</f>
        <v>77.5</v>
      </c>
      <c r="F83" s="108" t="n">
        <f aca="false">SUM(F6:F82)</f>
        <v>31</v>
      </c>
      <c r="G83" s="108" t="n">
        <f aca="false">SUM(G7:G82)</f>
        <v>152.75</v>
      </c>
      <c r="H83" s="105"/>
    </row>
    <row collapsed="false" customFormat="false" customHeight="false" hidden="false" ht="12.75" outlineLevel="0" r="84">
      <c r="A84" s="114"/>
      <c r="F84" s="114"/>
      <c r="G84" s="114"/>
    </row>
    <row collapsed="false" customFormat="false" customHeight="false" hidden="false" ht="12.75" outlineLevel="0" r="85">
      <c r="B85" s="115" t="s">
        <v>117</v>
      </c>
      <c r="C85" s="116"/>
      <c r="D85" s="116"/>
      <c r="E85" s="116"/>
    </row>
    <row collapsed="false" customFormat="false" customHeight="false" hidden="false" ht="12.75" outlineLevel="0" r="86">
      <c r="B86" s="117" t="s">
        <v>118</v>
      </c>
      <c r="C86" s="116"/>
      <c r="D86" s="116"/>
      <c r="E86" s="116"/>
      <c r="F86" s="118" t="n">
        <v>0.02</v>
      </c>
      <c r="G86" s="119" t="n">
        <f aca="false">F86*G83</f>
        <v>3.055</v>
      </c>
    </row>
    <row collapsed="false" customFormat="false" customHeight="false" hidden="false" ht="12.75" outlineLevel="0" r="87">
      <c r="B87" s="117" t="s">
        <v>119</v>
      </c>
      <c r="C87" s="116"/>
      <c r="D87" s="116"/>
      <c r="E87" s="116"/>
      <c r="F87" s="118" t="n">
        <v>0.02</v>
      </c>
      <c r="G87" s="119" t="n">
        <f aca="false">F87*G83</f>
        <v>3.055</v>
      </c>
    </row>
    <row collapsed="false" customFormat="false" customHeight="false" hidden="false" ht="12.75" outlineLevel="0" r="88">
      <c r="B88" s="117" t="s">
        <v>120</v>
      </c>
      <c r="C88" s="116"/>
      <c r="D88" s="116"/>
      <c r="E88" s="116"/>
      <c r="F88" s="118" t="n">
        <v>0.02</v>
      </c>
      <c r="G88" s="119" t="n">
        <f aca="false">G83*F88</f>
        <v>3.055</v>
      </c>
    </row>
    <row collapsed="false" customFormat="false" customHeight="false" hidden="false" ht="12.75" outlineLevel="0" r="89">
      <c r="B89" s="117" t="s">
        <v>121</v>
      </c>
      <c r="C89" s="116"/>
      <c r="D89" s="116"/>
      <c r="E89" s="116"/>
      <c r="F89" s="118" t="n">
        <v>0.02</v>
      </c>
      <c r="G89" s="119" t="n">
        <f aca="false">G83*F89</f>
        <v>3.055</v>
      </c>
    </row>
    <row collapsed="false" customFormat="false" customHeight="false" hidden="false" ht="12.75" outlineLevel="0" r="90">
      <c r="B90" s="117"/>
      <c r="C90" s="116"/>
      <c r="D90" s="116"/>
      <c r="E90" s="116"/>
      <c r="F90" s="118"/>
    </row>
    <row collapsed="false" customFormat="false" customHeight="false" hidden="false" ht="12.75" outlineLevel="0" r="91">
      <c r="B91" s="115" t="s">
        <v>122</v>
      </c>
      <c r="C91" s="116"/>
      <c r="D91" s="116"/>
      <c r="E91" s="116"/>
      <c r="F91" s="118"/>
    </row>
    <row collapsed="false" customFormat="false" customHeight="false" hidden="false" ht="12.75" outlineLevel="0" r="92">
      <c r="B92" s="120" t="s">
        <v>123</v>
      </c>
      <c r="C92" s="116"/>
      <c r="D92" s="116"/>
      <c r="E92" s="116"/>
      <c r="F92" s="118" t="n">
        <v>0.05</v>
      </c>
      <c r="G92" s="119" t="n">
        <f aca="false">F92*G83</f>
        <v>7.6375</v>
      </c>
    </row>
    <row collapsed="false" customFormat="false" customHeight="false" hidden="false" ht="12.75" outlineLevel="0" r="93">
      <c r="B93" s="120" t="s">
        <v>124</v>
      </c>
      <c r="C93" s="116"/>
      <c r="D93" s="116"/>
      <c r="E93" s="116"/>
      <c r="F93" s="118" t="n">
        <v>0.02</v>
      </c>
      <c r="G93" s="119" t="n">
        <f aca="false">F93*G83</f>
        <v>3.055</v>
      </c>
    </row>
    <row collapsed="false" customFormat="false" customHeight="false" hidden="false" ht="12.75" outlineLevel="0" r="94">
      <c r="B94" s="117"/>
      <c r="C94" s="116"/>
      <c r="D94" s="116"/>
      <c r="E94" s="116"/>
      <c r="F94" s="118"/>
    </row>
    <row collapsed="false" customFormat="false" customHeight="false" hidden="false" ht="12.75" outlineLevel="0" r="95">
      <c r="B95" s="121" t="s">
        <v>125</v>
      </c>
      <c r="C95" s="116"/>
      <c r="D95" s="116"/>
      <c r="E95" s="116"/>
      <c r="F95" s="118"/>
    </row>
    <row collapsed="false" customFormat="false" customHeight="false" hidden="false" ht="12.75" outlineLevel="0" r="96">
      <c r="B96" s="120" t="s">
        <v>126</v>
      </c>
      <c r="C96" s="116"/>
      <c r="D96" s="116"/>
      <c r="E96" s="116"/>
      <c r="F96" s="118" t="n">
        <v>0.05</v>
      </c>
      <c r="G96" s="119" t="n">
        <f aca="false">F96*G83</f>
        <v>7.6375</v>
      </c>
    </row>
    <row collapsed="false" customFormat="false" customHeight="false" hidden="false" ht="12.75" outlineLevel="0" r="97">
      <c r="B97" s="120" t="s">
        <v>127</v>
      </c>
      <c r="C97" s="116"/>
      <c r="D97" s="116"/>
      <c r="E97" s="116"/>
      <c r="F97" s="118" t="n">
        <v>0.05</v>
      </c>
      <c r="G97" s="119" t="n">
        <f aca="false">F97*G83</f>
        <v>7.6375</v>
      </c>
    </row>
    <row collapsed="false" customFormat="false" customHeight="false" hidden="false" ht="12.75" outlineLevel="0" r="98">
      <c r="B98" s="117"/>
      <c r="C98" s="116"/>
      <c r="D98" s="116"/>
      <c r="E98" s="116"/>
    </row>
    <row collapsed="false" customFormat="false" customHeight="false" hidden="false" ht="12.75" outlineLevel="0" r="99">
      <c r="B99" s="122" t="s">
        <v>128</v>
      </c>
      <c r="G99" s="123" t="n">
        <f aca="false">SUM(G83:G97)</f>
        <v>190.9375</v>
      </c>
      <c r="H99" s="119" t="s">
        <v>129</v>
      </c>
      <c r="I99" s="123" t="n">
        <f aca="false">G99/22</f>
        <v>8.67897727272727</v>
      </c>
      <c r="J99" s="119" t="s">
        <v>130</v>
      </c>
    </row>
    <row collapsed="false" customFormat="false" customHeight="false" hidden="false" ht="25.5" outlineLevel="0" r="100">
      <c r="B100" s="122" t="s">
        <v>131</v>
      </c>
      <c r="C100" s="119" t="n">
        <f aca="false">C83</f>
        <v>15.5</v>
      </c>
      <c r="D100" s="119" t="n">
        <f aca="false">D83*2</f>
        <v>57.5</v>
      </c>
      <c r="E100" s="119" t="n">
        <f aca="false">E83-E83*0.15</f>
        <v>65.875</v>
      </c>
      <c r="F100" s="119" t="n">
        <f aca="false">F83-F83*0.15</f>
        <v>26.35</v>
      </c>
      <c r="G100" s="123" t="n">
        <f aca="false">SUM(C100:F100)+SUM(C100:F100)*0.37</f>
        <v>226.35825</v>
      </c>
      <c r="H100" s="119" t="s">
        <v>129</v>
      </c>
      <c r="I100" s="123" t="n">
        <f aca="false">G100/22</f>
        <v>10.2890113636364</v>
      </c>
      <c r="J100" s="119" t="s">
        <v>130</v>
      </c>
    </row>
    <row collapsed="false" customFormat="false" customHeight="false" hidden="false" ht="12.75" outlineLevel="0" r="104">
      <c r="B104" s="124" t="s">
        <v>132</v>
      </c>
      <c r="G104" s="125" t="n">
        <f aca="false">G99+G100</f>
        <v>417.29575</v>
      </c>
      <c r="H104" s="119" t="s">
        <v>129</v>
      </c>
      <c r="I104" s="125" t="n">
        <f aca="false">G104/20</f>
        <v>20.8647875</v>
      </c>
      <c r="J104" s="119" t="s">
        <v>130</v>
      </c>
    </row>
  </sheetData>
  <mergeCells count="2">
    <mergeCell ref="B2:G2"/>
    <mergeCell ref="E4:G4"/>
  </mergeCells>
  <printOptions headings="false" gridLines="false" gridLinesSet="true" horizontalCentered="false" verticalCentered="false"/>
  <pageMargins left="0.75" right="0.75" top="1" bottom="1" header="0.511805555555555" footer="0.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>&amp;L&amp;"Tahoma,Regular"&amp;8 03ce-BM/PM/HDCV/FSOFT v1/3&amp;CInternal use&amp;R&amp;"Tahoma,Regular"&amp;10&amp;P/&amp;N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163"/>
  <sheetViews>
    <sheetView colorId="64" defaultGridColor="true" rightToLeft="false" showFormulas="false" showGridLines="false" showOutlineSymbols="true" showRowColHeaders="true" showZeros="true" tabSelected="false" topLeftCell="A1" view="normal" windowProtection="true" workbookViewId="0" zoomScale="115" zoomScaleNormal="115" zoomScalePageLayoutView="100">
      <pane activePane="bottomRight" topLeftCell="J10" xSplit="9" ySplit="9"/>
      <selection activeCell="A1" activeCellId="0" pane="topLeft" sqref="A1"/>
      <selection activeCell="J1" activeCellId="0" pane="topRight" sqref="J1"/>
      <selection activeCell="A10" activeCellId="0" pane="bottomLeft" sqref="A10"/>
      <selection activeCell="C20" activeCellId="0" pane="bottomRight" sqref="C20"/>
    </sheetView>
  </sheetViews>
  <sheetFormatPr defaultRowHeight="10.5"/>
  <cols>
    <col collapsed="false" hidden="false" max="1" min="1" style="1" width="4.42914979757085"/>
    <col collapsed="false" hidden="false" max="2" min="2" style="1" width="4.1417004048583"/>
    <col collapsed="false" hidden="false" max="3" min="3" style="1" width="34.7125506072874"/>
    <col collapsed="false" hidden="false" max="4" min="4" style="1" width="7.71255060728745"/>
    <col collapsed="false" hidden="false" max="5" min="5" style="1" width="8.71255060728745"/>
    <col collapsed="false" hidden="false" max="6" min="6" style="1" width="9.57085020242915"/>
    <col collapsed="false" hidden="false" max="7" min="7" style="1" width="6.57085020242915"/>
    <col collapsed="false" hidden="false" max="8" min="8" style="1" width="6.2834008097166"/>
    <col collapsed="false" hidden="false" max="9" min="9" style="1" width="7.71255060728745"/>
    <col collapsed="false" hidden="false" max="20" min="10" style="1" width="3.8582995951417"/>
    <col collapsed="false" hidden="false" max="21" min="21" style="2" width="3.8582995951417"/>
    <col collapsed="false" hidden="false" max="22" min="22" style="1" width="3.8582995951417"/>
    <col collapsed="false" hidden="false" max="23" min="23" style="3" width="3.8582995951417"/>
    <col collapsed="false" hidden="false" max="1025" min="24" style="1" width="9.1417004048583"/>
  </cols>
  <sheetData>
    <row collapsed="false" customFormat="false" customHeight="true" hidden="false" ht="10.5" outlineLevel="0" r="1">
      <c r="Q1" s="84"/>
      <c r="R1" s="126"/>
      <c r="S1" s="84"/>
      <c r="T1" s="84"/>
      <c r="U1" s="126"/>
    </row>
    <row collapsed="false" customFormat="false" customHeight="true" hidden="false" ht="18" outlineLevel="0" r="2">
      <c r="B2" s="7" t="s">
        <v>3</v>
      </c>
      <c r="C2" s="8"/>
      <c r="D2" s="9"/>
      <c r="E2" s="9"/>
      <c r="F2" s="9"/>
      <c r="G2" s="9"/>
      <c r="H2" s="9"/>
      <c r="I2" s="9"/>
      <c r="L2" s="10"/>
      <c r="M2" s="11"/>
      <c r="N2" s="12" t="s">
        <v>4</v>
      </c>
      <c r="O2" s="9"/>
      <c r="P2" s="9"/>
      <c r="Q2" s="127"/>
      <c r="R2" s="126"/>
      <c r="S2" s="84"/>
      <c r="T2" s="84"/>
      <c r="U2" s="126"/>
    </row>
    <row collapsed="false" customFormat="false" customHeight="true" hidden="false" ht="10.5" outlineLevel="0" r="3">
      <c r="B3" s="9"/>
      <c r="C3" s="9"/>
      <c r="D3" s="9"/>
      <c r="E3" s="9"/>
      <c r="F3" s="9"/>
      <c r="G3" s="9"/>
      <c r="H3" s="9"/>
      <c r="I3" s="9"/>
      <c r="L3" s="10"/>
      <c r="M3" s="11"/>
      <c r="N3" s="12"/>
      <c r="O3" s="9"/>
      <c r="P3" s="9"/>
      <c r="Q3" s="127"/>
      <c r="R3" s="126"/>
      <c r="S3" s="84"/>
      <c r="T3" s="84"/>
      <c r="U3" s="126"/>
    </row>
    <row collapsed="false" customFormat="false" customHeight="true" hidden="false" ht="13.5" outlineLevel="0" r="4">
      <c r="B4" s="9"/>
      <c r="C4" s="9"/>
      <c r="D4" s="9"/>
      <c r="E4" s="9"/>
      <c r="F4" s="9"/>
      <c r="G4" s="9"/>
      <c r="H4" s="9"/>
      <c r="I4" s="9"/>
      <c r="L4" s="10"/>
      <c r="M4" s="11"/>
      <c r="N4" s="12"/>
      <c r="O4" s="9"/>
      <c r="P4" s="9"/>
      <c r="Q4" s="127"/>
      <c r="R4" s="126"/>
      <c r="S4" s="84"/>
      <c r="T4" s="84"/>
      <c r="U4" s="126"/>
    </row>
    <row collapsed="false" customFormat="false" customHeight="true" hidden="false" ht="15.75" outlineLevel="0" r="5">
      <c r="N5" s="12"/>
      <c r="Q5" s="127"/>
      <c r="R5" s="126"/>
      <c r="S5" s="84"/>
      <c r="T5" s="84"/>
      <c r="U5" s="126"/>
    </row>
    <row collapsed="false" customFormat="false" customHeight="true" hidden="false" ht="14.25" outlineLevel="0" r="6">
      <c r="A6" s="14" t="s">
        <v>6</v>
      </c>
      <c r="B6" s="14"/>
      <c r="C6" s="15" t="s">
        <v>7</v>
      </c>
      <c r="D6" s="15" t="s">
        <v>8</v>
      </c>
      <c r="E6" s="15" t="s">
        <v>9</v>
      </c>
      <c r="F6" s="15" t="s">
        <v>10</v>
      </c>
      <c r="G6" s="16" t="s">
        <v>11</v>
      </c>
      <c r="H6" s="15" t="s">
        <v>12</v>
      </c>
      <c r="I6" s="17" t="s">
        <v>13</v>
      </c>
      <c r="J6" s="19" t="s">
        <v>133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collapsed="false" customFormat="false" customHeight="true" hidden="false" ht="12.75" outlineLevel="0" r="7">
      <c r="A7" s="14"/>
      <c r="B7" s="14"/>
      <c r="C7" s="15"/>
      <c r="D7" s="20"/>
      <c r="E7" s="20"/>
      <c r="F7" s="15"/>
      <c r="G7" s="16"/>
      <c r="H7" s="15"/>
      <c r="I7" s="17"/>
      <c r="J7" s="21" t="n">
        <v>41214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2"/>
    </row>
    <row collapsed="false" customFormat="false" customHeight="true" hidden="false" ht="11.25" outlineLevel="0" r="8">
      <c r="A8" s="14"/>
      <c r="B8" s="14"/>
      <c r="C8" s="15"/>
      <c r="D8" s="23"/>
      <c r="E8" s="23"/>
      <c r="F8" s="15"/>
      <c r="G8" s="16"/>
      <c r="H8" s="15"/>
      <c r="I8" s="17"/>
      <c r="J8" s="24" t="n">
        <v>19</v>
      </c>
      <c r="K8" s="24" t="inlineStr">
        <f aca="false">J8+1</f>
        <is>
          <t/>
        </is>
      </c>
      <c r="L8" s="24" t="inlineStr">
        <f aca="false">K8+1</f>
        <is>
          <t/>
        </is>
      </c>
      <c r="M8" s="24" t="inlineStr">
        <f aca="false">L8+1</f>
        <is>
          <t/>
        </is>
      </c>
      <c r="N8" s="24" t="inlineStr">
        <f aca="false">M8+1</f>
        <is>
          <t/>
        </is>
      </c>
      <c r="O8" s="25" t="inlineStr">
        <f aca="false">N8+1</f>
        <is>
          <t/>
        </is>
      </c>
      <c r="P8" s="25" t="inlineStr">
        <f aca="false">O8+1</f>
        <is>
          <t/>
        </is>
      </c>
      <c r="Q8" s="24" t="inlineStr">
        <f aca="false">P8+1</f>
        <is>
          <t/>
        </is>
      </c>
      <c r="R8" s="24" t="inlineStr">
        <f aca="false">Q8+1</f>
        <is>
          <t/>
        </is>
      </c>
      <c r="S8" s="24" t="inlineStr">
        <f aca="false">R8+1</f>
        <is>
          <t/>
        </is>
      </c>
      <c r="T8" s="26" t="inlineStr">
        <f aca="false">S8+1</f>
        <is>
          <t/>
        </is>
      </c>
      <c r="U8" s="26" t="inlineStr">
        <f aca="false">T8+1</f>
        <is>
          <t/>
        </is>
      </c>
      <c r="V8" s="26" t="n">
        <v>1</v>
      </c>
      <c r="W8" s="26" t="n">
        <v>2</v>
      </c>
    </row>
    <row collapsed="false" customFormat="true" customHeight="true" hidden="false" ht="12" outlineLevel="0" r="9" s="39">
      <c r="A9" s="31" t="n">
        <v>1</v>
      </c>
      <c r="B9" s="31" t="n">
        <v>2</v>
      </c>
      <c r="C9" s="15"/>
      <c r="D9" s="23"/>
      <c r="E9" s="23"/>
      <c r="F9" s="15"/>
      <c r="G9" s="16"/>
      <c r="H9" s="15"/>
      <c r="I9" s="17"/>
      <c r="J9" s="32" t="s">
        <v>16</v>
      </c>
      <c r="K9" s="33" t="s">
        <v>17</v>
      </c>
      <c r="L9" s="33" t="s">
        <v>18</v>
      </c>
      <c r="M9" s="33" t="s">
        <v>19</v>
      </c>
      <c r="N9" s="33" t="s">
        <v>20</v>
      </c>
      <c r="O9" s="34" t="s">
        <v>21</v>
      </c>
      <c r="P9" s="35" t="s">
        <v>22</v>
      </c>
      <c r="Q9" s="32" t="s">
        <v>16</v>
      </c>
      <c r="R9" s="33" t="s">
        <v>17</v>
      </c>
      <c r="S9" s="33" t="s">
        <v>18</v>
      </c>
      <c r="T9" s="33" t="s">
        <v>19</v>
      </c>
      <c r="U9" s="33" t="s">
        <v>20</v>
      </c>
      <c r="V9" s="35" t="s">
        <v>21</v>
      </c>
      <c r="W9" s="128" t="s">
        <v>22</v>
      </c>
    </row>
    <row collapsed="false" customFormat="true" customHeight="true" hidden="true" ht="11.25" outlineLevel="0" r="10" s="49">
      <c r="A10" s="40"/>
      <c r="B10" s="40"/>
      <c r="C10" s="41"/>
      <c r="D10" s="42"/>
      <c r="E10" s="42"/>
      <c r="F10" s="43"/>
      <c r="G10" s="43"/>
      <c r="H10" s="44"/>
      <c r="I10" s="40"/>
      <c r="J10" s="45"/>
      <c r="K10" s="46"/>
      <c r="L10" s="46"/>
      <c r="M10" s="45"/>
      <c r="N10" s="45"/>
      <c r="O10" s="45"/>
      <c r="P10" s="45"/>
      <c r="Q10" s="45"/>
      <c r="R10" s="46"/>
      <c r="S10" s="46"/>
      <c r="T10" s="45"/>
      <c r="U10" s="47"/>
      <c r="V10" s="45"/>
      <c r="W10" s="48"/>
    </row>
    <row collapsed="false" customFormat="false" customHeight="false" hidden="false" ht="10.5" outlineLevel="0" r="11">
      <c r="A11" s="50" t="n">
        <v>1</v>
      </c>
      <c r="B11" s="129"/>
      <c r="C11" s="130" t="s">
        <v>134</v>
      </c>
      <c r="D11" s="131"/>
      <c r="E11" s="131"/>
      <c r="F11" s="131"/>
      <c r="G11" s="131"/>
      <c r="H11" s="131"/>
      <c r="I11" s="129"/>
      <c r="J11" s="53"/>
      <c r="K11" s="53"/>
      <c r="L11" s="53"/>
      <c r="M11" s="54"/>
      <c r="N11" s="55"/>
      <c r="O11" s="55"/>
      <c r="P11" s="55"/>
      <c r="Q11" s="55"/>
      <c r="R11" s="55"/>
      <c r="S11" s="49"/>
      <c r="T11" s="55"/>
      <c r="U11" s="55"/>
      <c r="V11" s="55"/>
      <c r="W11" s="58"/>
    </row>
    <row collapsed="false" customFormat="false" customHeight="false" hidden="false" ht="10.5" outlineLevel="0" r="12">
      <c r="A12" s="50" t="n">
        <v>41</v>
      </c>
      <c r="B12" s="129" t="str">
        <f aca="false">"T-"&amp;A12</f>
        <v>T-41</v>
      </c>
      <c r="C12" s="132"/>
      <c r="D12" s="133" t="n">
        <v>0</v>
      </c>
      <c r="E12" s="131"/>
      <c r="F12" s="134" t="s">
        <v>135</v>
      </c>
      <c r="G12" s="134" t="n">
        <v>41184</v>
      </c>
      <c r="H12" s="134" t="n">
        <v>41184</v>
      </c>
      <c r="I12" s="129"/>
      <c r="J12" s="53"/>
      <c r="K12" s="53"/>
      <c r="L12" s="53"/>
      <c r="M12" s="54"/>
      <c r="N12" s="55"/>
      <c r="O12" s="55"/>
      <c r="P12" s="55"/>
      <c r="Q12" s="55"/>
      <c r="R12" s="55"/>
      <c r="S12" s="49"/>
      <c r="T12" s="55"/>
      <c r="U12" s="55"/>
      <c r="V12" s="55"/>
      <c r="W12" s="58"/>
    </row>
    <row collapsed="false" customFormat="false" customHeight="false" hidden="false" ht="10.5" outlineLevel="0" r="13">
      <c r="A13" s="50" t="n">
        <v>42</v>
      </c>
      <c r="B13" s="129" t="str">
        <f aca="false">"T-"&amp;A13</f>
        <v>T-42</v>
      </c>
      <c r="C13" s="132"/>
      <c r="D13" s="133" t="n">
        <v>0</v>
      </c>
      <c r="E13" s="131"/>
      <c r="F13" s="134" t="s">
        <v>135</v>
      </c>
      <c r="G13" s="134" t="n">
        <v>41190</v>
      </c>
      <c r="H13" s="134" t="n">
        <v>41190</v>
      </c>
      <c r="I13" s="129"/>
      <c r="J13" s="53"/>
      <c r="K13" s="53"/>
      <c r="L13" s="53"/>
      <c r="M13" s="54"/>
      <c r="N13" s="64"/>
      <c r="O13" s="55"/>
      <c r="P13" s="55"/>
      <c r="Q13" s="55"/>
      <c r="R13" s="55"/>
      <c r="S13" s="55"/>
      <c r="T13" s="55"/>
      <c r="U13" s="64"/>
      <c r="V13" s="55"/>
      <c r="W13" s="58"/>
    </row>
    <row collapsed="false" customFormat="false" customHeight="false" hidden="false" ht="10.5" outlineLevel="0" r="14">
      <c r="A14" s="50" t="n">
        <v>43</v>
      </c>
      <c r="B14" s="129" t="str">
        <f aca="false">"T-"&amp;A14</f>
        <v>T-43</v>
      </c>
      <c r="C14" s="132"/>
      <c r="D14" s="133" t="n">
        <v>0</v>
      </c>
      <c r="E14" s="131"/>
      <c r="F14" s="134" t="s">
        <v>135</v>
      </c>
      <c r="G14" s="134" t="n">
        <v>41190</v>
      </c>
      <c r="H14" s="134" t="n">
        <v>41190</v>
      </c>
      <c r="I14" s="129"/>
      <c r="J14" s="53"/>
      <c r="K14" s="53"/>
      <c r="L14" s="53"/>
      <c r="M14" s="54"/>
      <c r="N14" s="64"/>
      <c r="O14" s="55"/>
      <c r="P14" s="55"/>
      <c r="Q14" s="55"/>
      <c r="R14" s="55"/>
      <c r="S14" s="55"/>
      <c r="T14" s="55"/>
      <c r="U14" s="64"/>
      <c r="V14" s="55"/>
      <c r="W14" s="58"/>
    </row>
    <row collapsed="false" customFormat="false" customHeight="false" hidden="false" ht="10.5" outlineLevel="0" r="15">
      <c r="A15" s="50" t="n">
        <v>44</v>
      </c>
      <c r="B15" s="129" t="str">
        <f aca="false">"T-"&amp;A15</f>
        <v>T-44</v>
      </c>
      <c r="C15" s="132"/>
      <c r="D15" s="133" t="n">
        <v>0</v>
      </c>
      <c r="E15" s="131"/>
      <c r="F15" s="134" t="s">
        <v>135</v>
      </c>
      <c r="G15" s="134" t="n">
        <v>41184</v>
      </c>
      <c r="H15" s="134" t="n">
        <v>41184</v>
      </c>
      <c r="I15" s="129"/>
      <c r="J15" s="53"/>
      <c r="K15" s="53"/>
      <c r="L15" s="53"/>
      <c r="M15" s="54"/>
      <c r="N15" s="55"/>
      <c r="O15" s="55"/>
      <c r="P15" s="55"/>
      <c r="Q15" s="55"/>
      <c r="R15" s="55"/>
      <c r="S15" s="49"/>
      <c r="T15" s="55"/>
      <c r="U15" s="55"/>
      <c r="V15" s="55"/>
      <c r="W15" s="58"/>
    </row>
    <row collapsed="false" customFormat="false" customHeight="false" hidden="false" ht="10.5" outlineLevel="0" r="16">
      <c r="A16" s="50" t="n">
        <v>45</v>
      </c>
      <c r="B16" s="129" t="str">
        <f aca="false">"T-"&amp;A16</f>
        <v>T-45</v>
      </c>
      <c r="C16" s="132"/>
      <c r="D16" s="133" t="n">
        <v>0</v>
      </c>
      <c r="E16" s="131"/>
      <c r="F16" s="134" t="s">
        <v>135</v>
      </c>
      <c r="G16" s="134" t="n">
        <v>41190</v>
      </c>
      <c r="H16" s="134" t="n">
        <v>41190</v>
      </c>
      <c r="I16" s="129"/>
      <c r="J16" s="53"/>
      <c r="K16" s="53"/>
      <c r="L16" s="53"/>
      <c r="M16" s="54"/>
      <c r="N16" s="64"/>
      <c r="O16" s="55"/>
      <c r="P16" s="55"/>
      <c r="Q16" s="55"/>
      <c r="R16" s="55"/>
      <c r="S16" s="55"/>
      <c r="T16" s="55"/>
      <c r="U16" s="64"/>
      <c r="V16" s="55"/>
      <c r="W16" s="58"/>
    </row>
    <row collapsed="false" customFormat="false" customHeight="false" hidden="false" ht="10.5" outlineLevel="0" r="17">
      <c r="A17" s="50" t="n">
        <v>46</v>
      </c>
      <c r="B17" s="129" t="str">
        <f aca="false">"T-"&amp;A17</f>
        <v>T-46</v>
      </c>
      <c r="C17" s="132"/>
      <c r="D17" s="133" t="n">
        <v>0</v>
      </c>
      <c r="E17" s="131"/>
      <c r="F17" s="134" t="s">
        <v>135</v>
      </c>
      <c r="G17" s="134" t="n">
        <v>41190</v>
      </c>
      <c r="H17" s="134" t="n">
        <v>41190</v>
      </c>
      <c r="I17" s="129"/>
      <c r="J17" s="53"/>
      <c r="K17" s="53"/>
      <c r="L17" s="53"/>
      <c r="M17" s="54"/>
      <c r="N17" s="64"/>
      <c r="O17" s="55"/>
      <c r="P17" s="55"/>
      <c r="Q17" s="55"/>
      <c r="R17" s="55"/>
      <c r="S17" s="55"/>
      <c r="T17" s="55"/>
      <c r="U17" s="64"/>
      <c r="V17" s="55"/>
      <c r="W17" s="58"/>
    </row>
    <row collapsed="false" customFormat="false" customHeight="false" hidden="false" ht="10.5" outlineLevel="0" r="18">
      <c r="A18" s="50" t="n">
        <v>47</v>
      </c>
      <c r="B18" s="129" t="str">
        <f aca="false">"T-"&amp;A18</f>
        <v>T-47</v>
      </c>
      <c r="C18" s="132"/>
      <c r="D18" s="133" t="n">
        <v>0</v>
      </c>
      <c r="E18" s="131"/>
      <c r="F18" s="134" t="s">
        <v>135</v>
      </c>
      <c r="G18" s="134" t="n">
        <v>41184</v>
      </c>
      <c r="H18" s="134" t="n">
        <v>41184</v>
      </c>
      <c r="I18" s="129"/>
      <c r="J18" s="53"/>
      <c r="K18" s="53"/>
      <c r="L18" s="53"/>
      <c r="M18" s="54"/>
      <c r="N18" s="55"/>
      <c r="O18" s="55"/>
      <c r="P18" s="55"/>
      <c r="Q18" s="55"/>
      <c r="R18" s="55"/>
      <c r="S18" s="49"/>
      <c r="T18" s="55"/>
      <c r="U18" s="55"/>
      <c r="V18" s="55"/>
      <c r="W18" s="58"/>
    </row>
    <row collapsed="false" customFormat="false" customHeight="false" hidden="false" ht="10.5" outlineLevel="0" r="19">
      <c r="A19" s="50" t="n">
        <v>48</v>
      </c>
      <c r="B19" s="129" t="str">
        <f aca="false">"T-"&amp;A19</f>
        <v>T-48</v>
      </c>
      <c r="C19" s="132"/>
      <c r="D19" s="133" t="n">
        <v>0</v>
      </c>
      <c r="E19" s="131"/>
      <c r="F19" s="134" t="s">
        <v>135</v>
      </c>
      <c r="G19" s="134" t="n">
        <v>41190</v>
      </c>
      <c r="H19" s="134" t="n">
        <v>41190</v>
      </c>
      <c r="I19" s="129"/>
      <c r="J19" s="53"/>
      <c r="K19" s="53"/>
      <c r="L19" s="53"/>
      <c r="M19" s="54"/>
      <c r="N19" s="64"/>
      <c r="O19" s="55"/>
      <c r="P19" s="55"/>
      <c r="Q19" s="55"/>
      <c r="R19" s="55"/>
      <c r="S19" s="55"/>
      <c r="T19" s="55"/>
      <c r="U19" s="64"/>
      <c r="V19" s="55"/>
      <c r="W19" s="58"/>
    </row>
    <row collapsed="false" customFormat="false" customHeight="false" hidden="false" ht="10.5" outlineLevel="0" r="20">
      <c r="A20" s="50" t="n">
        <v>49</v>
      </c>
      <c r="B20" s="129" t="str">
        <f aca="false">"T-"&amp;A20</f>
        <v>T-49</v>
      </c>
      <c r="C20" s="132"/>
      <c r="D20" s="133" t="n">
        <v>0</v>
      </c>
      <c r="E20" s="131"/>
      <c r="F20" s="134" t="s">
        <v>135</v>
      </c>
      <c r="G20" s="134" t="n">
        <v>41184</v>
      </c>
      <c r="H20" s="134" t="n">
        <v>41184</v>
      </c>
      <c r="I20" s="129"/>
      <c r="J20" s="53"/>
      <c r="K20" s="53"/>
      <c r="L20" s="53"/>
      <c r="M20" s="54"/>
      <c r="N20" s="55"/>
      <c r="O20" s="55"/>
      <c r="P20" s="55"/>
      <c r="Q20" s="55"/>
      <c r="R20" s="55"/>
      <c r="S20" s="49"/>
      <c r="T20" s="55"/>
      <c r="U20" s="55"/>
      <c r="V20" s="55"/>
      <c r="W20" s="58"/>
    </row>
    <row collapsed="false" customFormat="false" customHeight="false" hidden="false" ht="10.5" outlineLevel="0" r="21">
      <c r="A21" s="50" t="n">
        <v>3</v>
      </c>
      <c r="B21" s="129" t="str">
        <f aca="false">"T-"&amp;A21</f>
        <v>T-3</v>
      </c>
      <c r="C21" s="132"/>
      <c r="D21" s="133" t="n">
        <v>0</v>
      </c>
      <c r="E21" s="131"/>
      <c r="F21" s="134" t="s">
        <v>135</v>
      </c>
      <c r="G21" s="134" t="n">
        <v>41190</v>
      </c>
      <c r="H21" s="134" t="n">
        <v>41190</v>
      </c>
      <c r="I21" s="129"/>
      <c r="J21" s="53"/>
      <c r="K21" s="53"/>
      <c r="L21" s="53"/>
      <c r="M21" s="54"/>
      <c r="N21" s="64"/>
      <c r="O21" s="55"/>
      <c r="P21" s="55"/>
      <c r="Q21" s="55"/>
      <c r="R21" s="55"/>
      <c r="S21" s="55"/>
      <c r="T21" s="55"/>
      <c r="U21" s="64"/>
      <c r="V21" s="55"/>
      <c r="W21" s="58"/>
    </row>
    <row collapsed="false" customFormat="false" customHeight="false" hidden="false" ht="10.5" outlineLevel="0" r="22">
      <c r="A22" s="50" t="n">
        <v>3</v>
      </c>
      <c r="B22" s="129" t="str">
        <f aca="false">"T-"&amp;A22</f>
        <v>T-3</v>
      </c>
      <c r="C22" s="132"/>
      <c r="D22" s="133" t="n">
        <v>0</v>
      </c>
      <c r="E22" s="131"/>
      <c r="F22" s="134" t="s">
        <v>135</v>
      </c>
      <c r="G22" s="134" t="n">
        <v>41190</v>
      </c>
      <c r="H22" s="134" t="n">
        <v>41190</v>
      </c>
      <c r="I22" s="129"/>
      <c r="J22" s="53"/>
      <c r="K22" s="53"/>
      <c r="L22" s="53"/>
      <c r="M22" s="54"/>
      <c r="N22" s="64"/>
      <c r="O22" s="55"/>
      <c r="P22" s="55"/>
      <c r="Q22" s="55"/>
      <c r="R22" s="55"/>
      <c r="S22" s="55"/>
      <c r="T22" s="55"/>
      <c r="U22" s="64"/>
      <c r="V22" s="55"/>
      <c r="W22" s="58"/>
    </row>
    <row collapsed="false" customFormat="false" customHeight="false" hidden="false" ht="10.5" outlineLevel="0" r="23">
      <c r="A23" s="50" t="n">
        <v>2</v>
      </c>
      <c r="B23" s="129" t="str">
        <f aca="false">"T-"&amp;A23</f>
        <v>T-2</v>
      </c>
      <c r="C23" s="132"/>
      <c r="D23" s="133" t="n">
        <v>0</v>
      </c>
      <c r="E23" s="131"/>
      <c r="F23" s="134" t="s">
        <v>135</v>
      </c>
      <c r="G23" s="134" t="n">
        <v>41184</v>
      </c>
      <c r="H23" s="134" t="n">
        <v>41184</v>
      </c>
      <c r="I23" s="129"/>
      <c r="J23" s="53"/>
      <c r="K23" s="53"/>
      <c r="L23" s="53"/>
      <c r="M23" s="54"/>
      <c r="N23" s="55"/>
      <c r="O23" s="55"/>
      <c r="P23" s="55"/>
      <c r="Q23" s="55"/>
      <c r="R23" s="55"/>
      <c r="S23" s="49"/>
      <c r="T23" s="55"/>
      <c r="U23" s="55"/>
      <c r="V23" s="55"/>
      <c r="W23" s="58"/>
    </row>
    <row collapsed="false" customFormat="false" customHeight="false" hidden="false" ht="10.5" outlineLevel="0" r="24">
      <c r="A24" s="50" t="n">
        <v>3</v>
      </c>
      <c r="B24" s="129" t="str">
        <f aca="false">"T-"&amp;A24</f>
        <v>T-3</v>
      </c>
      <c r="C24" s="132"/>
      <c r="D24" s="133" t="n">
        <v>0</v>
      </c>
      <c r="E24" s="131"/>
      <c r="F24" s="134" t="s">
        <v>135</v>
      </c>
      <c r="G24" s="134" t="n">
        <v>41190</v>
      </c>
      <c r="H24" s="134" t="n">
        <v>41190</v>
      </c>
      <c r="I24" s="129"/>
      <c r="J24" s="53"/>
      <c r="K24" s="53"/>
      <c r="L24" s="53"/>
      <c r="M24" s="54"/>
      <c r="N24" s="64"/>
      <c r="O24" s="55"/>
      <c r="P24" s="55"/>
      <c r="Q24" s="55"/>
      <c r="R24" s="55"/>
      <c r="S24" s="55"/>
      <c r="T24" s="55"/>
      <c r="U24" s="64"/>
      <c r="V24" s="55"/>
      <c r="W24" s="58"/>
    </row>
    <row collapsed="false" customFormat="false" customHeight="false" hidden="false" ht="10.5" outlineLevel="0" r="25">
      <c r="A25" s="50" t="n">
        <v>3</v>
      </c>
      <c r="B25" s="129" t="str">
        <f aca="false">"T-"&amp;A25</f>
        <v>T-3</v>
      </c>
      <c r="C25" s="132"/>
      <c r="D25" s="133" t="n">
        <v>0</v>
      </c>
      <c r="E25" s="131"/>
      <c r="F25" s="134" t="s">
        <v>135</v>
      </c>
      <c r="G25" s="134" t="n">
        <v>41190</v>
      </c>
      <c r="H25" s="134" t="n">
        <v>41190</v>
      </c>
      <c r="I25" s="129"/>
      <c r="J25" s="53"/>
      <c r="K25" s="53"/>
      <c r="L25" s="53"/>
      <c r="M25" s="54"/>
      <c r="N25" s="64"/>
      <c r="O25" s="55"/>
      <c r="P25" s="55"/>
      <c r="Q25" s="55"/>
      <c r="R25" s="55"/>
      <c r="S25" s="55"/>
      <c r="T25" s="55"/>
      <c r="U25" s="64"/>
      <c r="V25" s="55"/>
      <c r="W25" s="58"/>
    </row>
    <row collapsed="false" customFormat="false" customHeight="false" hidden="false" ht="10.5" outlineLevel="0" r="26">
      <c r="A26" s="50" t="n">
        <v>2</v>
      </c>
      <c r="B26" s="129" t="str">
        <f aca="false">"T-"&amp;A26</f>
        <v>T-2</v>
      </c>
      <c r="C26" s="132"/>
      <c r="D26" s="133" t="n">
        <v>0</v>
      </c>
      <c r="E26" s="131"/>
      <c r="F26" s="134" t="s">
        <v>135</v>
      </c>
      <c r="G26" s="134" t="n">
        <v>41184</v>
      </c>
      <c r="H26" s="134" t="n">
        <v>41184</v>
      </c>
      <c r="I26" s="129"/>
      <c r="J26" s="53"/>
      <c r="K26" s="53"/>
      <c r="L26" s="53"/>
      <c r="M26" s="54"/>
      <c r="N26" s="55"/>
      <c r="O26" s="55"/>
      <c r="P26" s="55"/>
      <c r="Q26" s="55"/>
      <c r="R26" s="55"/>
      <c r="S26" s="49"/>
      <c r="T26" s="55"/>
      <c r="U26" s="55"/>
      <c r="V26" s="55"/>
      <c r="W26" s="58"/>
    </row>
    <row collapsed="false" customFormat="false" customHeight="false" hidden="false" ht="10.5" outlineLevel="0" r="27">
      <c r="A27" s="50" t="n">
        <v>3</v>
      </c>
      <c r="B27" s="129" t="str">
        <f aca="false">"T-"&amp;A27</f>
        <v>T-3</v>
      </c>
      <c r="C27" s="132"/>
      <c r="D27" s="133" t="n">
        <v>0</v>
      </c>
      <c r="E27" s="131"/>
      <c r="F27" s="134" t="s">
        <v>135</v>
      </c>
      <c r="G27" s="134" t="n">
        <v>41190</v>
      </c>
      <c r="H27" s="134" t="n">
        <v>41190</v>
      </c>
      <c r="I27" s="129"/>
      <c r="J27" s="53"/>
      <c r="K27" s="53"/>
      <c r="L27" s="53"/>
      <c r="M27" s="54"/>
      <c r="N27" s="64"/>
      <c r="O27" s="55"/>
      <c r="P27" s="55"/>
      <c r="Q27" s="55"/>
      <c r="R27" s="55"/>
      <c r="S27" s="55"/>
      <c r="T27" s="55"/>
      <c r="U27" s="64"/>
      <c r="V27" s="55"/>
      <c r="W27" s="58"/>
    </row>
    <row collapsed="false" customFormat="false" customHeight="false" hidden="false" ht="10.5" outlineLevel="0" r="28">
      <c r="A28" s="50" t="n">
        <v>3</v>
      </c>
      <c r="B28" s="129" t="str">
        <f aca="false">"T-"&amp;A28</f>
        <v>T-3</v>
      </c>
      <c r="C28" s="132"/>
      <c r="D28" s="133" t="n">
        <v>0</v>
      </c>
      <c r="E28" s="131"/>
      <c r="F28" s="134" t="s">
        <v>135</v>
      </c>
      <c r="G28" s="134" t="n">
        <v>41190</v>
      </c>
      <c r="H28" s="134" t="n">
        <v>41190</v>
      </c>
      <c r="I28" s="129"/>
      <c r="J28" s="53"/>
      <c r="K28" s="53"/>
      <c r="L28" s="53"/>
      <c r="M28" s="54"/>
      <c r="N28" s="64"/>
      <c r="O28" s="55"/>
      <c r="P28" s="55"/>
      <c r="Q28" s="55"/>
      <c r="R28" s="55"/>
      <c r="S28" s="55"/>
      <c r="T28" s="55"/>
      <c r="U28" s="64"/>
      <c r="V28" s="55"/>
      <c r="W28" s="58"/>
    </row>
    <row collapsed="false" customFormat="false" customHeight="false" hidden="false" ht="10.5" outlineLevel="0" r="29">
      <c r="A29" s="50" t="n">
        <v>2</v>
      </c>
      <c r="B29" s="129" t="str">
        <f aca="false">"T-"&amp;A29</f>
        <v>T-2</v>
      </c>
      <c r="C29" s="132"/>
      <c r="D29" s="133" t="n">
        <v>0</v>
      </c>
      <c r="E29" s="131"/>
      <c r="F29" s="134" t="s">
        <v>135</v>
      </c>
      <c r="G29" s="134" t="n">
        <v>41184</v>
      </c>
      <c r="H29" s="134" t="n">
        <v>41184</v>
      </c>
      <c r="I29" s="129"/>
      <c r="J29" s="53"/>
      <c r="K29" s="53"/>
      <c r="L29" s="53"/>
      <c r="M29" s="54"/>
      <c r="N29" s="55"/>
      <c r="O29" s="55"/>
      <c r="P29" s="55"/>
      <c r="Q29" s="55"/>
      <c r="R29" s="55"/>
      <c r="S29" s="49"/>
      <c r="T29" s="55"/>
      <c r="U29" s="55"/>
      <c r="V29" s="55"/>
      <c r="W29" s="58"/>
    </row>
    <row collapsed="false" customFormat="false" customHeight="false" hidden="false" ht="10.5" outlineLevel="0" r="30">
      <c r="A30" s="50" t="n">
        <v>2</v>
      </c>
      <c r="B30" s="129" t="str">
        <f aca="false">"T-"&amp;A30</f>
        <v>T-2</v>
      </c>
      <c r="C30" s="132"/>
      <c r="D30" s="133" t="n">
        <v>0</v>
      </c>
      <c r="E30" s="131"/>
      <c r="F30" s="134" t="s">
        <v>135</v>
      </c>
      <c r="G30" s="134" t="n">
        <v>41184</v>
      </c>
      <c r="H30" s="134" t="n">
        <v>41184</v>
      </c>
      <c r="I30" s="129"/>
      <c r="J30" s="53"/>
      <c r="K30" s="53"/>
      <c r="L30" s="53"/>
      <c r="M30" s="54"/>
      <c r="N30" s="55"/>
      <c r="O30" s="55"/>
      <c r="P30" s="55"/>
      <c r="Q30" s="55"/>
      <c r="R30" s="55"/>
      <c r="S30" s="49"/>
      <c r="T30" s="55"/>
      <c r="U30" s="55"/>
      <c r="V30" s="55"/>
      <c r="W30" s="58"/>
    </row>
    <row collapsed="false" customFormat="false" customHeight="false" hidden="false" ht="10.5" outlineLevel="0" r="31">
      <c r="A31" s="50" t="n">
        <v>3</v>
      </c>
      <c r="B31" s="129" t="str">
        <f aca="false">"T-"&amp;A31</f>
        <v>T-3</v>
      </c>
      <c r="C31" s="132"/>
      <c r="D31" s="133" t="n">
        <v>0</v>
      </c>
      <c r="E31" s="131"/>
      <c r="F31" s="134" t="s">
        <v>135</v>
      </c>
      <c r="G31" s="134" t="n">
        <v>41190</v>
      </c>
      <c r="H31" s="134" t="n">
        <v>41190</v>
      </c>
      <c r="I31" s="129"/>
      <c r="J31" s="53"/>
      <c r="K31" s="53"/>
      <c r="L31" s="53"/>
      <c r="M31" s="54"/>
      <c r="N31" s="64"/>
      <c r="O31" s="55"/>
      <c r="P31" s="55"/>
      <c r="Q31" s="55"/>
      <c r="R31" s="55"/>
      <c r="S31" s="55"/>
      <c r="T31" s="55"/>
      <c r="U31" s="64"/>
      <c r="V31" s="55"/>
      <c r="W31" s="58"/>
    </row>
    <row collapsed="false" customFormat="false" customHeight="false" hidden="false" ht="10.5" outlineLevel="0" r="32">
      <c r="A32" s="50" t="n">
        <v>2</v>
      </c>
      <c r="B32" s="129" t="str">
        <f aca="false">"T-"&amp;A32</f>
        <v>T-2</v>
      </c>
      <c r="C32" s="132"/>
      <c r="D32" s="133" t="n">
        <v>0</v>
      </c>
      <c r="E32" s="131"/>
      <c r="F32" s="134" t="s">
        <v>135</v>
      </c>
      <c r="G32" s="134" t="n">
        <v>41184</v>
      </c>
      <c r="H32" s="134" t="n">
        <v>41184</v>
      </c>
      <c r="I32" s="129"/>
      <c r="J32" s="53"/>
      <c r="K32" s="53"/>
      <c r="L32" s="53"/>
      <c r="M32" s="54"/>
      <c r="N32" s="55"/>
      <c r="O32" s="55"/>
      <c r="P32" s="55"/>
      <c r="Q32" s="55"/>
      <c r="R32" s="55"/>
      <c r="S32" s="49"/>
      <c r="T32" s="55"/>
      <c r="U32" s="55"/>
      <c r="V32" s="55"/>
      <c r="W32" s="58"/>
    </row>
    <row collapsed="false" customFormat="false" customHeight="false" hidden="false" ht="10.5" outlineLevel="0" r="33">
      <c r="A33" s="50" t="n">
        <v>3</v>
      </c>
      <c r="B33" s="129" t="str">
        <f aca="false">"T-"&amp;A33</f>
        <v>T-3</v>
      </c>
      <c r="C33" s="132"/>
      <c r="D33" s="133" t="n">
        <v>0</v>
      </c>
      <c r="E33" s="131"/>
      <c r="F33" s="134" t="s">
        <v>135</v>
      </c>
      <c r="G33" s="134" t="n">
        <v>41190</v>
      </c>
      <c r="H33" s="134" t="n">
        <v>41190</v>
      </c>
      <c r="I33" s="129"/>
      <c r="J33" s="53"/>
      <c r="K33" s="53"/>
      <c r="L33" s="53"/>
      <c r="M33" s="54"/>
      <c r="N33" s="64"/>
      <c r="O33" s="55"/>
      <c r="P33" s="55"/>
      <c r="Q33" s="55"/>
      <c r="R33" s="55"/>
      <c r="S33" s="55"/>
      <c r="T33" s="55"/>
      <c r="U33" s="64"/>
      <c r="V33" s="55"/>
      <c r="W33" s="58"/>
    </row>
    <row collapsed="false" customFormat="false" customHeight="false" hidden="false" ht="10.5" outlineLevel="0" r="34">
      <c r="A34" s="50" t="n">
        <v>3</v>
      </c>
      <c r="B34" s="129" t="str">
        <f aca="false">"T-"&amp;A34</f>
        <v>T-3</v>
      </c>
      <c r="C34" s="132"/>
      <c r="D34" s="133" t="n">
        <v>0</v>
      </c>
      <c r="E34" s="131"/>
      <c r="F34" s="134" t="s">
        <v>135</v>
      </c>
      <c r="G34" s="134" t="n">
        <v>41190</v>
      </c>
      <c r="H34" s="134" t="n">
        <v>41190</v>
      </c>
      <c r="I34" s="129"/>
      <c r="J34" s="53"/>
      <c r="K34" s="53"/>
      <c r="L34" s="53"/>
      <c r="M34" s="54"/>
      <c r="N34" s="64"/>
      <c r="O34" s="55"/>
      <c r="P34" s="55"/>
      <c r="Q34" s="55"/>
      <c r="R34" s="55"/>
      <c r="S34" s="55"/>
      <c r="T34" s="55"/>
      <c r="U34" s="64"/>
      <c r="V34" s="55"/>
      <c r="W34" s="58"/>
    </row>
    <row collapsed="false" customFormat="false" customHeight="false" hidden="false" ht="10.5" outlineLevel="0" r="35">
      <c r="A35" s="50" t="n">
        <v>2</v>
      </c>
      <c r="B35" s="129" t="str">
        <f aca="false">"T-"&amp;A35</f>
        <v>T-2</v>
      </c>
      <c r="C35" s="132"/>
      <c r="D35" s="133" t="n">
        <v>0</v>
      </c>
      <c r="E35" s="131"/>
      <c r="F35" s="134" t="s">
        <v>135</v>
      </c>
      <c r="G35" s="134" t="n">
        <v>41184</v>
      </c>
      <c r="H35" s="134" t="n">
        <v>41184</v>
      </c>
      <c r="I35" s="129"/>
      <c r="J35" s="53"/>
      <c r="K35" s="53"/>
      <c r="L35" s="53"/>
      <c r="M35" s="54"/>
      <c r="N35" s="55"/>
      <c r="O35" s="55"/>
      <c r="P35" s="55"/>
      <c r="Q35" s="55"/>
      <c r="R35" s="55"/>
      <c r="S35" s="49"/>
      <c r="T35" s="55"/>
      <c r="U35" s="55"/>
      <c r="V35" s="55"/>
      <c r="W35" s="58"/>
    </row>
    <row collapsed="false" customFormat="false" customHeight="false" hidden="false" ht="10.5" outlineLevel="0" r="36">
      <c r="A36" s="50" t="n">
        <v>3</v>
      </c>
      <c r="B36" s="129" t="str">
        <f aca="false">"T-"&amp;A36</f>
        <v>T-3</v>
      </c>
      <c r="C36" s="132"/>
      <c r="D36" s="133" t="n">
        <v>0</v>
      </c>
      <c r="E36" s="131"/>
      <c r="F36" s="134" t="s">
        <v>135</v>
      </c>
      <c r="G36" s="134" t="n">
        <v>41190</v>
      </c>
      <c r="H36" s="134" t="n">
        <v>41190</v>
      </c>
      <c r="I36" s="129"/>
      <c r="J36" s="53"/>
      <c r="K36" s="53"/>
      <c r="L36" s="53"/>
      <c r="M36" s="54"/>
      <c r="N36" s="64"/>
      <c r="O36" s="55"/>
      <c r="P36" s="55"/>
      <c r="Q36" s="55"/>
      <c r="R36" s="55"/>
      <c r="S36" s="55"/>
      <c r="T36" s="55"/>
      <c r="U36" s="64"/>
      <c r="V36" s="55"/>
      <c r="W36" s="58"/>
    </row>
    <row collapsed="false" customFormat="false" customHeight="false" hidden="false" ht="10.5" outlineLevel="0" r="37">
      <c r="A37" s="50" t="n">
        <v>3</v>
      </c>
      <c r="B37" s="129" t="str">
        <f aca="false">"T-"&amp;A37</f>
        <v>T-3</v>
      </c>
      <c r="C37" s="132"/>
      <c r="D37" s="133" t="n">
        <v>0</v>
      </c>
      <c r="E37" s="131"/>
      <c r="F37" s="134" t="s">
        <v>135</v>
      </c>
      <c r="G37" s="134" t="n">
        <v>41190</v>
      </c>
      <c r="H37" s="134" t="n">
        <v>41190</v>
      </c>
      <c r="I37" s="129"/>
      <c r="J37" s="53"/>
      <c r="K37" s="53"/>
      <c r="L37" s="53"/>
      <c r="M37" s="54"/>
      <c r="N37" s="64"/>
      <c r="O37" s="55"/>
      <c r="P37" s="55"/>
      <c r="Q37" s="55"/>
      <c r="R37" s="55"/>
      <c r="S37" s="55"/>
      <c r="T37" s="55"/>
      <c r="U37" s="64"/>
      <c r="V37" s="55"/>
      <c r="W37" s="58"/>
    </row>
    <row collapsed="false" customFormat="false" customHeight="false" hidden="false" ht="10.5" outlineLevel="0" r="38">
      <c r="A38" s="50" t="n">
        <v>2</v>
      </c>
      <c r="B38" s="129" t="str">
        <f aca="false">"T-"&amp;A38</f>
        <v>T-2</v>
      </c>
      <c r="C38" s="132"/>
      <c r="D38" s="133" t="n">
        <v>0</v>
      </c>
      <c r="E38" s="131"/>
      <c r="F38" s="134" t="s">
        <v>135</v>
      </c>
      <c r="G38" s="134" t="n">
        <v>41184</v>
      </c>
      <c r="H38" s="134" t="n">
        <v>41184</v>
      </c>
      <c r="I38" s="129"/>
      <c r="J38" s="53"/>
      <c r="K38" s="53"/>
      <c r="L38" s="53"/>
      <c r="M38" s="54"/>
      <c r="N38" s="55"/>
      <c r="O38" s="55"/>
      <c r="P38" s="55"/>
      <c r="Q38" s="55"/>
      <c r="R38" s="55"/>
      <c r="S38" s="49"/>
      <c r="T38" s="55"/>
      <c r="U38" s="55"/>
      <c r="V38" s="55"/>
      <c r="W38" s="58"/>
    </row>
    <row collapsed="false" customFormat="false" customHeight="false" hidden="false" ht="10.5" outlineLevel="0" r="39">
      <c r="A39" s="50" t="n">
        <v>3</v>
      </c>
      <c r="B39" s="129" t="str">
        <f aca="false">"T-"&amp;A39</f>
        <v>T-3</v>
      </c>
      <c r="C39" s="132"/>
      <c r="D39" s="133" t="n">
        <v>0</v>
      </c>
      <c r="E39" s="131"/>
      <c r="F39" s="134" t="s">
        <v>135</v>
      </c>
      <c r="G39" s="134" t="n">
        <v>41190</v>
      </c>
      <c r="H39" s="134" t="n">
        <v>41190</v>
      </c>
      <c r="I39" s="129"/>
      <c r="J39" s="53"/>
      <c r="K39" s="53"/>
      <c r="L39" s="53"/>
      <c r="M39" s="54"/>
      <c r="N39" s="64"/>
      <c r="O39" s="55"/>
      <c r="P39" s="55"/>
      <c r="Q39" s="55"/>
      <c r="R39" s="55"/>
      <c r="S39" s="55"/>
      <c r="T39" s="55"/>
      <c r="U39" s="64"/>
      <c r="V39" s="55"/>
      <c r="W39" s="58"/>
    </row>
    <row collapsed="false" customFormat="false" customHeight="false" hidden="false" ht="10.5" outlineLevel="0" r="40">
      <c r="A40" s="50" t="n">
        <v>3</v>
      </c>
      <c r="B40" s="129" t="str">
        <f aca="false">"T-"&amp;A40</f>
        <v>T-3</v>
      </c>
      <c r="C40" s="132"/>
      <c r="D40" s="133" t="n">
        <v>0</v>
      </c>
      <c r="E40" s="131"/>
      <c r="F40" s="134" t="s">
        <v>135</v>
      </c>
      <c r="G40" s="134" t="n">
        <v>41190</v>
      </c>
      <c r="H40" s="134" t="n">
        <v>41190</v>
      </c>
      <c r="I40" s="129"/>
      <c r="J40" s="53"/>
      <c r="K40" s="53"/>
      <c r="L40" s="53"/>
      <c r="M40" s="54"/>
      <c r="N40" s="64"/>
      <c r="O40" s="55"/>
      <c r="P40" s="55"/>
      <c r="Q40" s="55"/>
      <c r="R40" s="55"/>
      <c r="S40" s="55"/>
      <c r="T40" s="55"/>
      <c r="U40" s="64"/>
      <c r="V40" s="55"/>
      <c r="W40" s="58"/>
    </row>
    <row collapsed="false" customFormat="false" customHeight="false" hidden="false" ht="10.5" outlineLevel="0" r="41">
      <c r="A41" s="50" t="n">
        <v>2</v>
      </c>
      <c r="B41" s="129" t="str">
        <f aca="false">"T-"&amp;A41</f>
        <v>T-2</v>
      </c>
      <c r="C41" s="132"/>
      <c r="D41" s="133" t="n">
        <v>0</v>
      </c>
      <c r="E41" s="131"/>
      <c r="F41" s="134" t="s">
        <v>135</v>
      </c>
      <c r="G41" s="134" t="n">
        <v>41184</v>
      </c>
      <c r="H41" s="134" t="n">
        <v>41184</v>
      </c>
      <c r="I41" s="129"/>
      <c r="J41" s="53"/>
      <c r="K41" s="53"/>
      <c r="L41" s="53"/>
      <c r="M41" s="54"/>
      <c r="N41" s="55"/>
      <c r="O41" s="55"/>
      <c r="P41" s="55"/>
      <c r="Q41" s="55"/>
      <c r="R41" s="55"/>
      <c r="S41" s="49"/>
      <c r="T41" s="55"/>
      <c r="U41" s="55"/>
      <c r="V41" s="55"/>
      <c r="W41" s="58"/>
    </row>
    <row collapsed="false" customFormat="false" customHeight="false" hidden="false" ht="10.5" outlineLevel="0" r="42">
      <c r="A42" s="50" t="n">
        <v>3</v>
      </c>
      <c r="B42" s="129" t="str">
        <f aca="false">"T-"&amp;A42</f>
        <v>T-3</v>
      </c>
      <c r="C42" s="132"/>
      <c r="D42" s="133" t="n">
        <v>0</v>
      </c>
      <c r="E42" s="131"/>
      <c r="F42" s="134" t="s">
        <v>135</v>
      </c>
      <c r="G42" s="134" t="n">
        <v>41190</v>
      </c>
      <c r="H42" s="134" t="n">
        <v>41190</v>
      </c>
      <c r="I42" s="129"/>
      <c r="J42" s="53"/>
      <c r="K42" s="53"/>
      <c r="L42" s="53"/>
      <c r="M42" s="54"/>
      <c r="N42" s="64"/>
      <c r="O42" s="55"/>
      <c r="P42" s="55"/>
      <c r="Q42" s="55"/>
      <c r="R42" s="55"/>
      <c r="S42" s="55"/>
      <c r="T42" s="55"/>
      <c r="U42" s="64"/>
      <c r="V42" s="55"/>
      <c r="W42" s="58"/>
    </row>
    <row collapsed="false" customFormat="false" customHeight="false" hidden="false" ht="10.5" outlineLevel="0" r="43">
      <c r="A43" s="50" t="n">
        <v>2</v>
      </c>
      <c r="B43" s="129" t="str">
        <f aca="false">"T-"&amp;A43</f>
        <v>T-2</v>
      </c>
      <c r="C43" s="132"/>
      <c r="D43" s="133" t="n">
        <v>0</v>
      </c>
      <c r="E43" s="131"/>
      <c r="F43" s="134" t="s">
        <v>135</v>
      </c>
      <c r="G43" s="134" t="n">
        <v>41184</v>
      </c>
      <c r="H43" s="134" t="n">
        <v>41184</v>
      </c>
      <c r="I43" s="129"/>
      <c r="J43" s="53"/>
      <c r="K43" s="53"/>
      <c r="L43" s="53"/>
      <c r="M43" s="54"/>
      <c r="N43" s="55"/>
      <c r="O43" s="55"/>
      <c r="P43" s="55"/>
      <c r="Q43" s="55"/>
      <c r="R43" s="55"/>
      <c r="S43" s="49"/>
      <c r="T43" s="55"/>
      <c r="U43" s="55"/>
      <c r="V43" s="55"/>
      <c r="W43" s="58"/>
    </row>
    <row collapsed="false" customFormat="false" customHeight="false" hidden="false" ht="10.5" outlineLevel="0" r="44">
      <c r="A44" s="50" t="n">
        <v>3</v>
      </c>
      <c r="B44" s="129" t="str">
        <f aca="false">"T-"&amp;A44</f>
        <v>T-3</v>
      </c>
      <c r="C44" s="132"/>
      <c r="D44" s="133" t="n">
        <v>0</v>
      </c>
      <c r="E44" s="131"/>
      <c r="F44" s="134" t="s">
        <v>135</v>
      </c>
      <c r="G44" s="134" t="n">
        <v>41190</v>
      </c>
      <c r="H44" s="134" t="n">
        <v>41190</v>
      </c>
      <c r="I44" s="129"/>
      <c r="J44" s="53"/>
      <c r="K44" s="53"/>
      <c r="L44" s="53"/>
      <c r="M44" s="54"/>
      <c r="N44" s="64"/>
      <c r="O44" s="55"/>
      <c r="P44" s="55"/>
      <c r="Q44" s="55"/>
      <c r="R44" s="55"/>
      <c r="S44" s="55"/>
      <c r="T44" s="55"/>
      <c r="U44" s="64"/>
      <c r="V44" s="55"/>
      <c r="W44" s="58"/>
    </row>
    <row collapsed="false" customFormat="false" customHeight="false" hidden="false" ht="10.5" outlineLevel="0" r="45">
      <c r="A45" s="50" t="n">
        <v>3</v>
      </c>
      <c r="B45" s="129" t="str">
        <f aca="false">"T-"&amp;A45</f>
        <v>T-3</v>
      </c>
      <c r="C45" s="132"/>
      <c r="D45" s="133" t="n">
        <v>0</v>
      </c>
      <c r="E45" s="131"/>
      <c r="F45" s="134" t="s">
        <v>135</v>
      </c>
      <c r="G45" s="134" t="n">
        <v>41190</v>
      </c>
      <c r="H45" s="134" t="n">
        <v>41190</v>
      </c>
      <c r="I45" s="129"/>
      <c r="J45" s="53"/>
      <c r="K45" s="53"/>
      <c r="L45" s="53"/>
      <c r="M45" s="54"/>
      <c r="N45" s="64"/>
      <c r="O45" s="55"/>
      <c r="P45" s="55"/>
      <c r="Q45" s="55"/>
      <c r="R45" s="55"/>
      <c r="S45" s="55"/>
      <c r="T45" s="55"/>
      <c r="U45" s="64"/>
      <c r="V45" s="55"/>
      <c r="W45" s="58"/>
    </row>
    <row collapsed="false" customFormat="false" customHeight="false" hidden="false" ht="10.5" outlineLevel="0" r="46">
      <c r="A46" s="50" t="n">
        <v>2</v>
      </c>
      <c r="B46" s="129" t="str">
        <f aca="false">"T-"&amp;A46</f>
        <v>T-2</v>
      </c>
      <c r="C46" s="132"/>
      <c r="D46" s="133" t="n">
        <v>0</v>
      </c>
      <c r="E46" s="131"/>
      <c r="F46" s="134" t="s">
        <v>135</v>
      </c>
      <c r="G46" s="134" t="n">
        <v>41184</v>
      </c>
      <c r="H46" s="134" t="n">
        <v>41184</v>
      </c>
      <c r="I46" s="129"/>
      <c r="J46" s="53"/>
      <c r="K46" s="53"/>
      <c r="L46" s="53"/>
      <c r="M46" s="54"/>
      <c r="N46" s="55"/>
      <c r="O46" s="55"/>
      <c r="P46" s="55"/>
      <c r="Q46" s="55"/>
      <c r="R46" s="55"/>
      <c r="S46" s="49"/>
      <c r="T46" s="55"/>
      <c r="U46" s="55"/>
      <c r="V46" s="55"/>
      <c r="W46" s="58"/>
    </row>
    <row collapsed="false" customFormat="false" customHeight="false" hidden="false" ht="10.5" outlineLevel="0" r="47">
      <c r="A47" s="50" t="n">
        <v>3</v>
      </c>
      <c r="B47" s="129" t="str">
        <f aca="false">"T-"&amp;A47</f>
        <v>T-3</v>
      </c>
      <c r="C47" s="132"/>
      <c r="D47" s="133" t="n">
        <v>0</v>
      </c>
      <c r="E47" s="131"/>
      <c r="F47" s="134" t="s">
        <v>135</v>
      </c>
      <c r="G47" s="134" t="n">
        <v>41190</v>
      </c>
      <c r="H47" s="134" t="n">
        <v>41190</v>
      </c>
      <c r="I47" s="129"/>
      <c r="J47" s="53"/>
      <c r="K47" s="53"/>
      <c r="L47" s="53"/>
      <c r="M47" s="54"/>
      <c r="N47" s="64"/>
      <c r="O47" s="55"/>
      <c r="P47" s="55"/>
      <c r="Q47" s="55"/>
      <c r="R47" s="55"/>
      <c r="S47" s="55"/>
      <c r="T47" s="55"/>
      <c r="U47" s="64"/>
      <c r="V47" s="55"/>
      <c r="W47" s="58"/>
    </row>
    <row collapsed="false" customFormat="false" customHeight="false" hidden="false" ht="10.5" outlineLevel="0" r="48">
      <c r="A48" s="50" t="n">
        <v>3</v>
      </c>
      <c r="B48" s="129" t="str">
        <f aca="false">"T-"&amp;A48</f>
        <v>T-3</v>
      </c>
      <c r="C48" s="132"/>
      <c r="D48" s="133" t="n">
        <v>0</v>
      </c>
      <c r="E48" s="131"/>
      <c r="F48" s="134" t="s">
        <v>135</v>
      </c>
      <c r="G48" s="134" t="n">
        <v>41190</v>
      </c>
      <c r="H48" s="134" t="n">
        <v>41190</v>
      </c>
      <c r="I48" s="129"/>
      <c r="J48" s="53"/>
      <c r="K48" s="53"/>
      <c r="L48" s="53"/>
      <c r="M48" s="54"/>
      <c r="N48" s="64"/>
      <c r="O48" s="55"/>
      <c r="P48" s="55"/>
      <c r="Q48" s="55"/>
      <c r="R48" s="55"/>
      <c r="S48" s="55"/>
      <c r="T48" s="55"/>
      <c r="U48" s="64"/>
      <c r="V48" s="55"/>
      <c r="W48" s="58"/>
    </row>
    <row collapsed="false" customFormat="false" customHeight="false" hidden="false" ht="10.5" outlineLevel="0" r="49">
      <c r="A49" s="50" t="n">
        <v>2</v>
      </c>
      <c r="B49" s="129" t="str">
        <f aca="false">"T-"&amp;A49</f>
        <v>T-2</v>
      </c>
      <c r="C49" s="132"/>
      <c r="D49" s="133" t="n">
        <v>0</v>
      </c>
      <c r="E49" s="131"/>
      <c r="F49" s="134" t="s">
        <v>135</v>
      </c>
      <c r="G49" s="134" t="n">
        <v>41184</v>
      </c>
      <c r="H49" s="134" t="n">
        <v>41184</v>
      </c>
      <c r="I49" s="129"/>
      <c r="J49" s="53"/>
      <c r="K49" s="53"/>
      <c r="L49" s="53"/>
      <c r="M49" s="54"/>
      <c r="N49" s="55"/>
      <c r="O49" s="55"/>
      <c r="P49" s="55"/>
      <c r="Q49" s="55"/>
      <c r="R49" s="55"/>
      <c r="S49" s="49"/>
      <c r="T49" s="55"/>
      <c r="U49" s="55"/>
      <c r="V49" s="55"/>
      <c r="W49" s="58"/>
    </row>
    <row collapsed="false" customFormat="false" customHeight="false" hidden="false" ht="10.5" outlineLevel="0" r="50">
      <c r="A50" s="50" t="n">
        <v>3</v>
      </c>
      <c r="B50" s="129" t="str">
        <f aca="false">"T-"&amp;A50</f>
        <v>T-3</v>
      </c>
      <c r="C50" s="132"/>
      <c r="D50" s="133" t="n">
        <v>0</v>
      </c>
      <c r="E50" s="131"/>
      <c r="F50" s="134" t="s">
        <v>135</v>
      </c>
      <c r="G50" s="134" t="n">
        <v>41190</v>
      </c>
      <c r="H50" s="134" t="n">
        <v>41190</v>
      </c>
      <c r="I50" s="129"/>
      <c r="J50" s="53"/>
      <c r="K50" s="53"/>
      <c r="L50" s="53"/>
      <c r="M50" s="54"/>
      <c r="N50" s="64"/>
      <c r="O50" s="55"/>
      <c r="P50" s="55"/>
      <c r="Q50" s="55"/>
      <c r="R50" s="55"/>
      <c r="S50" s="55"/>
      <c r="T50" s="55"/>
      <c r="U50" s="64"/>
      <c r="V50" s="55"/>
      <c r="W50" s="58"/>
    </row>
    <row collapsed="false" customFormat="false" customHeight="false" hidden="false" ht="10.5" outlineLevel="0" r="51">
      <c r="A51" s="50" t="n">
        <v>3</v>
      </c>
      <c r="B51" s="129" t="str">
        <f aca="false">"T-"&amp;A51</f>
        <v>T-3</v>
      </c>
      <c r="C51" s="132"/>
      <c r="D51" s="133" t="n">
        <v>0</v>
      </c>
      <c r="E51" s="131"/>
      <c r="F51" s="134" t="s">
        <v>135</v>
      </c>
      <c r="G51" s="134" t="n">
        <v>41190</v>
      </c>
      <c r="H51" s="134" t="n">
        <v>41190</v>
      </c>
      <c r="I51" s="129"/>
      <c r="J51" s="53"/>
      <c r="K51" s="53"/>
      <c r="L51" s="53"/>
      <c r="M51" s="54"/>
      <c r="N51" s="64"/>
      <c r="O51" s="55"/>
      <c r="P51" s="55"/>
      <c r="Q51" s="55"/>
      <c r="R51" s="55"/>
      <c r="S51" s="55"/>
      <c r="T51" s="55"/>
      <c r="U51" s="64"/>
      <c r="V51" s="55"/>
      <c r="W51" s="58"/>
    </row>
    <row collapsed="false" customFormat="false" customHeight="false" hidden="false" ht="10.5" outlineLevel="0" r="52">
      <c r="A52" s="50" t="n">
        <v>2</v>
      </c>
      <c r="B52" s="129" t="str">
        <f aca="false">"T-"&amp;A52</f>
        <v>T-2</v>
      </c>
      <c r="C52" s="132"/>
      <c r="D52" s="133" t="n">
        <v>0</v>
      </c>
      <c r="E52" s="131"/>
      <c r="F52" s="134" t="s">
        <v>135</v>
      </c>
      <c r="G52" s="134" t="n">
        <v>41184</v>
      </c>
      <c r="H52" s="134" t="n">
        <v>41184</v>
      </c>
      <c r="I52" s="129"/>
      <c r="J52" s="53"/>
      <c r="K52" s="53"/>
      <c r="L52" s="53"/>
      <c r="M52" s="54"/>
      <c r="N52" s="55"/>
      <c r="O52" s="55"/>
      <c r="P52" s="55"/>
      <c r="Q52" s="55"/>
      <c r="R52" s="55"/>
      <c r="S52" s="49"/>
      <c r="T52" s="55"/>
      <c r="U52" s="55"/>
      <c r="V52" s="55"/>
      <c r="W52" s="58"/>
    </row>
    <row collapsed="false" customFormat="false" customHeight="false" hidden="false" ht="10.5" outlineLevel="0" r="53">
      <c r="A53" s="50" t="n">
        <v>3</v>
      </c>
      <c r="B53" s="129" t="str">
        <f aca="false">"T-"&amp;A53</f>
        <v>T-3</v>
      </c>
      <c r="C53" s="132"/>
      <c r="D53" s="133" t="n">
        <v>0</v>
      </c>
      <c r="E53" s="131"/>
      <c r="F53" s="134" t="s">
        <v>135</v>
      </c>
      <c r="G53" s="134" t="n">
        <v>41190</v>
      </c>
      <c r="H53" s="134" t="n">
        <v>41190</v>
      </c>
      <c r="I53" s="129"/>
      <c r="J53" s="53"/>
      <c r="K53" s="53"/>
      <c r="L53" s="53"/>
      <c r="M53" s="54"/>
      <c r="N53" s="64"/>
      <c r="O53" s="55"/>
      <c r="P53" s="55"/>
      <c r="Q53" s="55"/>
      <c r="R53" s="55"/>
      <c r="S53" s="55"/>
      <c r="T53" s="55"/>
      <c r="U53" s="64"/>
      <c r="V53" s="55"/>
      <c r="W53" s="58"/>
    </row>
    <row collapsed="false" customFormat="false" customHeight="false" hidden="false" ht="10.5" outlineLevel="0" r="54">
      <c r="A54" s="50" t="n">
        <v>2</v>
      </c>
      <c r="B54" s="129" t="str">
        <f aca="false">"T-"&amp;A54</f>
        <v>T-2</v>
      </c>
      <c r="C54" s="132"/>
      <c r="D54" s="133" t="n">
        <v>0</v>
      </c>
      <c r="E54" s="131"/>
      <c r="F54" s="134" t="s">
        <v>135</v>
      </c>
      <c r="G54" s="134" t="n">
        <v>41184</v>
      </c>
      <c r="H54" s="134" t="n">
        <v>41184</v>
      </c>
      <c r="I54" s="129"/>
      <c r="J54" s="53"/>
      <c r="K54" s="53"/>
      <c r="L54" s="53"/>
      <c r="M54" s="54"/>
      <c r="N54" s="55"/>
      <c r="O54" s="55"/>
      <c r="P54" s="55"/>
      <c r="Q54" s="55"/>
      <c r="R54" s="55"/>
      <c r="S54" s="49"/>
      <c r="T54" s="55"/>
      <c r="U54" s="55"/>
      <c r="V54" s="55"/>
      <c r="W54" s="58"/>
    </row>
    <row collapsed="false" customFormat="false" customHeight="false" hidden="false" ht="10.5" outlineLevel="0" r="55">
      <c r="A55" s="50" t="n">
        <v>3</v>
      </c>
      <c r="B55" s="129" t="str">
        <f aca="false">"T-"&amp;A55</f>
        <v>T-3</v>
      </c>
      <c r="C55" s="132"/>
      <c r="D55" s="133" t="n">
        <v>0</v>
      </c>
      <c r="E55" s="131"/>
      <c r="F55" s="134" t="s">
        <v>135</v>
      </c>
      <c r="G55" s="134" t="n">
        <v>41190</v>
      </c>
      <c r="H55" s="134" t="n">
        <v>41190</v>
      </c>
      <c r="I55" s="129"/>
      <c r="J55" s="53"/>
      <c r="K55" s="53"/>
      <c r="L55" s="53"/>
      <c r="M55" s="54"/>
      <c r="N55" s="64"/>
      <c r="O55" s="55"/>
      <c r="P55" s="55"/>
      <c r="Q55" s="55"/>
      <c r="R55" s="55"/>
      <c r="S55" s="55"/>
      <c r="T55" s="55"/>
      <c r="U55" s="64"/>
      <c r="V55" s="55"/>
      <c r="W55" s="58"/>
    </row>
    <row collapsed="false" customFormat="false" customHeight="false" hidden="false" ht="10.5" outlineLevel="0" r="56">
      <c r="A56" s="50" t="n">
        <v>2</v>
      </c>
      <c r="B56" s="129" t="str">
        <f aca="false">"T-"&amp;A56</f>
        <v>T-2</v>
      </c>
      <c r="C56" s="132"/>
      <c r="D56" s="133" t="n">
        <v>0</v>
      </c>
      <c r="E56" s="131"/>
      <c r="F56" s="134" t="s">
        <v>135</v>
      </c>
      <c r="G56" s="134" t="n">
        <v>41184</v>
      </c>
      <c r="H56" s="134" t="n">
        <v>41184</v>
      </c>
      <c r="I56" s="129"/>
      <c r="J56" s="53"/>
      <c r="K56" s="53"/>
      <c r="L56" s="53"/>
      <c r="M56" s="54"/>
      <c r="N56" s="55"/>
      <c r="O56" s="55"/>
      <c r="P56" s="55"/>
      <c r="Q56" s="55"/>
      <c r="R56" s="55"/>
      <c r="S56" s="49"/>
      <c r="T56" s="55"/>
      <c r="U56" s="55"/>
      <c r="V56" s="55"/>
      <c r="W56" s="58"/>
    </row>
    <row collapsed="false" customFormat="false" customHeight="false" hidden="false" ht="10.5" outlineLevel="0" r="57">
      <c r="A57" s="50" t="n">
        <v>3</v>
      </c>
      <c r="B57" s="129" t="str">
        <f aca="false">"T-"&amp;A57</f>
        <v>T-3</v>
      </c>
      <c r="C57" s="132"/>
      <c r="D57" s="133" t="n">
        <v>0</v>
      </c>
      <c r="E57" s="131"/>
      <c r="F57" s="134" t="s">
        <v>135</v>
      </c>
      <c r="G57" s="134" t="n">
        <v>41190</v>
      </c>
      <c r="H57" s="134" t="n">
        <v>41190</v>
      </c>
      <c r="I57" s="129"/>
      <c r="J57" s="53"/>
      <c r="K57" s="53"/>
      <c r="L57" s="53"/>
      <c r="M57" s="54"/>
      <c r="N57" s="64"/>
      <c r="O57" s="55"/>
      <c r="P57" s="55"/>
      <c r="Q57" s="55"/>
      <c r="R57" s="55"/>
      <c r="S57" s="55"/>
      <c r="T57" s="55"/>
      <c r="U57" s="64"/>
      <c r="V57" s="55"/>
      <c r="W57" s="58"/>
    </row>
    <row collapsed="false" customFormat="false" customHeight="false" hidden="false" ht="10.5" outlineLevel="0" r="58">
      <c r="A58" s="50" t="n">
        <v>2</v>
      </c>
      <c r="B58" s="129" t="str">
        <f aca="false">"T-"&amp;A58</f>
        <v>T-2</v>
      </c>
      <c r="C58" s="132"/>
      <c r="D58" s="133" t="n">
        <v>0</v>
      </c>
      <c r="E58" s="131"/>
      <c r="F58" s="134" t="s">
        <v>135</v>
      </c>
      <c r="G58" s="134" t="n">
        <v>41184</v>
      </c>
      <c r="H58" s="134" t="n">
        <v>41184</v>
      </c>
      <c r="I58" s="129"/>
      <c r="J58" s="53"/>
      <c r="K58" s="53"/>
      <c r="L58" s="53"/>
      <c r="M58" s="54"/>
      <c r="N58" s="55"/>
      <c r="O58" s="55"/>
      <c r="P58" s="55"/>
      <c r="Q58" s="55"/>
      <c r="R58" s="55"/>
      <c r="S58" s="49"/>
      <c r="T58" s="55"/>
      <c r="U58" s="55"/>
      <c r="V58" s="55"/>
      <c r="W58" s="58"/>
    </row>
    <row collapsed="false" customFormat="false" customHeight="false" hidden="false" ht="10.5" outlineLevel="0" r="59">
      <c r="A59" s="50" t="n">
        <v>3</v>
      </c>
      <c r="B59" s="129" t="str">
        <f aca="false">"T-"&amp;A59</f>
        <v>T-3</v>
      </c>
      <c r="C59" s="132"/>
      <c r="D59" s="133" t="n">
        <v>0</v>
      </c>
      <c r="E59" s="131"/>
      <c r="F59" s="134" t="s">
        <v>135</v>
      </c>
      <c r="G59" s="134" t="n">
        <v>41190</v>
      </c>
      <c r="H59" s="134" t="n">
        <v>41190</v>
      </c>
      <c r="I59" s="129"/>
      <c r="J59" s="53"/>
      <c r="K59" s="53"/>
      <c r="L59" s="53"/>
      <c r="M59" s="54"/>
      <c r="N59" s="64"/>
      <c r="O59" s="55"/>
      <c r="P59" s="55"/>
      <c r="Q59" s="55"/>
      <c r="R59" s="55"/>
      <c r="S59" s="55"/>
      <c r="T59" s="55"/>
      <c r="U59" s="64"/>
      <c r="V59" s="55"/>
      <c r="W59" s="58"/>
    </row>
    <row collapsed="false" customFormat="false" customHeight="false" hidden="false" ht="10.5" outlineLevel="0" r="60">
      <c r="A60" s="50" t="n">
        <v>3</v>
      </c>
      <c r="B60" s="129" t="str">
        <f aca="false">"T-"&amp;A60</f>
        <v>T-3</v>
      </c>
      <c r="C60" s="132"/>
      <c r="D60" s="133" t="n">
        <v>0</v>
      </c>
      <c r="E60" s="131"/>
      <c r="F60" s="134" t="s">
        <v>135</v>
      </c>
      <c r="G60" s="134" t="n">
        <v>41190</v>
      </c>
      <c r="H60" s="134" t="n">
        <v>41190</v>
      </c>
      <c r="I60" s="129"/>
      <c r="J60" s="53"/>
      <c r="K60" s="53"/>
      <c r="L60" s="53"/>
      <c r="M60" s="54"/>
      <c r="N60" s="64"/>
      <c r="O60" s="55"/>
      <c r="P60" s="55"/>
      <c r="Q60" s="55"/>
      <c r="R60" s="55"/>
      <c r="S60" s="55"/>
      <c r="T60" s="55"/>
      <c r="U60" s="64"/>
      <c r="V60" s="55"/>
      <c r="W60" s="58"/>
    </row>
    <row collapsed="false" customFormat="false" customHeight="false" hidden="false" ht="10.5" outlineLevel="0" r="61">
      <c r="A61" s="50" t="n">
        <v>2</v>
      </c>
      <c r="B61" s="129" t="str">
        <f aca="false">"T-"&amp;A61</f>
        <v>T-2</v>
      </c>
      <c r="C61" s="132"/>
      <c r="D61" s="133" t="n">
        <v>0</v>
      </c>
      <c r="E61" s="131"/>
      <c r="F61" s="134" t="s">
        <v>135</v>
      </c>
      <c r="G61" s="134" t="n">
        <v>41184</v>
      </c>
      <c r="H61" s="134" t="n">
        <v>41184</v>
      </c>
      <c r="I61" s="129"/>
      <c r="J61" s="53"/>
      <c r="K61" s="53"/>
      <c r="L61" s="53"/>
      <c r="M61" s="54"/>
      <c r="N61" s="55"/>
      <c r="O61" s="55"/>
      <c r="P61" s="55"/>
      <c r="Q61" s="55"/>
      <c r="R61" s="55"/>
      <c r="S61" s="49"/>
      <c r="T61" s="55"/>
      <c r="U61" s="55"/>
      <c r="V61" s="55"/>
      <c r="W61" s="58"/>
    </row>
    <row collapsed="false" customFormat="false" customHeight="false" hidden="false" ht="10.5" outlineLevel="0" r="62">
      <c r="A62" s="50" t="n">
        <v>3</v>
      </c>
      <c r="B62" s="129" t="str">
        <f aca="false">"T-"&amp;A62</f>
        <v>T-3</v>
      </c>
      <c r="C62" s="132"/>
      <c r="D62" s="133" t="n">
        <v>0</v>
      </c>
      <c r="E62" s="131"/>
      <c r="F62" s="134" t="s">
        <v>135</v>
      </c>
      <c r="G62" s="134" t="n">
        <v>41190</v>
      </c>
      <c r="H62" s="134" t="n">
        <v>41190</v>
      </c>
      <c r="I62" s="129"/>
      <c r="J62" s="53"/>
      <c r="K62" s="53"/>
      <c r="L62" s="53"/>
      <c r="M62" s="54"/>
      <c r="N62" s="64"/>
      <c r="O62" s="55"/>
      <c r="P62" s="55"/>
      <c r="Q62" s="55"/>
      <c r="R62" s="55"/>
      <c r="S62" s="55"/>
      <c r="T62" s="55"/>
      <c r="U62" s="64"/>
      <c r="V62" s="55"/>
      <c r="W62" s="58"/>
    </row>
    <row collapsed="false" customFormat="false" customHeight="false" hidden="false" ht="10.5" outlineLevel="0" r="63">
      <c r="A63" s="50" t="n">
        <v>3</v>
      </c>
      <c r="B63" s="129" t="str">
        <f aca="false">"T-"&amp;A63</f>
        <v>T-3</v>
      </c>
      <c r="C63" s="132"/>
      <c r="D63" s="133" t="n">
        <v>0</v>
      </c>
      <c r="E63" s="131"/>
      <c r="F63" s="134" t="s">
        <v>135</v>
      </c>
      <c r="G63" s="134" t="n">
        <v>41190</v>
      </c>
      <c r="H63" s="134" t="n">
        <v>41190</v>
      </c>
      <c r="I63" s="129"/>
      <c r="J63" s="53"/>
      <c r="K63" s="53"/>
      <c r="L63" s="53"/>
      <c r="M63" s="54"/>
      <c r="N63" s="64"/>
      <c r="O63" s="55"/>
      <c r="P63" s="55"/>
      <c r="Q63" s="55"/>
      <c r="R63" s="55"/>
      <c r="S63" s="55"/>
      <c r="T63" s="55"/>
      <c r="U63" s="64"/>
      <c r="V63" s="55"/>
      <c r="W63" s="58"/>
    </row>
    <row collapsed="false" customFormat="false" customHeight="false" hidden="false" ht="10.5" outlineLevel="0" r="64">
      <c r="A64" s="50" t="n">
        <v>2</v>
      </c>
      <c r="B64" s="129" t="str">
        <f aca="false">"T-"&amp;A64</f>
        <v>T-2</v>
      </c>
      <c r="C64" s="132"/>
      <c r="D64" s="133" t="n">
        <v>0</v>
      </c>
      <c r="E64" s="131"/>
      <c r="F64" s="134" t="s">
        <v>135</v>
      </c>
      <c r="G64" s="134" t="n">
        <v>41184</v>
      </c>
      <c r="H64" s="134" t="n">
        <v>41184</v>
      </c>
      <c r="I64" s="129"/>
      <c r="J64" s="53"/>
      <c r="K64" s="53"/>
      <c r="L64" s="53"/>
      <c r="M64" s="54"/>
      <c r="N64" s="55"/>
      <c r="O64" s="55"/>
      <c r="P64" s="55"/>
      <c r="Q64" s="55"/>
      <c r="R64" s="55"/>
      <c r="S64" s="49"/>
      <c r="T64" s="55"/>
      <c r="U64" s="55"/>
      <c r="V64" s="55"/>
      <c r="W64" s="58"/>
    </row>
    <row collapsed="false" customFormat="false" customHeight="false" hidden="false" ht="10.5" outlineLevel="0" r="65">
      <c r="A65" s="50" t="n">
        <v>3</v>
      </c>
      <c r="B65" s="129" t="str">
        <f aca="false">"T-"&amp;A65</f>
        <v>T-3</v>
      </c>
      <c r="C65" s="132"/>
      <c r="D65" s="133" t="n">
        <v>0</v>
      </c>
      <c r="E65" s="131"/>
      <c r="F65" s="134" t="s">
        <v>135</v>
      </c>
      <c r="G65" s="134" t="n">
        <v>41190</v>
      </c>
      <c r="H65" s="134" t="n">
        <v>41190</v>
      </c>
      <c r="I65" s="129"/>
      <c r="J65" s="53"/>
      <c r="K65" s="53"/>
      <c r="L65" s="53"/>
      <c r="M65" s="54"/>
      <c r="N65" s="64"/>
      <c r="O65" s="55"/>
      <c r="P65" s="55"/>
      <c r="Q65" s="55"/>
      <c r="R65" s="55"/>
      <c r="S65" s="55"/>
      <c r="T65" s="55"/>
      <c r="U65" s="64"/>
      <c r="V65" s="55"/>
      <c r="W65" s="58"/>
    </row>
    <row collapsed="false" customFormat="false" customHeight="false" hidden="false" ht="10.5" outlineLevel="0" r="66">
      <c r="A66" s="50" t="n">
        <v>3</v>
      </c>
      <c r="B66" s="129" t="str">
        <f aca="false">"T-"&amp;A66</f>
        <v>T-3</v>
      </c>
      <c r="C66" s="132"/>
      <c r="D66" s="133" t="n">
        <v>0</v>
      </c>
      <c r="E66" s="131"/>
      <c r="F66" s="134" t="s">
        <v>135</v>
      </c>
      <c r="G66" s="134" t="n">
        <v>41190</v>
      </c>
      <c r="H66" s="134" t="n">
        <v>41190</v>
      </c>
      <c r="I66" s="129"/>
      <c r="J66" s="53"/>
      <c r="K66" s="53"/>
      <c r="L66" s="53"/>
      <c r="M66" s="54"/>
      <c r="N66" s="64"/>
      <c r="O66" s="55"/>
      <c r="P66" s="55"/>
      <c r="Q66" s="55"/>
      <c r="R66" s="55"/>
      <c r="S66" s="55"/>
      <c r="T66" s="55"/>
      <c r="U66" s="64"/>
      <c r="V66" s="55"/>
      <c r="W66" s="58"/>
    </row>
    <row collapsed="false" customFormat="false" customHeight="false" hidden="false" ht="10.5" outlineLevel="0" r="67">
      <c r="A67" s="50" t="n">
        <v>2</v>
      </c>
      <c r="B67" s="129" t="str">
        <f aca="false">"T-"&amp;A67</f>
        <v>T-2</v>
      </c>
      <c r="C67" s="132"/>
      <c r="D67" s="133" t="n">
        <v>0</v>
      </c>
      <c r="E67" s="131"/>
      <c r="F67" s="134" t="s">
        <v>135</v>
      </c>
      <c r="G67" s="134" t="n">
        <v>41184</v>
      </c>
      <c r="H67" s="134" t="n">
        <v>41184</v>
      </c>
      <c r="I67" s="129"/>
      <c r="J67" s="53"/>
      <c r="K67" s="53"/>
      <c r="L67" s="53"/>
      <c r="M67" s="54"/>
      <c r="N67" s="55"/>
      <c r="O67" s="55"/>
      <c r="P67" s="55"/>
      <c r="Q67" s="55"/>
      <c r="R67" s="55"/>
      <c r="S67" s="49"/>
      <c r="T67" s="55"/>
      <c r="U67" s="55"/>
      <c r="V67" s="55"/>
      <c r="W67" s="58"/>
    </row>
    <row collapsed="false" customFormat="false" customHeight="false" hidden="false" ht="10.5" outlineLevel="0" r="68">
      <c r="A68" s="50" t="n">
        <v>2</v>
      </c>
      <c r="B68" s="129" t="str">
        <f aca="false">"T-"&amp;A68</f>
        <v>T-2</v>
      </c>
      <c r="C68" s="132"/>
      <c r="D68" s="133" t="n">
        <v>0</v>
      </c>
      <c r="E68" s="131"/>
      <c r="F68" s="134" t="s">
        <v>135</v>
      </c>
      <c r="G68" s="134" t="n">
        <v>41184</v>
      </c>
      <c r="H68" s="134" t="n">
        <v>41184</v>
      </c>
      <c r="I68" s="129"/>
      <c r="J68" s="53"/>
      <c r="K68" s="53"/>
      <c r="L68" s="53"/>
      <c r="M68" s="54"/>
      <c r="N68" s="55"/>
      <c r="O68" s="55"/>
      <c r="P68" s="55"/>
      <c r="Q68" s="55"/>
      <c r="R68" s="55"/>
      <c r="S68" s="49"/>
      <c r="T68" s="55"/>
      <c r="U68" s="55"/>
      <c r="V68" s="55"/>
      <c r="W68" s="58"/>
    </row>
    <row collapsed="false" customFormat="false" customHeight="false" hidden="false" ht="10.5" outlineLevel="0" r="69">
      <c r="A69" s="50" t="n">
        <v>3</v>
      </c>
      <c r="B69" s="129" t="str">
        <f aca="false">"T-"&amp;A69</f>
        <v>T-3</v>
      </c>
      <c r="C69" s="132"/>
      <c r="D69" s="133" t="n">
        <v>0</v>
      </c>
      <c r="E69" s="131"/>
      <c r="F69" s="134" t="s">
        <v>135</v>
      </c>
      <c r="G69" s="134" t="n">
        <v>41190</v>
      </c>
      <c r="H69" s="134" t="n">
        <v>41190</v>
      </c>
      <c r="I69" s="129"/>
      <c r="J69" s="53"/>
      <c r="K69" s="53"/>
      <c r="L69" s="53"/>
      <c r="M69" s="54"/>
      <c r="N69" s="64"/>
      <c r="O69" s="55"/>
      <c r="P69" s="55"/>
      <c r="Q69" s="55"/>
      <c r="R69" s="55"/>
      <c r="S69" s="55"/>
      <c r="T69" s="55"/>
      <c r="U69" s="64"/>
      <c r="V69" s="55"/>
      <c r="W69" s="58"/>
    </row>
    <row collapsed="false" customFormat="false" customHeight="false" hidden="false" ht="10.5" outlineLevel="0" r="70">
      <c r="A70" s="50" t="n">
        <v>3</v>
      </c>
      <c r="B70" s="129" t="str">
        <f aca="false">"T-"&amp;A70</f>
        <v>T-3</v>
      </c>
      <c r="C70" s="132"/>
      <c r="D70" s="133" t="n">
        <v>0</v>
      </c>
      <c r="E70" s="131"/>
      <c r="F70" s="134" t="s">
        <v>135</v>
      </c>
      <c r="G70" s="134" t="n">
        <v>41190</v>
      </c>
      <c r="H70" s="134" t="n">
        <v>41190</v>
      </c>
      <c r="I70" s="129"/>
      <c r="J70" s="53"/>
      <c r="K70" s="53"/>
      <c r="L70" s="53"/>
      <c r="M70" s="54"/>
      <c r="N70" s="64"/>
      <c r="O70" s="55"/>
      <c r="P70" s="55"/>
      <c r="Q70" s="55"/>
      <c r="R70" s="55"/>
      <c r="S70" s="55"/>
      <c r="T70" s="55"/>
      <c r="U70" s="64"/>
      <c r="V70" s="55"/>
      <c r="W70" s="58"/>
    </row>
    <row collapsed="false" customFormat="false" customHeight="false" hidden="false" ht="10.5" outlineLevel="0" r="71">
      <c r="A71" s="50" t="n">
        <v>2</v>
      </c>
      <c r="B71" s="129" t="str">
        <f aca="false">"T-"&amp;A71</f>
        <v>T-2</v>
      </c>
      <c r="C71" s="132"/>
      <c r="D71" s="133" t="n">
        <v>0</v>
      </c>
      <c r="E71" s="131"/>
      <c r="F71" s="134" t="s">
        <v>135</v>
      </c>
      <c r="G71" s="134" t="n">
        <v>41184</v>
      </c>
      <c r="H71" s="134" t="n">
        <v>41184</v>
      </c>
      <c r="I71" s="129"/>
      <c r="J71" s="53"/>
      <c r="K71" s="53"/>
      <c r="L71" s="53"/>
      <c r="M71" s="54"/>
      <c r="N71" s="55"/>
      <c r="O71" s="55"/>
      <c r="P71" s="55"/>
      <c r="Q71" s="55"/>
      <c r="R71" s="55"/>
      <c r="S71" s="49"/>
      <c r="T71" s="55"/>
      <c r="U71" s="55"/>
      <c r="V71" s="55"/>
      <c r="W71" s="58"/>
    </row>
    <row collapsed="false" customFormat="false" customHeight="false" hidden="false" ht="10.5" outlineLevel="0" r="72">
      <c r="A72" s="50" t="n">
        <v>2</v>
      </c>
      <c r="B72" s="129" t="str">
        <f aca="false">"T-"&amp;A72</f>
        <v>T-2</v>
      </c>
      <c r="C72" s="132"/>
      <c r="D72" s="133" t="n">
        <v>0</v>
      </c>
      <c r="E72" s="131"/>
      <c r="F72" s="134" t="s">
        <v>135</v>
      </c>
      <c r="G72" s="134" t="n">
        <v>41184</v>
      </c>
      <c r="H72" s="134" t="n">
        <v>41184</v>
      </c>
      <c r="I72" s="129"/>
      <c r="J72" s="53"/>
      <c r="K72" s="53"/>
      <c r="L72" s="53"/>
      <c r="M72" s="54"/>
      <c r="N72" s="55"/>
      <c r="O72" s="55"/>
      <c r="P72" s="55"/>
      <c r="Q72" s="55"/>
      <c r="R72" s="55"/>
      <c r="S72" s="49"/>
      <c r="T72" s="55"/>
      <c r="U72" s="55"/>
      <c r="V72" s="55"/>
      <c r="W72" s="58"/>
    </row>
    <row collapsed="false" customFormat="false" customHeight="false" hidden="false" ht="10.5" outlineLevel="0" r="73">
      <c r="A73" s="50" t="n">
        <v>3</v>
      </c>
      <c r="B73" s="129" t="str">
        <f aca="false">"T-"&amp;A73</f>
        <v>T-3</v>
      </c>
      <c r="C73" s="132"/>
      <c r="D73" s="133" t="n">
        <v>0</v>
      </c>
      <c r="E73" s="131"/>
      <c r="F73" s="134" t="s">
        <v>135</v>
      </c>
      <c r="G73" s="134" t="n">
        <v>41190</v>
      </c>
      <c r="H73" s="134" t="n">
        <v>41190</v>
      </c>
      <c r="I73" s="129"/>
      <c r="J73" s="53"/>
      <c r="K73" s="53"/>
      <c r="L73" s="53"/>
      <c r="M73" s="54"/>
      <c r="N73" s="64"/>
      <c r="O73" s="55"/>
      <c r="P73" s="55"/>
      <c r="Q73" s="55"/>
      <c r="R73" s="55"/>
      <c r="S73" s="55"/>
      <c r="T73" s="55"/>
      <c r="U73" s="64"/>
      <c r="V73" s="55"/>
      <c r="W73" s="58"/>
    </row>
    <row collapsed="false" customFormat="false" customHeight="false" hidden="false" ht="10.5" outlineLevel="0" r="74">
      <c r="A74" s="50" t="n">
        <v>2</v>
      </c>
      <c r="B74" s="129" t="str">
        <f aca="false">"T-"&amp;A74</f>
        <v>T-2</v>
      </c>
      <c r="C74" s="132"/>
      <c r="D74" s="133" t="n">
        <v>0</v>
      </c>
      <c r="E74" s="131"/>
      <c r="F74" s="134" t="s">
        <v>135</v>
      </c>
      <c r="G74" s="134" t="n">
        <v>41184</v>
      </c>
      <c r="H74" s="134" t="n">
        <v>41184</v>
      </c>
      <c r="I74" s="129"/>
      <c r="J74" s="53"/>
      <c r="K74" s="53"/>
      <c r="L74" s="53"/>
      <c r="M74" s="54"/>
      <c r="N74" s="55"/>
      <c r="O74" s="55"/>
      <c r="P74" s="55"/>
      <c r="Q74" s="55"/>
      <c r="R74" s="55"/>
      <c r="S74" s="49"/>
      <c r="T74" s="55"/>
      <c r="U74" s="55"/>
      <c r="V74" s="55"/>
      <c r="W74" s="58"/>
    </row>
    <row collapsed="false" customFormat="false" customHeight="false" hidden="false" ht="10.5" outlineLevel="0" r="75">
      <c r="A75" s="50" t="n">
        <v>3</v>
      </c>
      <c r="B75" s="129" t="str">
        <f aca="false">"T-"&amp;A75</f>
        <v>T-3</v>
      </c>
      <c r="C75" s="132"/>
      <c r="D75" s="133" t="n">
        <v>0</v>
      </c>
      <c r="E75" s="131"/>
      <c r="F75" s="134" t="s">
        <v>135</v>
      </c>
      <c r="G75" s="134" t="n">
        <v>41190</v>
      </c>
      <c r="H75" s="134" t="n">
        <v>41190</v>
      </c>
      <c r="I75" s="129"/>
      <c r="J75" s="53"/>
      <c r="K75" s="53"/>
      <c r="L75" s="53"/>
      <c r="M75" s="54"/>
      <c r="N75" s="64"/>
      <c r="O75" s="55"/>
      <c r="P75" s="55"/>
      <c r="Q75" s="55"/>
      <c r="R75" s="55"/>
      <c r="S75" s="55"/>
      <c r="T75" s="55"/>
      <c r="U75" s="64"/>
      <c r="V75" s="55"/>
      <c r="W75" s="58"/>
    </row>
    <row collapsed="false" customFormat="false" customHeight="false" hidden="false" ht="10.5" outlineLevel="0" r="76">
      <c r="A76" s="50" t="n">
        <v>3</v>
      </c>
      <c r="B76" s="129" t="str">
        <f aca="false">"T-"&amp;A76</f>
        <v>T-3</v>
      </c>
      <c r="C76" s="132"/>
      <c r="D76" s="133" t="n">
        <v>0</v>
      </c>
      <c r="E76" s="131"/>
      <c r="F76" s="134" t="s">
        <v>135</v>
      </c>
      <c r="G76" s="134" t="n">
        <v>41190</v>
      </c>
      <c r="H76" s="134" t="n">
        <v>41190</v>
      </c>
      <c r="I76" s="129"/>
      <c r="J76" s="53"/>
      <c r="K76" s="53"/>
      <c r="L76" s="53"/>
      <c r="M76" s="54"/>
      <c r="N76" s="64"/>
      <c r="O76" s="55"/>
      <c r="P76" s="55"/>
      <c r="Q76" s="55"/>
      <c r="R76" s="55"/>
      <c r="S76" s="55"/>
      <c r="T76" s="55"/>
      <c r="U76" s="64"/>
      <c r="V76" s="55"/>
      <c r="W76" s="58"/>
    </row>
    <row collapsed="false" customFormat="false" customHeight="false" hidden="false" ht="10.5" outlineLevel="0" r="77">
      <c r="A77" s="50" t="n">
        <v>2</v>
      </c>
      <c r="B77" s="129" t="str">
        <f aca="false">"T-"&amp;A77</f>
        <v>T-2</v>
      </c>
      <c r="C77" s="132"/>
      <c r="D77" s="133" t="n">
        <v>0</v>
      </c>
      <c r="E77" s="131"/>
      <c r="F77" s="134" t="s">
        <v>135</v>
      </c>
      <c r="G77" s="134" t="n">
        <v>41184</v>
      </c>
      <c r="H77" s="134" t="n">
        <v>41184</v>
      </c>
      <c r="I77" s="129"/>
      <c r="J77" s="53"/>
      <c r="K77" s="53"/>
      <c r="L77" s="53"/>
      <c r="M77" s="54"/>
      <c r="N77" s="55"/>
      <c r="O77" s="55"/>
      <c r="P77" s="55"/>
      <c r="Q77" s="55"/>
      <c r="R77" s="55"/>
      <c r="S77" s="49"/>
      <c r="T77" s="55"/>
      <c r="U77" s="55"/>
      <c r="V77" s="55"/>
      <c r="W77" s="58"/>
    </row>
    <row collapsed="false" customFormat="false" customHeight="false" hidden="false" ht="10.5" outlineLevel="0" r="78">
      <c r="A78" s="50" t="n">
        <v>3</v>
      </c>
      <c r="B78" s="129" t="str">
        <f aca="false">"T-"&amp;A78</f>
        <v>T-3</v>
      </c>
      <c r="C78" s="132"/>
      <c r="D78" s="133" t="n">
        <v>0</v>
      </c>
      <c r="E78" s="131"/>
      <c r="F78" s="134" t="s">
        <v>135</v>
      </c>
      <c r="G78" s="134" t="n">
        <v>41190</v>
      </c>
      <c r="H78" s="134" t="n">
        <v>41190</v>
      </c>
      <c r="I78" s="129"/>
      <c r="J78" s="53"/>
      <c r="K78" s="53"/>
      <c r="L78" s="53"/>
      <c r="M78" s="54"/>
      <c r="N78" s="64"/>
      <c r="O78" s="55"/>
      <c r="P78" s="55"/>
      <c r="Q78" s="55"/>
      <c r="R78" s="55"/>
      <c r="S78" s="55"/>
      <c r="T78" s="55"/>
      <c r="U78" s="64"/>
      <c r="V78" s="55"/>
      <c r="W78" s="58"/>
    </row>
    <row collapsed="false" customFormat="false" customHeight="false" hidden="false" ht="10.5" outlineLevel="0" r="79">
      <c r="A79" s="50" t="n">
        <v>3</v>
      </c>
      <c r="B79" s="129" t="str">
        <f aca="false">"T-"&amp;A79</f>
        <v>T-3</v>
      </c>
      <c r="C79" s="132"/>
      <c r="D79" s="133" t="n">
        <v>0</v>
      </c>
      <c r="E79" s="131"/>
      <c r="F79" s="134" t="s">
        <v>135</v>
      </c>
      <c r="G79" s="134" t="n">
        <v>41190</v>
      </c>
      <c r="H79" s="134" t="n">
        <v>41190</v>
      </c>
      <c r="I79" s="129"/>
      <c r="J79" s="53"/>
      <c r="K79" s="53"/>
      <c r="L79" s="53"/>
      <c r="M79" s="54"/>
      <c r="N79" s="64"/>
      <c r="O79" s="55"/>
      <c r="P79" s="55"/>
      <c r="Q79" s="55"/>
      <c r="R79" s="55"/>
      <c r="S79" s="55"/>
      <c r="T79" s="55"/>
      <c r="U79" s="64"/>
      <c r="V79" s="55"/>
      <c r="W79" s="58"/>
    </row>
    <row collapsed="false" customFormat="false" customHeight="false" hidden="false" ht="10.5" outlineLevel="0" r="80">
      <c r="A80" s="50" t="n">
        <v>2</v>
      </c>
      <c r="B80" s="129" t="str">
        <f aca="false">"T-"&amp;A80</f>
        <v>T-2</v>
      </c>
      <c r="C80" s="132"/>
      <c r="D80" s="133" t="n">
        <v>0</v>
      </c>
      <c r="E80" s="131"/>
      <c r="F80" s="134" t="s">
        <v>135</v>
      </c>
      <c r="G80" s="134" t="n">
        <v>41184</v>
      </c>
      <c r="H80" s="134" t="n">
        <v>41184</v>
      </c>
      <c r="I80" s="129"/>
      <c r="J80" s="53"/>
      <c r="K80" s="53"/>
      <c r="L80" s="53"/>
      <c r="M80" s="54"/>
      <c r="N80" s="55"/>
      <c r="O80" s="55"/>
      <c r="P80" s="55"/>
      <c r="Q80" s="55"/>
      <c r="R80" s="55"/>
      <c r="S80" s="49"/>
      <c r="T80" s="55"/>
      <c r="U80" s="55"/>
      <c r="V80" s="55"/>
      <c r="W80" s="58"/>
    </row>
    <row collapsed="false" customFormat="false" customHeight="false" hidden="false" ht="10.5" outlineLevel="0" r="81">
      <c r="A81" s="50" t="n">
        <v>3</v>
      </c>
      <c r="B81" s="129" t="str">
        <f aca="false">"T-"&amp;A81</f>
        <v>T-3</v>
      </c>
      <c r="C81" s="132"/>
      <c r="D81" s="133" t="n">
        <v>0</v>
      </c>
      <c r="E81" s="131"/>
      <c r="F81" s="134" t="s">
        <v>135</v>
      </c>
      <c r="G81" s="134" t="n">
        <v>41190</v>
      </c>
      <c r="H81" s="134" t="n">
        <v>41190</v>
      </c>
      <c r="I81" s="129"/>
      <c r="J81" s="53"/>
      <c r="K81" s="53"/>
      <c r="L81" s="53"/>
      <c r="M81" s="54"/>
      <c r="N81" s="64"/>
      <c r="O81" s="55"/>
      <c r="P81" s="55"/>
      <c r="Q81" s="55"/>
      <c r="R81" s="55"/>
      <c r="S81" s="55"/>
      <c r="T81" s="55"/>
      <c r="U81" s="64"/>
      <c r="V81" s="55"/>
      <c r="W81" s="58"/>
    </row>
    <row collapsed="false" customFormat="false" customHeight="false" hidden="false" ht="10.5" outlineLevel="0" r="82">
      <c r="A82" s="50" t="n">
        <v>3</v>
      </c>
      <c r="B82" s="129" t="str">
        <f aca="false">"T-"&amp;A82</f>
        <v>T-3</v>
      </c>
      <c r="C82" s="132"/>
      <c r="D82" s="133" t="n">
        <v>0</v>
      </c>
      <c r="E82" s="131"/>
      <c r="F82" s="134" t="s">
        <v>135</v>
      </c>
      <c r="G82" s="134" t="n">
        <v>41190</v>
      </c>
      <c r="H82" s="134" t="n">
        <v>41190</v>
      </c>
      <c r="I82" s="129"/>
      <c r="J82" s="53"/>
      <c r="K82" s="53"/>
      <c r="L82" s="53"/>
      <c r="M82" s="54"/>
      <c r="N82" s="64"/>
      <c r="O82" s="55"/>
      <c r="P82" s="55"/>
      <c r="Q82" s="55"/>
      <c r="R82" s="55"/>
      <c r="S82" s="55"/>
      <c r="T82" s="55"/>
      <c r="U82" s="64"/>
      <c r="V82" s="55"/>
      <c r="W82" s="58"/>
    </row>
    <row collapsed="false" customFormat="false" customHeight="false" hidden="false" ht="10.5" outlineLevel="0" r="83">
      <c r="A83" s="50" t="n">
        <v>2</v>
      </c>
      <c r="B83" s="129" t="str">
        <f aca="false">"T-"&amp;A83</f>
        <v>T-2</v>
      </c>
      <c r="C83" s="132"/>
      <c r="D83" s="133" t="n">
        <v>0</v>
      </c>
      <c r="E83" s="131"/>
      <c r="F83" s="134" t="s">
        <v>135</v>
      </c>
      <c r="G83" s="134" t="n">
        <v>41184</v>
      </c>
      <c r="H83" s="134" t="n">
        <v>41184</v>
      </c>
      <c r="I83" s="129"/>
      <c r="J83" s="53"/>
      <c r="K83" s="53"/>
      <c r="L83" s="53"/>
      <c r="M83" s="54"/>
      <c r="N83" s="55"/>
      <c r="O83" s="55"/>
      <c r="P83" s="55"/>
      <c r="Q83" s="55"/>
      <c r="R83" s="55"/>
      <c r="S83" s="49"/>
      <c r="T83" s="55"/>
      <c r="U83" s="55"/>
      <c r="V83" s="55"/>
      <c r="W83" s="58"/>
    </row>
    <row collapsed="false" customFormat="false" customHeight="false" hidden="false" ht="10.5" outlineLevel="0" r="84">
      <c r="A84" s="50" t="n">
        <v>3</v>
      </c>
      <c r="B84" s="129" t="str">
        <f aca="false">"T-"&amp;A84</f>
        <v>T-3</v>
      </c>
      <c r="C84" s="132"/>
      <c r="D84" s="133" t="n">
        <v>0</v>
      </c>
      <c r="E84" s="131"/>
      <c r="F84" s="134" t="s">
        <v>135</v>
      </c>
      <c r="G84" s="134" t="n">
        <v>41190</v>
      </c>
      <c r="H84" s="134" t="n">
        <v>41190</v>
      </c>
      <c r="I84" s="129"/>
      <c r="J84" s="53"/>
      <c r="K84" s="53"/>
      <c r="L84" s="53"/>
      <c r="M84" s="54"/>
      <c r="N84" s="64"/>
      <c r="O84" s="55"/>
      <c r="P84" s="55"/>
      <c r="Q84" s="55"/>
      <c r="R84" s="55"/>
      <c r="S84" s="55"/>
      <c r="T84" s="55"/>
      <c r="U84" s="64"/>
      <c r="V84" s="55"/>
      <c r="W84" s="58"/>
    </row>
    <row collapsed="false" customFormat="false" customHeight="false" hidden="false" ht="10.5" outlineLevel="0" r="85">
      <c r="A85" s="50" t="n">
        <v>2</v>
      </c>
      <c r="B85" s="129" t="str">
        <f aca="false">"T-"&amp;A85</f>
        <v>T-2</v>
      </c>
      <c r="C85" s="132"/>
      <c r="D85" s="133" t="n">
        <v>0</v>
      </c>
      <c r="E85" s="131"/>
      <c r="F85" s="134" t="s">
        <v>135</v>
      </c>
      <c r="G85" s="134" t="n">
        <v>41184</v>
      </c>
      <c r="H85" s="134" t="n">
        <v>41184</v>
      </c>
      <c r="I85" s="129"/>
      <c r="J85" s="53"/>
      <c r="K85" s="53"/>
      <c r="L85" s="53"/>
      <c r="M85" s="54"/>
      <c r="N85" s="55"/>
      <c r="O85" s="55"/>
      <c r="P85" s="55"/>
      <c r="Q85" s="55"/>
      <c r="R85" s="55"/>
      <c r="S85" s="49"/>
      <c r="T85" s="55"/>
      <c r="U85" s="55"/>
      <c r="V85" s="55"/>
      <c r="W85" s="58"/>
    </row>
    <row collapsed="false" customFormat="false" customHeight="false" hidden="false" ht="10.5" outlineLevel="0" r="86">
      <c r="A86" s="50" t="n">
        <v>3</v>
      </c>
      <c r="B86" s="129" t="str">
        <f aca="false">"T-"&amp;A86</f>
        <v>T-3</v>
      </c>
      <c r="C86" s="132"/>
      <c r="D86" s="133" t="n">
        <v>0</v>
      </c>
      <c r="E86" s="131"/>
      <c r="F86" s="134" t="s">
        <v>135</v>
      </c>
      <c r="G86" s="134" t="n">
        <v>41190</v>
      </c>
      <c r="H86" s="134" t="n">
        <v>41190</v>
      </c>
      <c r="I86" s="129"/>
      <c r="J86" s="53"/>
      <c r="K86" s="53"/>
      <c r="L86" s="53"/>
      <c r="M86" s="54"/>
      <c r="N86" s="64"/>
      <c r="O86" s="55"/>
      <c r="P86" s="55"/>
      <c r="Q86" s="55"/>
      <c r="R86" s="55"/>
      <c r="S86" s="55"/>
      <c r="T86" s="55"/>
      <c r="U86" s="64"/>
      <c r="V86" s="55"/>
      <c r="W86" s="58"/>
    </row>
    <row collapsed="false" customFormat="false" customHeight="false" hidden="false" ht="10.5" outlineLevel="0" r="87">
      <c r="A87" s="50" t="n">
        <v>3</v>
      </c>
      <c r="B87" s="129" t="str">
        <f aca="false">"T-"&amp;A87</f>
        <v>T-3</v>
      </c>
      <c r="C87" s="132"/>
      <c r="D87" s="133" t="n">
        <v>0</v>
      </c>
      <c r="E87" s="131"/>
      <c r="F87" s="134" t="s">
        <v>135</v>
      </c>
      <c r="G87" s="134" t="n">
        <v>41190</v>
      </c>
      <c r="H87" s="134" t="n">
        <v>41190</v>
      </c>
      <c r="I87" s="129"/>
      <c r="J87" s="53"/>
      <c r="K87" s="53"/>
      <c r="L87" s="53"/>
      <c r="M87" s="54"/>
      <c r="N87" s="64"/>
      <c r="O87" s="55"/>
      <c r="P87" s="55"/>
      <c r="Q87" s="55"/>
      <c r="R87" s="55"/>
      <c r="S87" s="55"/>
      <c r="T87" s="55"/>
      <c r="U87" s="64"/>
      <c r="V87" s="55"/>
      <c r="W87" s="58"/>
    </row>
    <row collapsed="false" customFormat="false" customHeight="false" hidden="false" ht="10.5" outlineLevel="0" r="88">
      <c r="A88" s="50" t="n">
        <v>2</v>
      </c>
      <c r="B88" s="129" t="str">
        <f aca="false">"T-"&amp;A88</f>
        <v>T-2</v>
      </c>
      <c r="C88" s="132"/>
      <c r="D88" s="133" t="n">
        <v>0</v>
      </c>
      <c r="E88" s="131"/>
      <c r="F88" s="134" t="s">
        <v>135</v>
      </c>
      <c r="G88" s="134" t="n">
        <v>41184</v>
      </c>
      <c r="H88" s="134" t="n">
        <v>41184</v>
      </c>
      <c r="I88" s="129"/>
      <c r="J88" s="53"/>
      <c r="K88" s="53"/>
      <c r="L88" s="53"/>
      <c r="M88" s="54"/>
      <c r="N88" s="55"/>
      <c r="O88" s="55"/>
      <c r="P88" s="55"/>
      <c r="Q88" s="55"/>
      <c r="R88" s="55"/>
      <c r="S88" s="49"/>
      <c r="T88" s="55"/>
      <c r="U88" s="55"/>
      <c r="V88" s="55"/>
      <c r="W88" s="58"/>
    </row>
    <row collapsed="false" customFormat="false" customHeight="false" hidden="false" ht="10.5" outlineLevel="0" r="89">
      <c r="A89" s="50" t="n">
        <v>3</v>
      </c>
      <c r="B89" s="129" t="str">
        <f aca="false">"T-"&amp;A89</f>
        <v>T-3</v>
      </c>
      <c r="C89" s="132"/>
      <c r="D89" s="133" t="n">
        <v>0</v>
      </c>
      <c r="E89" s="131"/>
      <c r="F89" s="134" t="s">
        <v>135</v>
      </c>
      <c r="G89" s="134" t="n">
        <v>41190</v>
      </c>
      <c r="H89" s="134" t="n">
        <v>41190</v>
      </c>
      <c r="I89" s="129"/>
      <c r="J89" s="53"/>
      <c r="K89" s="53"/>
      <c r="L89" s="53"/>
      <c r="M89" s="54"/>
      <c r="N89" s="64"/>
      <c r="O89" s="55"/>
      <c r="P89" s="55"/>
      <c r="Q89" s="55"/>
      <c r="R89" s="55"/>
      <c r="S89" s="55"/>
      <c r="T89" s="55"/>
      <c r="U89" s="64"/>
      <c r="V89" s="55"/>
      <c r="W89" s="58"/>
    </row>
    <row collapsed="false" customFormat="false" customHeight="false" hidden="false" ht="10.5" outlineLevel="0" r="90">
      <c r="A90" s="50" t="n">
        <v>3</v>
      </c>
      <c r="B90" s="129" t="str">
        <f aca="false">"T-"&amp;A90</f>
        <v>T-3</v>
      </c>
      <c r="C90" s="132"/>
      <c r="D90" s="133" t="n">
        <v>0</v>
      </c>
      <c r="E90" s="131"/>
      <c r="F90" s="134" t="s">
        <v>135</v>
      </c>
      <c r="G90" s="134" t="n">
        <v>41190</v>
      </c>
      <c r="H90" s="134" t="n">
        <v>41190</v>
      </c>
      <c r="I90" s="129"/>
      <c r="J90" s="53"/>
      <c r="K90" s="53"/>
      <c r="L90" s="53"/>
      <c r="M90" s="54"/>
      <c r="N90" s="64"/>
      <c r="O90" s="55"/>
      <c r="P90" s="55"/>
      <c r="Q90" s="55"/>
      <c r="R90" s="55"/>
      <c r="S90" s="55"/>
      <c r="T90" s="55"/>
      <c r="U90" s="64"/>
      <c r="V90" s="55"/>
      <c r="W90" s="58"/>
    </row>
    <row collapsed="false" customFormat="false" customHeight="false" hidden="false" ht="10.5" outlineLevel="0" r="91">
      <c r="A91" s="50" t="n">
        <v>2</v>
      </c>
      <c r="B91" s="129" t="str">
        <f aca="false">"T-"&amp;A91</f>
        <v>T-2</v>
      </c>
      <c r="C91" s="132"/>
      <c r="D91" s="133" t="n">
        <v>0</v>
      </c>
      <c r="E91" s="131"/>
      <c r="F91" s="134" t="s">
        <v>135</v>
      </c>
      <c r="G91" s="134" t="n">
        <v>41184</v>
      </c>
      <c r="H91" s="134" t="n">
        <v>41184</v>
      </c>
      <c r="I91" s="129"/>
      <c r="J91" s="53"/>
      <c r="K91" s="53"/>
      <c r="L91" s="53"/>
      <c r="M91" s="54"/>
      <c r="N91" s="55"/>
      <c r="O91" s="55"/>
      <c r="P91" s="55"/>
      <c r="Q91" s="55"/>
      <c r="R91" s="55"/>
      <c r="S91" s="49"/>
      <c r="T91" s="55"/>
      <c r="U91" s="55"/>
      <c r="V91" s="55"/>
      <c r="W91" s="58"/>
    </row>
    <row collapsed="false" customFormat="false" customHeight="false" hidden="false" ht="10.5" outlineLevel="0" r="92">
      <c r="A92" s="50" t="n">
        <v>3</v>
      </c>
      <c r="B92" s="129" t="str">
        <f aca="false">"T-"&amp;A92</f>
        <v>T-3</v>
      </c>
      <c r="C92" s="132"/>
      <c r="D92" s="133" t="n">
        <v>0</v>
      </c>
      <c r="E92" s="131"/>
      <c r="F92" s="134" t="s">
        <v>135</v>
      </c>
      <c r="G92" s="134" t="n">
        <v>41190</v>
      </c>
      <c r="H92" s="134" t="n">
        <v>41190</v>
      </c>
      <c r="I92" s="129"/>
      <c r="J92" s="53"/>
      <c r="K92" s="53"/>
      <c r="L92" s="53"/>
      <c r="M92" s="54"/>
      <c r="N92" s="64"/>
      <c r="O92" s="55"/>
      <c r="P92" s="55"/>
      <c r="Q92" s="55"/>
      <c r="R92" s="55"/>
      <c r="S92" s="55"/>
      <c r="T92" s="55"/>
      <c r="U92" s="64"/>
      <c r="V92" s="55"/>
      <c r="W92" s="58"/>
    </row>
    <row collapsed="false" customFormat="false" customHeight="false" hidden="false" ht="10.5" outlineLevel="0" r="93">
      <c r="A93" s="50" t="n">
        <v>3</v>
      </c>
      <c r="B93" s="129" t="str">
        <f aca="false">"T-"&amp;A93</f>
        <v>T-3</v>
      </c>
      <c r="C93" s="132"/>
      <c r="D93" s="133" t="n">
        <v>0</v>
      </c>
      <c r="E93" s="131"/>
      <c r="F93" s="134" t="s">
        <v>135</v>
      </c>
      <c r="G93" s="134" t="n">
        <v>41190</v>
      </c>
      <c r="H93" s="134" t="n">
        <v>41190</v>
      </c>
      <c r="I93" s="129"/>
      <c r="J93" s="53"/>
      <c r="K93" s="53"/>
      <c r="L93" s="53"/>
      <c r="M93" s="54"/>
      <c r="N93" s="64"/>
      <c r="O93" s="55"/>
      <c r="P93" s="55"/>
      <c r="Q93" s="55"/>
      <c r="R93" s="55"/>
      <c r="S93" s="55"/>
      <c r="T93" s="55"/>
      <c r="U93" s="64"/>
      <c r="V93" s="55"/>
      <c r="W93" s="58"/>
    </row>
    <row collapsed="false" customFormat="false" customHeight="false" hidden="false" ht="10.5" outlineLevel="0" r="94">
      <c r="A94" s="50" t="n">
        <v>2</v>
      </c>
      <c r="B94" s="129" t="str">
        <f aca="false">"T-"&amp;A94</f>
        <v>T-2</v>
      </c>
      <c r="C94" s="132"/>
      <c r="D94" s="133" t="n">
        <v>0</v>
      </c>
      <c r="E94" s="131"/>
      <c r="F94" s="134" t="s">
        <v>135</v>
      </c>
      <c r="G94" s="134" t="n">
        <v>41184</v>
      </c>
      <c r="H94" s="134" t="n">
        <v>41184</v>
      </c>
      <c r="I94" s="129"/>
      <c r="J94" s="53"/>
      <c r="K94" s="53"/>
      <c r="L94" s="53"/>
      <c r="M94" s="54"/>
      <c r="N94" s="55"/>
      <c r="O94" s="55"/>
      <c r="P94" s="55"/>
      <c r="Q94" s="55"/>
      <c r="R94" s="55"/>
      <c r="S94" s="49"/>
      <c r="T94" s="55"/>
      <c r="U94" s="55"/>
      <c r="V94" s="55"/>
      <c r="W94" s="58"/>
    </row>
    <row collapsed="false" customFormat="false" customHeight="false" hidden="false" ht="10.5" outlineLevel="0" r="95">
      <c r="A95" s="50" t="n">
        <v>3</v>
      </c>
      <c r="B95" s="129" t="str">
        <f aca="false">"T-"&amp;A95</f>
        <v>T-3</v>
      </c>
      <c r="C95" s="132"/>
      <c r="D95" s="133" t="n">
        <v>0</v>
      </c>
      <c r="E95" s="131"/>
      <c r="F95" s="134" t="s">
        <v>135</v>
      </c>
      <c r="G95" s="134" t="n">
        <v>41190</v>
      </c>
      <c r="H95" s="134" t="n">
        <v>41190</v>
      </c>
      <c r="I95" s="129"/>
      <c r="J95" s="53"/>
      <c r="K95" s="53"/>
      <c r="L95" s="53"/>
      <c r="M95" s="54"/>
      <c r="N95" s="64"/>
      <c r="O95" s="55"/>
      <c r="P95" s="55"/>
      <c r="Q95" s="55"/>
      <c r="R95" s="55"/>
      <c r="S95" s="55"/>
      <c r="T95" s="55"/>
      <c r="U95" s="64"/>
      <c r="V95" s="55"/>
      <c r="W95" s="58"/>
    </row>
    <row collapsed="false" customFormat="false" customHeight="false" hidden="false" ht="10.5" outlineLevel="0" r="96">
      <c r="A96" s="50" t="n">
        <v>2</v>
      </c>
      <c r="B96" s="129" t="str">
        <f aca="false">"T-"&amp;A96</f>
        <v>T-2</v>
      </c>
      <c r="C96" s="132"/>
      <c r="D96" s="133" t="n">
        <v>0</v>
      </c>
      <c r="E96" s="131"/>
      <c r="F96" s="134" t="s">
        <v>135</v>
      </c>
      <c r="G96" s="134" t="n">
        <v>41184</v>
      </c>
      <c r="H96" s="134" t="n">
        <v>41184</v>
      </c>
      <c r="I96" s="129"/>
      <c r="J96" s="53"/>
      <c r="K96" s="53"/>
      <c r="L96" s="53"/>
      <c r="M96" s="54"/>
      <c r="N96" s="55"/>
      <c r="O96" s="55"/>
      <c r="P96" s="55"/>
      <c r="Q96" s="55"/>
      <c r="R96" s="55"/>
      <c r="S96" s="49"/>
      <c r="T96" s="55"/>
      <c r="U96" s="55"/>
      <c r="V96" s="55"/>
      <c r="W96" s="58"/>
    </row>
    <row collapsed="false" customFormat="false" customHeight="false" hidden="false" ht="10.5" outlineLevel="0" r="97">
      <c r="A97" s="50" t="n">
        <v>3</v>
      </c>
      <c r="B97" s="129" t="str">
        <f aca="false">"T-"&amp;A97</f>
        <v>T-3</v>
      </c>
      <c r="C97" s="132"/>
      <c r="D97" s="133" t="n">
        <v>0</v>
      </c>
      <c r="E97" s="131"/>
      <c r="F97" s="134" t="s">
        <v>135</v>
      </c>
      <c r="G97" s="134" t="n">
        <v>41190</v>
      </c>
      <c r="H97" s="134" t="n">
        <v>41190</v>
      </c>
      <c r="I97" s="129"/>
      <c r="J97" s="53"/>
      <c r="K97" s="53"/>
      <c r="L97" s="53"/>
      <c r="M97" s="54"/>
      <c r="N97" s="64"/>
      <c r="O97" s="55"/>
      <c r="P97" s="55"/>
      <c r="Q97" s="55"/>
      <c r="R97" s="55"/>
      <c r="S97" s="55"/>
      <c r="T97" s="55"/>
      <c r="U97" s="64"/>
      <c r="V97" s="55"/>
      <c r="W97" s="58"/>
    </row>
    <row collapsed="false" customFormat="false" customHeight="false" hidden="false" ht="10.5" outlineLevel="0" r="98">
      <c r="A98" s="50" t="n">
        <v>2</v>
      </c>
      <c r="B98" s="129" t="str">
        <f aca="false">"T-"&amp;A98</f>
        <v>T-2</v>
      </c>
      <c r="C98" s="132"/>
      <c r="D98" s="133" t="n">
        <v>0</v>
      </c>
      <c r="E98" s="131"/>
      <c r="F98" s="134" t="s">
        <v>135</v>
      </c>
      <c r="G98" s="134" t="n">
        <v>41184</v>
      </c>
      <c r="H98" s="134" t="n">
        <v>41184</v>
      </c>
      <c r="I98" s="129"/>
      <c r="J98" s="53"/>
      <c r="K98" s="53"/>
      <c r="L98" s="53"/>
      <c r="M98" s="54"/>
      <c r="N98" s="55"/>
      <c r="O98" s="55"/>
      <c r="P98" s="55"/>
      <c r="Q98" s="55"/>
      <c r="R98" s="55"/>
      <c r="S98" s="49"/>
      <c r="T98" s="55"/>
      <c r="U98" s="55"/>
      <c r="V98" s="55"/>
      <c r="W98" s="58"/>
    </row>
    <row collapsed="false" customFormat="false" customHeight="false" hidden="false" ht="10.5" outlineLevel="0" r="99">
      <c r="A99" s="50" t="n">
        <v>3</v>
      </c>
      <c r="B99" s="129" t="str">
        <f aca="false">"T-"&amp;A99</f>
        <v>T-3</v>
      </c>
      <c r="C99" s="132"/>
      <c r="D99" s="133" t="n">
        <v>0</v>
      </c>
      <c r="E99" s="131"/>
      <c r="F99" s="134" t="s">
        <v>135</v>
      </c>
      <c r="G99" s="134" t="n">
        <v>41190</v>
      </c>
      <c r="H99" s="134" t="n">
        <v>41190</v>
      </c>
      <c r="I99" s="129"/>
      <c r="J99" s="53"/>
      <c r="K99" s="53"/>
      <c r="L99" s="53"/>
      <c r="M99" s="54"/>
      <c r="N99" s="64"/>
      <c r="O99" s="55"/>
      <c r="P99" s="55"/>
      <c r="Q99" s="55"/>
      <c r="R99" s="55"/>
      <c r="S99" s="55"/>
      <c r="T99" s="55"/>
      <c r="U99" s="64"/>
      <c r="V99" s="55"/>
      <c r="W99" s="58"/>
    </row>
    <row collapsed="false" customFormat="false" customHeight="false" hidden="false" ht="10.5" outlineLevel="0" r="100">
      <c r="A100" s="50" t="n">
        <v>2</v>
      </c>
      <c r="B100" s="129" t="str">
        <f aca="false">"T-"&amp;A100</f>
        <v>T-2</v>
      </c>
      <c r="C100" s="132"/>
      <c r="D100" s="133" t="n">
        <v>0</v>
      </c>
      <c r="E100" s="131"/>
      <c r="F100" s="134" t="s">
        <v>135</v>
      </c>
      <c r="G100" s="134" t="n">
        <v>41184</v>
      </c>
      <c r="H100" s="134" t="n">
        <v>41184</v>
      </c>
      <c r="I100" s="129"/>
      <c r="J100" s="53"/>
      <c r="K100" s="53"/>
      <c r="L100" s="53"/>
      <c r="M100" s="54"/>
      <c r="N100" s="55"/>
      <c r="O100" s="55"/>
      <c r="P100" s="55"/>
      <c r="Q100" s="55"/>
      <c r="R100" s="55"/>
      <c r="S100" s="49"/>
      <c r="T100" s="55"/>
      <c r="U100" s="55"/>
      <c r="V100" s="55"/>
      <c r="W100" s="58"/>
    </row>
    <row collapsed="false" customFormat="false" customHeight="false" hidden="false" ht="10.5" outlineLevel="0" r="101">
      <c r="A101" s="50" t="n">
        <v>3</v>
      </c>
      <c r="B101" s="129" t="str">
        <f aca="false">"T-"&amp;A101</f>
        <v>T-3</v>
      </c>
      <c r="C101" s="132"/>
      <c r="D101" s="133" t="n">
        <v>0</v>
      </c>
      <c r="E101" s="131"/>
      <c r="F101" s="134" t="s">
        <v>135</v>
      </c>
      <c r="G101" s="134" t="n">
        <v>41190</v>
      </c>
      <c r="H101" s="134" t="n">
        <v>41190</v>
      </c>
      <c r="I101" s="129"/>
      <c r="J101" s="53"/>
      <c r="K101" s="53"/>
      <c r="L101" s="53"/>
      <c r="M101" s="54"/>
      <c r="N101" s="64"/>
      <c r="O101" s="55"/>
      <c r="P101" s="55"/>
      <c r="Q101" s="55"/>
      <c r="R101" s="55"/>
      <c r="S101" s="55"/>
      <c r="T101" s="55"/>
      <c r="U101" s="64"/>
      <c r="V101" s="55"/>
      <c r="W101" s="58"/>
    </row>
    <row collapsed="false" customFormat="false" customHeight="false" hidden="false" ht="10.5" outlineLevel="0" r="102">
      <c r="A102" s="50" t="n">
        <v>3</v>
      </c>
      <c r="B102" s="129" t="str">
        <f aca="false">"T-"&amp;A102</f>
        <v>T-3</v>
      </c>
      <c r="C102" s="132"/>
      <c r="D102" s="133" t="n">
        <v>0</v>
      </c>
      <c r="E102" s="131"/>
      <c r="F102" s="134" t="s">
        <v>135</v>
      </c>
      <c r="G102" s="134" t="n">
        <v>41190</v>
      </c>
      <c r="H102" s="134" t="n">
        <v>41190</v>
      </c>
      <c r="I102" s="129"/>
      <c r="J102" s="53"/>
      <c r="K102" s="53"/>
      <c r="L102" s="53"/>
      <c r="M102" s="54"/>
      <c r="N102" s="64"/>
      <c r="O102" s="55"/>
      <c r="P102" s="55"/>
      <c r="Q102" s="55"/>
      <c r="R102" s="55"/>
      <c r="S102" s="55"/>
      <c r="T102" s="55"/>
      <c r="U102" s="64"/>
      <c r="V102" s="55"/>
      <c r="W102" s="58"/>
    </row>
    <row collapsed="false" customFormat="false" customHeight="false" hidden="false" ht="10.5" outlineLevel="0" r="103">
      <c r="A103" s="50" t="n">
        <v>2</v>
      </c>
      <c r="B103" s="129" t="str">
        <f aca="false">"T-"&amp;A103</f>
        <v>T-2</v>
      </c>
      <c r="C103" s="132"/>
      <c r="D103" s="133" t="n">
        <v>0</v>
      </c>
      <c r="E103" s="131"/>
      <c r="F103" s="134" t="s">
        <v>135</v>
      </c>
      <c r="G103" s="134" t="n">
        <v>41184</v>
      </c>
      <c r="H103" s="134" t="n">
        <v>41184</v>
      </c>
      <c r="I103" s="129"/>
      <c r="J103" s="53"/>
      <c r="K103" s="53"/>
      <c r="L103" s="53"/>
      <c r="M103" s="54"/>
      <c r="N103" s="55"/>
      <c r="O103" s="55"/>
      <c r="P103" s="55"/>
      <c r="Q103" s="55"/>
      <c r="R103" s="55"/>
      <c r="S103" s="49"/>
      <c r="T103" s="55"/>
      <c r="U103" s="55"/>
      <c r="V103" s="55"/>
      <c r="W103" s="58"/>
    </row>
    <row collapsed="false" customFormat="false" customHeight="false" hidden="false" ht="10.5" outlineLevel="0" r="104">
      <c r="A104" s="50" t="n">
        <v>3</v>
      </c>
      <c r="B104" s="129" t="str">
        <f aca="false">"T-"&amp;A104</f>
        <v>T-3</v>
      </c>
      <c r="C104" s="132"/>
      <c r="D104" s="133" t="n">
        <v>0</v>
      </c>
      <c r="E104" s="131"/>
      <c r="F104" s="134" t="s">
        <v>135</v>
      </c>
      <c r="G104" s="134" t="n">
        <v>41190</v>
      </c>
      <c r="H104" s="134" t="n">
        <v>41190</v>
      </c>
      <c r="I104" s="129"/>
      <c r="J104" s="53"/>
      <c r="K104" s="53"/>
      <c r="L104" s="53"/>
      <c r="M104" s="54"/>
      <c r="N104" s="64"/>
      <c r="O104" s="55"/>
      <c r="P104" s="55"/>
      <c r="Q104" s="55"/>
      <c r="R104" s="55"/>
      <c r="S104" s="55"/>
      <c r="T104" s="55"/>
      <c r="U104" s="64"/>
      <c r="V104" s="55"/>
      <c r="W104" s="58"/>
    </row>
    <row collapsed="false" customFormat="false" customHeight="false" hidden="false" ht="10.5" outlineLevel="0" r="105">
      <c r="A105" s="50" t="n">
        <v>3</v>
      </c>
      <c r="B105" s="129" t="str">
        <f aca="false">"T-"&amp;A105</f>
        <v>T-3</v>
      </c>
      <c r="C105" s="132"/>
      <c r="D105" s="133" t="n">
        <v>0</v>
      </c>
      <c r="E105" s="131"/>
      <c r="F105" s="134" t="s">
        <v>135</v>
      </c>
      <c r="G105" s="134" t="n">
        <v>41190</v>
      </c>
      <c r="H105" s="134" t="n">
        <v>41190</v>
      </c>
      <c r="I105" s="129"/>
      <c r="J105" s="53"/>
      <c r="K105" s="53"/>
      <c r="L105" s="53"/>
      <c r="M105" s="54"/>
      <c r="N105" s="64"/>
      <c r="O105" s="55"/>
      <c r="P105" s="55"/>
      <c r="Q105" s="55"/>
      <c r="R105" s="55"/>
      <c r="S105" s="55"/>
      <c r="T105" s="55"/>
      <c r="U105" s="64"/>
      <c r="V105" s="55"/>
      <c r="W105" s="58"/>
    </row>
    <row collapsed="false" customFormat="false" customHeight="false" hidden="false" ht="10.5" outlineLevel="0" r="106">
      <c r="A106" s="50" t="n">
        <v>2</v>
      </c>
      <c r="B106" s="129" t="str">
        <f aca="false">"T-"&amp;A106</f>
        <v>T-2</v>
      </c>
      <c r="C106" s="132"/>
      <c r="D106" s="133" t="n">
        <v>0</v>
      </c>
      <c r="E106" s="131"/>
      <c r="F106" s="134" t="s">
        <v>135</v>
      </c>
      <c r="G106" s="134" t="n">
        <v>41184</v>
      </c>
      <c r="H106" s="134" t="n">
        <v>41184</v>
      </c>
      <c r="I106" s="129"/>
      <c r="J106" s="53"/>
      <c r="K106" s="53"/>
      <c r="L106" s="53"/>
      <c r="M106" s="54"/>
      <c r="N106" s="55"/>
      <c r="O106" s="55"/>
      <c r="P106" s="55"/>
      <c r="Q106" s="55"/>
      <c r="R106" s="55"/>
      <c r="S106" s="49"/>
      <c r="T106" s="55"/>
      <c r="U106" s="55"/>
      <c r="V106" s="55"/>
      <c r="W106" s="58"/>
    </row>
    <row collapsed="false" customFormat="false" customHeight="false" hidden="false" ht="10.5" outlineLevel="0" r="107">
      <c r="A107" s="50" t="n">
        <v>3</v>
      </c>
      <c r="B107" s="129" t="str">
        <f aca="false">"T-"&amp;A107</f>
        <v>T-3</v>
      </c>
      <c r="C107" s="132"/>
      <c r="D107" s="133" t="n">
        <v>0</v>
      </c>
      <c r="E107" s="131"/>
      <c r="F107" s="134" t="s">
        <v>135</v>
      </c>
      <c r="G107" s="134" t="n">
        <v>41190</v>
      </c>
      <c r="H107" s="134" t="n">
        <v>41190</v>
      </c>
      <c r="I107" s="129"/>
      <c r="J107" s="53"/>
      <c r="K107" s="53"/>
      <c r="L107" s="53"/>
      <c r="M107" s="54"/>
      <c r="N107" s="64"/>
      <c r="O107" s="55"/>
      <c r="P107" s="55"/>
      <c r="Q107" s="55"/>
      <c r="R107" s="55"/>
      <c r="S107" s="55"/>
      <c r="T107" s="55"/>
      <c r="U107" s="64"/>
      <c r="V107" s="55"/>
      <c r="W107" s="58"/>
    </row>
    <row collapsed="false" customFormat="false" customHeight="false" hidden="false" ht="10.5" outlineLevel="0" r="108">
      <c r="A108" s="50" t="n">
        <v>3</v>
      </c>
      <c r="B108" s="129" t="str">
        <f aca="false">"T-"&amp;A108</f>
        <v>T-3</v>
      </c>
      <c r="C108" s="132"/>
      <c r="D108" s="133" t="n">
        <v>0</v>
      </c>
      <c r="E108" s="131"/>
      <c r="F108" s="134" t="s">
        <v>135</v>
      </c>
      <c r="G108" s="134" t="n">
        <v>41190</v>
      </c>
      <c r="H108" s="134" t="n">
        <v>41190</v>
      </c>
      <c r="I108" s="129"/>
      <c r="J108" s="53"/>
      <c r="K108" s="53"/>
      <c r="L108" s="53"/>
      <c r="M108" s="54"/>
      <c r="N108" s="64"/>
      <c r="O108" s="55"/>
      <c r="P108" s="55"/>
      <c r="Q108" s="55"/>
      <c r="R108" s="55"/>
      <c r="S108" s="55"/>
      <c r="T108" s="55"/>
      <c r="U108" s="64"/>
      <c r="V108" s="55"/>
      <c r="W108" s="58"/>
    </row>
    <row collapsed="false" customFormat="false" customHeight="false" hidden="false" ht="10.5" outlineLevel="0" r="109">
      <c r="A109" s="50" t="n">
        <v>2</v>
      </c>
      <c r="B109" s="129" t="str">
        <f aca="false">"T-"&amp;A109</f>
        <v>T-2</v>
      </c>
      <c r="C109" s="132"/>
      <c r="D109" s="133" t="n">
        <v>0</v>
      </c>
      <c r="E109" s="131"/>
      <c r="F109" s="134" t="s">
        <v>135</v>
      </c>
      <c r="G109" s="134" t="n">
        <v>41184</v>
      </c>
      <c r="H109" s="134" t="n">
        <v>41184</v>
      </c>
      <c r="I109" s="129"/>
      <c r="J109" s="53"/>
      <c r="K109" s="53"/>
      <c r="L109" s="53"/>
      <c r="M109" s="54"/>
      <c r="N109" s="55"/>
      <c r="O109" s="55"/>
      <c r="P109" s="55"/>
      <c r="Q109" s="55"/>
      <c r="R109" s="55"/>
      <c r="S109" s="49"/>
      <c r="T109" s="55"/>
      <c r="U109" s="55"/>
      <c r="V109" s="55"/>
      <c r="W109" s="58"/>
    </row>
    <row collapsed="false" customFormat="false" customHeight="false" hidden="false" ht="10.5" outlineLevel="0" r="110">
      <c r="A110" s="50" t="n">
        <v>4</v>
      </c>
      <c r="B110" s="129" t="str">
        <f aca="false">"T-"&amp;A110</f>
        <v>T-4</v>
      </c>
      <c r="C110" s="132"/>
      <c r="D110" s="133" t="n">
        <v>0</v>
      </c>
      <c r="E110" s="131"/>
      <c r="F110" s="134" t="s">
        <v>135</v>
      </c>
      <c r="G110" s="134" t="n">
        <v>41190</v>
      </c>
      <c r="H110" s="134" t="n">
        <v>41190</v>
      </c>
      <c r="I110" s="129"/>
      <c r="J110" s="53"/>
      <c r="K110" s="53"/>
      <c r="L110" s="53"/>
      <c r="M110" s="54"/>
      <c r="N110" s="64"/>
      <c r="O110" s="55"/>
      <c r="P110" s="55"/>
      <c r="Q110" s="55"/>
      <c r="R110" s="55"/>
      <c r="S110" s="55"/>
      <c r="T110" s="55"/>
      <c r="U110" s="64"/>
      <c r="V110" s="55"/>
      <c r="W110" s="58"/>
    </row>
    <row collapsed="false" customFormat="false" customHeight="false" hidden="false" ht="10.5" outlineLevel="0" r="111">
      <c r="A111" s="50" t="n">
        <v>5</v>
      </c>
      <c r="B111" s="129" t="str">
        <f aca="false">"T-"&amp;A111</f>
        <v>T-5</v>
      </c>
      <c r="C111" s="135"/>
      <c r="D111" s="133"/>
      <c r="E111" s="131"/>
      <c r="F111" s="134"/>
      <c r="G111" s="134"/>
      <c r="H111" s="134"/>
      <c r="I111" s="129"/>
      <c r="J111" s="53"/>
      <c r="K111" s="53"/>
      <c r="L111" s="53"/>
      <c r="M111" s="54"/>
      <c r="N111" s="64"/>
      <c r="O111" s="55"/>
      <c r="P111" s="55"/>
      <c r="Q111" s="55"/>
      <c r="R111" s="55"/>
      <c r="S111" s="55"/>
      <c r="T111" s="55"/>
      <c r="U111" s="64"/>
      <c r="V111" s="55"/>
      <c r="W111" s="58"/>
    </row>
    <row collapsed="false" customFormat="false" customHeight="false" hidden="false" ht="11.25" outlineLevel="0" r="112">
      <c r="A112" s="69"/>
      <c r="B112" s="70"/>
      <c r="C112" s="70" t="s">
        <v>28</v>
      </c>
      <c r="D112" s="71" t="inlineStr">
        <f aca="false">AVERAGE(D12:D111)</f>
        <is>
          <t/>
        </is>
      </c>
      <c r="E112" s="70"/>
      <c r="F112" s="70"/>
      <c r="G112" s="70"/>
      <c r="H112" s="70"/>
      <c r="I112" s="72" t="n">
        <f aca="false">SUM(I12:I111)</f>
        <v>0</v>
      </c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7"/>
    </row>
    <row collapsed="false" customFormat="false" customHeight="false" hidden="false" ht="10.5" outlineLevel="0" r="113">
      <c r="A113" s="78" t="s">
        <v>29</v>
      </c>
      <c r="B113" s="79"/>
      <c r="F113" s="80"/>
      <c r="G113" s="80"/>
    </row>
    <row collapsed="false" customFormat="false" customHeight="false" hidden="false" ht="10.5" outlineLevel="0" r="114">
      <c r="B114" s="81" t="s">
        <v>30</v>
      </c>
      <c r="C114" s="82" t="s">
        <v>136</v>
      </c>
      <c r="D114" s="83"/>
      <c r="E114" s="84"/>
      <c r="G114" s="83"/>
    </row>
    <row collapsed="false" customFormat="false" customHeight="false" hidden="false" ht="10.5" outlineLevel="0" r="115">
      <c r="B115" s="81" t="s">
        <v>31</v>
      </c>
      <c r="C115" s="82"/>
      <c r="D115" s="83"/>
      <c r="E115" s="84"/>
      <c r="G115" s="83"/>
      <c r="R115" s="49"/>
    </row>
    <row collapsed="false" customFormat="false" customHeight="false" hidden="false" ht="10.5" outlineLevel="0" r="116">
      <c r="B116" s="81" t="s">
        <v>32</v>
      </c>
      <c r="C116" s="82"/>
      <c r="D116" s="80"/>
      <c r="E116" s="84"/>
      <c r="G116" s="80"/>
      <c r="R116" s="49"/>
    </row>
    <row collapsed="false" customFormat="false" customHeight="false" hidden="false" ht="10.5" outlineLevel="0" r="117">
      <c r="E117" s="85"/>
      <c r="F117" s="86"/>
      <c r="G117" s="86"/>
      <c r="H117" s="85"/>
      <c r="I117" s="85"/>
      <c r="R117" s="49"/>
    </row>
    <row collapsed="false" customFormat="false" customHeight="true" hidden="false" ht="13.5" outlineLevel="0" r="118">
      <c r="A118" s="87" t="s">
        <v>33</v>
      </c>
      <c r="B118" s="88"/>
      <c r="R118" s="49"/>
    </row>
    <row collapsed="false" customFormat="false" customHeight="false" hidden="false" ht="10.5" outlineLevel="0" r="119">
      <c r="B119" s="81" t="s">
        <v>34</v>
      </c>
      <c r="C119" s="84" t="s">
        <v>137</v>
      </c>
      <c r="D119" s="89"/>
      <c r="E119" s="90"/>
      <c r="F119" s="91"/>
      <c r="K119" s="81" t="s">
        <v>35</v>
      </c>
      <c r="R119" s="49"/>
    </row>
    <row collapsed="false" customFormat="false" customHeight="false" hidden="false" ht="10.5" outlineLevel="0" r="120">
      <c r="B120" s="81" t="s">
        <v>36</v>
      </c>
      <c r="C120" s="84"/>
      <c r="D120" s="89"/>
      <c r="E120" s="90"/>
      <c r="F120" s="91"/>
      <c r="K120" s="91" t="s">
        <v>37</v>
      </c>
      <c r="R120" s="49"/>
    </row>
    <row collapsed="false" customFormat="false" customHeight="false" hidden="false" ht="10.5" outlineLevel="0" r="121">
      <c r="B121" s="81" t="s">
        <v>38</v>
      </c>
      <c r="C121" s="84"/>
      <c r="D121" s="89"/>
      <c r="E121" s="90"/>
      <c r="F121" s="91"/>
      <c r="K121" s="91" t="s">
        <v>39</v>
      </c>
      <c r="R121" s="49"/>
    </row>
    <row collapsed="false" customFormat="false" customHeight="false" hidden="false" ht="10.5" outlineLevel="0" r="122">
      <c r="A122" s="92" t="s">
        <v>40</v>
      </c>
      <c r="C122" s="49"/>
      <c r="D122" s="49"/>
      <c r="E122" s="93"/>
      <c r="R122" s="49"/>
    </row>
    <row collapsed="false" customFormat="false" customHeight="false" hidden="false" ht="10.5" outlineLevel="0" r="123">
      <c r="B123" s="81" t="s">
        <v>41</v>
      </c>
      <c r="C123" s="81" t="s">
        <v>138</v>
      </c>
      <c r="E123" s="93"/>
      <c r="F123" s="91"/>
      <c r="R123" s="49"/>
    </row>
    <row collapsed="false" customFormat="false" customHeight="false" hidden="false" ht="10.5" outlineLevel="0" r="124">
      <c r="B124" s="81" t="s">
        <v>42</v>
      </c>
      <c r="C124" s="81" t="s">
        <v>139</v>
      </c>
      <c r="E124" s="93"/>
      <c r="F124" s="91"/>
      <c r="R124" s="49"/>
    </row>
    <row collapsed="false" customFormat="false" customHeight="false" hidden="false" ht="10.5" outlineLevel="0" r="125">
      <c r="B125" s="81" t="s">
        <v>43</v>
      </c>
      <c r="C125" s="81" t="s">
        <v>140</v>
      </c>
      <c r="E125" s="90"/>
      <c r="F125" s="91"/>
      <c r="R125" s="49"/>
    </row>
    <row collapsed="false" customFormat="false" customHeight="false" hidden="false" ht="10.5" outlineLevel="0" r="126">
      <c r="A126" s="92" t="s">
        <v>44</v>
      </c>
      <c r="C126" s="94"/>
      <c r="D126" s="89"/>
      <c r="E126" s="90"/>
      <c r="R126" s="49"/>
    </row>
    <row collapsed="false" customFormat="false" customHeight="false" hidden="false" ht="10.5" outlineLevel="0" r="127">
      <c r="B127" s="81" t="s">
        <v>45</v>
      </c>
      <c r="C127" s="49"/>
      <c r="D127" s="95"/>
      <c r="E127" s="96"/>
      <c r="F127" s="89"/>
      <c r="G127" s="97"/>
      <c r="H127" s="97"/>
      <c r="I127" s="98"/>
      <c r="J127" s="98"/>
      <c r="K127" s="98"/>
      <c r="L127" s="98"/>
      <c r="M127" s="98"/>
      <c r="R127" s="49"/>
      <c r="T127" s="81" t="s">
        <v>46</v>
      </c>
    </row>
    <row collapsed="false" customFormat="false" customHeight="false" hidden="false" ht="10.5" outlineLevel="0" r="128">
      <c r="B128" s="81" t="s">
        <v>47</v>
      </c>
      <c r="C128" s="49"/>
      <c r="D128" s="95"/>
      <c r="E128" s="96"/>
      <c r="F128" s="89"/>
      <c r="G128" s="97"/>
      <c r="H128" s="97"/>
      <c r="I128" s="98"/>
      <c r="J128" s="98"/>
      <c r="K128" s="98"/>
      <c r="L128" s="98"/>
      <c r="M128" s="98"/>
      <c r="R128" s="49"/>
      <c r="T128" s="81" t="s">
        <v>46</v>
      </c>
    </row>
    <row collapsed="false" customFormat="true" customHeight="false" hidden="true" ht="10.5" outlineLevel="0" r="129" s="99">
      <c r="C129" s="99" t="s">
        <v>48</v>
      </c>
      <c r="E129" s="100"/>
    </row>
    <row collapsed="false" customFormat="true" customHeight="false" hidden="true" ht="10.5" outlineLevel="0" r="130" s="99">
      <c r="C130" s="99" t="s">
        <v>49</v>
      </c>
      <c r="E130" s="100"/>
    </row>
    <row collapsed="false" customFormat="false" customHeight="false" hidden="true" ht="10.5" outlineLevel="0" r="131">
      <c r="C131" s="81" t="s">
        <v>50</v>
      </c>
      <c r="G131" s="101"/>
      <c r="H131" s="102"/>
    </row>
    <row collapsed="false" customFormat="false" customHeight="false" hidden="true" ht="10.5" outlineLevel="0" r="132">
      <c r="C132" s="81" t="s">
        <v>51</v>
      </c>
      <c r="G132" s="101"/>
      <c r="H132" s="102"/>
    </row>
    <row collapsed="false" customFormat="false" customHeight="false" hidden="true" ht="10.5" outlineLevel="0" r="133">
      <c r="C133" s="81" t="s">
        <v>52</v>
      </c>
      <c r="G133" s="101"/>
      <c r="H133" s="102"/>
    </row>
    <row collapsed="false" customFormat="false" customHeight="false" hidden="false" ht="12.75" outlineLevel="0" r="135">
      <c r="A135" s="81" t="s">
        <v>141</v>
      </c>
      <c r="C135" s="136"/>
      <c r="D135" s="80"/>
    </row>
    <row collapsed="false" customFormat="false" customHeight="false" hidden="false" ht="12.75" outlineLevel="0" r="136">
      <c r="B136" s="81" t="s">
        <v>142</v>
      </c>
      <c r="C136" s="136"/>
    </row>
    <row collapsed="false" customFormat="false" customHeight="false" hidden="false" ht="12.75" outlineLevel="0" r="137">
      <c r="C137" s="136"/>
    </row>
    <row collapsed="false" customFormat="false" customHeight="false" hidden="false" ht="12.75" outlineLevel="0" r="138">
      <c r="B138" s="81" t="s">
        <v>143</v>
      </c>
      <c r="C138" s="136" t="n">
        <v>158</v>
      </c>
    </row>
    <row collapsed="false" customFormat="false" customHeight="false" hidden="false" ht="12.75" outlineLevel="0" r="139">
      <c r="C139" s="136" t="n">
        <f aca="false">C138/10</f>
        <v>15.8</v>
      </c>
      <c r="D139" s="80"/>
    </row>
    <row collapsed="false" customFormat="false" customHeight="false" hidden="false" ht="12.75" outlineLevel="0" r="140">
      <c r="C140" s="136" t="s">
        <v>144</v>
      </c>
    </row>
    <row collapsed="false" customFormat="false" customHeight="false" hidden="false" ht="10.5" outlineLevel="0" r="141">
      <c r="C141" s="81" t="s">
        <v>145</v>
      </c>
    </row>
    <row collapsed="false" customFormat="false" customHeight="false" hidden="false" ht="10.5" outlineLevel="0" r="142">
      <c r="C142" s="81" t="s">
        <v>146</v>
      </c>
    </row>
    <row collapsed="false" customFormat="false" customHeight="false" hidden="false" ht="13.5" outlineLevel="0" r="163"/>
    <row collapsed="false" customFormat="false" customHeight="false" hidden="false" ht="13.5" outlineLevel="0" r="164"/>
    <row collapsed="false" customFormat="false" customHeight="false" hidden="false" ht="13.5" outlineLevel="0" r="165"/>
  </sheetData>
  <mergeCells count="14">
    <mergeCell ref="R1:R5"/>
    <mergeCell ref="U1:U5"/>
    <mergeCell ref="L2:L4"/>
    <mergeCell ref="M2:M4"/>
    <mergeCell ref="N2:N5"/>
    <mergeCell ref="Q2:Q5"/>
    <mergeCell ref="A6:B8"/>
    <mergeCell ref="C6:C9"/>
    <mergeCell ref="F6:F9"/>
    <mergeCell ref="G6:G9"/>
    <mergeCell ref="H6:H9"/>
    <mergeCell ref="I6:I9"/>
    <mergeCell ref="J6:W6"/>
    <mergeCell ref="J7:V7"/>
  </mergeCells>
  <printOptions headings="false" gridLines="false" gridLinesSet="true" horizontalCentered="true" verticalCentered="false"/>
  <pageMargins left="0.75" right="0.75" top="1" bottom="1" header="0.511805555555555" footer="0.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>&amp;L&amp;"Tahoma,Regular"&amp;8 03ce-BM/PM/HDCV/FSOFT v1/3&amp;CInternal use&amp;R&amp;"Tahoma,Regular"&amp;10&amp;P/&amp;N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102"/>
  <sheetViews>
    <sheetView colorId="64" defaultGridColor="true" rightToLeft="false" showFormulas="false" showGridLines="false" showOutlineSymbols="true" showRowColHeaders="true" showZeros="true" tabSelected="true" topLeftCell="A1" view="normal" windowProtection="true" workbookViewId="0" zoomScale="100" zoomScaleNormal="100" zoomScalePageLayoutView="100">
      <pane activePane="bottomRight" topLeftCell="Z10" xSplit="9" ySplit="9"/>
      <selection activeCell="A1" activeCellId="0" pane="topLeft" sqref="A1"/>
      <selection activeCell="Z1" activeCellId="0" pane="topRight" sqref="Z1"/>
      <selection activeCell="A10" activeCellId="0" pane="bottomLeft" sqref="A10"/>
      <selection activeCell="C15" activeCellId="0" pane="bottomRight" sqref="C15"/>
    </sheetView>
  </sheetViews>
  <sheetFormatPr defaultRowHeight="9.7"/>
  <cols>
    <col collapsed="false" hidden="false" max="1" min="1" style="1" width="4.42914979757085"/>
    <col collapsed="false" hidden="false" max="2" min="2" style="1" width="4.1417004048583"/>
    <col collapsed="false" hidden="false" max="3" min="3" style="1" width="61.5708502024292"/>
    <col collapsed="false" hidden="false" max="4" min="4" style="1" width="10.2105263157895"/>
    <col collapsed="false" hidden="false" max="5" min="5" style="1" width="7.71255060728745"/>
    <col collapsed="false" hidden="false" max="6" min="6" style="1" width="16.7125506072875"/>
    <col collapsed="false" hidden="false" max="7" min="7" style="1" width="9.57085020242915"/>
    <col collapsed="false" hidden="false" max="8" min="8" style="1" width="6.57085020242915"/>
    <col collapsed="false" hidden="false" max="9" min="9" style="1" width="6.2834008097166"/>
    <col collapsed="false" hidden="false" max="10" min="10" style="1" width="7.71255060728745"/>
    <col collapsed="false" hidden="false" max="21" min="11" style="1" width="3.8582995951417"/>
    <col collapsed="false" hidden="false" max="22" min="22" style="2" width="3.8582995951417"/>
    <col collapsed="false" hidden="false" max="23" min="23" style="1" width="3.8582995951417"/>
    <col collapsed="false" hidden="false" max="24" min="24" style="3" width="3.8582995951417"/>
    <col collapsed="false" hidden="false" max="1025" min="25" style="1" width="9.1417004048583"/>
  </cols>
  <sheetData>
    <row collapsed="false" customFormat="false" customHeight="true" hidden="false" ht="10.5" outlineLevel="0" r="1">
      <c r="R1" s="84"/>
      <c r="S1" s="126"/>
      <c r="T1" s="84"/>
      <c r="U1" s="84"/>
      <c r="V1" s="126"/>
    </row>
    <row collapsed="false" customFormat="false" customHeight="true" hidden="false" ht="18" outlineLevel="0" r="2">
      <c r="B2" s="7" t="s">
        <v>147</v>
      </c>
      <c r="C2" s="8"/>
      <c r="D2" s="8"/>
      <c r="E2" s="9"/>
      <c r="F2" s="9"/>
      <c r="G2" s="9"/>
      <c r="H2" s="9"/>
      <c r="I2" s="9"/>
      <c r="J2" s="9"/>
      <c r="M2" s="10"/>
      <c r="N2" s="11"/>
      <c r="O2" s="137"/>
      <c r="P2" s="9"/>
      <c r="Q2" s="9"/>
      <c r="R2" s="127"/>
      <c r="S2" s="126"/>
      <c r="T2" s="84"/>
      <c r="U2" s="84"/>
      <c r="V2" s="126"/>
    </row>
    <row collapsed="false" customFormat="false" customHeight="true" hidden="false" ht="10.5" outlineLevel="0" r="3">
      <c r="B3" s="9"/>
      <c r="C3" s="9"/>
      <c r="D3" s="9"/>
      <c r="E3" s="9"/>
      <c r="F3" s="9"/>
      <c r="G3" s="9"/>
      <c r="H3" s="9"/>
      <c r="I3" s="9"/>
      <c r="J3" s="9"/>
      <c r="M3" s="10"/>
      <c r="N3" s="11"/>
      <c r="O3" s="137"/>
      <c r="P3" s="9"/>
      <c r="Q3" s="9"/>
      <c r="R3" s="127"/>
      <c r="S3" s="126"/>
      <c r="T3" s="84"/>
      <c r="U3" s="84"/>
      <c r="V3" s="126"/>
    </row>
    <row collapsed="false" customFormat="false" customHeight="true" hidden="false" ht="13.5" outlineLevel="0" r="4">
      <c r="B4" s="9"/>
      <c r="C4" s="9"/>
      <c r="D4" s="9"/>
      <c r="E4" s="9"/>
      <c r="F4" s="9"/>
      <c r="G4" s="9"/>
      <c r="H4" s="9"/>
      <c r="I4" s="9"/>
      <c r="J4" s="9"/>
      <c r="M4" s="10"/>
      <c r="N4" s="11"/>
      <c r="O4" s="137"/>
      <c r="P4" s="9"/>
      <c r="Q4" s="9"/>
      <c r="R4" s="127"/>
      <c r="S4" s="126"/>
      <c r="T4" s="84"/>
      <c r="U4" s="84"/>
      <c r="V4" s="126"/>
    </row>
    <row collapsed="false" customFormat="false" customHeight="true" hidden="false" ht="15.75" outlineLevel="0" r="5">
      <c r="O5" s="137"/>
      <c r="R5" s="127"/>
      <c r="S5" s="126"/>
      <c r="T5" s="84"/>
      <c r="U5" s="84"/>
      <c r="V5" s="126"/>
    </row>
    <row collapsed="false" customFormat="false" customHeight="true" hidden="false" ht="14.25" outlineLevel="0" r="6">
      <c r="A6" s="14" t="s">
        <v>6</v>
      </c>
      <c r="B6" s="14"/>
      <c r="C6" s="15" t="s">
        <v>7</v>
      </c>
      <c r="D6" s="138" t="s">
        <v>56</v>
      </c>
      <c r="E6" s="15" t="s">
        <v>8</v>
      </c>
      <c r="F6" s="15" t="s">
        <v>9</v>
      </c>
      <c r="G6" s="15" t="s">
        <v>10</v>
      </c>
      <c r="H6" s="16" t="s">
        <v>11</v>
      </c>
      <c r="I6" s="15" t="s">
        <v>12</v>
      </c>
      <c r="J6" s="17" t="s">
        <v>13</v>
      </c>
      <c r="K6" s="19" t="s">
        <v>133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collapsed="false" customFormat="false" customHeight="true" hidden="false" ht="12.75" outlineLevel="0" r="7">
      <c r="A7" s="14"/>
      <c r="B7" s="14"/>
      <c r="C7" s="15"/>
      <c r="D7" s="15"/>
      <c r="E7" s="20"/>
      <c r="F7" s="20"/>
      <c r="G7" s="15"/>
      <c r="H7" s="16"/>
      <c r="I7" s="15"/>
      <c r="J7" s="17"/>
      <c r="K7" s="21" t="n">
        <v>41246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2"/>
    </row>
    <row collapsed="false" customFormat="false" customHeight="true" hidden="false" ht="11.25" outlineLevel="0" r="8">
      <c r="A8" s="14"/>
      <c r="B8" s="14"/>
      <c r="C8" s="15"/>
      <c r="D8" s="15"/>
      <c r="E8" s="23"/>
      <c r="F8" s="23"/>
      <c r="G8" s="15"/>
      <c r="H8" s="16"/>
      <c r="I8" s="15"/>
      <c r="J8" s="17"/>
      <c r="K8" s="24" t="n">
        <v>3</v>
      </c>
      <c r="L8" s="24" t="inlineStr">
        <f aca="false">K8+1</f>
        <is>
          <t/>
        </is>
      </c>
      <c r="M8" s="24" t="inlineStr">
        <f aca="false">L8+1</f>
        <is>
          <t/>
        </is>
      </c>
      <c r="N8" s="24" t="inlineStr">
        <f aca="false">M8+1</f>
        <is>
          <t/>
        </is>
      </c>
      <c r="O8" s="24" t="inlineStr">
        <f aca="false">N8+1</f>
        <is>
          <t/>
        </is>
      </c>
      <c r="P8" s="25" t="inlineStr">
        <f aca="false">O8+1</f>
        <is>
          <t/>
        </is>
      </c>
      <c r="Q8" s="25" t="inlineStr">
        <f aca="false">P8+1</f>
        <is>
          <t/>
        </is>
      </c>
      <c r="R8" s="24" t="inlineStr">
        <f aca="false">Q8+1</f>
        <is>
          <t/>
        </is>
      </c>
      <c r="S8" s="24" t="inlineStr">
        <f aca="false">R8+1</f>
        <is>
          <t/>
        </is>
      </c>
      <c r="T8" s="24" t="inlineStr">
        <f aca="false">S8+1</f>
        <is>
          <t/>
        </is>
      </c>
      <c r="U8" s="26" t="inlineStr">
        <f aca="false">T8+1</f>
        <is>
          <t/>
        </is>
      </c>
      <c r="V8" s="26" t="inlineStr">
        <f aca="false">U8+1</f>
        <is>
          <t/>
        </is>
      </c>
      <c r="W8" s="26" t="n">
        <v>1</v>
      </c>
      <c r="X8" s="26" t="n">
        <v>2</v>
      </c>
    </row>
    <row collapsed="false" customFormat="true" customHeight="true" hidden="false" ht="12" outlineLevel="0" r="9" s="39">
      <c r="A9" s="31" t="n">
        <v>1</v>
      </c>
      <c r="B9" s="31" t="n">
        <v>2</v>
      </c>
      <c r="C9" s="15"/>
      <c r="D9" s="15"/>
      <c r="E9" s="23"/>
      <c r="F9" s="23"/>
      <c r="G9" s="15"/>
      <c r="H9" s="16"/>
      <c r="I9" s="15"/>
      <c r="J9" s="17"/>
      <c r="K9" s="32" t="s">
        <v>16</v>
      </c>
      <c r="L9" s="33" t="s">
        <v>17</v>
      </c>
      <c r="M9" s="33" t="s">
        <v>18</v>
      </c>
      <c r="N9" s="33" t="s">
        <v>19</v>
      </c>
      <c r="O9" s="33" t="s">
        <v>20</v>
      </c>
      <c r="P9" s="34" t="s">
        <v>21</v>
      </c>
      <c r="Q9" s="35" t="s">
        <v>22</v>
      </c>
      <c r="R9" s="32" t="s">
        <v>16</v>
      </c>
      <c r="S9" s="33" t="s">
        <v>17</v>
      </c>
      <c r="T9" s="33" t="s">
        <v>18</v>
      </c>
      <c r="U9" s="33" t="s">
        <v>19</v>
      </c>
      <c r="V9" s="33" t="s">
        <v>20</v>
      </c>
      <c r="W9" s="35" t="s">
        <v>21</v>
      </c>
      <c r="X9" s="128" t="s">
        <v>22</v>
      </c>
    </row>
    <row collapsed="false" customFormat="true" customHeight="true" hidden="true" ht="11.25" outlineLevel="0" r="10" s="49">
      <c r="A10" s="40"/>
      <c r="B10" s="40"/>
      <c r="C10" s="41"/>
      <c r="D10" s="41"/>
      <c r="E10" s="42"/>
      <c r="F10" s="42"/>
      <c r="G10" s="43"/>
      <c r="H10" s="43"/>
      <c r="I10" s="44"/>
      <c r="J10" s="40"/>
      <c r="K10" s="45"/>
      <c r="L10" s="46"/>
      <c r="M10" s="46"/>
      <c r="N10" s="45"/>
      <c r="O10" s="45"/>
      <c r="P10" s="45"/>
      <c r="Q10" s="45"/>
      <c r="R10" s="45"/>
      <c r="S10" s="46"/>
      <c r="T10" s="46"/>
      <c r="U10" s="45"/>
      <c r="V10" s="47"/>
      <c r="W10" s="45"/>
      <c r="X10" s="48"/>
    </row>
    <row collapsed="false" customFormat="false" customHeight="true" hidden="false" ht="13.5" outlineLevel="0" r="11">
      <c r="A11" s="50" t="n">
        <v>1</v>
      </c>
      <c r="B11" s="129" t="n">
        <v>1</v>
      </c>
      <c r="C11" s="109" t="s">
        <v>148</v>
      </c>
      <c r="D11" s="109"/>
      <c r="E11" s="131"/>
      <c r="F11" s="131"/>
      <c r="G11" s="131"/>
      <c r="H11" s="131"/>
      <c r="I11" s="131"/>
      <c r="J11" s="129"/>
      <c r="K11" s="53"/>
      <c r="L11" s="53"/>
      <c r="M11" s="53"/>
      <c r="N11" s="54"/>
      <c r="O11" s="55"/>
      <c r="P11" s="55"/>
      <c r="Q11" s="55"/>
      <c r="R11" s="55"/>
      <c r="S11" s="55"/>
      <c r="T11" s="49"/>
      <c r="U11" s="55"/>
      <c r="V11" s="55"/>
      <c r="W11" s="55"/>
      <c r="X11" s="58"/>
    </row>
    <row collapsed="false" customFormat="false" customHeight="true" hidden="false" ht="13.5" outlineLevel="0" r="12">
      <c r="A12" s="50" t="n">
        <v>2</v>
      </c>
      <c r="B12" s="129" t="n">
        <v>2</v>
      </c>
      <c r="C12" s="139" t="s">
        <v>149</v>
      </c>
      <c r="D12" s="139"/>
      <c r="E12" s="133" t="n">
        <v>0</v>
      </c>
      <c r="F12" s="131" t="s">
        <v>150</v>
      </c>
      <c r="G12" s="134" t="s">
        <v>151</v>
      </c>
      <c r="H12" s="134" t="n">
        <v>41247</v>
      </c>
      <c r="I12" s="134" t="n">
        <v>41248</v>
      </c>
      <c r="J12" s="129"/>
      <c r="K12" s="53"/>
      <c r="L12" s="53"/>
      <c r="M12" s="53"/>
      <c r="N12" s="54"/>
      <c r="O12" s="55"/>
      <c r="P12" s="55"/>
      <c r="Q12" s="55"/>
      <c r="R12" s="55"/>
      <c r="S12" s="55"/>
      <c r="T12" s="49"/>
      <c r="U12" s="55"/>
      <c r="V12" s="55"/>
      <c r="W12" s="55"/>
      <c r="X12" s="58"/>
    </row>
    <row collapsed="false" customFormat="false" customHeight="true" hidden="false" ht="13.5" outlineLevel="0" r="13">
      <c r="A13" s="50" t="n">
        <v>3</v>
      </c>
      <c r="B13" s="129"/>
      <c r="C13" s="139" t="s">
        <v>152</v>
      </c>
      <c r="D13" s="139"/>
      <c r="E13" s="133" t="n">
        <v>0</v>
      </c>
      <c r="F13" s="131" t="s">
        <v>150</v>
      </c>
      <c r="G13" s="134" t="s">
        <v>151</v>
      </c>
      <c r="H13" s="134" t="n">
        <v>41247</v>
      </c>
      <c r="I13" s="134" t="n">
        <v>41248</v>
      </c>
      <c r="J13" s="129"/>
      <c r="K13" s="53"/>
      <c r="L13" s="53"/>
      <c r="M13" s="53"/>
      <c r="N13" s="54"/>
      <c r="O13" s="64"/>
      <c r="P13" s="55"/>
      <c r="Q13" s="55"/>
      <c r="R13" s="55"/>
      <c r="S13" s="55"/>
      <c r="T13" s="55"/>
      <c r="U13" s="55"/>
      <c r="V13" s="64"/>
      <c r="W13" s="55"/>
      <c r="X13" s="58"/>
    </row>
    <row collapsed="false" customFormat="true" customHeight="true" hidden="false" ht="13.5" outlineLevel="0" r="14" s="143">
      <c r="A14" s="50" t="n">
        <v>4</v>
      </c>
      <c r="B14" s="63"/>
      <c r="C14" s="140" t="s">
        <v>153</v>
      </c>
      <c r="D14" s="140"/>
      <c r="E14" s="133" t="n">
        <v>0</v>
      </c>
      <c r="F14" s="61" t="s">
        <v>154</v>
      </c>
      <c r="G14" s="62" t="s">
        <v>26</v>
      </c>
      <c r="H14" s="62" t="n">
        <v>41247</v>
      </c>
      <c r="I14" s="62" t="n">
        <v>41248</v>
      </c>
      <c r="J14" s="63" t="n">
        <v>2</v>
      </c>
      <c r="K14" s="141"/>
      <c r="L14" s="141"/>
      <c r="M14" s="141" t="s">
        <v>46</v>
      </c>
      <c r="N14" s="142"/>
      <c r="O14" s="141"/>
      <c r="P14" s="141"/>
      <c r="Q14" s="141"/>
      <c r="R14" s="141"/>
      <c r="S14" s="141"/>
      <c r="U14" s="141"/>
      <c r="V14" s="141"/>
      <c r="W14" s="141"/>
      <c r="X14" s="144"/>
    </row>
    <row collapsed="false" customFormat="false" customHeight="true" hidden="false" ht="13.5" outlineLevel="0" r="15">
      <c r="A15" s="50" t="n">
        <v>5</v>
      </c>
      <c r="B15" s="129"/>
      <c r="C15" s="139" t="s">
        <v>155</v>
      </c>
      <c r="D15" s="139"/>
      <c r="E15" s="133" t="n">
        <v>0</v>
      </c>
      <c r="F15" s="131" t="s">
        <v>150</v>
      </c>
      <c r="G15" s="134" t="s">
        <v>151</v>
      </c>
      <c r="H15" s="134" t="n">
        <v>41247</v>
      </c>
      <c r="I15" s="134" t="n">
        <v>41248</v>
      </c>
      <c r="J15" s="145"/>
      <c r="K15" s="53"/>
      <c r="L15" s="53"/>
      <c r="M15" s="53"/>
      <c r="N15" s="54"/>
      <c r="O15" s="64"/>
      <c r="P15" s="55"/>
      <c r="Q15" s="55"/>
      <c r="R15" s="55"/>
      <c r="S15" s="55"/>
      <c r="T15" s="55"/>
      <c r="U15" s="55"/>
      <c r="V15" s="64"/>
      <c r="W15" s="55"/>
      <c r="X15" s="58"/>
    </row>
    <row collapsed="false" customFormat="false" customHeight="true" hidden="false" ht="13.5" outlineLevel="0" r="16">
      <c r="A16" s="50" t="n">
        <v>6</v>
      </c>
      <c r="B16" s="129"/>
      <c r="C16" s="146" t="s">
        <v>156</v>
      </c>
      <c r="D16" s="146"/>
      <c r="E16" s="133" t="n">
        <v>0</v>
      </c>
      <c r="F16" s="131" t="s">
        <v>150</v>
      </c>
      <c r="G16" s="134"/>
      <c r="H16" s="147"/>
      <c r="I16" s="147"/>
      <c r="J16" s="145"/>
      <c r="K16" s="53"/>
      <c r="L16" s="53"/>
      <c r="M16" s="53"/>
      <c r="N16" s="54"/>
      <c r="O16" s="64"/>
      <c r="P16" s="55"/>
      <c r="Q16" s="55"/>
      <c r="R16" s="55"/>
      <c r="S16" s="55"/>
      <c r="T16" s="55"/>
      <c r="U16" s="55"/>
      <c r="V16" s="64"/>
      <c r="W16" s="55"/>
      <c r="X16" s="58"/>
    </row>
    <row collapsed="false" customFormat="false" customHeight="true" hidden="false" ht="13.5" outlineLevel="0" r="17">
      <c r="A17" s="50" t="n">
        <v>7</v>
      </c>
      <c r="B17" s="129"/>
      <c r="C17" s="148" t="s">
        <v>157</v>
      </c>
      <c r="D17" s="148"/>
      <c r="E17" s="133" t="n">
        <v>0</v>
      </c>
      <c r="F17" s="149" t="s">
        <v>158</v>
      </c>
      <c r="G17" s="134" t="s">
        <v>151</v>
      </c>
      <c r="H17" s="134" t="n">
        <v>41250</v>
      </c>
      <c r="I17" s="134"/>
      <c r="J17" s="129"/>
      <c r="K17" s="53"/>
      <c r="L17" s="53"/>
      <c r="M17" s="53"/>
      <c r="N17" s="54"/>
      <c r="O17" s="55"/>
      <c r="P17" s="55"/>
      <c r="Q17" s="55"/>
      <c r="R17" s="55"/>
      <c r="S17" s="55"/>
      <c r="T17" s="49"/>
      <c r="U17" s="55"/>
      <c r="V17" s="55"/>
      <c r="W17" s="55"/>
      <c r="X17" s="58"/>
    </row>
    <row collapsed="false" customFormat="false" customHeight="true" hidden="false" ht="13.5" outlineLevel="0" r="18">
      <c r="A18" s="50" t="n">
        <v>8</v>
      </c>
      <c r="B18" s="129"/>
      <c r="C18" s="148" t="s">
        <v>159</v>
      </c>
      <c r="D18" s="148"/>
      <c r="E18" s="133" t="n">
        <v>0</v>
      </c>
      <c r="F18" s="149" t="s">
        <v>160</v>
      </c>
      <c r="G18" s="134" t="s">
        <v>151</v>
      </c>
      <c r="H18" s="134" t="n">
        <v>41250</v>
      </c>
      <c r="I18" s="134"/>
      <c r="J18" s="129"/>
      <c r="K18" s="53"/>
      <c r="L18" s="53"/>
      <c r="M18" s="53"/>
      <c r="N18" s="54"/>
      <c r="O18" s="64"/>
      <c r="P18" s="55"/>
      <c r="Q18" s="55"/>
      <c r="R18" s="55"/>
      <c r="S18" s="55"/>
      <c r="T18" s="55"/>
      <c r="U18" s="55"/>
      <c r="V18" s="64"/>
      <c r="W18" s="55"/>
      <c r="X18" s="58"/>
    </row>
    <row collapsed="false" customFormat="false" customHeight="true" hidden="false" ht="13.5" outlineLevel="0" r="19">
      <c r="A19" s="50" t="n">
        <v>9</v>
      </c>
      <c r="B19" s="129"/>
      <c r="C19" s="150" t="s">
        <v>161</v>
      </c>
      <c r="D19" s="109"/>
      <c r="E19" s="133"/>
      <c r="F19" s="149"/>
      <c r="G19" s="134"/>
      <c r="H19" s="134"/>
      <c r="I19" s="134"/>
      <c r="J19" s="129"/>
      <c r="K19" s="53"/>
      <c r="L19" s="53"/>
      <c r="M19" s="53"/>
      <c r="N19" s="54"/>
      <c r="O19" s="64"/>
      <c r="P19" s="55"/>
      <c r="Q19" s="55"/>
      <c r="R19" s="55"/>
      <c r="S19" s="55"/>
      <c r="T19" s="55"/>
      <c r="U19" s="55"/>
      <c r="V19" s="64"/>
      <c r="W19" s="55"/>
      <c r="X19" s="58"/>
    </row>
    <row collapsed="false" customFormat="false" customHeight="false" hidden="false" ht="11.15" outlineLevel="0" r="20">
      <c r="A20" s="50" t="n">
        <v>10</v>
      </c>
      <c r="B20" s="129"/>
      <c r="C20" s="132"/>
      <c r="D20" s="132"/>
      <c r="E20" s="133" t="n">
        <v>0</v>
      </c>
      <c r="F20" s="131"/>
      <c r="G20" s="134" t="s">
        <v>135</v>
      </c>
      <c r="H20" s="134"/>
      <c r="I20" s="134"/>
      <c r="J20" s="129"/>
      <c r="K20" s="53"/>
      <c r="L20" s="53"/>
      <c r="M20" s="53"/>
      <c r="N20" s="54"/>
      <c r="O20" s="64"/>
      <c r="P20" s="55"/>
      <c r="Q20" s="55"/>
      <c r="R20" s="55"/>
      <c r="S20" s="55"/>
      <c r="T20" s="55"/>
      <c r="U20" s="55"/>
      <c r="V20" s="64"/>
      <c r="W20" s="55"/>
      <c r="X20" s="58"/>
    </row>
    <row collapsed="false" customFormat="false" customHeight="false" hidden="false" ht="11.15" outlineLevel="0" r="21">
      <c r="A21" s="50" t="n">
        <v>11</v>
      </c>
      <c r="B21" s="129"/>
      <c r="C21" s="132"/>
      <c r="D21" s="132"/>
      <c r="E21" s="133" t="n">
        <v>0</v>
      </c>
      <c r="F21" s="131"/>
      <c r="G21" s="134" t="s">
        <v>135</v>
      </c>
      <c r="H21" s="134"/>
      <c r="I21" s="134"/>
      <c r="J21" s="129"/>
      <c r="K21" s="53"/>
      <c r="L21" s="53"/>
      <c r="M21" s="53"/>
      <c r="N21" s="54"/>
      <c r="O21" s="55"/>
      <c r="P21" s="55"/>
      <c r="Q21" s="55"/>
      <c r="R21" s="55"/>
      <c r="S21" s="55"/>
      <c r="T21" s="49"/>
      <c r="U21" s="55"/>
      <c r="V21" s="55"/>
      <c r="W21" s="55"/>
      <c r="X21" s="58"/>
    </row>
    <row collapsed="false" customFormat="false" customHeight="false" hidden="false" ht="15.65" outlineLevel="0" r="22">
      <c r="A22" s="50" t="n">
        <v>12</v>
      </c>
      <c r="B22" s="129"/>
      <c r="C22" s="150" t="s">
        <v>162</v>
      </c>
      <c r="D22" s="132"/>
      <c r="E22" s="133" t="n">
        <v>0</v>
      </c>
      <c r="F22" s="131"/>
      <c r="G22" s="134" t="s">
        <v>135</v>
      </c>
      <c r="H22" s="134"/>
      <c r="I22" s="134"/>
      <c r="J22" s="129"/>
      <c r="K22" s="53"/>
      <c r="L22" s="53"/>
      <c r="M22" s="53"/>
      <c r="N22" s="54"/>
      <c r="O22" s="64"/>
      <c r="P22" s="55"/>
      <c r="Q22" s="55"/>
      <c r="R22" s="55"/>
      <c r="S22" s="55"/>
      <c r="T22" s="55"/>
      <c r="U22" s="55"/>
      <c r="V22" s="64"/>
      <c r="W22" s="55"/>
      <c r="X22" s="58"/>
    </row>
    <row collapsed="false" customFormat="false" customHeight="false" hidden="false" ht="15.65" outlineLevel="0" r="23">
      <c r="A23" s="50" t="n">
        <v>13</v>
      </c>
      <c r="B23" s="129"/>
      <c r="C23" s="151" t="s">
        <v>163</v>
      </c>
      <c r="D23" s="132"/>
      <c r="E23" s="133" t="n">
        <v>0</v>
      </c>
      <c r="F23" s="131"/>
      <c r="G23" s="134" t="s">
        <v>135</v>
      </c>
      <c r="H23" s="134"/>
      <c r="I23" s="134"/>
      <c r="J23" s="129"/>
      <c r="K23" s="53"/>
      <c r="L23" s="53"/>
      <c r="M23" s="53"/>
      <c r="N23" s="54"/>
      <c r="O23" s="64"/>
      <c r="P23" s="55"/>
      <c r="Q23" s="55"/>
      <c r="R23" s="55"/>
      <c r="S23" s="55"/>
      <c r="T23" s="55"/>
      <c r="U23" s="55"/>
      <c r="V23" s="64"/>
      <c r="W23" s="55"/>
      <c r="X23" s="58"/>
    </row>
    <row collapsed="false" customFormat="false" customHeight="false" hidden="false" ht="12.65" outlineLevel="0" r="24">
      <c r="A24" s="50" t="n">
        <v>14</v>
      </c>
      <c r="B24" s="129"/>
      <c r="C24" s="152" t="s">
        <v>164</v>
      </c>
      <c r="D24" s="132"/>
      <c r="E24" s="133"/>
      <c r="F24" s="131"/>
      <c r="G24" s="134"/>
      <c r="H24" s="134"/>
      <c r="I24" s="134"/>
      <c r="J24" s="129"/>
      <c r="K24" s="53"/>
      <c r="L24" s="53"/>
      <c r="M24" s="53"/>
      <c r="N24" s="54"/>
      <c r="O24" s="64"/>
      <c r="P24" s="55"/>
      <c r="Q24" s="55"/>
      <c r="R24" s="55"/>
      <c r="S24" s="55"/>
      <c r="T24" s="55"/>
      <c r="U24" s="55"/>
      <c r="V24" s="64"/>
      <c r="W24" s="55"/>
      <c r="X24" s="58"/>
    </row>
    <row collapsed="false" customFormat="false" customHeight="false" hidden="false" ht="12.65" outlineLevel="0" r="25">
      <c r="A25" s="50" t="n">
        <v>15</v>
      </c>
      <c r="B25" s="129"/>
      <c r="C25" s="152" t="s">
        <v>165</v>
      </c>
      <c r="D25" s="132"/>
      <c r="E25" s="133"/>
      <c r="F25" s="131"/>
      <c r="G25" s="134"/>
      <c r="H25" s="134"/>
      <c r="I25" s="134"/>
      <c r="J25" s="129"/>
      <c r="K25" s="53"/>
      <c r="L25" s="53"/>
      <c r="M25" s="53"/>
      <c r="N25" s="54"/>
      <c r="O25" s="64"/>
      <c r="P25" s="55"/>
      <c r="Q25" s="55"/>
      <c r="R25" s="55"/>
      <c r="S25" s="55"/>
      <c r="T25" s="55"/>
      <c r="U25" s="55"/>
      <c r="V25" s="64"/>
      <c r="W25" s="55"/>
      <c r="X25" s="58"/>
    </row>
    <row collapsed="false" customFormat="false" customHeight="false" hidden="false" ht="12.65" outlineLevel="0" r="26">
      <c r="A26" s="50"/>
      <c r="B26" s="129"/>
      <c r="C26" s="152" t="s">
        <v>166</v>
      </c>
      <c r="D26" s="132"/>
      <c r="E26" s="133"/>
      <c r="F26" s="131"/>
      <c r="G26" s="134"/>
      <c r="H26" s="134"/>
      <c r="I26" s="134"/>
      <c r="J26" s="129"/>
      <c r="K26" s="53"/>
      <c r="L26" s="53"/>
      <c r="M26" s="53"/>
      <c r="N26" s="54"/>
      <c r="O26" s="64"/>
      <c r="P26" s="55"/>
      <c r="Q26" s="55"/>
      <c r="R26" s="55"/>
      <c r="S26" s="55"/>
      <c r="T26" s="55"/>
      <c r="U26" s="55"/>
      <c r="V26" s="64"/>
      <c r="W26" s="55"/>
      <c r="X26" s="58"/>
    </row>
    <row collapsed="false" customFormat="false" customHeight="false" hidden="false" ht="12.65" outlineLevel="0" r="27">
      <c r="A27" s="50"/>
      <c r="B27" s="129"/>
      <c r="C27" s="152" t="s">
        <v>167</v>
      </c>
      <c r="D27" s="132"/>
      <c r="E27" s="133" t="n">
        <v>0</v>
      </c>
      <c r="F27" s="131"/>
      <c r="G27" s="134" t="s">
        <v>135</v>
      </c>
      <c r="H27" s="134"/>
      <c r="I27" s="134"/>
      <c r="J27" s="129"/>
      <c r="K27" s="53"/>
      <c r="L27" s="53"/>
      <c r="M27" s="53"/>
      <c r="N27" s="54"/>
      <c r="O27" s="55"/>
      <c r="P27" s="55"/>
      <c r="Q27" s="55"/>
      <c r="R27" s="55"/>
      <c r="S27" s="55"/>
      <c r="T27" s="49"/>
      <c r="U27" s="55"/>
      <c r="V27" s="55"/>
      <c r="W27" s="55"/>
      <c r="X27" s="58"/>
    </row>
    <row collapsed="false" customFormat="false" customHeight="false" hidden="false" ht="12.65" outlineLevel="0" r="28">
      <c r="A28" s="50"/>
      <c r="B28" s="129"/>
      <c r="C28" s="152" t="s">
        <v>168</v>
      </c>
      <c r="D28" s="132"/>
      <c r="E28" s="133"/>
      <c r="F28" s="131"/>
      <c r="G28" s="134"/>
      <c r="H28" s="134"/>
      <c r="I28" s="134"/>
      <c r="J28" s="129"/>
      <c r="K28" s="53"/>
      <c r="L28" s="53"/>
      <c r="M28" s="53"/>
      <c r="N28" s="54"/>
      <c r="O28" s="55"/>
      <c r="P28" s="55"/>
      <c r="Q28" s="55"/>
      <c r="R28" s="55"/>
      <c r="S28" s="55"/>
      <c r="T28" s="49"/>
      <c r="U28" s="55"/>
      <c r="V28" s="55"/>
      <c r="W28" s="55"/>
      <c r="X28" s="58"/>
    </row>
    <row collapsed="false" customFormat="false" customHeight="false" hidden="false" ht="15.65" outlineLevel="0" r="29">
      <c r="A29" s="50"/>
      <c r="B29" s="129"/>
      <c r="C29" s="150" t="s">
        <v>169</v>
      </c>
      <c r="D29" s="132"/>
      <c r="E29" s="133" t="n">
        <v>0</v>
      </c>
      <c r="F29" s="131"/>
      <c r="G29" s="134" t="s">
        <v>135</v>
      </c>
      <c r="H29" s="134"/>
      <c r="I29" s="134"/>
      <c r="J29" s="129"/>
      <c r="K29" s="53"/>
      <c r="L29" s="53"/>
      <c r="M29" s="53"/>
      <c r="N29" s="54"/>
      <c r="O29" s="64"/>
      <c r="P29" s="55"/>
      <c r="Q29" s="55"/>
      <c r="R29" s="55"/>
      <c r="S29" s="55"/>
      <c r="T29" s="55"/>
      <c r="U29" s="55"/>
      <c r="V29" s="64"/>
      <c r="W29" s="55"/>
      <c r="X29" s="58"/>
    </row>
    <row collapsed="false" customFormat="false" customHeight="false" hidden="false" ht="12.65" outlineLevel="0" r="30">
      <c r="A30" s="50"/>
      <c r="B30" s="129"/>
      <c r="C30" s="152" t="s">
        <v>170</v>
      </c>
      <c r="D30" s="132"/>
      <c r="E30" s="133" t="n">
        <v>0</v>
      </c>
      <c r="F30" s="131"/>
      <c r="G30" s="134" t="s">
        <v>135</v>
      </c>
      <c r="H30" s="134"/>
      <c r="I30" s="134"/>
      <c r="J30" s="129"/>
      <c r="K30" s="53"/>
      <c r="L30" s="53"/>
      <c r="M30" s="53"/>
      <c r="N30" s="54"/>
      <c r="O30" s="64"/>
      <c r="P30" s="55"/>
      <c r="Q30" s="55"/>
      <c r="R30" s="55"/>
      <c r="S30" s="55"/>
      <c r="T30" s="55"/>
      <c r="U30" s="55"/>
      <c r="V30" s="64"/>
      <c r="W30" s="55"/>
      <c r="X30" s="58"/>
    </row>
    <row collapsed="false" customFormat="false" customHeight="false" hidden="false" ht="12.65" outlineLevel="0" r="31">
      <c r="A31" s="50"/>
      <c r="B31" s="129"/>
      <c r="C31" s="152" t="s">
        <v>171</v>
      </c>
      <c r="D31" s="132"/>
      <c r="E31" s="133" t="n">
        <v>0</v>
      </c>
      <c r="F31" s="131"/>
      <c r="G31" s="134" t="s">
        <v>135</v>
      </c>
      <c r="H31" s="134"/>
      <c r="I31" s="134"/>
      <c r="J31" s="129"/>
      <c r="K31" s="53"/>
      <c r="L31" s="53"/>
      <c r="M31" s="53"/>
      <c r="N31" s="54"/>
      <c r="O31" s="55"/>
      <c r="P31" s="55"/>
      <c r="Q31" s="55"/>
      <c r="R31" s="55"/>
      <c r="S31" s="55"/>
      <c r="T31" s="49"/>
      <c r="U31" s="55"/>
      <c r="V31" s="55"/>
      <c r="W31" s="55"/>
      <c r="X31" s="58"/>
    </row>
    <row collapsed="false" customFormat="false" customHeight="false" hidden="false" ht="12.65" outlineLevel="0" r="32">
      <c r="A32" s="50"/>
      <c r="B32" s="129"/>
      <c r="C32" s="152" t="s">
        <v>172</v>
      </c>
      <c r="D32" s="132"/>
      <c r="E32" s="133" t="n">
        <v>0</v>
      </c>
      <c r="F32" s="131"/>
      <c r="G32" s="134" t="s">
        <v>135</v>
      </c>
      <c r="H32" s="134"/>
      <c r="I32" s="134"/>
      <c r="J32" s="129"/>
      <c r="K32" s="53"/>
      <c r="L32" s="53"/>
      <c r="M32" s="53"/>
      <c r="N32" s="54"/>
      <c r="O32" s="64"/>
      <c r="P32" s="55"/>
      <c r="Q32" s="55"/>
      <c r="R32" s="55"/>
      <c r="S32" s="55"/>
      <c r="T32" s="55"/>
      <c r="U32" s="55"/>
      <c r="V32" s="64"/>
      <c r="W32" s="55"/>
      <c r="X32" s="58"/>
    </row>
    <row collapsed="false" customFormat="false" customHeight="false" hidden="false" ht="12.65" outlineLevel="0" r="33">
      <c r="A33" s="50"/>
      <c r="B33" s="129"/>
      <c r="C33" s="152" t="s">
        <v>173</v>
      </c>
      <c r="D33" s="132"/>
      <c r="E33" s="133" t="n">
        <v>0</v>
      </c>
      <c r="F33" s="131"/>
      <c r="G33" s="134" t="s">
        <v>135</v>
      </c>
      <c r="H33" s="134"/>
      <c r="I33" s="134"/>
      <c r="J33" s="129"/>
      <c r="K33" s="53"/>
      <c r="L33" s="53"/>
      <c r="M33" s="53"/>
      <c r="N33" s="54"/>
      <c r="O33" s="64"/>
      <c r="P33" s="55"/>
      <c r="Q33" s="55"/>
      <c r="R33" s="55"/>
      <c r="S33" s="55"/>
      <c r="T33" s="55"/>
      <c r="U33" s="55"/>
      <c r="V33" s="64"/>
      <c r="W33" s="55"/>
      <c r="X33" s="58"/>
    </row>
    <row collapsed="false" customFormat="false" customHeight="false" hidden="false" ht="12.65" outlineLevel="0" r="34">
      <c r="A34" s="50"/>
      <c r="B34" s="129"/>
      <c r="C34" s="152" t="s">
        <v>174</v>
      </c>
      <c r="D34" s="132"/>
      <c r="E34" s="133" t="n">
        <v>0</v>
      </c>
      <c r="F34" s="131"/>
      <c r="G34" s="134" t="s">
        <v>135</v>
      </c>
      <c r="H34" s="134"/>
      <c r="I34" s="134"/>
      <c r="J34" s="129"/>
      <c r="K34" s="53"/>
      <c r="L34" s="53"/>
      <c r="M34" s="53"/>
      <c r="N34" s="54"/>
      <c r="O34" s="55"/>
      <c r="P34" s="55"/>
      <c r="Q34" s="55"/>
      <c r="R34" s="55"/>
      <c r="S34" s="55"/>
      <c r="T34" s="49"/>
      <c r="U34" s="55"/>
      <c r="V34" s="55"/>
      <c r="W34" s="55"/>
      <c r="X34" s="58"/>
    </row>
    <row collapsed="false" customFormat="false" customHeight="false" hidden="false" ht="15.65" outlineLevel="0" r="35">
      <c r="A35" s="50"/>
      <c r="B35" s="129"/>
      <c r="C35" s="150" t="s">
        <v>175</v>
      </c>
      <c r="D35" s="132"/>
      <c r="E35" s="133" t="n">
        <v>0</v>
      </c>
      <c r="F35" s="131"/>
      <c r="G35" s="134" t="s">
        <v>135</v>
      </c>
      <c r="H35" s="134"/>
      <c r="I35" s="134"/>
      <c r="J35" s="129"/>
      <c r="K35" s="53"/>
      <c r="L35" s="53"/>
      <c r="M35" s="53"/>
      <c r="N35" s="54"/>
      <c r="O35" s="55"/>
      <c r="P35" s="55"/>
      <c r="Q35" s="55"/>
      <c r="R35" s="55"/>
      <c r="S35" s="55"/>
      <c r="T35" s="49"/>
      <c r="U35" s="55"/>
      <c r="V35" s="55"/>
      <c r="W35" s="55"/>
      <c r="X35" s="58"/>
    </row>
    <row collapsed="false" customFormat="false" customHeight="false" hidden="false" ht="11.15" outlineLevel="0" r="36">
      <c r="A36" s="50"/>
      <c r="B36" s="129"/>
      <c r="C36" s="132"/>
      <c r="D36" s="132"/>
      <c r="E36" s="133" t="n">
        <v>0</v>
      </c>
      <c r="F36" s="131"/>
      <c r="G36" s="134" t="s">
        <v>135</v>
      </c>
      <c r="H36" s="134"/>
      <c r="I36" s="134"/>
      <c r="J36" s="129"/>
      <c r="K36" s="53"/>
      <c r="L36" s="53"/>
      <c r="M36" s="53"/>
      <c r="N36" s="54"/>
      <c r="O36" s="64"/>
      <c r="P36" s="55"/>
      <c r="Q36" s="55"/>
      <c r="R36" s="55"/>
      <c r="S36" s="55"/>
      <c r="T36" s="55"/>
      <c r="U36" s="55"/>
      <c r="V36" s="64"/>
      <c r="W36" s="55"/>
      <c r="X36" s="58"/>
    </row>
    <row collapsed="false" customFormat="false" customHeight="false" hidden="false" ht="11.15" outlineLevel="0" r="37">
      <c r="A37" s="50"/>
      <c r="B37" s="129"/>
      <c r="C37" s="132"/>
      <c r="D37" s="132"/>
      <c r="E37" s="133" t="n">
        <v>0</v>
      </c>
      <c r="F37" s="131"/>
      <c r="G37" s="134" t="s">
        <v>135</v>
      </c>
      <c r="H37" s="134"/>
      <c r="I37" s="134"/>
      <c r="J37" s="129"/>
      <c r="K37" s="53"/>
      <c r="L37" s="53"/>
      <c r="M37" s="53"/>
      <c r="N37" s="54"/>
      <c r="O37" s="55"/>
      <c r="P37" s="55"/>
      <c r="Q37" s="55"/>
      <c r="R37" s="55"/>
      <c r="S37" s="55"/>
      <c r="T37" s="49"/>
      <c r="U37" s="55"/>
      <c r="V37" s="55"/>
      <c r="W37" s="55"/>
      <c r="X37" s="58"/>
    </row>
    <row collapsed="false" customFormat="false" customHeight="false" hidden="false" ht="15.65" outlineLevel="0" r="38">
      <c r="A38" s="50"/>
      <c r="B38" s="129"/>
      <c r="C38" s="150" t="s">
        <v>176</v>
      </c>
      <c r="D38" s="132"/>
      <c r="E38" s="133" t="n">
        <v>0</v>
      </c>
      <c r="F38" s="131"/>
      <c r="G38" s="134" t="s">
        <v>135</v>
      </c>
      <c r="H38" s="134"/>
      <c r="I38" s="134"/>
      <c r="J38" s="129"/>
      <c r="K38" s="53"/>
      <c r="L38" s="53"/>
      <c r="M38" s="53"/>
      <c r="N38" s="54"/>
      <c r="O38" s="64"/>
      <c r="P38" s="55"/>
      <c r="Q38" s="55"/>
      <c r="R38" s="55"/>
      <c r="S38" s="55"/>
      <c r="T38" s="55"/>
      <c r="U38" s="55"/>
      <c r="V38" s="64"/>
      <c r="W38" s="55"/>
      <c r="X38" s="58"/>
    </row>
    <row collapsed="false" customFormat="false" customHeight="false" hidden="false" ht="12.65" outlineLevel="0" r="39">
      <c r="A39" s="50"/>
      <c r="B39" s="129"/>
      <c r="C39" s="152" t="s">
        <v>177</v>
      </c>
      <c r="D39" s="132"/>
      <c r="E39" s="133" t="n">
        <v>0</v>
      </c>
      <c r="F39" s="131"/>
      <c r="G39" s="134" t="s">
        <v>135</v>
      </c>
      <c r="H39" s="134"/>
      <c r="I39" s="134"/>
      <c r="J39" s="129"/>
      <c r="K39" s="53"/>
      <c r="L39" s="53"/>
      <c r="M39" s="53"/>
      <c r="N39" s="54"/>
      <c r="O39" s="64"/>
      <c r="P39" s="55"/>
      <c r="Q39" s="55"/>
      <c r="R39" s="55"/>
      <c r="S39" s="55"/>
      <c r="T39" s="55"/>
      <c r="U39" s="55"/>
      <c r="V39" s="64"/>
      <c r="W39" s="55"/>
      <c r="X39" s="58"/>
    </row>
    <row collapsed="false" customFormat="false" customHeight="false" hidden="false" ht="12.65" outlineLevel="0" r="40">
      <c r="A40" s="50"/>
      <c r="B40" s="129"/>
      <c r="C40" s="152" t="s">
        <v>178</v>
      </c>
      <c r="D40" s="132"/>
      <c r="E40" s="133" t="n">
        <v>0</v>
      </c>
      <c r="F40" s="131"/>
      <c r="G40" s="134" t="s">
        <v>135</v>
      </c>
      <c r="H40" s="134"/>
      <c r="I40" s="134"/>
      <c r="J40" s="129"/>
      <c r="K40" s="53"/>
      <c r="L40" s="53"/>
      <c r="M40" s="53"/>
      <c r="N40" s="54"/>
      <c r="O40" s="55"/>
      <c r="P40" s="55"/>
      <c r="Q40" s="55"/>
      <c r="R40" s="55"/>
      <c r="S40" s="55"/>
      <c r="T40" s="49"/>
      <c r="U40" s="55"/>
      <c r="V40" s="55"/>
      <c r="W40" s="55"/>
      <c r="X40" s="58"/>
    </row>
    <row collapsed="false" customFormat="false" customHeight="false" hidden="false" ht="12.65" outlineLevel="0" r="41">
      <c r="A41" s="50"/>
      <c r="B41" s="129"/>
      <c r="C41" s="152" t="s">
        <v>179</v>
      </c>
      <c r="D41" s="132"/>
      <c r="E41" s="133" t="n">
        <v>0</v>
      </c>
      <c r="F41" s="131"/>
      <c r="G41" s="134" t="s">
        <v>135</v>
      </c>
      <c r="H41" s="134"/>
      <c r="I41" s="134"/>
      <c r="J41" s="129"/>
      <c r="K41" s="53"/>
      <c r="L41" s="53"/>
      <c r="M41" s="53"/>
      <c r="N41" s="54"/>
      <c r="O41" s="64"/>
      <c r="P41" s="55"/>
      <c r="Q41" s="55"/>
      <c r="R41" s="55"/>
      <c r="S41" s="55"/>
      <c r="T41" s="55"/>
      <c r="U41" s="55"/>
      <c r="V41" s="64"/>
      <c r="W41" s="55"/>
      <c r="X41" s="58"/>
    </row>
    <row collapsed="false" customFormat="false" customHeight="false" hidden="false" ht="11.15" outlineLevel="0" r="42">
      <c r="A42" s="50"/>
      <c r="B42" s="129"/>
      <c r="C42" s="132"/>
      <c r="D42" s="132"/>
      <c r="E42" s="133" t="n">
        <v>0</v>
      </c>
      <c r="F42" s="131"/>
      <c r="G42" s="134" t="s">
        <v>135</v>
      </c>
      <c r="H42" s="134"/>
      <c r="I42" s="134"/>
      <c r="J42" s="129"/>
      <c r="K42" s="53"/>
      <c r="L42" s="53"/>
      <c r="M42" s="53"/>
      <c r="N42" s="54"/>
      <c r="O42" s="64"/>
      <c r="P42" s="55"/>
      <c r="Q42" s="55"/>
      <c r="R42" s="55"/>
      <c r="S42" s="55"/>
      <c r="T42" s="55"/>
      <c r="U42" s="55"/>
      <c r="V42" s="64"/>
      <c r="W42" s="55"/>
      <c r="X42" s="58"/>
    </row>
    <row collapsed="false" customFormat="false" customHeight="false" hidden="false" ht="11.15" outlineLevel="0" r="43">
      <c r="A43" s="50"/>
      <c r="B43" s="129"/>
      <c r="C43" s="132"/>
      <c r="D43" s="132"/>
      <c r="E43" s="133" t="n">
        <v>0</v>
      </c>
      <c r="F43" s="131"/>
      <c r="G43" s="134" t="s">
        <v>135</v>
      </c>
      <c r="H43" s="134"/>
      <c r="I43" s="134"/>
      <c r="J43" s="129"/>
      <c r="K43" s="53"/>
      <c r="L43" s="53"/>
      <c r="M43" s="53"/>
      <c r="N43" s="54"/>
      <c r="O43" s="55"/>
      <c r="P43" s="55"/>
      <c r="Q43" s="55"/>
      <c r="R43" s="55"/>
      <c r="S43" s="55"/>
      <c r="T43" s="49"/>
      <c r="U43" s="55"/>
      <c r="V43" s="55"/>
      <c r="W43" s="55"/>
      <c r="X43" s="58"/>
    </row>
    <row collapsed="false" customFormat="false" customHeight="false" hidden="false" ht="11.15" outlineLevel="0" r="44">
      <c r="A44" s="50"/>
      <c r="B44" s="129"/>
      <c r="C44" s="132"/>
      <c r="D44" s="132"/>
      <c r="E44" s="133" t="n">
        <v>0</v>
      </c>
      <c r="F44" s="131"/>
      <c r="G44" s="134" t="s">
        <v>135</v>
      </c>
      <c r="H44" s="134"/>
      <c r="I44" s="134"/>
      <c r="J44" s="129"/>
      <c r="K44" s="53"/>
      <c r="L44" s="53"/>
      <c r="M44" s="53"/>
      <c r="N44" s="54"/>
      <c r="O44" s="64"/>
      <c r="P44" s="55"/>
      <c r="Q44" s="55"/>
      <c r="R44" s="55"/>
      <c r="S44" s="55"/>
      <c r="T44" s="55"/>
      <c r="U44" s="55"/>
      <c r="V44" s="64"/>
      <c r="W44" s="55"/>
      <c r="X44" s="58"/>
    </row>
    <row collapsed="false" customFormat="false" customHeight="false" hidden="false" ht="11.15" outlineLevel="0" r="45">
      <c r="A45" s="50"/>
      <c r="B45" s="129"/>
      <c r="C45" s="132"/>
      <c r="D45" s="132"/>
      <c r="E45" s="133" t="n">
        <v>0</v>
      </c>
      <c r="F45" s="131"/>
      <c r="G45" s="134" t="s">
        <v>135</v>
      </c>
      <c r="H45" s="134"/>
      <c r="I45" s="134"/>
      <c r="J45" s="129"/>
      <c r="K45" s="53"/>
      <c r="L45" s="53"/>
      <c r="M45" s="53"/>
      <c r="N45" s="54"/>
      <c r="O45" s="64"/>
      <c r="P45" s="55"/>
      <c r="Q45" s="55"/>
      <c r="R45" s="55"/>
      <c r="S45" s="55"/>
      <c r="T45" s="55"/>
      <c r="U45" s="55"/>
      <c r="V45" s="64"/>
      <c r="W45" s="55"/>
      <c r="X45" s="58"/>
    </row>
    <row collapsed="false" customFormat="false" customHeight="false" hidden="false" ht="11.15" outlineLevel="0" r="46">
      <c r="A46" s="50"/>
      <c r="B46" s="129"/>
      <c r="C46" s="132"/>
      <c r="D46" s="132"/>
      <c r="E46" s="133" t="n">
        <v>0</v>
      </c>
      <c r="F46" s="131"/>
      <c r="G46" s="134" t="s">
        <v>135</v>
      </c>
      <c r="H46" s="134"/>
      <c r="I46" s="134"/>
      <c r="J46" s="129"/>
      <c r="K46" s="53"/>
      <c r="L46" s="53"/>
      <c r="M46" s="53"/>
      <c r="N46" s="54"/>
      <c r="O46" s="55"/>
      <c r="P46" s="55"/>
      <c r="Q46" s="55"/>
      <c r="R46" s="55"/>
      <c r="S46" s="55"/>
      <c r="T46" s="49"/>
      <c r="U46" s="55"/>
      <c r="V46" s="55"/>
      <c r="W46" s="55"/>
      <c r="X46" s="58"/>
    </row>
    <row collapsed="false" customFormat="false" customHeight="false" hidden="false" ht="11.15" outlineLevel="0" r="47">
      <c r="A47" s="50"/>
      <c r="B47" s="129"/>
      <c r="C47" s="132"/>
      <c r="D47" s="132"/>
      <c r="E47" s="133" t="n">
        <v>0</v>
      </c>
      <c r="F47" s="131"/>
      <c r="G47" s="134" t="s">
        <v>135</v>
      </c>
      <c r="H47" s="134"/>
      <c r="I47" s="134"/>
      <c r="J47" s="129"/>
      <c r="K47" s="53"/>
      <c r="L47" s="53"/>
      <c r="M47" s="53"/>
      <c r="N47" s="54"/>
      <c r="O47" s="64"/>
      <c r="P47" s="55"/>
      <c r="Q47" s="55"/>
      <c r="R47" s="55"/>
      <c r="S47" s="55"/>
      <c r="T47" s="55"/>
      <c r="U47" s="55"/>
      <c r="V47" s="64"/>
      <c r="W47" s="55"/>
      <c r="X47" s="58"/>
    </row>
    <row collapsed="false" customFormat="false" customHeight="false" hidden="false" ht="11.15" outlineLevel="0" r="48">
      <c r="A48" s="50"/>
      <c r="B48" s="129"/>
      <c r="C48" s="132"/>
      <c r="D48" s="132"/>
      <c r="E48" s="133" t="n">
        <v>0</v>
      </c>
      <c r="F48" s="131"/>
      <c r="G48" s="134" t="s">
        <v>135</v>
      </c>
      <c r="H48" s="134"/>
      <c r="I48" s="134"/>
      <c r="J48" s="129"/>
      <c r="K48" s="53"/>
      <c r="L48" s="53"/>
      <c r="M48" s="53"/>
      <c r="N48" s="54"/>
      <c r="O48" s="55"/>
      <c r="P48" s="55"/>
      <c r="Q48" s="55"/>
      <c r="R48" s="55"/>
      <c r="S48" s="55"/>
      <c r="T48" s="49"/>
      <c r="U48" s="55"/>
      <c r="V48" s="55"/>
      <c r="W48" s="55"/>
      <c r="X48" s="58"/>
    </row>
    <row collapsed="false" customFormat="false" customHeight="false" hidden="false" ht="11.15" outlineLevel="0" r="49">
      <c r="A49" s="50"/>
      <c r="B49" s="129"/>
      <c r="C49" s="132"/>
      <c r="D49" s="132"/>
      <c r="E49" s="133" t="n">
        <v>0</v>
      </c>
      <c r="F49" s="131"/>
      <c r="G49" s="134" t="s">
        <v>135</v>
      </c>
      <c r="H49" s="134"/>
      <c r="I49" s="134"/>
      <c r="J49" s="129"/>
      <c r="K49" s="53"/>
      <c r="L49" s="53"/>
      <c r="M49" s="53"/>
      <c r="N49" s="54"/>
      <c r="O49" s="64"/>
      <c r="P49" s="55"/>
      <c r="Q49" s="55"/>
      <c r="R49" s="55"/>
      <c r="S49" s="55"/>
      <c r="T49" s="55"/>
      <c r="U49" s="55"/>
      <c r="V49" s="64"/>
      <c r="W49" s="55"/>
      <c r="X49" s="58"/>
    </row>
    <row collapsed="false" customFormat="false" customHeight="false" hidden="false" ht="11.15" outlineLevel="0" r="50">
      <c r="A50" s="50"/>
      <c r="B50" s="129"/>
      <c r="C50" s="132"/>
      <c r="D50" s="132"/>
      <c r="E50" s="133" t="n">
        <v>0</v>
      </c>
      <c r="F50" s="131"/>
      <c r="G50" s="134" t="s">
        <v>135</v>
      </c>
      <c r="H50" s="134"/>
      <c r="I50" s="134"/>
      <c r="J50" s="129"/>
      <c r="K50" s="53"/>
      <c r="L50" s="53"/>
      <c r="M50" s="53"/>
      <c r="N50" s="54"/>
      <c r="O50" s="64"/>
      <c r="P50" s="55"/>
      <c r="Q50" s="55"/>
      <c r="R50" s="55"/>
      <c r="S50" s="55"/>
      <c r="T50" s="55"/>
      <c r="U50" s="55"/>
      <c r="V50" s="64"/>
      <c r="W50" s="55"/>
      <c r="X50" s="58"/>
    </row>
    <row collapsed="false" customFormat="false" customHeight="false" hidden="false" ht="9.7" outlineLevel="0" r="51">
      <c r="A51" s="69"/>
      <c r="B51" s="70"/>
      <c r="C51" s="70" t="s">
        <v>28</v>
      </c>
      <c r="D51" s="70"/>
      <c r="E51" s="71" t="inlineStr">
        <f aca="false">AVERAGE(E20:E50)</f>
        <is>
          <t/>
        </is>
      </c>
      <c r="F51" s="70"/>
      <c r="G51" s="70"/>
      <c r="H51" s="70"/>
      <c r="I51" s="70"/>
      <c r="J51" s="72" t="n">
        <f aca="false">SUM(J20:J50)</f>
        <v>0</v>
      </c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7"/>
    </row>
    <row collapsed="false" customFormat="false" customHeight="false" hidden="false" ht="9.7" outlineLevel="0" r="52">
      <c r="A52" s="78" t="s">
        <v>29</v>
      </c>
      <c r="B52" s="79"/>
      <c r="G52" s="80"/>
      <c r="H52" s="80"/>
    </row>
    <row collapsed="false" customFormat="false" customHeight="false" hidden="false" ht="9.7" outlineLevel="0" r="53">
      <c r="B53" s="81" t="s">
        <v>30</v>
      </c>
      <c r="C53" s="82" t="s">
        <v>180</v>
      </c>
      <c r="D53" s="82"/>
      <c r="E53" s="83"/>
      <c r="F53" s="84"/>
      <c r="H53" s="83"/>
    </row>
    <row collapsed="false" customFormat="false" customHeight="false" hidden="false" ht="9.7" outlineLevel="0" r="54">
      <c r="B54" s="81" t="s">
        <v>31</v>
      </c>
      <c r="C54" s="82"/>
      <c r="D54" s="82"/>
      <c r="E54" s="83"/>
      <c r="F54" s="84"/>
      <c r="H54" s="83"/>
      <c r="S54" s="49"/>
    </row>
    <row collapsed="false" customFormat="false" customHeight="false" hidden="false" ht="9.7" outlineLevel="0" r="55">
      <c r="B55" s="81" t="s">
        <v>32</v>
      </c>
      <c r="C55" s="82"/>
      <c r="D55" s="82"/>
      <c r="E55" s="80"/>
      <c r="F55" s="84"/>
      <c r="H55" s="80"/>
      <c r="S55" s="49"/>
    </row>
    <row collapsed="false" customFormat="false" customHeight="false" hidden="false" ht="9.7" outlineLevel="0" r="56">
      <c r="F56" s="85"/>
      <c r="G56" s="86"/>
      <c r="H56" s="86"/>
      <c r="I56" s="85"/>
      <c r="J56" s="85"/>
      <c r="S56" s="49"/>
    </row>
    <row collapsed="false" customFormat="false" customHeight="true" hidden="false" ht="13.5" outlineLevel="0" r="57">
      <c r="A57" s="87" t="s">
        <v>33</v>
      </c>
      <c r="B57" s="88"/>
      <c r="S57" s="49"/>
    </row>
    <row collapsed="false" customFormat="false" customHeight="false" hidden="false" ht="11.15" outlineLevel="0" r="58">
      <c r="B58" s="81" t="s">
        <v>34</v>
      </c>
      <c r="C58" s="84" t="s">
        <v>181</v>
      </c>
      <c r="D58" s="84"/>
      <c r="E58" s="89"/>
      <c r="F58" s="90"/>
      <c r="G58" s="91"/>
      <c r="L58" s="81" t="s">
        <v>35</v>
      </c>
      <c r="S58" s="49"/>
    </row>
    <row collapsed="false" customFormat="false" customHeight="false" hidden="false" ht="9.7" outlineLevel="0" r="59">
      <c r="B59" s="81" t="s">
        <v>36</v>
      </c>
      <c r="C59" s="84"/>
      <c r="D59" s="84"/>
      <c r="E59" s="89"/>
      <c r="F59" s="90"/>
      <c r="G59" s="91"/>
      <c r="L59" s="91" t="s">
        <v>37</v>
      </c>
      <c r="S59" s="49"/>
    </row>
    <row collapsed="false" customFormat="false" customHeight="false" hidden="false" ht="9.7" outlineLevel="0" r="60">
      <c r="B60" s="81" t="s">
        <v>38</v>
      </c>
      <c r="C60" s="84"/>
      <c r="D60" s="84"/>
      <c r="E60" s="89"/>
      <c r="F60" s="90"/>
      <c r="G60" s="91"/>
      <c r="L60" s="91" t="s">
        <v>39</v>
      </c>
      <c r="S60" s="49"/>
    </row>
    <row collapsed="false" customFormat="false" customHeight="false" hidden="false" ht="9.7" outlineLevel="0" r="61">
      <c r="A61" s="92" t="s">
        <v>40</v>
      </c>
      <c r="C61" s="49"/>
      <c r="D61" s="49"/>
      <c r="E61" s="49"/>
      <c r="F61" s="93"/>
      <c r="S61" s="49"/>
    </row>
    <row collapsed="false" customFormat="false" customHeight="false" hidden="false" ht="11.15" outlineLevel="0" r="62">
      <c r="B62" s="81" t="s">
        <v>41</v>
      </c>
      <c r="C62" s="81" t="s">
        <v>182</v>
      </c>
      <c r="D62" s="81"/>
      <c r="F62" s="93"/>
      <c r="G62" s="91"/>
      <c r="S62" s="49"/>
    </row>
    <row collapsed="false" customFormat="false" customHeight="false" hidden="false" ht="9.7" outlineLevel="0" r="63">
      <c r="B63" s="81" t="s">
        <v>42</v>
      </c>
      <c r="C63" s="81" t="s">
        <v>183</v>
      </c>
      <c r="D63" s="81"/>
      <c r="F63" s="93"/>
      <c r="G63" s="91"/>
      <c r="S63" s="49"/>
    </row>
    <row collapsed="false" customFormat="false" customHeight="false" hidden="false" ht="9.7" outlineLevel="0" r="64">
      <c r="B64" s="81" t="s">
        <v>43</v>
      </c>
      <c r="F64" s="90"/>
      <c r="G64" s="91"/>
      <c r="S64" s="49"/>
    </row>
    <row collapsed="false" customFormat="false" customHeight="false" hidden="false" ht="9.7" outlineLevel="0" r="65">
      <c r="A65" s="92" t="s">
        <v>44</v>
      </c>
      <c r="C65" s="94"/>
      <c r="D65" s="94"/>
      <c r="E65" s="89"/>
      <c r="F65" s="90"/>
      <c r="S65" s="49"/>
    </row>
    <row collapsed="false" customFormat="false" customHeight="false" hidden="false" ht="9.7" outlineLevel="0" r="66">
      <c r="B66" s="81" t="s">
        <v>45</v>
      </c>
      <c r="C66" s="49"/>
      <c r="D66" s="49"/>
      <c r="E66" s="95"/>
      <c r="F66" s="96"/>
      <c r="G66" s="89"/>
      <c r="H66" s="97"/>
      <c r="I66" s="97"/>
      <c r="J66" s="98"/>
      <c r="K66" s="98"/>
      <c r="L66" s="98"/>
      <c r="M66" s="98"/>
      <c r="N66" s="98"/>
      <c r="S66" s="49"/>
      <c r="U66" s="81" t="s">
        <v>46</v>
      </c>
    </row>
    <row collapsed="false" customFormat="false" customHeight="false" hidden="false" ht="9.7" outlineLevel="0" r="67">
      <c r="B67" s="81" t="s">
        <v>47</v>
      </c>
      <c r="C67" s="49"/>
      <c r="D67" s="49"/>
      <c r="E67" s="95"/>
      <c r="F67" s="96"/>
      <c r="G67" s="89"/>
      <c r="H67" s="97"/>
      <c r="I67" s="97"/>
      <c r="J67" s="98"/>
      <c r="K67" s="98"/>
      <c r="L67" s="98"/>
      <c r="M67" s="98"/>
      <c r="N67" s="98"/>
      <c r="S67" s="49"/>
      <c r="U67" s="81" t="s">
        <v>46</v>
      </c>
    </row>
    <row collapsed="false" customFormat="true" customHeight="false" hidden="true" ht="9.7" outlineLevel="0" r="68" s="99">
      <c r="C68" s="99" t="s">
        <v>48</v>
      </c>
      <c r="F68" s="100"/>
    </row>
    <row collapsed="false" customFormat="true" customHeight="false" hidden="true" ht="9.7" outlineLevel="0" r="69" s="99">
      <c r="C69" s="99" t="s">
        <v>49</v>
      </c>
      <c r="F69" s="100"/>
    </row>
    <row collapsed="false" customFormat="false" customHeight="false" hidden="true" ht="11.15" outlineLevel="0" r="70">
      <c r="C70" s="81" t="s">
        <v>50</v>
      </c>
      <c r="D70" s="81"/>
      <c r="H70" s="101"/>
      <c r="I70" s="102"/>
    </row>
    <row collapsed="false" customFormat="false" customHeight="false" hidden="true" ht="11.15" outlineLevel="0" r="71">
      <c r="C71" s="81" t="s">
        <v>51</v>
      </c>
      <c r="D71" s="81"/>
      <c r="H71" s="101"/>
      <c r="I71" s="102"/>
    </row>
    <row collapsed="false" customFormat="false" customHeight="false" hidden="true" ht="11.15" outlineLevel="0" r="72">
      <c r="C72" s="81" t="s">
        <v>52</v>
      </c>
      <c r="D72" s="81"/>
      <c r="H72" s="101"/>
      <c r="I72" s="102"/>
    </row>
    <row collapsed="false" customFormat="false" customHeight="false" hidden="false" ht="12.1" outlineLevel="0" r="74">
      <c r="A74" s="81" t="s">
        <v>141</v>
      </c>
      <c r="C74" s="136"/>
      <c r="D74" s="136"/>
      <c r="E74" s="80"/>
    </row>
    <row collapsed="false" customFormat="false" customHeight="false" hidden="false" ht="13.3" outlineLevel="0" r="102"/>
    <row collapsed="false" customFormat="false" customHeight="false" hidden="false" ht="13.3" outlineLevel="0" r="103"/>
    <row collapsed="false" customFormat="false" customHeight="false" hidden="false" ht="13.3" outlineLevel="0" r="104"/>
  </sheetData>
  <mergeCells count="15">
    <mergeCell ref="S1:S5"/>
    <mergeCell ref="V1:V5"/>
    <mergeCell ref="M2:M4"/>
    <mergeCell ref="N2:N4"/>
    <mergeCell ref="O2:O5"/>
    <mergeCell ref="R2:R5"/>
    <mergeCell ref="A6:B8"/>
    <mergeCell ref="C6:C9"/>
    <mergeCell ref="D6:D9"/>
    <mergeCell ref="G6:G9"/>
    <mergeCell ref="H6:H9"/>
    <mergeCell ref="I6:I9"/>
    <mergeCell ref="J6:J9"/>
    <mergeCell ref="K6:X6"/>
    <mergeCell ref="K7:W7"/>
  </mergeCells>
  <printOptions headings="false" gridLines="false" gridLinesSet="true" horizontalCentered="true" verticalCentered="false"/>
  <pageMargins left="0.75" right="0.75" top="1" bottom="1" header="0.511805555555555" footer="0.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>&amp;L&amp;"Tahoma,Regular"&amp;8 03ce-BM/PM/HDCV/FSOFT v1/3&amp;CInternal use&amp;R&amp;"Tahoma,Regular"&amp;10&amp;P/&amp;N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9"/>
  <sheetViews>
    <sheetView colorId="64" defaultGridColor="true" rightToLeft="false" showFormulas="false" showGridLines="true" showOutlineSymbols="true" showRowColHeaders="true" showZeros="true" tabSelected="false" topLeftCell="A6" view="normal" windowProtection="false" workbookViewId="0" zoomScale="100" zoomScaleNormal="100" zoomScalePageLayoutView="100">
      <selection activeCell="E30" activeCellId="0" pane="topLeft" sqref="E30"/>
    </sheetView>
  </sheetViews>
  <sheetFormatPr defaultRowHeight="12.75"/>
  <cols>
    <col collapsed="false" hidden="false" max="1" min="1" style="153" width="9.1417004048583"/>
    <col collapsed="false" hidden="false" max="2" min="2" style="153" width="12.8542510121458"/>
    <col collapsed="false" hidden="false" max="3" min="3" style="153" width="11.4251012145749"/>
    <col collapsed="false" hidden="false" max="4" min="4" style="153" width="21.0040485829959"/>
    <col collapsed="false" hidden="false" max="5" min="5" style="153" width="18.1376518218623"/>
    <col collapsed="false" hidden="false" max="6" min="6" style="153" width="11.7125506072874"/>
    <col collapsed="false" hidden="false" max="7" min="7" style="153" width="12.8542510121458"/>
    <col collapsed="false" hidden="false" max="1025" min="8" style="153" width="9.1417004048583"/>
  </cols>
  <sheetData>
    <row collapsed="false" customFormat="false" customHeight="false" hidden="true" ht="18" outlineLevel="0" r="1">
      <c r="B1" s="154" t="s">
        <v>184</v>
      </c>
    </row>
    <row collapsed="false" customFormat="false" customHeight="false" hidden="true" ht="12.75" outlineLevel="0" r="2">
      <c r="B2" s="155" t="s">
        <v>185</v>
      </c>
    </row>
    <row collapsed="false" customFormat="false" customHeight="false" hidden="true" ht="12.75" outlineLevel="0" r="3">
      <c r="B3" s="155" t="s">
        <v>186</v>
      </c>
    </row>
    <row collapsed="false" customFormat="false" customHeight="false" hidden="true" ht="12.75" outlineLevel="0" r="4">
      <c r="B4" s="155" t="s">
        <v>187</v>
      </c>
    </row>
    <row collapsed="false" customFormat="false" customHeight="false" hidden="true" ht="12.75" outlineLevel="0" r="5">
      <c r="B5" s="155" t="s">
        <v>188</v>
      </c>
    </row>
    <row collapsed="false" customFormat="false" customHeight="false" hidden="false" ht="12.75" outlineLevel="0" r="6">
      <c r="A6" s="156" t="s">
        <v>189</v>
      </c>
      <c r="B6" s="155"/>
    </row>
    <row collapsed="false" customFormat="false" customHeight="false" hidden="false" ht="12.75" outlineLevel="0" r="7">
      <c r="A7" s="157"/>
      <c r="B7" s="155"/>
    </row>
    <row collapsed="false" customFormat="false" customHeight="false" hidden="false" ht="12.75" outlineLevel="0" r="8">
      <c r="A8" s="158" t="s">
        <v>6</v>
      </c>
      <c r="B8" s="158" t="s">
        <v>190</v>
      </c>
      <c r="C8" s="158" t="s">
        <v>191</v>
      </c>
      <c r="D8" s="158" t="s">
        <v>192</v>
      </c>
      <c r="E8" s="158" t="s">
        <v>193</v>
      </c>
      <c r="F8" s="158" t="s">
        <v>194</v>
      </c>
      <c r="G8" s="158" t="s">
        <v>195</v>
      </c>
    </row>
    <row collapsed="false" customFormat="false" customHeight="false" hidden="false" ht="12.75" outlineLevel="0" r="9">
      <c r="A9" s="159" t="n">
        <v>1</v>
      </c>
      <c r="B9" s="160" t="s">
        <v>196</v>
      </c>
      <c r="C9" s="160"/>
      <c r="D9" s="160" t="s">
        <v>197</v>
      </c>
      <c r="E9" s="160" t="s">
        <v>198</v>
      </c>
      <c r="F9" s="161" t="n">
        <v>41191</v>
      </c>
      <c r="G9" s="161" t="n">
        <v>41273</v>
      </c>
    </row>
    <row collapsed="false" customFormat="false" customHeight="false" hidden="false" ht="12.75" outlineLevel="0" r="10">
      <c r="A10" s="159" t="n">
        <v>2</v>
      </c>
      <c r="B10" s="160" t="s">
        <v>150</v>
      </c>
      <c r="C10" s="160"/>
      <c r="D10" s="160" t="s">
        <v>199</v>
      </c>
      <c r="E10" s="160" t="s">
        <v>200</v>
      </c>
      <c r="F10" s="161" t="n">
        <v>41191</v>
      </c>
      <c r="G10" s="161" t="n">
        <v>41273</v>
      </c>
    </row>
    <row collapsed="false" customFormat="false" customHeight="false" hidden="false" ht="15" outlineLevel="0" r="11">
      <c r="A11" s="159" t="n">
        <v>3</v>
      </c>
      <c r="B11" s="160" t="s">
        <v>201</v>
      </c>
      <c r="C11" s="160"/>
      <c r="D11" s="162" t="s">
        <v>202</v>
      </c>
      <c r="E11" s="160" t="s">
        <v>203</v>
      </c>
      <c r="F11" s="161" t="n">
        <v>41191</v>
      </c>
      <c r="G11" s="161" t="n">
        <v>41273</v>
      </c>
    </row>
    <row collapsed="false" customFormat="false" customHeight="false" hidden="false" ht="12.75" outlineLevel="0" r="12">
      <c r="A12" s="159" t="n">
        <v>4</v>
      </c>
      <c r="B12" s="163" t="s">
        <v>204</v>
      </c>
      <c r="C12" s="160"/>
      <c r="D12" s="160" t="s">
        <v>205</v>
      </c>
      <c r="E12" s="163" t="s">
        <v>206</v>
      </c>
      <c r="F12" s="161" t="n">
        <v>41191</v>
      </c>
      <c r="G12" s="161" t="n">
        <v>41273</v>
      </c>
    </row>
    <row collapsed="false" customFormat="false" customHeight="false" hidden="false" ht="12.75" outlineLevel="0" r="13">
      <c r="A13" s="159" t="n">
        <v>5</v>
      </c>
      <c r="B13" s="160" t="s">
        <v>207</v>
      </c>
      <c r="C13" s="160" t="s">
        <v>208</v>
      </c>
      <c r="D13" s="160" t="s">
        <v>209</v>
      </c>
      <c r="E13" s="160" t="s">
        <v>210</v>
      </c>
      <c r="F13" s="161" t="n">
        <v>41191</v>
      </c>
      <c r="G13" s="161" t="n">
        <v>41273</v>
      </c>
    </row>
    <row collapsed="false" customFormat="false" customHeight="false" hidden="false" ht="15" outlineLevel="0" r="14">
      <c r="A14" s="159" t="n">
        <v>6</v>
      </c>
      <c r="B14" s="160" t="s">
        <v>211</v>
      </c>
      <c r="C14" s="160"/>
      <c r="D14" s="162" t="s">
        <v>212</v>
      </c>
      <c r="E14" s="160" t="s">
        <v>213</v>
      </c>
      <c r="F14" s="161" t="n">
        <v>41191</v>
      </c>
      <c r="G14" s="161" t="n">
        <v>41273</v>
      </c>
    </row>
    <row collapsed="false" customFormat="false" customHeight="false" hidden="false" ht="12.75" outlineLevel="0" r="15">
      <c r="A15" s="159" t="n">
        <v>7</v>
      </c>
      <c r="B15" s="160" t="s">
        <v>214</v>
      </c>
      <c r="C15" s="160"/>
      <c r="D15" s="160" t="s">
        <v>215</v>
      </c>
      <c r="E15" s="160" t="s">
        <v>216</v>
      </c>
      <c r="F15" s="161" t="n">
        <v>41191</v>
      </c>
      <c r="G15" s="161" t="n">
        <v>41273</v>
      </c>
    </row>
    <row collapsed="false" customFormat="false" customHeight="false" hidden="false" ht="12.75" outlineLevel="0" r="16">
      <c r="A16" s="159" t="n">
        <v>8</v>
      </c>
      <c r="B16" s="160" t="s">
        <v>217</v>
      </c>
      <c r="C16" s="160"/>
      <c r="D16" s="160" t="s">
        <v>218</v>
      </c>
      <c r="E16" s="160" t="s">
        <v>219</v>
      </c>
      <c r="F16" s="161" t="n">
        <v>41191</v>
      </c>
      <c r="G16" s="161" t="n">
        <v>41273</v>
      </c>
    </row>
    <row collapsed="false" customFormat="false" customHeight="true" hidden="false" ht="13.5" outlineLevel="0" r="17">
      <c r="A17" s="159" t="n">
        <v>9</v>
      </c>
      <c r="B17" s="160" t="s">
        <v>220</v>
      </c>
      <c r="C17" s="160"/>
      <c r="D17" s="164" t="s">
        <v>221</v>
      </c>
      <c r="E17" s="160" t="s">
        <v>222</v>
      </c>
      <c r="F17" s="161" t="n">
        <v>41191</v>
      </c>
      <c r="G17" s="161" t="n">
        <v>41273</v>
      </c>
    </row>
    <row collapsed="false" customFormat="false" customHeight="false" hidden="false" ht="12.75" outlineLevel="0" r="18">
      <c r="A18" s="159" t="n">
        <v>10</v>
      </c>
      <c r="B18" s="160" t="s">
        <v>223</v>
      </c>
      <c r="C18" s="160"/>
      <c r="D18" s="160" t="s">
        <v>224</v>
      </c>
      <c r="E18" s="160" t="s">
        <v>225</v>
      </c>
      <c r="F18" s="161" t="n">
        <v>41191</v>
      </c>
      <c r="G18" s="161" t="n">
        <v>41273</v>
      </c>
    </row>
    <row collapsed="false" customFormat="false" customHeight="false" hidden="false" ht="12.75" outlineLevel="0" r="19">
      <c r="A19" s="159" t="n">
        <v>11</v>
      </c>
      <c r="B19" s="160" t="s">
        <v>226</v>
      </c>
      <c r="C19" s="160"/>
      <c r="D19" s="160" t="s">
        <v>227</v>
      </c>
      <c r="E19" s="160" t="s">
        <v>228</v>
      </c>
      <c r="F19" s="161" t="n">
        <v>41191</v>
      </c>
      <c r="G19" s="161" t="n">
        <v>41273</v>
      </c>
    </row>
    <row collapsed="false" customFormat="false" customHeight="false" hidden="false" ht="12.75" outlineLevel="0" r="20">
      <c r="A20" s="159" t="n">
        <v>12</v>
      </c>
      <c r="B20" s="160" t="s">
        <v>229</v>
      </c>
      <c r="C20" s="160"/>
      <c r="D20" s="160" t="s">
        <v>230</v>
      </c>
      <c r="E20" s="160" t="s">
        <v>231</v>
      </c>
      <c r="F20" s="161" t="n">
        <v>41191</v>
      </c>
      <c r="G20" s="161" t="n">
        <v>41273</v>
      </c>
    </row>
    <row collapsed="false" customFormat="false" customHeight="false" hidden="false" ht="12.75" outlineLevel="0" r="21">
      <c r="A21" s="159" t="n">
        <v>13</v>
      </c>
      <c r="B21" s="165" t="s">
        <v>232</v>
      </c>
      <c r="C21" s="160"/>
      <c r="D21" s="165" t="s">
        <v>233</v>
      </c>
      <c r="E21" s="165" t="s">
        <v>234</v>
      </c>
      <c r="F21" s="161" t="n">
        <v>41191</v>
      </c>
      <c r="G21" s="161" t="n">
        <v>41273</v>
      </c>
    </row>
    <row collapsed="false" customFormat="false" customHeight="false" hidden="false" ht="12.75" outlineLevel="0" r="22">
      <c r="A22" s="159" t="n">
        <v>14</v>
      </c>
      <c r="B22" s="166" t="s">
        <v>235</v>
      </c>
      <c r="C22" s="166"/>
      <c r="D22" s="166" t="s">
        <v>236</v>
      </c>
      <c r="E22" s="166" t="s">
        <v>237</v>
      </c>
      <c r="F22" s="167" t="n">
        <v>41191</v>
      </c>
      <c r="G22" s="167" t="n">
        <v>41273</v>
      </c>
    </row>
    <row collapsed="false" customFormat="false" customHeight="false" hidden="false" ht="12.75" outlineLevel="0" r="23">
      <c r="A23" s="159" t="n">
        <v>15</v>
      </c>
      <c r="B23" s="168" t="s">
        <v>238</v>
      </c>
      <c r="C23" s="160"/>
      <c r="D23" s="168" t="s">
        <v>239</v>
      </c>
      <c r="E23" s="169" t="s">
        <v>240</v>
      </c>
      <c r="F23" s="161" t="n">
        <v>41191</v>
      </c>
      <c r="G23" s="169" t="n">
        <v>41273</v>
      </c>
    </row>
    <row collapsed="false" customFormat="false" customHeight="false" hidden="false" ht="12.75" outlineLevel="0" r="24">
      <c r="A24" s="159" t="n">
        <v>16</v>
      </c>
      <c r="B24" s="168" t="s">
        <v>241</v>
      </c>
      <c r="C24" s="160"/>
      <c r="D24" s="168" t="s">
        <v>242</v>
      </c>
      <c r="E24" s="169" t="s">
        <v>243</v>
      </c>
      <c r="F24" s="161" t="n">
        <v>41191</v>
      </c>
      <c r="G24" s="169" t="n">
        <v>41273</v>
      </c>
    </row>
    <row collapsed="false" customFormat="false" customHeight="false" hidden="false" ht="12.75" outlineLevel="0" r="25">
      <c r="A25" s="159" t="n">
        <v>17</v>
      </c>
      <c r="B25" s="168" t="s">
        <v>244</v>
      </c>
      <c r="C25" s="160"/>
      <c r="D25" s="168" t="s">
        <v>245</v>
      </c>
      <c r="E25" s="169" t="s">
        <v>246</v>
      </c>
      <c r="F25" s="161" t="n">
        <v>41191</v>
      </c>
      <c r="G25" s="169" t="n">
        <v>41273</v>
      </c>
    </row>
    <row collapsed="false" customFormat="false" customHeight="false" hidden="false" ht="14.25" outlineLevel="0" r="26">
      <c r="A26" s="159" t="n">
        <v>18</v>
      </c>
      <c r="B26" s="168" t="s">
        <v>247</v>
      </c>
      <c r="C26" s="160"/>
      <c r="D26" s="168" t="s">
        <v>248</v>
      </c>
      <c r="E26" s="169" t="s">
        <v>249</v>
      </c>
      <c r="F26" s="161" t="n">
        <v>41191</v>
      </c>
      <c r="G26" s="169" t="n">
        <v>41273</v>
      </c>
    </row>
    <row collapsed="false" customFormat="false" customHeight="false" hidden="false" ht="12.75" outlineLevel="0" r="27">
      <c r="A27" s="170" t="n">
        <v>19</v>
      </c>
      <c r="B27" s="171" t="s">
        <v>160</v>
      </c>
      <c r="C27" s="160"/>
      <c r="D27" s="171" t="s">
        <v>250</v>
      </c>
      <c r="E27" s="171" t="s">
        <v>251</v>
      </c>
      <c r="F27" s="161" t="n">
        <v>41191</v>
      </c>
      <c r="G27" s="169" t="n">
        <v>41273</v>
      </c>
    </row>
    <row collapsed="false" customFormat="false" customHeight="false" hidden="false" ht="15" outlineLevel="0" r="28">
      <c r="A28" s="170" t="n">
        <v>20</v>
      </c>
      <c r="B28" s="172" t="s">
        <v>252</v>
      </c>
      <c r="C28" s="173" t="s">
        <v>253</v>
      </c>
      <c r="D28" s="173" t="s">
        <v>254</v>
      </c>
      <c r="E28" s="173" t="s">
        <v>255</v>
      </c>
      <c r="F28" s="161" t="n">
        <v>41242</v>
      </c>
      <c r="G28" s="169" t="n">
        <v>41363</v>
      </c>
    </row>
    <row collapsed="false" customFormat="false" customHeight="false" hidden="false" ht="15" outlineLevel="0" r="29">
      <c r="A29" s="170" t="n">
        <v>21</v>
      </c>
      <c r="B29" s="172" t="s">
        <v>256</v>
      </c>
      <c r="C29" s="172" t="s">
        <v>257</v>
      </c>
      <c r="D29" s="172" t="s">
        <v>258</v>
      </c>
      <c r="E29" s="172" t="s">
        <v>259</v>
      </c>
      <c r="F29" s="161" t="n">
        <v>41242</v>
      </c>
      <c r="G29" s="169" t="n">
        <v>41363</v>
      </c>
    </row>
    <row collapsed="false" customFormat="false" customHeight="false" hidden="false" ht="15" outlineLevel="0" r="30">
      <c r="A30" s="170" t="n">
        <v>22</v>
      </c>
      <c r="B30" s="172" t="s">
        <v>260</v>
      </c>
      <c r="C30" s="173" t="s">
        <v>261</v>
      </c>
      <c r="D30" s="173" t="s">
        <v>262</v>
      </c>
      <c r="E30" s="173" t="s">
        <v>263</v>
      </c>
      <c r="F30" s="161" t="n">
        <v>41242</v>
      </c>
      <c r="G30" s="169" t="n">
        <v>41363</v>
      </c>
    </row>
    <row collapsed="false" customFormat="false" customHeight="false" hidden="false" ht="12.75" outlineLevel="0" r="31">
      <c r="A31" s="174"/>
      <c r="B31" s="175"/>
      <c r="C31" s="176"/>
      <c r="D31" s="175"/>
      <c r="E31" s="175"/>
      <c r="F31" s="177"/>
      <c r="G31" s="178"/>
    </row>
    <row collapsed="false" customFormat="false" customHeight="false" hidden="false" ht="12.75" outlineLevel="0" r="32">
      <c r="A32" s="174"/>
      <c r="B32" s="175"/>
      <c r="C32" s="176"/>
      <c r="D32" s="175"/>
      <c r="E32" s="175"/>
      <c r="F32" s="177"/>
      <c r="G32" s="178"/>
    </row>
    <row collapsed="false" customFormat="false" customHeight="false" hidden="false" ht="12.75" outlineLevel="0" r="33">
      <c r="A33" s="174"/>
      <c r="B33" s="175"/>
      <c r="C33" s="176"/>
      <c r="D33" s="175"/>
      <c r="E33" s="175"/>
      <c r="F33" s="177"/>
      <c r="G33" s="178"/>
    </row>
    <row collapsed="false" customFormat="false" customHeight="false" hidden="false" ht="12.75" outlineLevel="0" r="34">
      <c r="A34" s="174"/>
      <c r="B34" s="175"/>
      <c r="C34" s="176"/>
      <c r="D34" s="175"/>
      <c r="E34" s="175"/>
      <c r="F34" s="177"/>
      <c r="G34" s="178"/>
    </row>
    <row collapsed="false" customFormat="false" customHeight="false" hidden="false" ht="12.75" outlineLevel="0" r="35">
      <c r="A35" s="174"/>
      <c r="B35" s="175"/>
      <c r="C35" s="176"/>
      <c r="D35" s="175"/>
      <c r="E35" s="175"/>
      <c r="F35" s="177"/>
      <c r="G35" s="178"/>
    </row>
    <row collapsed="false" customFormat="false" customHeight="false" hidden="false" ht="13.5" outlineLevel="0" r="36">
      <c r="A36" s="156" t="s">
        <v>264</v>
      </c>
    </row>
    <row collapsed="false" customFormat="false" customHeight="false" hidden="false" ht="15.75" outlineLevel="0" r="37">
      <c r="C37" s="179" t="s">
        <v>265</v>
      </c>
      <c r="D37" s="180" t="s">
        <v>266</v>
      </c>
      <c r="E37" s="181" t="s">
        <v>267</v>
      </c>
    </row>
    <row collapsed="false" customFormat="false" customHeight="false" hidden="false" ht="26.25" outlineLevel="0" r="38">
      <c r="C38" s="182" t="s">
        <v>268</v>
      </c>
      <c r="D38" s="183" t="s">
        <v>269</v>
      </c>
      <c r="E38" s="184" t="s">
        <v>270</v>
      </c>
    </row>
    <row collapsed="false" customFormat="false" customHeight="false" hidden="false" ht="15.75" outlineLevel="0" r="39">
      <c r="C39" s="182" t="s">
        <v>271</v>
      </c>
      <c r="D39" s="183" t="s">
        <v>272</v>
      </c>
      <c r="E39" s="184" t="s">
        <v>273</v>
      </c>
    </row>
    <row collapsed="false" customFormat="false" customHeight="false" hidden="false" ht="15.75" outlineLevel="0" r="40">
      <c r="C40" s="182" t="s">
        <v>274</v>
      </c>
      <c r="D40" s="183" t="s">
        <v>275</v>
      </c>
      <c r="E40" s="184" t="s">
        <v>276</v>
      </c>
    </row>
    <row collapsed="false" customFormat="false" customHeight="false" hidden="false" ht="15.75" outlineLevel="0" r="41">
      <c r="C41" s="182" t="s">
        <v>277</v>
      </c>
      <c r="D41" s="183" t="s">
        <v>278</v>
      </c>
      <c r="E41" s="184" t="s">
        <v>279</v>
      </c>
    </row>
    <row collapsed="false" customFormat="false" customHeight="false" hidden="false" ht="15.75" outlineLevel="0" r="42">
      <c r="C42" s="182" t="s">
        <v>280</v>
      </c>
      <c r="D42" s="183" t="s">
        <v>281</v>
      </c>
      <c r="E42" s="184" t="s">
        <v>282</v>
      </c>
    </row>
    <row collapsed="false" customFormat="false" customHeight="false" hidden="false" ht="15.75" outlineLevel="0" r="43">
      <c r="C43" s="182" t="s">
        <v>283</v>
      </c>
      <c r="D43" s="183" t="s">
        <v>284</v>
      </c>
      <c r="E43" s="184" t="s">
        <v>285</v>
      </c>
    </row>
    <row collapsed="false" customFormat="false" customHeight="false" hidden="false" ht="15.75" outlineLevel="0" r="44">
      <c r="C44" s="182" t="s">
        <v>286</v>
      </c>
      <c r="D44" s="183" t="s">
        <v>287</v>
      </c>
      <c r="E44" s="184" t="s">
        <v>288</v>
      </c>
    </row>
    <row collapsed="false" customFormat="false" customHeight="false" hidden="false" ht="15.75" outlineLevel="0" r="45">
      <c r="C45" s="182" t="s">
        <v>289</v>
      </c>
      <c r="D45" s="183" t="s">
        <v>290</v>
      </c>
      <c r="E45" s="184" t="s">
        <v>291</v>
      </c>
    </row>
    <row collapsed="false" customFormat="false" customHeight="false" hidden="false" ht="15.75" outlineLevel="0" r="46">
      <c r="C46" s="182" t="s">
        <v>292</v>
      </c>
      <c r="D46" s="183" t="s">
        <v>293</v>
      </c>
      <c r="E46" s="184" t="s">
        <v>294</v>
      </c>
    </row>
    <row collapsed="false" customFormat="false" customHeight="false" hidden="false" ht="30.75" outlineLevel="0" r="47">
      <c r="C47" s="182" t="s">
        <v>295</v>
      </c>
      <c r="D47" s="184" t="s">
        <v>296</v>
      </c>
      <c r="E47" s="184" t="s">
        <v>297</v>
      </c>
    </row>
    <row collapsed="false" customFormat="false" customHeight="false" hidden="false" ht="30.75" outlineLevel="0" r="48">
      <c r="C48" s="182" t="s">
        <v>298</v>
      </c>
      <c r="D48" s="184" t="s">
        <v>299</v>
      </c>
      <c r="E48" s="184" t="s">
        <v>300</v>
      </c>
    </row>
    <row collapsed="false" customFormat="false" customHeight="false" hidden="false" ht="15.75" outlineLevel="0" r="49">
      <c r="C49" s="182" t="s">
        <v>301</v>
      </c>
      <c r="D49" s="184" t="s">
        <v>302</v>
      </c>
      <c r="E49" s="184" t="s">
        <v>303</v>
      </c>
    </row>
  </sheetData>
  <hyperlinks>
    <hyperlink display="http://front-int.tsbctv.com/tc-front-tv/cindex.html " ref="B2" r:id="rId1"/>
    <hyperlink display="http://s-f.c.hdex.jp/tc-front-tv/cindex.html " ref="B3" r:id="rId2"/>
    <hyperlink display="https://jenkins.tsbctv.com" ref="B4" r:id="rId3"/>
    <hyperlink display="http://s-ci.c.hdex.jp/ " ref="B5" r:id="rId4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P32" activeCellId="0" pane="topLeft" sqref="P32"/>
    </sheetView>
  </sheetViews>
  <sheetFormatPr defaultRowHeight="13.5"/>
  <cols>
    <col collapsed="false" hidden="false" max="1" min="1" style="185" width="17.5668016194332"/>
    <col collapsed="false" hidden="false" max="2" min="2" style="185" width="19.8542510121458"/>
    <col collapsed="false" hidden="false" max="4" min="3" style="185" width="17.5668016194332"/>
    <col collapsed="false" hidden="false" max="5" min="5" style="185" width="9.1417004048583"/>
    <col collapsed="false" hidden="false" max="6" min="6" style="185" width="12.4251012145749"/>
    <col collapsed="false" hidden="false" max="7" min="7" style="185" width="24.5748987854251"/>
    <col collapsed="false" hidden="false" max="256" min="8" style="185" width="9.1417004048583"/>
    <col collapsed="false" hidden="false" max="257" min="257" style="185" width="17.5668016194332"/>
    <col collapsed="false" hidden="false" max="258" min="258" style="185" width="19.8542510121458"/>
    <col collapsed="false" hidden="false" max="260" min="259" style="185" width="17.5668016194332"/>
    <col collapsed="false" hidden="false" max="261" min="261" style="185" width="9.1417004048583"/>
    <col collapsed="false" hidden="false" max="262" min="262" style="185" width="12.4251012145749"/>
    <col collapsed="false" hidden="false" max="263" min="263" style="185" width="24.5748987854251"/>
    <col collapsed="false" hidden="false" max="512" min="264" style="185" width="9.1417004048583"/>
    <col collapsed="false" hidden="false" max="513" min="513" style="185" width="17.5668016194332"/>
    <col collapsed="false" hidden="false" max="514" min="514" style="185" width="19.8542510121458"/>
    <col collapsed="false" hidden="false" max="516" min="515" style="185" width="17.5668016194332"/>
    <col collapsed="false" hidden="false" max="517" min="517" style="185" width="9.1417004048583"/>
    <col collapsed="false" hidden="false" max="518" min="518" style="185" width="12.4251012145749"/>
    <col collapsed="false" hidden="false" max="519" min="519" style="185" width="24.5748987854251"/>
    <col collapsed="false" hidden="false" max="768" min="520" style="185" width="9.1417004048583"/>
    <col collapsed="false" hidden="false" max="769" min="769" style="185" width="17.5668016194332"/>
    <col collapsed="false" hidden="false" max="770" min="770" style="185" width="19.8542510121458"/>
    <col collapsed="false" hidden="false" max="772" min="771" style="185" width="17.5668016194332"/>
    <col collapsed="false" hidden="false" max="773" min="773" style="185" width="9.1417004048583"/>
    <col collapsed="false" hidden="false" max="774" min="774" style="185" width="12.4251012145749"/>
    <col collapsed="false" hidden="false" max="775" min="775" style="185" width="24.5748987854251"/>
    <col collapsed="false" hidden="false" max="1025" min="776" style="185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P32" activeCellId="0" pane="topLeft" sqref="P32"/>
    </sheetView>
  </sheetViews>
  <sheetFormatPr defaultRowHeight="15"/>
  <cols>
    <col collapsed="false" hidden="false" max="1025" min="1" style="0" width="8.53441295546559"/>
  </cols>
  <sheetData>
    <row collapsed="false" customFormat="false" customHeight="false" hidden="false" ht="15" outlineLevel="0" r="1">
      <c r="A1" s="186" t="s">
        <v>304</v>
      </c>
    </row>
    <row collapsed="false" customFormat="false" customHeight="false" hidden="false" ht="15" outlineLevel="0" r="2">
      <c r="A2" s="187"/>
    </row>
    <row collapsed="false" customFormat="false" customHeight="false" hidden="false" ht="15" outlineLevel="0" r="4">
      <c r="A4" s="187"/>
    </row>
    <row collapsed="false" customFormat="false" customHeight="false" hidden="false" ht="15" outlineLevel="0" r="5">
      <c r="A5" s="188"/>
    </row>
    <row collapsed="false" customFormat="false" customHeight="false" hidden="false" ht="15" outlineLevel="0" r="6">
      <c r="A6" s="187"/>
    </row>
    <row collapsed="false" customFormat="false" customHeight="false" hidden="false" ht="15" outlineLevel="0" r="7">
      <c r="A7" s="187"/>
    </row>
    <row collapsed="false" customFormat="false" customHeight="false" hidden="false" ht="15" outlineLevel="0" r="8">
      <c r="A8" s="187"/>
    </row>
    <row collapsed="false" customFormat="false" customHeight="false" hidden="false" ht="15" outlineLevel="0" r="10">
      <c r="A10" s="187" t="s">
        <v>305</v>
      </c>
    </row>
    <row collapsed="false" customFormat="false" customHeight="false" hidden="false" ht="15" outlineLevel="0" r="11">
      <c r="A11" s="189" t="s">
        <v>306</v>
      </c>
    </row>
    <row collapsed="false" customFormat="false" customHeight="false" hidden="false" ht="15" outlineLevel="0" r="12">
      <c r="A12" s="189" t="s">
        <v>307</v>
      </c>
    </row>
    <row collapsed="false" customFormat="false" customHeight="false" hidden="false" ht="15" outlineLevel="0" r="13">
      <c r="A13" s="187" t="s">
        <v>308</v>
      </c>
    </row>
    <row collapsed="false" customFormat="false" customHeight="false" hidden="false" ht="15" outlineLevel="0" r="14">
      <c r="A14" s="187" t="s">
        <v>309</v>
      </c>
    </row>
    <row collapsed="false" customFormat="false" customHeight="false" hidden="false" ht="15" outlineLevel="0" r="15">
      <c r="A15" s="187"/>
    </row>
    <row collapsed="false" customFormat="false" customHeight="false" hidden="false" ht="15" outlineLevel="0" r="16">
      <c r="A16" s="186" t="s">
        <v>310</v>
      </c>
    </row>
    <row collapsed="false" customFormat="false" customHeight="false" hidden="false" ht="15" outlineLevel="0" r="17">
      <c r="A17" s="187" t="s">
        <v>311</v>
      </c>
    </row>
    <row collapsed="false" customFormat="false" customHeight="false" hidden="false" ht="15" outlineLevel="0" r="18">
      <c r="B18" s="187" t="s">
        <v>312</v>
      </c>
    </row>
    <row collapsed="false" customFormat="false" customHeight="false" hidden="false" ht="15" outlineLevel="0" r="19">
      <c r="A19" s="187" t="s">
        <v>308</v>
      </c>
    </row>
    <row collapsed="false" customFormat="false" customHeight="false" hidden="false" ht="15" outlineLevel="0" r="20">
      <c r="A20" s="187" t="s">
        <v>313</v>
      </c>
    </row>
    <row collapsed="false" customFormat="false" customHeight="false" hidden="false" ht="15" outlineLevel="0" r="21">
      <c r="A21" s="187"/>
    </row>
    <row collapsed="false" customFormat="false" customHeight="false" hidden="false" ht="15" outlineLevel="0" r="22">
      <c r="A22" s="187"/>
    </row>
    <row collapsed="false" customFormat="false" customHeight="false" hidden="false" ht="15" outlineLevel="0" r="23">
      <c r="A23" s="186" t="s">
        <v>314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31" view="normal" windowProtection="false" workbookViewId="0" zoomScale="100" zoomScaleNormal="100" zoomScalePageLayoutView="100">
      <selection activeCell="P32" activeCellId="0" pane="topLeft" sqref="P32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49"/>
  <sheetViews>
    <sheetView colorId="64" defaultGridColor="true" rightToLeft="false" showFormulas="false" showGridLines="true" showOutlineSymbols="true" showRowColHeaders="true" showZeros="true" tabSelected="false" topLeftCell="A16" view="normal" windowProtection="false" workbookViewId="0" zoomScale="100" zoomScaleNormal="100" zoomScalePageLayoutView="100">
      <selection activeCell="P32" activeCellId="0" pane="topLeft" sqref="P32"/>
    </sheetView>
  </sheetViews>
  <sheetFormatPr defaultRowHeight="15"/>
  <cols>
    <col collapsed="false" hidden="false" max="1025" min="1" style="0" width="8.53441295546559"/>
  </cols>
  <sheetData>
    <row collapsed="false" customFormat="false" customHeight="false" hidden="false" ht="15" outlineLevel="0" r="4">
      <c r="B4" s="187" t="s">
        <v>315</v>
      </c>
    </row>
    <row collapsed="false" customFormat="false" customHeight="false" hidden="false" ht="15" outlineLevel="0" r="5">
      <c r="B5" s="186" t="s">
        <v>316</v>
      </c>
    </row>
    <row collapsed="false" customFormat="false" customHeight="false" hidden="false" ht="15" outlineLevel="0" r="6">
      <c r="B6" s="190" t="s">
        <v>317</v>
      </c>
    </row>
    <row collapsed="false" customFormat="false" customHeight="false" hidden="false" ht="15" outlineLevel="0" r="7">
      <c r="B7" s="190" t="s">
        <v>318</v>
      </c>
    </row>
    <row collapsed="false" customFormat="false" customHeight="false" hidden="false" ht="15" outlineLevel="0" r="8">
      <c r="B8" s="186" t="s">
        <v>319</v>
      </c>
    </row>
    <row collapsed="false" customFormat="false" customHeight="false" hidden="false" ht="15" outlineLevel="0" r="9">
      <c r="B9" s="186" t="s">
        <v>320</v>
      </c>
    </row>
    <row collapsed="false" customFormat="false" customHeight="false" hidden="false" ht="15" outlineLevel="0" r="10">
      <c r="B10" s="186" t="s">
        <v>321</v>
      </c>
    </row>
    <row collapsed="false" customFormat="false" customHeight="false" hidden="false" ht="15" outlineLevel="0" r="11">
      <c r="B11" s="190" t="s">
        <v>322</v>
      </c>
    </row>
    <row collapsed="false" customFormat="false" customHeight="false" hidden="false" ht="15" outlineLevel="0" r="12">
      <c r="B12" s="190" t="s">
        <v>323</v>
      </c>
    </row>
    <row collapsed="false" customFormat="false" customHeight="false" hidden="false" ht="15" outlineLevel="0" r="13">
      <c r="B13" s="187"/>
    </row>
    <row collapsed="false" customFormat="false" customHeight="false" hidden="false" ht="15" outlineLevel="0" r="14">
      <c r="B14" s="187" t="s">
        <v>324</v>
      </c>
    </row>
    <row collapsed="false" customFormat="false" customHeight="false" hidden="false" ht="15" outlineLevel="0" r="15">
      <c r="B15" s="187"/>
    </row>
    <row collapsed="false" customFormat="false" customHeight="false" hidden="false" ht="15" outlineLevel="0" r="16">
      <c r="B16" s="187" t="s">
        <v>325</v>
      </c>
    </row>
    <row collapsed="false" customFormat="false" customHeight="false" hidden="false" ht="15" outlineLevel="0" r="17">
      <c r="B17" s="187"/>
    </row>
    <row collapsed="false" customFormat="false" customHeight="false" hidden="false" ht="15" outlineLevel="0" r="18">
      <c r="B18" s="190" t="s">
        <v>326</v>
      </c>
    </row>
    <row collapsed="false" customFormat="false" customHeight="false" hidden="false" ht="15" outlineLevel="0" r="19">
      <c r="B19" s="190" t="s">
        <v>327</v>
      </c>
    </row>
    <row collapsed="false" customFormat="false" customHeight="false" hidden="false" ht="15" outlineLevel="0" r="20">
      <c r="B20" s="191" t="s">
        <v>328</v>
      </c>
    </row>
    <row collapsed="false" customFormat="false" customHeight="false" hidden="false" ht="15" outlineLevel="0" r="21">
      <c r="B21" s="190" t="s">
        <v>329</v>
      </c>
    </row>
    <row collapsed="false" customFormat="false" customHeight="false" hidden="false" ht="15" outlineLevel="0" r="22">
      <c r="B22" s="191" t="s">
        <v>330</v>
      </c>
    </row>
    <row collapsed="false" customFormat="false" customHeight="false" hidden="false" ht="15" outlineLevel="0" r="23">
      <c r="B23" s="191" t="s">
        <v>331</v>
      </c>
    </row>
    <row collapsed="false" customFormat="false" customHeight="false" hidden="false" ht="15" outlineLevel="0" r="24">
      <c r="B24" s="190" t="s">
        <v>332</v>
      </c>
    </row>
    <row collapsed="false" customFormat="false" customHeight="false" hidden="false" ht="15" outlineLevel="0" r="25">
      <c r="B25" s="191" t="s">
        <v>333</v>
      </c>
    </row>
    <row collapsed="false" customFormat="false" customHeight="false" hidden="false" ht="15" outlineLevel="0" r="26">
      <c r="B26" s="191" t="s">
        <v>334</v>
      </c>
    </row>
    <row collapsed="false" customFormat="false" customHeight="false" hidden="false" ht="15" outlineLevel="0" r="27">
      <c r="B27" s="187"/>
    </row>
    <row collapsed="false" customFormat="false" customHeight="false" hidden="false" ht="17.25" outlineLevel="0" r="28">
      <c r="B28" s="187" t="s">
        <v>335</v>
      </c>
    </row>
    <row collapsed="false" customFormat="false" customHeight="false" hidden="false" ht="15" outlineLevel="0" r="29">
      <c r="B29" s="190" t="s">
        <v>336</v>
      </c>
    </row>
    <row collapsed="false" customFormat="false" customHeight="false" hidden="false" ht="15" outlineLevel="0" r="30">
      <c r="B30" s="190" t="s">
        <v>337</v>
      </c>
    </row>
    <row collapsed="false" customFormat="false" customHeight="false" hidden="false" ht="17.25" outlineLevel="0" r="31">
      <c r="B31" s="187" t="s">
        <v>338</v>
      </c>
    </row>
    <row collapsed="false" customFormat="false" customHeight="false" hidden="false" ht="15" outlineLevel="0" r="32">
      <c r="B32" s="190" t="s">
        <v>339</v>
      </c>
    </row>
    <row collapsed="false" customFormat="false" customHeight="false" hidden="false" ht="15" outlineLevel="0" r="33">
      <c r="B33" s="191" t="s">
        <v>340</v>
      </c>
    </row>
    <row collapsed="false" customFormat="false" customHeight="false" hidden="false" ht="15" outlineLevel="0" r="34">
      <c r="B34" s="191" t="s">
        <v>341</v>
      </c>
    </row>
    <row collapsed="false" customFormat="false" customHeight="false" hidden="false" ht="15" outlineLevel="0" r="35">
      <c r="B35" s="191" t="s">
        <v>342</v>
      </c>
    </row>
    <row collapsed="false" customFormat="false" customHeight="false" hidden="false" ht="15" outlineLevel="0" r="36">
      <c r="B36" s="191" t="s">
        <v>343</v>
      </c>
    </row>
    <row collapsed="false" customFormat="false" customHeight="false" hidden="false" ht="15" outlineLevel="0" r="37">
      <c r="B37" s="190" t="s">
        <v>344</v>
      </c>
    </row>
    <row collapsed="false" customFormat="false" customHeight="false" hidden="false" ht="15" outlineLevel="0" r="38">
      <c r="B38" s="191" t="s">
        <v>345</v>
      </c>
    </row>
    <row collapsed="false" customFormat="false" customHeight="false" hidden="false" ht="15" outlineLevel="0" r="39">
      <c r="B39" s="191" t="s">
        <v>346</v>
      </c>
    </row>
    <row collapsed="false" customFormat="false" customHeight="false" hidden="false" ht="15" outlineLevel="0" r="40">
      <c r="B40" s="190" t="s">
        <v>347</v>
      </c>
    </row>
    <row collapsed="false" customFormat="false" customHeight="false" hidden="false" ht="15" outlineLevel="0" r="41">
      <c r="B41" s="191" t="s">
        <v>348</v>
      </c>
    </row>
    <row collapsed="false" customFormat="false" customHeight="false" hidden="false" ht="15" outlineLevel="0" r="42">
      <c r="B42" s="190" t="s">
        <v>349</v>
      </c>
    </row>
    <row collapsed="false" customFormat="false" customHeight="false" hidden="false" ht="15" outlineLevel="0" r="43">
      <c r="B43" s="191" t="s">
        <v>350</v>
      </c>
    </row>
    <row collapsed="false" customFormat="false" customHeight="false" hidden="false" ht="15" outlineLevel="0" r="44">
      <c r="B44" s="191" t="s">
        <v>351</v>
      </c>
    </row>
    <row collapsed="false" customFormat="false" customHeight="false" hidden="false" ht="15" outlineLevel="0" r="45">
      <c r="B45" s="191" t="s">
        <v>352</v>
      </c>
    </row>
    <row collapsed="false" customFormat="false" customHeight="false" hidden="false" ht="15" outlineLevel="0" r="46">
      <c r="B46" s="191" t="s">
        <v>353</v>
      </c>
    </row>
    <row collapsed="false" customFormat="false" customHeight="false" hidden="false" ht="15" outlineLevel="0" r="47">
      <c r="B47" s="191" t="s">
        <v>354</v>
      </c>
    </row>
    <row collapsed="false" customFormat="false" customHeight="false" hidden="false" ht="15" outlineLevel="0" r="48">
      <c r="B48" s="191" t="s">
        <v>355</v>
      </c>
    </row>
    <row collapsed="false" customFormat="false" customHeight="false" hidden="false" ht="15" outlineLevel="0" r="49">
      <c r="B49" s="191" t="s">
        <v>356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dcterms:modified xsi:type="dcterms:W3CDTF">2012-12-13T09:49:06.00Z</dcterms:modified>
  <cp:revision>0</cp:revision>
</cp:coreProperties>
</file>