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"/>
    </mc:Choice>
  </mc:AlternateContent>
  <xr:revisionPtr revIDLastSave="0" documentId="13_ncr:1_{471BFCAB-D3D7-4F9C-91B1-0F9BC1997E93}" xr6:coauthVersionLast="47" xr6:coauthVersionMax="47" xr10:uidLastSave="{00000000-0000-0000-0000-000000000000}"/>
  <bookViews>
    <workbookView xWindow="-108" yWindow="-108" windowWidth="23256" windowHeight="12576" activeTab="3" xr2:uid="{E39F1B53-3127-4D6C-88BD-079CCE5E8692}"/>
  </bookViews>
  <sheets>
    <sheet name="tips(IF)" sheetId="1" r:id="rId1"/>
    <sheet name="correlation" sheetId="2" r:id="rId2"/>
    <sheet name="COVARIANCE" sheetId="7" r:id="rId3"/>
    <sheet name="REGRESSION" sheetId="3" r:id="rId4"/>
    <sheet name="MOVING AVERAGE" sheetId="8" r:id="rId5"/>
    <sheet name="Graphs" sheetId="9" r:id="rId6"/>
  </sheets>
  <definedNames>
    <definedName name="_xlnm._FilterDatabase" localSheetId="1" hidden="1">correlation!$A$2:$V$246</definedName>
    <definedName name="_xlnm._FilterDatabase" localSheetId="5" hidden="1">Graphs!$A$1:$K$1</definedName>
    <definedName name="_xlnm._FilterDatabase" localSheetId="3" hidden="1">REGRESSION!#REF!</definedName>
    <definedName name="_xlnm._FilterDatabase" localSheetId="0" hidden="1">'tips(IF)'!$A$1:$T$245</definedName>
    <definedName name="_xlchart.v1.0" hidden="1">Graphs!$A$2:$A$245</definedName>
    <definedName name="_xlchart.v1.1" hidden="1">Graphs!$A$2:$A$245</definedName>
    <definedName name="_xlchart.v1.10" hidden="1">Graphs!$E$1</definedName>
    <definedName name="_xlchart.v1.11" hidden="1">Graphs!$E$2:$E$245</definedName>
    <definedName name="_xlchart.v1.12" hidden="1">Graphs!$F$1</definedName>
    <definedName name="_xlchart.v1.13" hidden="1">Graphs!$F$2:$F$245</definedName>
    <definedName name="_xlchart.v1.14" hidden="1">Graphs!$J$1</definedName>
    <definedName name="_xlchart.v1.15" hidden="1">Graphs!$J$2:$J$245</definedName>
    <definedName name="_xlchart.v1.16" hidden="1">Graphs!$C$1</definedName>
    <definedName name="_xlchart.v1.17" hidden="1">Graphs!$C$2:$C$245</definedName>
    <definedName name="_xlchart.v1.18" hidden="1">Graphs!$D$1</definedName>
    <definedName name="_xlchart.v1.19" hidden="1">Graphs!$D$2:$D$245</definedName>
    <definedName name="_xlchart.v1.2" hidden="1">Graphs!$J$1</definedName>
    <definedName name="_xlchart.v1.20" hidden="1">Graphs!$E$1</definedName>
    <definedName name="_xlchart.v1.21" hidden="1">Graphs!$E$2:$E$245</definedName>
    <definedName name="_xlchart.v1.22" hidden="1">Graphs!$F$1</definedName>
    <definedName name="_xlchart.v1.23" hidden="1">Graphs!$F$2:$F$245</definedName>
    <definedName name="_xlchart.v1.24" hidden="1">Graphs!$J$1</definedName>
    <definedName name="_xlchart.v1.25" hidden="1">Graphs!$J$2:$J$245</definedName>
    <definedName name="_xlchart.v1.26" hidden="1">Graphs!$C$1</definedName>
    <definedName name="_xlchart.v1.27" hidden="1">Graphs!$C$2:$C$245</definedName>
    <definedName name="_xlchart.v1.28" hidden="1">Graphs!$D$1</definedName>
    <definedName name="_xlchart.v1.29" hidden="1">Graphs!$D$2:$D$245</definedName>
    <definedName name="_xlchart.v1.3" hidden="1">Graphs!$J$1</definedName>
    <definedName name="_xlchart.v1.30" hidden="1">Graphs!$E$1</definedName>
    <definedName name="_xlchart.v1.31" hidden="1">Graphs!$E$2:$E$245</definedName>
    <definedName name="_xlchart.v1.32" hidden="1">Graphs!$F$1</definedName>
    <definedName name="_xlchart.v1.33" hidden="1">Graphs!$F$2:$F$245</definedName>
    <definedName name="_xlchart.v1.34" hidden="1">Graphs!$J$1</definedName>
    <definedName name="_xlchart.v1.35" hidden="1">Graphs!$J$2:$J$245</definedName>
    <definedName name="_xlchart.v1.36" hidden="1">Graphs!$A$2:$A$245</definedName>
    <definedName name="_xlchart.v1.37" hidden="1">Graphs!$A$2:$A$245</definedName>
    <definedName name="_xlchart.v1.38" hidden="1">Graphs!$J$1</definedName>
    <definedName name="_xlchart.v1.39" hidden="1">Graphs!$J$1</definedName>
    <definedName name="_xlchart.v1.4" hidden="1">Graphs!$J$2:$J$245</definedName>
    <definedName name="_xlchart.v1.40" hidden="1">Graphs!$J$2:$J$245</definedName>
    <definedName name="_xlchart.v1.41" hidden="1">Graphs!$J$2:$J$245</definedName>
    <definedName name="_xlchart.v1.5" hidden="1">Graphs!$J$2:$J$245</definedName>
    <definedName name="_xlchart.v1.6" hidden="1">Graphs!$C$1</definedName>
    <definedName name="_xlchart.v1.7" hidden="1">Graphs!$C$2:$C$245</definedName>
    <definedName name="_xlchart.v1.8" hidden="1">Graphs!$D$1</definedName>
    <definedName name="_xlchart.v1.9" hidden="1">Graphs!$D$2:$D$245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" i="9"/>
  <c r="C3" i="8"/>
  <c r="D12" i="8" s="1"/>
  <c r="C4" i="8"/>
  <c r="D13" i="8" s="1"/>
  <c r="C5" i="8"/>
  <c r="D14" i="8" s="1"/>
  <c r="C6" i="8"/>
  <c r="D15" i="8" s="1"/>
  <c r="C7" i="8"/>
  <c r="D16" i="8" s="1"/>
  <c r="C8" i="8"/>
  <c r="D17" i="8" s="1"/>
  <c r="C9" i="8"/>
  <c r="D18" i="8" s="1"/>
  <c r="C10" i="8"/>
  <c r="D19" i="8" s="1"/>
  <c r="C11" i="8"/>
  <c r="D20" i="8" s="1"/>
  <c r="C12" i="8"/>
  <c r="D21" i="8" s="1"/>
  <c r="C13" i="8"/>
  <c r="D22" i="8" s="1"/>
  <c r="C14" i="8"/>
  <c r="D23" i="8" s="1"/>
  <c r="C15" i="8"/>
  <c r="C16" i="8"/>
  <c r="C17" i="8"/>
  <c r="D26" i="8" s="1"/>
  <c r="C18" i="8"/>
  <c r="D25" i="8" s="1"/>
  <c r="C19" i="8"/>
  <c r="C20" i="8"/>
  <c r="D28" i="8" s="1"/>
  <c r="C21" i="8"/>
  <c r="D30" i="8" s="1"/>
  <c r="C22" i="8"/>
  <c r="D31" i="8" s="1"/>
  <c r="C23" i="8"/>
  <c r="C24" i="8"/>
  <c r="D32" i="8" s="1"/>
  <c r="C25" i="8"/>
  <c r="D34" i="8" s="1"/>
  <c r="C26" i="8"/>
  <c r="D35" i="8" s="1"/>
  <c r="C27" i="8"/>
  <c r="C28" i="8"/>
  <c r="C29" i="8"/>
  <c r="D38" i="8" s="1"/>
  <c r="C30" i="8"/>
  <c r="D37" i="8" s="1"/>
  <c r="C31" i="8"/>
  <c r="C32" i="8"/>
  <c r="D40" i="8" s="1"/>
  <c r="C33" i="8"/>
  <c r="D42" i="8" s="1"/>
  <c r="C34" i="8"/>
  <c r="D43" i="8" s="1"/>
  <c r="C35" i="8"/>
  <c r="C36" i="8"/>
  <c r="D45" i="8" s="1"/>
  <c r="C37" i="8"/>
  <c r="D46" i="8" s="1"/>
  <c r="C38" i="8"/>
  <c r="D47" i="8" s="1"/>
  <c r="C39" i="8"/>
  <c r="C40" i="8"/>
  <c r="C41" i="8"/>
  <c r="D50" i="8" s="1"/>
  <c r="C42" i="8"/>
  <c r="D49" i="8" s="1"/>
  <c r="C43" i="8"/>
  <c r="C44" i="8"/>
  <c r="D52" i="8" s="1"/>
  <c r="C45" i="8"/>
  <c r="D54" i="8" s="1"/>
  <c r="C46" i="8"/>
  <c r="D55" i="8" s="1"/>
  <c r="C47" i="8"/>
  <c r="C48" i="8"/>
  <c r="D56" i="8" s="1"/>
  <c r="C49" i="8"/>
  <c r="D58" i="8" s="1"/>
  <c r="C50" i="8"/>
  <c r="D59" i="8" s="1"/>
  <c r="C51" i="8"/>
  <c r="C52" i="8"/>
  <c r="C53" i="8"/>
  <c r="D62" i="8" s="1"/>
  <c r="C54" i="8"/>
  <c r="D61" i="8" s="1"/>
  <c r="C55" i="8"/>
  <c r="C56" i="8"/>
  <c r="D64" i="8" s="1"/>
  <c r="C57" i="8"/>
  <c r="D66" i="8" s="1"/>
  <c r="C58" i="8"/>
  <c r="D67" i="8" s="1"/>
  <c r="C59" i="8"/>
  <c r="C60" i="8"/>
  <c r="D69" i="8" s="1"/>
  <c r="C61" i="8"/>
  <c r="D70" i="8" s="1"/>
  <c r="C62" i="8"/>
  <c r="D71" i="8" s="1"/>
  <c r="C63" i="8"/>
  <c r="C64" i="8"/>
  <c r="C65" i="8"/>
  <c r="D74" i="8" s="1"/>
  <c r="C66" i="8"/>
  <c r="D73" i="8" s="1"/>
  <c r="C67" i="8"/>
  <c r="C68" i="8"/>
  <c r="D76" i="8" s="1"/>
  <c r="C69" i="8"/>
  <c r="D78" i="8" s="1"/>
  <c r="C70" i="8"/>
  <c r="D79" i="8" s="1"/>
  <c r="C71" i="8"/>
  <c r="C72" i="8"/>
  <c r="D80" i="8" s="1"/>
  <c r="C73" i="8"/>
  <c r="D82" i="8" s="1"/>
  <c r="C74" i="8"/>
  <c r="D83" i="8" s="1"/>
  <c r="C75" i="8"/>
  <c r="C76" i="8"/>
  <c r="C77" i="8"/>
  <c r="D86" i="8" s="1"/>
  <c r="C78" i="8"/>
  <c r="D85" i="8" s="1"/>
  <c r="C79" i="8"/>
  <c r="C80" i="8"/>
  <c r="D88" i="8" s="1"/>
  <c r="C81" i="8"/>
  <c r="D90" i="8" s="1"/>
  <c r="C82" i="8"/>
  <c r="D91" i="8" s="1"/>
  <c r="C83" i="8"/>
  <c r="C84" i="8"/>
  <c r="D93" i="8" s="1"/>
  <c r="C85" i="8"/>
  <c r="D94" i="8" s="1"/>
  <c r="C86" i="8"/>
  <c r="D95" i="8" s="1"/>
  <c r="C87" i="8"/>
  <c r="C88" i="8"/>
  <c r="C89" i="8"/>
  <c r="D98" i="8" s="1"/>
  <c r="C90" i="8"/>
  <c r="D97" i="8" s="1"/>
  <c r="C91" i="8"/>
  <c r="C92" i="8"/>
  <c r="D100" i="8" s="1"/>
  <c r="C93" i="8"/>
  <c r="D102" i="8" s="1"/>
  <c r="C94" i="8"/>
  <c r="D103" i="8" s="1"/>
  <c r="C95" i="8"/>
  <c r="C96" i="8"/>
  <c r="D104" i="8" s="1"/>
  <c r="C97" i="8"/>
  <c r="D106" i="8" s="1"/>
  <c r="C98" i="8"/>
  <c r="D107" i="8" s="1"/>
  <c r="C99" i="8"/>
  <c r="C100" i="8"/>
  <c r="C101" i="8"/>
  <c r="D110" i="8" s="1"/>
  <c r="C102" i="8"/>
  <c r="D109" i="8" s="1"/>
  <c r="C103" i="8"/>
  <c r="C104" i="8"/>
  <c r="D112" i="8" s="1"/>
  <c r="C105" i="8"/>
  <c r="D114" i="8" s="1"/>
  <c r="C106" i="8"/>
  <c r="D115" i="8" s="1"/>
  <c r="C107" i="8"/>
  <c r="C108" i="8"/>
  <c r="D116" i="8" s="1"/>
  <c r="C109" i="8"/>
  <c r="D118" i="8" s="1"/>
  <c r="C110" i="8"/>
  <c r="D119" i="8" s="1"/>
  <c r="C111" i="8"/>
  <c r="C112" i="8"/>
  <c r="C113" i="8"/>
  <c r="D122" i="8" s="1"/>
  <c r="C114" i="8"/>
  <c r="D121" i="8" s="1"/>
  <c r="C115" i="8"/>
  <c r="C116" i="8"/>
  <c r="D125" i="8" s="1"/>
  <c r="C117" i="8"/>
  <c r="D124" i="8" s="1"/>
  <c r="C118" i="8"/>
  <c r="D127" i="8" s="1"/>
  <c r="C119" i="8"/>
  <c r="C120" i="8"/>
  <c r="D129" i="8" s="1"/>
  <c r="C121" i="8"/>
  <c r="D130" i="8" s="1"/>
  <c r="C122" i="8"/>
  <c r="D131" i="8" s="1"/>
  <c r="C123" i="8"/>
  <c r="C124" i="8"/>
  <c r="C125" i="8"/>
  <c r="D134" i="8" s="1"/>
  <c r="C126" i="8"/>
  <c r="D133" i="8" s="1"/>
  <c r="C127" i="8"/>
  <c r="C128" i="8"/>
  <c r="D137" i="8" s="1"/>
  <c r="C129" i="8"/>
  <c r="D136" i="8" s="1"/>
  <c r="C130" i="8"/>
  <c r="D139" i="8" s="1"/>
  <c r="C131" i="8"/>
  <c r="C132" i="8"/>
  <c r="D140" i="8" s="1"/>
  <c r="C133" i="8"/>
  <c r="D142" i="8" s="1"/>
  <c r="C134" i="8"/>
  <c r="D143" i="8" s="1"/>
  <c r="C135" i="8"/>
  <c r="C136" i="8"/>
  <c r="C137" i="8"/>
  <c r="D146" i="8" s="1"/>
  <c r="C138" i="8"/>
  <c r="D145" i="8" s="1"/>
  <c r="C139" i="8"/>
  <c r="C140" i="8"/>
  <c r="D149" i="8" s="1"/>
  <c r="C141" i="8"/>
  <c r="D148" i="8" s="1"/>
  <c r="C142" i="8"/>
  <c r="D151" i="8" s="1"/>
  <c r="C143" i="8"/>
  <c r="C144" i="8"/>
  <c r="D153" i="8" s="1"/>
  <c r="C145" i="8"/>
  <c r="D154" i="8" s="1"/>
  <c r="C146" i="8"/>
  <c r="D155" i="8" s="1"/>
  <c r="C147" i="8"/>
  <c r="C148" i="8"/>
  <c r="C149" i="8"/>
  <c r="D158" i="8" s="1"/>
  <c r="C150" i="8"/>
  <c r="D157" i="8" s="1"/>
  <c r="C151" i="8"/>
  <c r="C152" i="8"/>
  <c r="D161" i="8" s="1"/>
  <c r="C153" i="8"/>
  <c r="D160" i="8" s="1"/>
  <c r="C154" i="8"/>
  <c r="D163" i="8" s="1"/>
  <c r="C155" i="8"/>
  <c r="C156" i="8"/>
  <c r="D164" i="8" s="1"/>
  <c r="C157" i="8"/>
  <c r="D166" i="8" s="1"/>
  <c r="C158" i="8"/>
  <c r="D167" i="8" s="1"/>
  <c r="C159" i="8"/>
  <c r="C160" i="8"/>
  <c r="C161" i="8"/>
  <c r="D170" i="8" s="1"/>
  <c r="C162" i="8"/>
  <c r="D169" i="8" s="1"/>
  <c r="C163" i="8"/>
  <c r="C164" i="8"/>
  <c r="D173" i="8" s="1"/>
  <c r="C165" i="8"/>
  <c r="D172" i="8" s="1"/>
  <c r="C166" i="8"/>
  <c r="D175" i="8" s="1"/>
  <c r="C167" i="8"/>
  <c r="C168" i="8"/>
  <c r="D177" i="8" s="1"/>
  <c r="C169" i="8"/>
  <c r="D178" i="8" s="1"/>
  <c r="C170" i="8"/>
  <c r="D179" i="8" s="1"/>
  <c r="C171" i="8"/>
  <c r="C172" i="8"/>
  <c r="C173" i="8"/>
  <c r="D182" i="8" s="1"/>
  <c r="C174" i="8"/>
  <c r="D181" i="8" s="1"/>
  <c r="C175" i="8"/>
  <c r="C176" i="8"/>
  <c r="D185" i="8" s="1"/>
  <c r="C177" i="8"/>
  <c r="D184" i="8" s="1"/>
  <c r="C178" i="8"/>
  <c r="D187" i="8" s="1"/>
  <c r="C179" i="8"/>
  <c r="C180" i="8"/>
  <c r="D188" i="8" s="1"/>
  <c r="C181" i="8"/>
  <c r="D190" i="8" s="1"/>
  <c r="C182" i="8"/>
  <c r="D191" i="8" s="1"/>
  <c r="C183" i="8"/>
  <c r="C184" i="8"/>
  <c r="C185" i="8"/>
  <c r="D194" i="8" s="1"/>
  <c r="C186" i="8"/>
  <c r="D193" i="8" s="1"/>
  <c r="C187" i="8"/>
  <c r="C188" i="8"/>
  <c r="D197" i="8" s="1"/>
  <c r="C189" i="8"/>
  <c r="D196" i="8" s="1"/>
  <c r="C190" i="8"/>
  <c r="D199" i="8" s="1"/>
  <c r="C191" i="8"/>
  <c r="C192" i="8"/>
  <c r="D201" i="8" s="1"/>
  <c r="C193" i="8"/>
  <c r="D202" i="8" s="1"/>
  <c r="C194" i="8"/>
  <c r="D203" i="8" s="1"/>
  <c r="C195" i="8"/>
  <c r="C196" i="8"/>
  <c r="C197" i="8"/>
  <c r="D206" i="8" s="1"/>
  <c r="C198" i="8"/>
  <c r="D205" i="8" s="1"/>
  <c r="C199" i="8"/>
  <c r="C200" i="8"/>
  <c r="D209" i="8" s="1"/>
  <c r="C201" i="8"/>
  <c r="D208" i="8" s="1"/>
  <c r="C202" i="8"/>
  <c r="D211" i="8" s="1"/>
  <c r="C203" i="8"/>
  <c r="C204" i="8"/>
  <c r="D212" i="8" s="1"/>
  <c r="C205" i="8"/>
  <c r="D214" i="8" s="1"/>
  <c r="C206" i="8"/>
  <c r="D215" i="8" s="1"/>
  <c r="C207" i="8"/>
  <c r="C208" i="8"/>
  <c r="C209" i="8"/>
  <c r="D218" i="8" s="1"/>
  <c r="C210" i="8"/>
  <c r="D217" i="8" s="1"/>
  <c r="C211" i="8"/>
  <c r="C212" i="8"/>
  <c r="D221" i="8" s="1"/>
  <c r="C213" i="8"/>
  <c r="D220" i="8" s="1"/>
  <c r="C214" i="8"/>
  <c r="D223" i="8" s="1"/>
  <c r="C215" i="8"/>
  <c r="C216" i="8"/>
  <c r="D225" i="8" s="1"/>
  <c r="C217" i="8"/>
  <c r="D226" i="8" s="1"/>
  <c r="C218" i="8"/>
  <c r="D227" i="8" s="1"/>
  <c r="C219" i="8"/>
  <c r="C220" i="8"/>
  <c r="C221" i="8"/>
  <c r="D230" i="8" s="1"/>
  <c r="C222" i="8"/>
  <c r="D229" i="8" s="1"/>
  <c r="C223" i="8"/>
  <c r="C224" i="8"/>
  <c r="D233" i="8" s="1"/>
  <c r="C225" i="8"/>
  <c r="D232" i="8" s="1"/>
  <c r="C226" i="8"/>
  <c r="D235" i="8" s="1"/>
  <c r="C227" i="8"/>
  <c r="C228" i="8"/>
  <c r="D236" i="8" s="1"/>
  <c r="C229" i="8"/>
  <c r="D238" i="8" s="1"/>
  <c r="C230" i="8"/>
  <c r="D239" i="8" s="1"/>
  <c r="C231" i="8"/>
  <c r="C232" i="8"/>
  <c r="C233" i="8"/>
  <c r="D242" i="8" s="1"/>
  <c r="C234" i="8"/>
  <c r="D241" i="8" s="1"/>
  <c r="C235" i="8"/>
  <c r="C236" i="8"/>
  <c r="D245" i="8" s="1"/>
  <c r="C237" i="8"/>
  <c r="D244" i="8" s="1"/>
  <c r="C238" i="8"/>
  <c r="C239" i="8"/>
  <c r="C240" i="8"/>
  <c r="C241" i="8"/>
  <c r="C242" i="8"/>
  <c r="C243" i="8"/>
  <c r="C244" i="8"/>
  <c r="C245" i="8"/>
  <c r="C2" i="8"/>
  <c r="D11" i="8" s="1"/>
  <c r="I25" i="3"/>
  <c r="B1" i="3"/>
  <c r="C1" i="3"/>
  <c r="B2" i="3"/>
  <c r="C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" i="3"/>
  <c r="A1" i="3"/>
  <c r="V13" i="7"/>
  <c r="U12" i="7"/>
  <c r="T11" i="7"/>
  <c r="S10" i="7"/>
  <c r="R9" i="7"/>
  <c r="Q8" i="7"/>
  <c r="P7" i="7"/>
  <c r="O6" i="7"/>
  <c r="N5" i="7"/>
  <c r="M4" i="7"/>
  <c r="D240" i="8" l="1"/>
  <c r="D216" i="8"/>
  <c r="D180" i="8"/>
  <c r="D132" i="8"/>
  <c r="D96" i="8"/>
  <c r="D72" i="8"/>
  <c r="D60" i="8"/>
  <c r="D24" i="8"/>
  <c r="D228" i="8"/>
  <c r="D192" i="8"/>
  <c r="D120" i="8"/>
  <c r="D48" i="8"/>
  <c r="D237" i="8"/>
  <c r="D213" i="8"/>
  <c r="D189" i="8"/>
  <c r="D165" i="8"/>
  <c r="D141" i="8"/>
  <c r="D117" i="8"/>
  <c r="D105" i="8"/>
  <c r="D81" i="8"/>
  <c r="D57" i="8"/>
  <c r="D33" i="8"/>
  <c r="D224" i="8"/>
  <c r="D200" i="8"/>
  <c r="D176" i="8"/>
  <c r="D152" i="8"/>
  <c r="D128" i="8"/>
  <c r="D92" i="8"/>
  <c r="D68" i="8"/>
  <c r="D44" i="8"/>
  <c r="D204" i="8"/>
  <c r="D144" i="8"/>
  <c r="D108" i="8"/>
  <c r="D84" i="8"/>
  <c r="D36" i="8"/>
  <c r="D156" i="8"/>
  <c r="D234" i="8"/>
  <c r="D222" i="8"/>
  <c r="D210" i="8"/>
  <c r="D198" i="8"/>
  <c r="D186" i="8"/>
  <c r="D174" i="8"/>
  <c r="D162" i="8"/>
  <c r="D150" i="8"/>
  <c r="D138" i="8"/>
  <c r="D126" i="8"/>
  <c r="D168" i="8"/>
  <c r="D113" i="8"/>
  <c r="D101" i="8"/>
  <c r="D89" i="8"/>
  <c r="D77" i="8"/>
  <c r="D65" i="8"/>
  <c r="D53" i="8"/>
  <c r="D41" i="8"/>
  <c r="D29" i="8"/>
  <c r="D243" i="8"/>
  <c r="D231" i="8"/>
  <c r="D219" i="8"/>
  <c r="D207" i="8"/>
  <c r="D195" i="8"/>
  <c r="D183" i="8"/>
  <c r="D171" i="8"/>
  <c r="D159" i="8"/>
  <c r="D147" i="8"/>
  <c r="D135" i="8"/>
  <c r="D123" i="8"/>
  <c r="D111" i="8"/>
  <c r="D99" i="8"/>
  <c r="D87" i="8"/>
  <c r="D75" i="8"/>
  <c r="D63" i="8"/>
  <c r="D51" i="8"/>
  <c r="D39" i="8"/>
  <c r="D27" i="8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" i="1"/>
</calcChain>
</file>

<file path=xl/sharedStrings.xml><?xml version="1.0" encoding="utf-8"?>
<sst xmlns="http://schemas.openxmlformats.org/spreadsheetml/2006/main" count="1623" uniqueCount="67">
  <si>
    <t>Female</t>
  </si>
  <si>
    <t>No</t>
  </si>
  <si>
    <t>Sun</t>
  </si>
  <si>
    <t>Dinner</t>
  </si>
  <si>
    <t>Male</t>
  </si>
  <si>
    <t>Gender of the customer</t>
  </si>
  <si>
    <t>Indicates if the customer is a smoker or not</t>
  </si>
  <si>
    <t>Day of the restaurant visit</t>
  </si>
  <si>
    <t>Indicates whether the tip was for lunch or dinner</t>
  </si>
  <si>
    <t>Number of members dining</t>
  </si>
  <si>
    <t>Bill amount in USD</t>
  </si>
  <si>
    <t>Tip amount in USD</t>
  </si>
  <si>
    <t>Sat</t>
  </si>
  <si>
    <t>Yes</t>
  </si>
  <si>
    <t>Thur</t>
  </si>
  <si>
    <t>Lunch</t>
  </si>
  <si>
    <t>Fri</t>
  </si>
  <si>
    <t>Sex</t>
  </si>
  <si>
    <t>Smoker</t>
  </si>
  <si>
    <t>Day</t>
  </si>
  <si>
    <t>Time</t>
  </si>
  <si>
    <t>Size</t>
  </si>
  <si>
    <t>Total_Bill</t>
  </si>
  <si>
    <t>Tip</t>
  </si>
  <si>
    <t xml:space="preserve">Sex </t>
  </si>
  <si>
    <t>Total Bill</t>
  </si>
  <si>
    <t>DAY</t>
  </si>
  <si>
    <t>(NO=0,YES=1)</t>
  </si>
  <si>
    <t>(F=0,M=1)</t>
  </si>
  <si>
    <t>Thur(1)</t>
  </si>
  <si>
    <t>Fri(1)</t>
  </si>
  <si>
    <t>Sat(1)</t>
  </si>
  <si>
    <t>Sun(1)</t>
  </si>
  <si>
    <t>(Dinner=0,Lunch=1)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</si>
  <si>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</si>
  <si>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</si>
  <si>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</si>
  <si>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</si>
  <si>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</si>
  <si>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</si>
  <si>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</si>
  <si>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</si>
  <si>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</si>
  <si>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</si>
  <si>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</si>
  <si>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</si>
  <si>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</si>
  <si>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</si>
  <si>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</si>
  <si>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</si>
  <si>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</si>
  <si>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</si>
  <si>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</si>
  <si>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</si>
  <si>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</si>
  <si>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</si>
  <si>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</si>
  <si>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</si>
  <si>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Observation</t>
  </si>
  <si>
    <t>Residuals</t>
  </si>
  <si>
    <t>Correlation</t>
  </si>
  <si>
    <t>A</t>
  </si>
  <si>
    <t>Covariance</t>
  </si>
  <si>
    <t>Predicted Tip</t>
  </si>
  <si>
    <t>RMSE</t>
  </si>
  <si>
    <t>Percentage</t>
  </si>
  <si>
    <t>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</si>
</sst>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1" fillId="0" borderId="3" xfId="0" applyFont="1" applyBorder="1"/>
    <xf numFmtId="0" fontId="1" fillId="0" borderId="1" xfId="0" applyFont="1" applyBorder="1"/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4" xfId="0" applyFont="1" applyBorder="1"/>
    <xf numFmtId="0" fontId="1" fillId="0" borderId="15" xfId="0" applyFont="1" applyBorder="1"/>
    <xf numFmtId="0" fontId="0" fillId="2" borderId="1" xfId="0" applyFill="1" applyBorder="1"/>
    <xf numFmtId="0" fontId="0" fillId="2" borderId="15" xfId="0" applyFill="1" applyBorder="1"/>
    <xf numFmtId="0" fontId="0" fillId="2" borderId="9" xfId="0" applyFill="1" applyBorder="1"/>
    <xf numFmtId="0" fontId="0" fillId="2" borderId="10" xfId="0" applyFill="1" applyBorder="1"/>
    <xf numFmtId="0" fontId="4" fillId="2" borderId="0" xfId="0" applyFont="1" applyFill="1"/>
    <xf numFmtId="0" fontId="3" fillId="0" borderId="6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correlation!$M$3</c:f>
              <c:strCache>
                <c:ptCount val="1"/>
                <c:pt idx="0">
                  <c:v>Sex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correlation!$L$4:$L$13</c:f>
              <c:strCache>
                <c:ptCount val="10"/>
                <c:pt idx="0">
                  <c:v>Sex </c:v>
                </c:pt>
                <c:pt idx="1">
                  <c:v>Smoker</c:v>
                </c:pt>
                <c:pt idx="2">
                  <c:v>Thur</c:v>
                </c:pt>
                <c:pt idx="3">
                  <c:v>Fri</c:v>
                </c:pt>
                <c:pt idx="4">
                  <c:v>Sat</c:v>
                </c:pt>
                <c:pt idx="5">
                  <c:v>Sun</c:v>
                </c:pt>
                <c:pt idx="6">
                  <c:v>Time</c:v>
                </c:pt>
                <c:pt idx="7">
                  <c:v>Size</c:v>
                </c:pt>
                <c:pt idx="8">
                  <c:v>Total_Bill</c:v>
                </c:pt>
                <c:pt idx="9">
                  <c:v>Tip</c:v>
                </c:pt>
              </c:strCache>
            </c:strRef>
          </c:cat>
          <c:val>
            <c:numRef>
              <c:f>correlation!$M$4:$M$13</c:f>
              <c:numCache>
                <c:formatCode>General</c:formatCode>
                <c:ptCount val="10"/>
                <c:pt idx="0">
                  <c:v>1</c:v>
                </c:pt>
                <c:pt idx="1">
                  <c:v>2.8159517336962502E-3</c:v>
                </c:pt>
                <c:pt idx="2">
                  <c:v>-0.19444477363836757</c:v>
                </c:pt>
                <c:pt idx="3">
                  <c:v>-7.1059527853085031E-2</c:v>
                </c:pt>
                <c:pt idx="4">
                  <c:v>5.3957097884178983E-2</c:v>
                </c:pt>
                <c:pt idx="5">
                  <c:v>0.16810556278792496</c:v>
                </c:pt>
                <c:pt idx="6">
                  <c:v>-0.20523129613344476</c:v>
                </c:pt>
                <c:pt idx="7">
                  <c:v>8.6194815382524506E-2</c:v>
                </c:pt>
                <c:pt idx="8">
                  <c:v>0.14487733703816522</c:v>
                </c:pt>
                <c:pt idx="9">
                  <c:v>8.8862061090736341E-2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D-4CFF-A168-F4BCEA1E8FB6}"/>
            </c:ext>
          </c:extLst>
        </c:ser>
        <c:ser>
          <c:idx val="1"/>
          <c:order val="1"/>
          <c:tx>
            <c:strRef>
              <c:f>correlation!$N$3</c:f>
              <c:strCache>
                <c:ptCount val="1"/>
                <c:pt idx="0">
                  <c:v>Smoker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correlation!$L$4:$L$13</c:f>
              <c:strCache>
                <c:ptCount val="10"/>
                <c:pt idx="0">
                  <c:v>Sex </c:v>
                </c:pt>
                <c:pt idx="1">
                  <c:v>Smoker</c:v>
                </c:pt>
                <c:pt idx="2">
                  <c:v>Thur</c:v>
                </c:pt>
                <c:pt idx="3">
                  <c:v>Fri</c:v>
                </c:pt>
                <c:pt idx="4">
                  <c:v>Sat</c:v>
                </c:pt>
                <c:pt idx="5">
                  <c:v>Sun</c:v>
                </c:pt>
                <c:pt idx="6">
                  <c:v>Time</c:v>
                </c:pt>
                <c:pt idx="7">
                  <c:v>Size</c:v>
                </c:pt>
                <c:pt idx="8">
                  <c:v>Total_Bill</c:v>
                </c:pt>
                <c:pt idx="9">
                  <c:v>Tip</c:v>
                </c:pt>
              </c:strCache>
            </c:strRef>
          </c:cat>
          <c:val>
            <c:numRef>
              <c:f>correlation!$N$4:$N$13</c:f>
              <c:numCache>
                <c:formatCode>General</c:formatCode>
                <c:ptCount val="10"/>
                <c:pt idx="1">
                  <c:v>1</c:v>
                </c:pt>
                <c:pt idx="2">
                  <c:v>-0.12853370627170327</c:v>
                </c:pt>
                <c:pt idx="3">
                  <c:v>0.24431639216580975</c:v>
                </c:pt>
                <c:pt idx="4">
                  <c:v>0.15574379204058184</c:v>
                </c:pt>
                <c:pt idx="5">
                  <c:v>-0.18162356069093988</c:v>
                </c:pt>
                <c:pt idx="6">
                  <c:v>-5.4921103595706899E-2</c:v>
                </c:pt>
                <c:pt idx="7">
                  <c:v>-0.13317824602877762</c:v>
                </c:pt>
                <c:pt idx="8">
                  <c:v>8.5721257322847813E-2</c:v>
                </c:pt>
                <c:pt idx="9">
                  <c:v>5.9285395278066352E-3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D-4CFF-A168-F4BCEA1E8FB6}"/>
            </c:ext>
          </c:extLst>
        </c:ser>
        <c:ser>
          <c:idx val="2"/>
          <c:order val="2"/>
          <c:tx>
            <c:strRef>
              <c:f>correlation!$O$3</c:f>
              <c:strCache>
                <c:ptCount val="1"/>
                <c:pt idx="0">
                  <c:v>Thur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correlation!$L$4:$L$13</c:f>
              <c:strCache>
                <c:ptCount val="10"/>
                <c:pt idx="0">
                  <c:v>Sex </c:v>
                </c:pt>
                <c:pt idx="1">
                  <c:v>Smoker</c:v>
                </c:pt>
                <c:pt idx="2">
                  <c:v>Thur</c:v>
                </c:pt>
                <c:pt idx="3">
                  <c:v>Fri</c:v>
                </c:pt>
                <c:pt idx="4">
                  <c:v>Sat</c:v>
                </c:pt>
                <c:pt idx="5">
                  <c:v>Sun</c:v>
                </c:pt>
                <c:pt idx="6">
                  <c:v>Time</c:v>
                </c:pt>
                <c:pt idx="7">
                  <c:v>Size</c:v>
                </c:pt>
                <c:pt idx="8">
                  <c:v>Total_Bill</c:v>
                </c:pt>
                <c:pt idx="9">
                  <c:v>Tip</c:v>
                </c:pt>
              </c:strCache>
            </c:strRef>
          </c:cat>
          <c:val>
            <c:numRef>
              <c:f>correlation!$O$4:$O$13</c:f>
              <c:numCache>
                <c:formatCode>General</c:formatCode>
                <c:ptCount val="10"/>
                <c:pt idx="2">
                  <c:v>1</c:v>
                </c:pt>
                <c:pt idx="3">
                  <c:v>-0.16960774972503123</c:v>
                </c:pt>
                <c:pt idx="4">
                  <c:v>-0.43448016114554605</c:v>
                </c:pt>
                <c:pt idx="5">
                  <c:v>-0.39256565943156507</c:v>
                </c:pt>
                <c:pt idx="6">
                  <c:v>0.91799576573061048</c:v>
                </c:pt>
                <c:pt idx="7">
                  <c:v>-7.2598186693253089E-2</c:v>
                </c:pt>
                <c:pt idx="8">
                  <c:v>-0.13817356248143217</c:v>
                </c:pt>
                <c:pt idx="9">
                  <c:v>-9.5879173257456374E-2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D-4CFF-A168-F4BCEA1E8FB6}"/>
            </c:ext>
          </c:extLst>
        </c:ser>
        <c:ser>
          <c:idx val="3"/>
          <c:order val="3"/>
          <c:tx>
            <c:strRef>
              <c:f>correlation!$P$3</c:f>
              <c:strCache>
                <c:ptCount val="1"/>
                <c:pt idx="0">
                  <c:v>Fri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correlation!$L$4:$L$13</c:f>
              <c:strCache>
                <c:ptCount val="10"/>
                <c:pt idx="0">
                  <c:v>Sex </c:v>
                </c:pt>
                <c:pt idx="1">
                  <c:v>Smoker</c:v>
                </c:pt>
                <c:pt idx="2">
                  <c:v>Thur</c:v>
                </c:pt>
                <c:pt idx="3">
                  <c:v>Fri</c:v>
                </c:pt>
                <c:pt idx="4">
                  <c:v>Sat</c:v>
                </c:pt>
                <c:pt idx="5">
                  <c:v>Sun</c:v>
                </c:pt>
                <c:pt idx="6">
                  <c:v>Time</c:v>
                </c:pt>
                <c:pt idx="7">
                  <c:v>Size</c:v>
                </c:pt>
                <c:pt idx="8">
                  <c:v>Total_Bill</c:v>
                </c:pt>
                <c:pt idx="9">
                  <c:v>Tip</c:v>
                </c:pt>
              </c:strCache>
            </c:strRef>
          </c:cat>
          <c:val>
            <c:numRef>
              <c:f>correlation!$P$4:$P$13</c:f>
              <c:numCache>
                <c:formatCode>General</c:formatCode>
                <c:ptCount val="10"/>
                <c:pt idx="3">
                  <c:v>1</c:v>
                </c:pt>
                <c:pt idx="4">
                  <c:v>-0.21631933617154617</c:v>
                </c:pt>
                <c:pt idx="5">
                  <c:v>-0.19545090995198369</c:v>
                </c:pt>
                <c:pt idx="6">
                  <c:v>5.8158671944682563E-2</c:v>
                </c:pt>
                <c:pt idx="7">
                  <c:v>-0.14218436010811197</c:v>
                </c:pt>
                <c:pt idx="8">
                  <c:v>-8.6167870463078805E-2</c:v>
                </c:pt>
                <c:pt idx="9">
                  <c:v>-5.5463128348157524E-2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7D-4CFF-A168-F4BCEA1E8FB6}"/>
            </c:ext>
          </c:extLst>
        </c:ser>
        <c:ser>
          <c:idx val="4"/>
          <c:order val="4"/>
          <c:tx>
            <c:strRef>
              <c:f>correlation!$Q$3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correlation!$L$4:$L$13</c:f>
              <c:strCache>
                <c:ptCount val="10"/>
                <c:pt idx="0">
                  <c:v>Sex </c:v>
                </c:pt>
                <c:pt idx="1">
                  <c:v>Smoker</c:v>
                </c:pt>
                <c:pt idx="2">
                  <c:v>Thur</c:v>
                </c:pt>
                <c:pt idx="3">
                  <c:v>Fri</c:v>
                </c:pt>
                <c:pt idx="4">
                  <c:v>Sat</c:v>
                </c:pt>
                <c:pt idx="5">
                  <c:v>Sun</c:v>
                </c:pt>
                <c:pt idx="6">
                  <c:v>Time</c:v>
                </c:pt>
                <c:pt idx="7">
                  <c:v>Size</c:v>
                </c:pt>
                <c:pt idx="8">
                  <c:v>Total_Bill</c:v>
                </c:pt>
                <c:pt idx="9">
                  <c:v>Tip</c:v>
                </c:pt>
              </c:strCache>
            </c:strRef>
          </c:cat>
          <c:val>
            <c:numRef>
              <c:f>correlation!$Q$4:$Q$13</c:f>
              <c:numCache>
                <c:formatCode>General</c:formatCode>
                <c:ptCount val="10"/>
                <c:pt idx="4">
                  <c:v>1</c:v>
                </c:pt>
                <c:pt idx="5">
                  <c:v>-0.50068197349268273</c:v>
                </c:pt>
                <c:pt idx="6">
                  <c:v>-0.4627089740569581</c:v>
                </c:pt>
                <c:pt idx="7">
                  <c:v>-4.1120801337655229E-2</c:v>
                </c:pt>
                <c:pt idx="8">
                  <c:v>5.4919254869473591E-2</c:v>
                </c:pt>
                <c:pt idx="9">
                  <c:v>-2.7900343614578574E-3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7D-4CFF-A168-F4BCEA1E8FB6}"/>
            </c:ext>
          </c:extLst>
        </c:ser>
        <c:ser>
          <c:idx val="5"/>
          <c:order val="5"/>
          <c:tx>
            <c:strRef>
              <c:f>correlation!$R$3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correlation!$L$4:$L$13</c:f>
              <c:strCache>
                <c:ptCount val="10"/>
                <c:pt idx="0">
                  <c:v>Sex </c:v>
                </c:pt>
                <c:pt idx="1">
                  <c:v>Smoker</c:v>
                </c:pt>
                <c:pt idx="2">
                  <c:v>Thur</c:v>
                </c:pt>
                <c:pt idx="3">
                  <c:v>Fri</c:v>
                </c:pt>
                <c:pt idx="4">
                  <c:v>Sat</c:v>
                </c:pt>
                <c:pt idx="5">
                  <c:v>Sun</c:v>
                </c:pt>
                <c:pt idx="6">
                  <c:v>Time</c:v>
                </c:pt>
                <c:pt idx="7">
                  <c:v>Size</c:v>
                </c:pt>
                <c:pt idx="8">
                  <c:v>Total_Bill</c:v>
                </c:pt>
                <c:pt idx="9">
                  <c:v>Tip</c:v>
                </c:pt>
              </c:strCache>
            </c:strRef>
          </c:cat>
          <c:val>
            <c:numRef>
              <c:f>correlation!$R$4:$R$13</c:f>
              <c:numCache>
                <c:formatCode>General</c:formatCode>
                <c:ptCount val="10"/>
                <c:pt idx="5">
                  <c:v>1</c:v>
                </c:pt>
                <c:pt idx="6">
                  <c:v>-0.41807122573019706</c:v>
                </c:pt>
                <c:pt idx="7">
                  <c:v>0.193053536782088</c:v>
                </c:pt>
                <c:pt idx="8">
                  <c:v>0.12295257058705819</c:v>
                </c:pt>
                <c:pt idx="9">
                  <c:v>0.12511398261516635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7D-4CFF-A168-F4BCEA1E8FB6}"/>
            </c:ext>
          </c:extLst>
        </c:ser>
        <c:ser>
          <c:idx val="6"/>
          <c:order val="6"/>
          <c:tx>
            <c:strRef>
              <c:f>correlation!$S$3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correlation!$L$4:$L$13</c:f>
              <c:strCache>
                <c:ptCount val="10"/>
                <c:pt idx="0">
                  <c:v>Sex </c:v>
                </c:pt>
                <c:pt idx="1">
                  <c:v>Smoker</c:v>
                </c:pt>
                <c:pt idx="2">
                  <c:v>Thur</c:v>
                </c:pt>
                <c:pt idx="3">
                  <c:v>Fri</c:v>
                </c:pt>
                <c:pt idx="4">
                  <c:v>Sat</c:v>
                </c:pt>
                <c:pt idx="5">
                  <c:v>Sun</c:v>
                </c:pt>
                <c:pt idx="6">
                  <c:v>Time</c:v>
                </c:pt>
                <c:pt idx="7">
                  <c:v>Size</c:v>
                </c:pt>
                <c:pt idx="8">
                  <c:v>Total_Bill</c:v>
                </c:pt>
                <c:pt idx="9">
                  <c:v>Tip</c:v>
                </c:pt>
              </c:strCache>
            </c:strRef>
          </c:cat>
          <c:val>
            <c:numRef>
              <c:f>correlation!$S$4:$S$13</c:f>
              <c:numCache>
                <c:formatCode>General</c:formatCode>
                <c:ptCount val="10"/>
                <c:pt idx="6">
                  <c:v>1</c:v>
                </c:pt>
                <c:pt idx="7">
                  <c:v>-0.10341090969324018</c:v>
                </c:pt>
                <c:pt idx="8">
                  <c:v>-0.18311760533651456</c:v>
                </c:pt>
                <c:pt idx="9">
                  <c:v>-0.12162906226028647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7D-4CFF-A168-F4BCEA1E8FB6}"/>
            </c:ext>
          </c:extLst>
        </c:ser>
        <c:ser>
          <c:idx val="7"/>
          <c:order val="7"/>
          <c:tx>
            <c:strRef>
              <c:f>correlation!$T$3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correlation!$L$4:$L$13</c:f>
              <c:strCache>
                <c:ptCount val="10"/>
                <c:pt idx="0">
                  <c:v>Sex </c:v>
                </c:pt>
                <c:pt idx="1">
                  <c:v>Smoker</c:v>
                </c:pt>
                <c:pt idx="2">
                  <c:v>Thur</c:v>
                </c:pt>
                <c:pt idx="3">
                  <c:v>Fri</c:v>
                </c:pt>
                <c:pt idx="4">
                  <c:v>Sat</c:v>
                </c:pt>
                <c:pt idx="5">
                  <c:v>Sun</c:v>
                </c:pt>
                <c:pt idx="6">
                  <c:v>Time</c:v>
                </c:pt>
                <c:pt idx="7">
                  <c:v>Size</c:v>
                </c:pt>
                <c:pt idx="8">
                  <c:v>Total_Bill</c:v>
                </c:pt>
                <c:pt idx="9">
                  <c:v>Tip</c:v>
                </c:pt>
              </c:strCache>
            </c:strRef>
          </c:cat>
          <c:val>
            <c:numRef>
              <c:f>correlation!$T$4:$T$13</c:f>
              <c:numCache>
                <c:formatCode>General</c:formatCode>
                <c:ptCount val="10"/>
                <c:pt idx="7">
                  <c:v>1</c:v>
                </c:pt>
                <c:pt idx="8">
                  <c:v>0.59831513090490263</c:v>
                </c:pt>
                <c:pt idx="9">
                  <c:v>0.48929877523035786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7D-4CFF-A168-F4BCEA1E8FB6}"/>
            </c:ext>
          </c:extLst>
        </c:ser>
        <c:ser>
          <c:idx val="8"/>
          <c:order val="8"/>
          <c:tx>
            <c:strRef>
              <c:f>correlation!$U$3</c:f>
              <c:strCache>
                <c:ptCount val="1"/>
                <c:pt idx="0">
                  <c:v>Total_Bill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correlation!$L$4:$L$13</c:f>
              <c:strCache>
                <c:ptCount val="10"/>
                <c:pt idx="0">
                  <c:v>Sex </c:v>
                </c:pt>
                <c:pt idx="1">
                  <c:v>Smoker</c:v>
                </c:pt>
                <c:pt idx="2">
                  <c:v>Thur</c:v>
                </c:pt>
                <c:pt idx="3">
                  <c:v>Fri</c:v>
                </c:pt>
                <c:pt idx="4">
                  <c:v>Sat</c:v>
                </c:pt>
                <c:pt idx="5">
                  <c:v>Sun</c:v>
                </c:pt>
                <c:pt idx="6">
                  <c:v>Time</c:v>
                </c:pt>
                <c:pt idx="7">
                  <c:v>Size</c:v>
                </c:pt>
                <c:pt idx="8">
                  <c:v>Total_Bill</c:v>
                </c:pt>
                <c:pt idx="9">
                  <c:v>Tip</c:v>
                </c:pt>
              </c:strCache>
            </c:strRef>
          </c:cat>
          <c:val>
            <c:numRef>
              <c:f>correlation!$U$4:$U$13</c:f>
              <c:numCache>
                <c:formatCode>General</c:formatCode>
                <c:ptCount val="10"/>
                <c:pt idx="8">
                  <c:v>1</c:v>
                </c:pt>
                <c:pt idx="9">
                  <c:v>0.67573410921136434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7D-4CFF-A168-F4BCEA1E8FB6}"/>
            </c:ext>
          </c:extLst>
        </c:ser>
        <c:ser>
          <c:idx val="9"/>
          <c:order val="9"/>
          <c:tx>
            <c:strRef>
              <c:f>correlation!$V$3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correlation!$L$4:$L$13</c:f>
              <c:strCache>
                <c:ptCount val="10"/>
                <c:pt idx="0">
                  <c:v>Sex </c:v>
                </c:pt>
                <c:pt idx="1">
                  <c:v>Smoker</c:v>
                </c:pt>
                <c:pt idx="2">
                  <c:v>Thur</c:v>
                </c:pt>
                <c:pt idx="3">
                  <c:v>Fri</c:v>
                </c:pt>
                <c:pt idx="4">
                  <c:v>Sat</c:v>
                </c:pt>
                <c:pt idx="5">
                  <c:v>Sun</c:v>
                </c:pt>
                <c:pt idx="6">
                  <c:v>Time</c:v>
                </c:pt>
                <c:pt idx="7">
                  <c:v>Size</c:v>
                </c:pt>
                <c:pt idx="8">
                  <c:v>Total_Bill</c:v>
                </c:pt>
                <c:pt idx="9">
                  <c:v>Tip</c:v>
                </c:pt>
              </c:strCache>
            </c:strRef>
          </c:cat>
          <c:val>
            <c:numRef>
              <c:f>correlation!$V$4:$V$13</c:f>
              <c:numCache>
                <c:formatCode>General</c:formatCode>
                <c:ptCount val="10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7D-4CFF-A168-F4BCEA1E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45672"/>
        <c:axId val="942847472"/>
      </c:barChart>
      <c:catAx>
        <c:axId val="94284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47472"/>
        <c:crosses val="autoZero"/>
        <c:auto val="1"/>
        <c:lblAlgn val="ctr"/>
        <c:lblOffset val="100"/>
        <c:noMultiLvlLbl val="0"/>
      </c:catAx>
      <c:valAx>
        <c:axId val="9428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4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00481189851273E-2"/>
          <c:y val="8.2846003898635473E-2"/>
          <c:w val="0.87232174103237092"/>
          <c:h val="0.7813103405933907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COVARIANCE!$M$3</c:f>
              <c:strCache>
                <c:ptCount val="1"/>
                <c:pt idx="0">
                  <c:v>Sex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COVARIANCE!$L$4:$L$13</c:f>
              <c:strCache>
                <c:ptCount val="10"/>
                <c:pt idx="0">
                  <c:v>Sex </c:v>
                </c:pt>
                <c:pt idx="1">
                  <c:v>Smoker</c:v>
                </c:pt>
                <c:pt idx="2">
                  <c:v>Thur</c:v>
                </c:pt>
                <c:pt idx="3">
                  <c:v>Fri</c:v>
                </c:pt>
                <c:pt idx="4">
                  <c:v>Sat</c:v>
                </c:pt>
                <c:pt idx="5">
                  <c:v>Sun</c:v>
                </c:pt>
                <c:pt idx="6">
                  <c:v>Time</c:v>
                </c:pt>
                <c:pt idx="7">
                  <c:v>Size</c:v>
                </c:pt>
                <c:pt idx="8">
                  <c:v>Total_Bill</c:v>
                </c:pt>
                <c:pt idx="9">
                  <c:v>Tip</c:v>
                </c:pt>
              </c:strCache>
            </c:strRef>
          </c:cat>
          <c:val>
            <c:numRef>
              <c:f>COVARIANCE!$M$4:$M$13</c:f>
              <c:numCache>
                <c:formatCode>General</c:formatCode>
                <c:ptCount val="10"/>
                <c:pt idx="0">
                  <c:v>0.229424213920989</c:v>
                </c:pt>
                <c:pt idx="1">
                  <c:v>6.5506584251546476E-4</c:v>
                </c:pt>
                <c:pt idx="2">
                  <c:v>-4.0546895995700188E-2</c:v>
                </c:pt>
                <c:pt idx="3">
                  <c:v>-9.1205321150228287E-3</c:v>
                </c:pt>
                <c:pt idx="4">
                  <c:v>1.2379064767535624E-2</c:v>
                </c:pt>
                <c:pt idx="5">
                  <c:v>3.72883633431874E-2</c:v>
                </c:pt>
                <c:pt idx="6">
                  <c:v>-4.4074173609244899E-2</c:v>
                </c:pt>
                <c:pt idx="7">
                  <c:v>3.9186374630475605E-2</c:v>
                </c:pt>
                <c:pt idx="8">
                  <c:v>0.61650413195377629</c:v>
                </c:pt>
                <c:pt idx="9">
                  <c:v>5.8771499596882604E-2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B-487C-910C-FC8FB0E59A80}"/>
            </c:ext>
          </c:extLst>
        </c:ser>
        <c:ser>
          <c:idx val="1"/>
          <c:order val="1"/>
          <c:tx>
            <c:strRef>
              <c:f>COVARIANCE!$N$3</c:f>
              <c:strCache>
                <c:ptCount val="1"/>
                <c:pt idx="0">
                  <c:v>Smoker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COVARIANCE!$L$4:$L$13</c:f>
              <c:strCache>
                <c:ptCount val="10"/>
                <c:pt idx="0">
                  <c:v>Sex </c:v>
                </c:pt>
                <c:pt idx="1">
                  <c:v>Smoker</c:v>
                </c:pt>
                <c:pt idx="2">
                  <c:v>Thur</c:v>
                </c:pt>
                <c:pt idx="3">
                  <c:v>Fri</c:v>
                </c:pt>
                <c:pt idx="4">
                  <c:v>Sat</c:v>
                </c:pt>
                <c:pt idx="5">
                  <c:v>Sun</c:v>
                </c:pt>
                <c:pt idx="6">
                  <c:v>Time</c:v>
                </c:pt>
                <c:pt idx="7">
                  <c:v>Size</c:v>
                </c:pt>
                <c:pt idx="8">
                  <c:v>Total_Bill</c:v>
                </c:pt>
                <c:pt idx="9">
                  <c:v>Tip</c:v>
                </c:pt>
              </c:strCache>
            </c:strRef>
          </c:cat>
          <c:val>
            <c:numRef>
              <c:f>COVARIANCE!$N$4:$N$13</c:f>
              <c:numCache>
                <c:formatCode>General</c:formatCode>
                <c:ptCount val="10"/>
                <c:pt idx="1">
                  <c:v>0.23587409298575651</c:v>
                </c:pt>
                <c:pt idx="2">
                  <c:v>-2.7176834184359028E-2</c:v>
                </c:pt>
                <c:pt idx="3">
                  <c:v>3.1795888202096237E-2</c:v>
                </c:pt>
                <c:pt idx="4">
                  <c:v>3.6230180059123852E-2</c:v>
                </c:pt>
                <c:pt idx="5">
                  <c:v>-4.084923407686096E-2</c:v>
                </c:pt>
                <c:pt idx="6">
                  <c:v>-1.1959150765923021E-2</c:v>
                </c:pt>
                <c:pt idx="7">
                  <c:v>-6.1391427035743247E-2</c:v>
                </c:pt>
                <c:pt idx="8">
                  <c:v>0.36986613141628583</c:v>
                </c:pt>
                <c:pt idx="9">
                  <c:v>3.9757457672668596E-3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B-487C-910C-FC8FB0E59A80}"/>
            </c:ext>
          </c:extLst>
        </c:ser>
        <c:ser>
          <c:idx val="2"/>
          <c:order val="2"/>
          <c:tx>
            <c:strRef>
              <c:f>COVARIANCE!$O$3</c:f>
              <c:strCache>
                <c:ptCount val="1"/>
                <c:pt idx="0">
                  <c:v>Thur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COVARIANCE!$L$4:$L$13</c:f>
              <c:strCache>
                <c:ptCount val="10"/>
                <c:pt idx="0">
                  <c:v>Sex </c:v>
                </c:pt>
                <c:pt idx="1">
                  <c:v>Smoker</c:v>
                </c:pt>
                <c:pt idx="2">
                  <c:v>Thur</c:v>
                </c:pt>
                <c:pt idx="3">
                  <c:v>Fri</c:v>
                </c:pt>
                <c:pt idx="4">
                  <c:v>Sat</c:v>
                </c:pt>
                <c:pt idx="5">
                  <c:v>Sun</c:v>
                </c:pt>
                <c:pt idx="6">
                  <c:v>Time</c:v>
                </c:pt>
                <c:pt idx="7">
                  <c:v>Size</c:v>
                </c:pt>
                <c:pt idx="8">
                  <c:v>Total_Bill</c:v>
                </c:pt>
                <c:pt idx="9">
                  <c:v>Tip</c:v>
                </c:pt>
              </c:strCache>
            </c:strRef>
          </c:cat>
          <c:val>
            <c:numRef>
              <c:f>COVARIANCE!$O$4:$O$13</c:f>
              <c:numCache>
                <c:formatCode>General</c:formatCode>
                <c:ptCount val="10"/>
                <c:pt idx="2">
                  <c:v>0.18953238376780435</c:v>
                </c:pt>
                <c:pt idx="3">
                  <c:v>-1.9786347755979618E-2</c:v>
                </c:pt>
                <c:pt idx="4">
                  <c:v>-9.0600644987906195E-2</c:v>
                </c:pt>
                <c:pt idx="5">
                  <c:v>-7.9145391023918252E-2</c:v>
                </c:pt>
                <c:pt idx="6">
                  <c:v>0.17918570276807272</c:v>
                </c:pt>
                <c:pt idx="7">
                  <c:v>-2.9998656275194834E-2</c:v>
                </c:pt>
                <c:pt idx="8">
                  <c:v>-0.53441984681537236</c:v>
                </c:pt>
                <c:pt idx="9">
                  <c:v>-5.7636388067723768E-2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B-487C-910C-FC8FB0E59A80}"/>
            </c:ext>
          </c:extLst>
        </c:ser>
        <c:ser>
          <c:idx val="3"/>
          <c:order val="3"/>
          <c:tx>
            <c:strRef>
              <c:f>COVARIANCE!$P$3</c:f>
              <c:strCache>
                <c:ptCount val="1"/>
                <c:pt idx="0">
                  <c:v>Fri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COVARIANCE!$L$4:$L$13</c:f>
              <c:strCache>
                <c:ptCount val="10"/>
                <c:pt idx="0">
                  <c:v>Sex </c:v>
                </c:pt>
                <c:pt idx="1">
                  <c:v>Smoker</c:v>
                </c:pt>
                <c:pt idx="2">
                  <c:v>Thur</c:v>
                </c:pt>
                <c:pt idx="3">
                  <c:v>Fri</c:v>
                </c:pt>
                <c:pt idx="4">
                  <c:v>Sat</c:v>
                </c:pt>
                <c:pt idx="5">
                  <c:v>Sun</c:v>
                </c:pt>
                <c:pt idx="6">
                  <c:v>Time</c:v>
                </c:pt>
                <c:pt idx="7">
                  <c:v>Size</c:v>
                </c:pt>
                <c:pt idx="8">
                  <c:v>Total_Bill</c:v>
                </c:pt>
                <c:pt idx="9">
                  <c:v>Tip</c:v>
                </c:pt>
              </c:strCache>
            </c:strRef>
          </c:cat>
          <c:val>
            <c:numRef>
              <c:f>COVARIANCE!$P$4:$P$13</c:f>
              <c:numCache>
                <c:formatCode>General</c:formatCode>
                <c:ptCount val="10"/>
                <c:pt idx="3">
                  <c:v>7.1805294275732331E-2</c:v>
                </c:pt>
                <c:pt idx="4">
                  <c:v>-2.7764713786616477E-2</c:v>
                </c:pt>
                <c:pt idx="5">
                  <c:v>-2.4254232733136309E-2</c:v>
                </c:pt>
                <c:pt idx="6">
                  <c:v>6.9873689868315113E-3</c:v>
                </c:pt>
                <c:pt idx="7">
                  <c:v>-3.6162993818865882E-2</c:v>
                </c:pt>
                <c:pt idx="8">
                  <c:v>-0.20513487637731789</c:v>
                </c:pt>
                <c:pt idx="9">
                  <c:v>-2.0521701155603322E-2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1B-487C-910C-FC8FB0E59A80}"/>
            </c:ext>
          </c:extLst>
        </c:ser>
        <c:ser>
          <c:idx val="4"/>
          <c:order val="4"/>
          <c:tx>
            <c:strRef>
              <c:f>COVARIANCE!$Q$3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COVARIANCE!$L$4:$L$13</c:f>
              <c:strCache>
                <c:ptCount val="10"/>
                <c:pt idx="0">
                  <c:v>Sex </c:v>
                </c:pt>
                <c:pt idx="1">
                  <c:v>Smoker</c:v>
                </c:pt>
                <c:pt idx="2">
                  <c:v>Thur</c:v>
                </c:pt>
                <c:pt idx="3">
                  <c:v>Fri</c:v>
                </c:pt>
                <c:pt idx="4">
                  <c:v>Sat</c:v>
                </c:pt>
                <c:pt idx="5">
                  <c:v>Sun</c:v>
                </c:pt>
                <c:pt idx="6">
                  <c:v>Time</c:v>
                </c:pt>
                <c:pt idx="7">
                  <c:v>Size</c:v>
                </c:pt>
                <c:pt idx="8">
                  <c:v>Total_Bill</c:v>
                </c:pt>
                <c:pt idx="9">
                  <c:v>Tip</c:v>
                </c:pt>
              </c:strCache>
            </c:strRef>
          </c:cat>
          <c:val>
            <c:numRef>
              <c:f>COVARIANCE!$Q$4:$Q$13</c:f>
              <c:numCache>
                <c:formatCode>General</c:formatCode>
                <c:ptCount val="10"/>
                <c:pt idx="4">
                  <c:v>0.229424213920989</c:v>
                </c:pt>
                <c:pt idx="5">
                  <c:v>-0.11105885514646589</c:v>
                </c:pt>
                <c:pt idx="6">
                  <c:v>-9.936844934157496E-2</c:v>
                </c:pt>
                <c:pt idx="7">
                  <c:v>-1.8694571351787103E-2</c:v>
                </c:pt>
                <c:pt idx="8">
                  <c:v>0.23370078607901104</c:v>
                </c:pt>
                <c:pt idx="9">
                  <c:v>-1.8452700886858351E-3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1B-487C-910C-FC8FB0E59A80}"/>
            </c:ext>
          </c:extLst>
        </c:ser>
        <c:ser>
          <c:idx val="5"/>
          <c:order val="5"/>
          <c:tx>
            <c:strRef>
              <c:f>COVARIANCE!$R$3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COVARIANCE!$L$4:$L$13</c:f>
              <c:strCache>
                <c:ptCount val="10"/>
                <c:pt idx="0">
                  <c:v>Sex </c:v>
                </c:pt>
                <c:pt idx="1">
                  <c:v>Smoker</c:v>
                </c:pt>
                <c:pt idx="2">
                  <c:v>Thur</c:v>
                </c:pt>
                <c:pt idx="3">
                  <c:v>Fri</c:v>
                </c:pt>
                <c:pt idx="4">
                  <c:v>Sat</c:v>
                </c:pt>
                <c:pt idx="5">
                  <c:v>Sun</c:v>
                </c:pt>
                <c:pt idx="6">
                  <c:v>Time</c:v>
                </c:pt>
                <c:pt idx="7">
                  <c:v>Size</c:v>
                </c:pt>
                <c:pt idx="8">
                  <c:v>Total_Bill</c:v>
                </c:pt>
                <c:pt idx="9">
                  <c:v>Tip</c:v>
                </c:pt>
              </c:strCache>
            </c:strRef>
          </c:cat>
          <c:val>
            <c:numRef>
              <c:f>COVARIANCE!$R$4:$R$13</c:f>
              <c:numCache>
                <c:formatCode>General</c:formatCode>
                <c:ptCount val="10"/>
                <c:pt idx="5">
                  <c:v>0.21445847890352057</c:v>
                </c:pt>
                <c:pt idx="6">
                  <c:v>-8.680462241332973E-2</c:v>
                </c:pt>
                <c:pt idx="7">
                  <c:v>8.4856221445848007E-2</c:v>
                </c:pt>
                <c:pt idx="8">
                  <c:v>0.50585393711367899</c:v>
                </c:pt>
                <c:pt idx="9">
                  <c:v>8.0003359312012912E-2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1B-487C-910C-FC8FB0E59A80}"/>
            </c:ext>
          </c:extLst>
        </c:ser>
        <c:ser>
          <c:idx val="6"/>
          <c:order val="6"/>
          <c:tx>
            <c:strRef>
              <c:f>COVARIANCE!$S$3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COVARIANCE!$L$4:$L$13</c:f>
              <c:strCache>
                <c:ptCount val="10"/>
                <c:pt idx="0">
                  <c:v>Sex </c:v>
                </c:pt>
                <c:pt idx="1">
                  <c:v>Smoker</c:v>
                </c:pt>
                <c:pt idx="2">
                  <c:v>Thur</c:v>
                </c:pt>
                <c:pt idx="3">
                  <c:v>Fri</c:v>
                </c:pt>
                <c:pt idx="4">
                  <c:v>Sat</c:v>
                </c:pt>
                <c:pt idx="5">
                  <c:v>Sun</c:v>
                </c:pt>
                <c:pt idx="6">
                  <c:v>Time</c:v>
                </c:pt>
                <c:pt idx="7">
                  <c:v>Size</c:v>
                </c:pt>
                <c:pt idx="8">
                  <c:v>Total_Bill</c:v>
                </c:pt>
                <c:pt idx="9">
                  <c:v>Tip</c:v>
                </c:pt>
              </c:strCache>
            </c:strRef>
          </c:cat>
          <c:val>
            <c:numRef>
              <c:f>COVARIANCE!$S$4:$S$13</c:f>
              <c:numCache>
                <c:formatCode>General</c:formatCode>
                <c:ptCount val="10"/>
                <c:pt idx="6">
                  <c:v>0.20102123085192153</c:v>
                </c:pt>
                <c:pt idx="7">
                  <c:v>-4.4006987368986866E-2</c:v>
                </c:pt>
                <c:pt idx="8">
                  <c:v>-0.72940204246170393</c:v>
                </c:pt>
                <c:pt idx="9">
                  <c:v>-7.5298978769148053E-2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1B-487C-910C-FC8FB0E59A80}"/>
            </c:ext>
          </c:extLst>
        </c:ser>
        <c:ser>
          <c:idx val="7"/>
          <c:order val="7"/>
          <c:tx>
            <c:strRef>
              <c:f>COVARIANCE!$T$3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COVARIANCE!$L$4:$L$13</c:f>
              <c:strCache>
                <c:ptCount val="10"/>
                <c:pt idx="0">
                  <c:v>Sex </c:v>
                </c:pt>
                <c:pt idx="1">
                  <c:v>Smoker</c:v>
                </c:pt>
                <c:pt idx="2">
                  <c:v>Thur</c:v>
                </c:pt>
                <c:pt idx="3">
                  <c:v>Fri</c:v>
                </c:pt>
                <c:pt idx="4">
                  <c:v>Sat</c:v>
                </c:pt>
                <c:pt idx="5">
                  <c:v>Sun</c:v>
                </c:pt>
                <c:pt idx="6">
                  <c:v>Time</c:v>
                </c:pt>
                <c:pt idx="7">
                  <c:v>Size</c:v>
                </c:pt>
                <c:pt idx="8">
                  <c:v>Total_Bill</c:v>
                </c:pt>
                <c:pt idx="9">
                  <c:v>Tip</c:v>
                </c:pt>
              </c:strCache>
            </c:strRef>
          </c:cat>
          <c:val>
            <c:numRef>
              <c:f>COVARIANCE!$T$4:$T$13</c:f>
              <c:numCache>
                <c:formatCode>General</c:formatCode>
                <c:ptCount val="10"/>
                <c:pt idx="7">
                  <c:v>0.90088349905939269</c:v>
                </c:pt>
                <c:pt idx="8">
                  <c:v>5.0452212106960515</c:v>
                </c:pt>
                <c:pt idx="9">
                  <c:v>0.64126746842246729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1B-487C-910C-FC8FB0E59A80}"/>
            </c:ext>
          </c:extLst>
        </c:ser>
        <c:ser>
          <c:idx val="8"/>
          <c:order val="8"/>
          <c:tx>
            <c:strRef>
              <c:f>COVARIANCE!$U$3</c:f>
              <c:strCache>
                <c:ptCount val="1"/>
                <c:pt idx="0">
                  <c:v>Total_Bill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COVARIANCE!$L$4:$L$13</c:f>
              <c:strCache>
                <c:ptCount val="10"/>
                <c:pt idx="0">
                  <c:v>Sex </c:v>
                </c:pt>
                <c:pt idx="1">
                  <c:v>Smoker</c:v>
                </c:pt>
                <c:pt idx="2">
                  <c:v>Thur</c:v>
                </c:pt>
                <c:pt idx="3">
                  <c:v>Fri</c:v>
                </c:pt>
                <c:pt idx="4">
                  <c:v>Sat</c:v>
                </c:pt>
                <c:pt idx="5">
                  <c:v>Sun</c:v>
                </c:pt>
                <c:pt idx="6">
                  <c:v>Time</c:v>
                </c:pt>
                <c:pt idx="7">
                  <c:v>Size</c:v>
                </c:pt>
                <c:pt idx="8">
                  <c:v>Total_Bill</c:v>
                </c:pt>
                <c:pt idx="9">
                  <c:v>Tip</c:v>
                </c:pt>
              </c:strCache>
            </c:strRef>
          </c:cat>
          <c:val>
            <c:numRef>
              <c:f>COVARIANCE!$U$4:$U$13</c:f>
              <c:numCache>
                <c:formatCode>General</c:formatCode>
                <c:ptCount val="10"/>
                <c:pt idx="8">
                  <c:v>78.928131488510942</c:v>
                </c:pt>
                <c:pt idx="9">
                  <c:v>8.2893889176296689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1B-487C-910C-FC8FB0E59A80}"/>
            </c:ext>
          </c:extLst>
        </c:ser>
        <c:ser>
          <c:idx val="9"/>
          <c:order val="9"/>
          <c:tx>
            <c:strRef>
              <c:f>COVARIANCE!$V$3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COVARIANCE!$L$4:$L$13</c:f>
              <c:strCache>
                <c:ptCount val="10"/>
                <c:pt idx="0">
                  <c:v>Sex </c:v>
                </c:pt>
                <c:pt idx="1">
                  <c:v>Smoker</c:v>
                </c:pt>
                <c:pt idx="2">
                  <c:v>Thur</c:v>
                </c:pt>
                <c:pt idx="3">
                  <c:v>Fri</c:v>
                </c:pt>
                <c:pt idx="4">
                  <c:v>Sat</c:v>
                </c:pt>
                <c:pt idx="5">
                  <c:v>Sun</c:v>
                </c:pt>
                <c:pt idx="6">
                  <c:v>Time</c:v>
                </c:pt>
                <c:pt idx="7">
                  <c:v>Size</c:v>
                </c:pt>
                <c:pt idx="8">
                  <c:v>Total_Bill</c:v>
                </c:pt>
                <c:pt idx="9">
                  <c:v>Tip</c:v>
                </c:pt>
              </c:strCache>
            </c:strRef>
          </c:cat>
          <c:val>
            <c:numRef>
              <c:f>COVARIANCE!$V$4:$V$13</c:f>
              <c:numCache>
                <c:formatCode>General</c:formatCode>
                <c:ptCount val="10"/>
                <c:pt idx="9">
                  <c:v>1.9066085124966397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1B-487C-910C-FC8FB0E59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687008"/>
        <c:axId val="730692408"/>
      </c:barChart>
      <c:catAx>
        <c:axId val="7306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92408"/>
        <c:crosses val="autoZero"/>
        <c:auto val="1"/>
        <c:lblAlgn val="ctr"/>
        <c:lblOffset val="100"/>
        <c:noMultiLvlLbl val="0"/>
      </c:catAx>
      <c:valAx>
        <c:axId val="73069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REGRESSION!$A$2:$A$245</c:f>
              <c:numCache>
                <c:formatCode>General</c:formatCode>
                <c:ptCount val="24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5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</c:numCache>
            </c:numRef>
          </c:xVal>
          <c:yVal>
            <c:numRef>
              <c:f>REGRESSION!$F$2:$F$245</c:f>
              <c:numCache>
                <c:formatCode>General</c:formatCode>
                <c:ptCount val="244"/>
                <c:pt idx="0">
                  <c:v>-1.6193399223743359</c:v>
                </c:pt>
                <c:pt idx="1">
                  <c:v>-0.54539402683052995</c:v>
                </c:pt>
                <c:pt idx="2">
                  <c:v>0.30535466916915333</c:v>
                </c:pt>
                <c:pt idx="3">
                  <c:v>6.040785421778061E-2</c:v>
                </c:pt>
                <c:pt idx="4">
                  <c:v>-0.10915687108115879</c:v>
                </c:pt>
                <c:pt idx="5">
                  <c:v>0.92594379313625286</c:v>
                </c:pt>
                <c:pt idx="6">
                  <c:v>0.13276370638692048</c:v>
                </c:pt>
                <c:pt idx="7">
                  <c:v>-0.81147041242705598</c:v>
                </c:pt>
                <c:pt idx="8">
                  <c:v>-0.48854891555141</c:v>
                </c:pt>
                <c:pt idx="9">
                  <c:v>0.80555655202498011</c:v>
                </c:pt>
                <c:pt idx="10">
                  <c:v>-0.29630629886148396</c:v>
                </c:pt>
                <c:pt idx="11">
                  <c:v>0.29159182491852498</c:v>
                </c:pt>
                <c:pt idx="12">
                  <c:v>-0.91377998354767276</c:v>
                </c:pt>
                <c:pt idx="13">
                  <c:v>-0.14804271619437781</c:v>
                </c:pt>
                <c:pt idx="14">
                  <c:v>0.59092088518336672</c:v>
                </c:pt>
                <c:pt idx="15">
                  <c:v>0.8651058615655467</c:v>
                </c:pt>
                <c:pt idx="16">
                  <c:v>-0.53446689346220699</c:v>
                </c:pt>
                <c:pt idx="17">
                  <c:v>0.9529616190174659</c:v>
                </c:pt>
                <c:pt idx="18">
                  <c:v>0.67991654997152295</c:v>
                </c:pt>
                <c:pt idx="19">
                  <c:v>0.18873147042877081</c:v>
                </c:pt>
                <c:pt idx="20">
                  <c:v>1.3644366743716532</c:v>
                </c:pt>
                <c:pt idx="21">
                  <c:v>-0.18529393392082572</c:v>
                </c:pt>
                <c:pt idx="22">
                  <c:v>-0.28622965143896684</c:v>
                </c:pt>
                <c:pt idx="23">
                  <c:v>2.4859043436962827</c:v>
                </c:pt>
                <c:pt idx="24">
                  <c:v>0.2882813343903412</c:v>
                </c:pt>
                <c:pt idx="25">
                  <c:v>-0.75056044735837091</c:v>
                </c:pt>
                <c:pt idx="26">
                  <c:v>-0.29371764304151959</c:v>
                </c:pt>
                <c:pt idx="27">
                  <c:v>-0.23067257399557661</c:v>
                </c:pt>
                <c:pt idx="28">
                  <c:v>1.2339802611456743</c:v>
                </c:pt>
                <c:pt idx="29">
                  <c:v>0.12404260165182723</c:v>
                </c:pt>
                <c:pt idx="30">
                  <c:v>-0.48955269634225007</c:v>
                </c:pt>
                <c:pt idx="31">
                  <c:v>-0.64062564924779641</c:v>
                </c:pt>
                <c:pt idx="32">
                  <c:v>0.54959681771194457</c:v>
                </c:pt>
                <c:pt idx="33">
                  <c:v>-0.90757485743530708</c:v>
                </c:pt>
                <c:pt idx="34">
                  <c:v>0.56741654152817089</c:v>
                </c:pt>
                <c:pt idx="35">
                  <c:v>0.12257899183073162</c:v>
                </c:pt>
                <c:pt idx="36">
                  <c:v>-0.75889264771917908</c:v>
                </c:pt>
                <c:pt idx="37">
                  <c:v>0.25362508344481327</c:v>
                </c:pt>
                <c:pt idx="38">
                  <c:v>-0.66955038937998124</c:v>
                </c:pt>
                <c:pt idx="39">
                  <c:v>0.85411583327006735</c:v>
                </c:pt>
                <c:pt idx="40">
                  <c:v>-0.49386004677446627</c:v>
                </c:pt>
                <c:pt idx="41">
                  <c:v>-0.13291519068550262</c:v>
                </c:pt>
                <c:pt idx="42">
                  <c:v>0.71343575496408684</c:v>
                </c:pt>
                <c:pt idx="43">
                  <c:v>-0.63160543013044479</c:v>
                </c:pt>
                <c:pt idx="44">
                  <c:v>1.3421786419233541</c:v>
                </c:pt>
                <c:pt idx="45">
                  <c:v>0.25013273974371364</c:v>
                </c:pt>
                <c:pt idx="46">
                  <c:v>1.8848421926245713</c:v>
                </c:pt>
                <c:pt idx="47">
                  <c:v>1.5567519682588156</c:v>
                </c:pt>
                <c:pt idx="48">
                  <c:v>-1.84370389054616</c:v>
                </c:pt>
                <c:pt idx="49">
                  <c:v>0.27331107395178122</c:v>
                </c:pt>
                <c:pt idx="50">
                  <c:v>0.28323442652926412</c:v>
                </c:pt>
                <c:pt idx="51">
                  <c:v>0.5918394344018707</c:v>
                </c:pt>
                <c:pt idx="52">
                  <c:v>0.53331282649304601</c:v>
                </c:pt>
                <c:pt idx="53">
                  <c:v>-0.41571089770683489</c:v>
                </c:pt>
                <c:pt idx="54">
                  <c:v>0.5309111921915397</c:v>
                </c:pt>
                <c:pt idx="55">
                  <c:v>0.64887673554498981</c:v>
                </c:pt>
                <c:pt idx="56">
                  <c:v>-1.9633698513702171</c:v>
                </c:pt>
                <c:pt idx="57">
                  <c:v>-2.0026995553343157</c:v>
                </c:pt>
                <c:pt idx="58">
                  <c:v>-0.33623823558878541</c:v>
                </c:pt>
                <c:pt idx="59">
                  <c:v>0.81539131273069643</c:v>
                </c:pt>
                <c:pt idx="60">
                  <c:v>0.27470606607917425</c:v>
                </c:pt>
                <c:pt idx="61">
                  <c:v>-0.33451151124771883</c:v>
                </c:pt>
                <c:pt idx="62">
                  <c:v>-9.5841301485686259E-2</c:v>
                </c:pt>
                <c:pt idx="63">
                  <c:v>0.62493715096213975</c:v>
                </c:pt>
                <c:pt idx="64">
                  <c:v>-0.23756571886448441</c:v>
                </c:pt>
                <c:pt idx="65">
                  <c:v>4.1578072423164247E-2</c:v>
                </c:pt>
                <c:pt idx="66">
                  <c:v>-0.10927472048491005</c:v>
                </c:pt>
                <c:pt idx="67">
                  <c:v>-0.14617247927835564</c:v>
                </c:pt>
                <c:pt idx="68">
                  <c:v>-0.91973113371088999</c:v>
                </c:pt>
                <c:pt idx="69">
                  <c:v>-0.35576751544644214</c:v>
                </c:pt>
                <c:pt idx="70">
                  <c:v>-0.19855463831795617</c:v>
                </c:pt>
                <c:pt idx="71">
                  <c:v>0.17064521628829565</c:v>
                </c:pt>
                <c:pt idx="72">
                  <c:v>-0.40442055690883683</c:v>
                </c:pt>
                <c:pt idx="73">
                  <c:v>1.6020665152861491</c:v>
                </c:pt>
                <c:pt idx="74">
                  <c:v>-0.21980778113340627</c:v>
                </c:pt>
                <c:pt idx="75">
                  <c:v>-0.77855749970122856</c:v>
                </c:pt>
                <c:pt idx="76">
                  <c:v>0.36443667437165317</c:v>
                </c:pt>
                <c:pt idx="77">
                  <c:v>3.8861319786617887E-2</c:v>
                </c:pt>
                <c:pt idx="78">
                  <c:v>-0.16429587589653183</c:v>
                </c:pt>
                <c:pt idx="79">
                  <c:v>5.2846076575983503E-2</c:v>
                </c:pt>
                <c:pt idx="80">
                  <c:v>0.14351240238660345</c:v>
                </c:pt>
                <c:pt idx="81">
                  <c:v>0.801255478780313</c:v>
                </c:pt>
                <c:pt idx="82">
                  <c:v>3.4834162895756915E-2</c:v>
                </c:pt>
                <c:pt idx="83">
                  <c:v>0.91598782272735413</c:v>
                </c:pt>
                <c:pt idx="84">
                  <c:v>-0.50569945217374368</c:v>
                </c:pt>
                <c:pt idx="85">
                  <c:v>0.50145855975640075</c:v>
                </c:pt>
                <c:pt idx="86">
                  <c:v>-0.2621951085185481</c:v>
                </c:pt>
                <c:pt idx="87">
                  <c:v>1.2510598731120361</c:v>
                </c:pt>
                <c:pt idx="88">
                  <c:v>2.5049131172805423</c:v>
                </c:pt>
                <c:pt idx="89">
                  <c:v>-1.5954536964899901E-2</c:v>
                </c:pt>
                <c:pt idx="90">
                  <c:v>-0.74004569762492567</c:v>
                </c:pt>
                <c:pt idx="91">
                  <c:v>0.36073672504818122</c:v>
                </c:pt>
                <c:pt idx="92">
                  <c:v>-0.58724201637962548</c:v>
                </c:pt>
                <c:pt idx="93">
                  <c:v>1.7327780133032844</c:v>
                </c:pt>
                <c:pt idx="94">
                  <c:v>8.6631257471791123E-2</c:v>
                </c:pt>
                <c:pt idx="95">
                  <c:v>-0.4336306589279193</c:v>
                </c:pt>
                <c:pt idx="96">
                  <c:v>0.41663984162160972</c:v>
                </c:pt>
                <c:pt idx="97">
                  <c:v>-0.66948177168627865</c:v>
                </c:pt>
                <c:pt idx="98">
                  <c:v>-2.0475364400596163E-3</c:v>
                </c:pt>
                <c:pt idx="99">
                  <c:v>-0.70934850652415449</c:v>
                </c:pt>
                <c:pt idx="100">
                  <c:v>0.39356329735966478</c:v>
                </c:pt>
                <c:pt idx="101">
                  <c:v>0.5199285499256181</c:v>
                </c:pt>
                <c:pt idx="102">
                  <c:v>-2.8539389456544058</c:v>
                </c:pt>
                <c:pt idx="103">
                  <c:v>0.34722665862644009</c:v>
                </c:pt>
                <c:pt idx="104">
                  <c:v>1.0862966638748444</c:v>
                </c:pt>
                <c:pt idx="105">
                  <c:v>-0.83821718333773654</c:v>
                </c:pt>
                <c:pt idx="106">
                  <c:v>1.1061633987127202</c:v>
                </c:pt>
                <c:pt idx="107">
                  <c:v>0.898556448864408</c:v>
                </c:pt>
                <c:pt idx="108">
                  <c:v>1.0147684065853273</c:v>
                </c:pt>
                <c:pt idx="109">
                  <c:v>1.6191318203361469</c:v>
                </c:pt>
                <c:pt idx="110">
                  <c:v>0.64787295475415041</c:v>
                </c:pt>
                <c:pt idx="111">
                  <c:v>-0.5337142272372426</c:v>
                </c:pt>
                <c:pt idx="112">
                  <c:v>-0.77633485718936601</c:v>
                </c:pt>
                <c:pt idx="113">
                  <c:v>-0.72462474672693267</c:v>
                </c:pt>
                <c:pt idx="114">
                  <c:v>0.36960198605748573</c:v>
                </c:pt>
                <c:pt idx="115">
                  <c:v>0.84099180983933808</c:v>
                </c:pt>
                <c:pt idx="116">
                  <c:v>0.85575391023452241</c:v>
                </c:pt>
                <c:pt idx="117">
                  <c:v>-0.54153736685774634</c:v>
                </c:pt>
                <c:pt idx="118">
                  <c:v>-0.40656710641918603</c:v>
                </c:pt>
                <c:pt idx="119">
                  <c:v>-0.75187306929670106</c:v>
                </c:pt>
                <c:pt idx="120">
                  <c:v>0.1720407628366929</c:v>
                </c:pt>
                <c:pt idx="121">
                  <c:v>-0.61835330988313308</c:v>
                </c:pt>
                <c:pt idx="122">
                  <c:v>0.12376748717776032</c:v>
                </c:pt>
                <c:pt idx="123">
                  <c:v>-0.53291805206877552</c:v>
                </c:pt>
                <c:pt idx="124">
                  <c:v>0.30879722673920007</c:v>
                </c:pt>
                <c:pt idx="125">
                  <c:v>-0.38738894475885743</c:v>
                </c:pt>
                <c:pt idx="126">
                  <c:v>-0.36405795940501218</c:v>
                </c:pt>
                <c:pt idx="127">
                  <c:v>-0.40033798039862978</c:v>
                </c:pt>
                <c:pt idx="128">
                  <c:v>-0.10921810274530319</c:v>
                </c:pt>
                <c:pt idx="129">
                  <c:v>-1.1824564704972542</c:v>
                </c:pt>
                <c:pt idx="130">
                  <c:v>-1.3231107963537792</c:v>
                </c:pt>
                <c:pt idx="131">
                  <c:v>-0.10343966718418018</c:v>
                </c:pt>
                <c:pt idx="132">
                  <c:v>-0.58974830201052697</c:v>
                </c:pt>
                <c:pt idx="133">
                  <c:v>-0.19080583915770077</c:v>
                </c:pt>
                <c:pt idx="134">
                  <c:v>0.50291413984868161</c:v>
                </c:pt>
                <c:pt idx="135">
                  <c:v>-0.59313082603668943</c:v>
                </c:pt>
                <c:pt idx="136">
                  <c:v>-1.1869099071420308E-2</c:v>
                </c:pt>
                <c:pt idx="137">
                  <c:v>-0.36603404577069032</c:v>
                </c:pt>
                <c:pt idx="138">
                  <c:v>-0.53755371891038894</c:v>
                </c:pt>
                <c:pt idx="139">
                  <c:v>0.47575215769325663</c:v>
                </c:pt>
                <c:pt idx="140">
                  <c:v>0.82615767594617484</c:v>
                </c:pt>
                <c:pt idx="141">
                  <c:v>1.6954010394959296</c:v>
                </c:pt>
                <c:pt idx="142">
                  <c:v>-0.45079605688762125</c:v>
                </c:pt>
                <c:pt idx="143">
                  <c:v>0.6675727315298845</c:v>
                </c:pt>
                <c:pt idx="144">
                  <c:v>-0.27742045374826496</c:v>
                </c:pt>
                <c:pt idx="145">
                  <c:v>-0.32829669214352641</c:v>
                </c:pt>
                <c:pt idx="146">
                  <c:v>-1.6149147225383678</c:v>
                </c:pt>
                <c:pt idx="147">
                  <c:v>-0.52464763779311552</c:v>
                </c:pt>
                <c:pt idx="148">
                  <c:v>-0.23087676381367173</c:v>
                </c:pt>
                <c:pt idx="149">
                  <c:v>0.24958251079558025</c:v>
                </c:pt>
                <c:pt idx="150">
                  <c:v>0.14138302117589152</c:v>
                </c:pt>
                <c:pt idx="151">
                  <c:v>-0.27146644220177496</c:v>
                </c:pt>
                <c:pt idx="152">
                  <c:v>-0.10697031770983534</c:v>
                </c:pt>
                <c:pt idx="153">
                  <c:v>-1.7154483376078677</c:v>
                </c:pt>
                <c:pt idx="154">
                  <c:v>-1.2722785875496188</c:v>
                </c:pt>
                <c:pt idx="155">
                  <c:v>0.7405731827903157</c:v>
                </c:pt>
                <c:pt idx="156">
                  <c:v>-1.2905329423676504</c:v>
                </c:pt>
                <c:pt idx="157">
                  <c:v>-7.1693391823890451E-3</c:v>
                </c:pt>
                <c:pt idx="158">
                  <c:v>0.31442809022183438</c:v>
                </c:pt>
                <c:pt idx="159">
                  <c:v>-0.96817884273977484</c:v>
                </c:pt>
                <c:pt idx="160">
                  <c:v>6.7327339730554492E-2</c:v>
                </c:pt>
                <c:pt idx="161">
                  <c:v>0.2721088261093918</c:v>
                </c:pt>
                <c:pt idx="162">
                  <c:v>-0.74962131403595222</c:v>
                </c:pt>
                <c:pt idx="163">
                  <c:v>-0.33451151124771883</c:v>
                </c:pt>
                <c:pt idx="164">
                  <c:v>0.32244914247288392</c:v>
                </c:pt>
                <c:pt idx="165">
                  <c:v>-4.0069143112112737E-2</c:v>
                </c:pt>
                <c:pt idx="166">
                  <c:v>-0.73886920223199226</c:v>
                </c:pt>
                <c:pt idx="167">
                  <c:v>0.12072417067308194</c:v>
                </c:pt>
                <c:pt idx="168">
                  <c:v>-0.4259745666478103</c:v>
                </c:pt>
                <c:pt idx="169">
                  <c:v>-3.9683100121100878E-2</c:v>
                </c:pt>
                <c:pt idx="170">
                  <c:v>4.0424972315675181</c:v>
                </c:pt>
                <c:pt idx="171">
                  <c:v>0.6400618150877424</c:v>
                </c:pt>
                <c:pt idx="172">
                  <c:v>3.4236879783719707</c:v>
                </c:pt>
                <c:pt idx="173">
                  <c:v>-0.82706010770186245</c:v>
                </c:pt>
                <c:pt idx="174">
                  <c:v>1.3864213448871499</c:v>
                </c:pt>
                <c:pt idx="175">
                  <c:v>-0.99440911137574561</c:v>
                </c:pt>
                <c:pt idx="176">
                  <c:v>-0.71278192552337849</c:v>
                </c:pt>
                <c:pt idx="177">
                  <c:v>-0.3966294469253393</c:v>
                </c:pt>
                <c:pt idx="178">
                  <c:v>2.0558116368161365</c:v>
                </c:pt>
                <c:pt idx="179">
                  <c:v>-0.71480318409557242</c:v>
                </c:pt>
                <c:pt idx="180">
                  <c:v>-0.97185303961379033</c:v>
                </c:pt>
                <c:pt idx="181">
                  <c:v>2.4328575221090754</c:v>
                </c:pt>
                <c:pt idx="182">
                  <c:v>-1.9512879493282895</c:v>
                </c:pt>
                <c:pt idx="183">
                  <c:v>2.9124960672206641</c:v>
                </c:pt>
                <c:pt idx="184">
                  <c:v>-1.813666138142608</c:v>
                </c:pt>
                <c:pt idx="185">
                  <c:v>1.4498273481739057</c:v>
                </c:pt>
                <c:pt idx="186">
                  <c:v>0.31555313622070313</c:v>
                </c:pt>
                <c:pt idx="187">
                  <c:v>-2.4559819526773685</c:v>
                </c:pt>
                <c:pt idx="188">
                  <c:v>0.5705148125094448</c:v>
                </c:pt>
                <c:pt idx="189">
                  <c:v>0.61158379518971007</c:v>
                </c:pt>
                <c:pt idx="190">
                  <c:v>-1.0088125844923854</c:v>
                </c:pt>
                <c:pt idx="191">
                  <c:v>1.2992084677586644</c:v>
                </c:pt>
                <c:pt idx="192">
                  <c:v>-1.1309076291038229</c:v>
                </c:pt>
                <c:pt idx="193">
                  <c:v>-0.46934278375760874</c:v>
                </c:pt>
                <c:pt idx="194">
                  <c:v>1.4086725457268949</c:v>
                </c:pt>
                <c:pt idx="195">
                  <c:v>-0.31505315604603323</c:v>
                </c:pt>
                <c:pt idx="196">
                  <c:v>-1.2796232439742816E-2</c:v>
                </c:pt>
                <c:pt idx="197">
                  <c:v>-0.43620786921479215</c:v>
                </c:pt>
                <c:pt idx="198">
                  <c:v>-0.25941370841358014</c:v>
                </c:pt>
                <c:pt idx="199">
                  <c:v>-0.30669751019803737</c:v>
                </c:pt>
                <c:pt idx="200">
                  <c:v>1.0185953438833737</c:v>
                </c:pt>
                <c:pt idx="201">
                  <c:v>-0.22530824083719025</c:v>
                </c:pt>
                <c:pt idx="202">
                  <c:v>-0.25941370841358014</c:v>
                </c:pt>
                <c:pt idx="203">
                  <c:v>-7.4639053643296371E-2</c:v>
                </c:pt>
                <c:pt idx="204">
                  <c:v>0.65725927645785598</c:v>
                </c:pt>
                <c:pt idx="205">
                  <c:v>0.45627321838765766</c:v>
                </c:pt>
                <c:pt idx="206">
                  <c:v>-0.30198575035491082</c:v>
                </c:pt>
                <c:pt idx="207">
                  <c:v>-2.030123453889451</c:v>
                </c:pt>
                <c:pt idx="208">
                  <c:v>-1.2742930145132587</c:v>
                </c:pt>
                <c:pt idx="209">
                  <c:v>-7.1625075738350752E-3</c:v>
                </c:pt>
                <c:pt idx="210">
                  <c:v>-2.033701029162887</c:v>
                </c:pt>
                <c:pt idx="211">
                  <c:v>1.320315791036891</c:v>
                </c:pt>
                <c:pt idx="212">
                  <c:v>3.079828512520761</c:v>
                </c:pt>
                <c:pt idx="213">
                  <c:v>0.21555369064170726</c:v>
                </c:pt>
                <c:pt idx="214">
                  <c:v>2.6415271774501026</c:v>
                </c:pt>
                <c:pt idx="215">
                  <c:v>-1.1501423747303527</c:v>
                </c:pt>
                <c:pt idx="216">
                  <c:v>-1.2418141445948256</c:v>
                </c:pt>
                <c:pt idx="217">
                  <c:v>-0.62868790348007986</c:v>
                </c:pt>
                <c:pt idx="218">
                  <c:v>-0.33174155667584193</c:v>
                </c:pt>
                <c:pt idx="219">
                  <c:v>-1.1437158905002551</c:v>
                </c:pt>
                <c:pt idx="220">
                  <c:v>1.846549452552626E-2</c:v>
                </c:pt>
                <c:pt idx="221">
                  <c:v>1.181646690116867</c:v>
                </c:pt>
                <c:pt idx="222">
                  <c:v>0.26297703477583867</c:v>
                </c:pt>
                <c:pt idx="223">
                  <c:v>0.2717027534354699</c:v>
                </c:pt>
                <c:pt idx="224">
                  <c:v>-0.71835330988313295</c:v>
                </c:pt>
                <c:pt idx="225">
                  <c:v>-6.2586319855101991E-2</c:v>
                </c:pt>
                <c:pt idx="226">
                  <c:v>1.0382101768324548E-2</c:v>
                </c:pt>
                <c:pt idx="227">
                  <c:v>-0.33532365659556262</c:v>
                </c:pt>
                <c:pt idx="228">
                  <c:v>0.43462655727338495</c:v>
                </c:pt>
                <c:pt idx="229">
                  <c:v>-0.22495934032387943</c:v>
                </c:pt>
                <c:pt idx="230">
                  <c:v>-1.6653831357184425</c:v>
                </c:pt>
                <c:pt idx="231">
                  <c:v>0.29858962111682796</c:v>
                </c:pt>
                <c:pt idx="232">
                  <c:v>1.2594578297832748</c:v>
                </c:pt>
                <c:pt idx="233">
                  <c:v>-0.58266296727761868</c:v>
                </c:pt>
                <c:pt idx="234">
                  <c:v>0.50602154940077781</c:v>
                </c:pt>
                <c:pt idx="235">
                  <c:v>-0.73776363149503021</c:v>
                </c:pt>
                <c:pt idx="236">
                  <c:v>-1.2223283736806723</c:v>
                </c:pt>
                <c:pt idx="237">
                  <c:v>-2.9279191777974862</c:v>
                </c:pt>
                <c:pt idx="238">
                  <c:v>0.10134301731491746</c:v>
                </c:pt>
                <c:pt idx="239">
                  <c:v>1.9817937077743508</c:v>
                </c:pt>
                <c:pt idx="240">
                  <c:v>-1.5740888246951634</c:v>
                </c:pt>
                <c:pt idx="241">
                  <c:v>-1.1559516755816275</c:v>
                </c:pt>
                <c:pt idx="242">
                  <c:v>-0.9562919919451196</c:v>
                </c:pt>
                <c:pt idx="243">
                  <c:v>0.20470320469590142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F-4583-B2A8-064B7995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93360"/>
        <c:axId val="922094800"/>
      </c:scatterChart>
      <c:valAx>
        <c:axId val="92209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094800"/>
        <c:crosses val="autoZero"/>
        <c:crossBetween val="midCat"/>
      </c:valAx>
      <c:valAx>
        <c:axId val="92209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093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Total_Bill  Residual Plot</a:t>
            </a:r>
          </a:p>
        </c:rich>
      </c:tx>
      <c:layout>
        <c:manualLayout>
          <c:xMode val="edge"/>
          <c:yMode val="edge"/>
          <c:x val="0.18403625328083989"/>
          <c:y val="4.132231404958677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REGRESSION!$B$2:$B$245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REGRESSION!$F$2:$F$245</c:f>
              <c:numCache>
                <c:formatCode>General</c:formatCode>
                <c:ptCount val="244"/>
                <c:pt idx="0">
                  <c:v>-1.6193399223743359</c:v>
                </c:pt>
                <c:pt idx="1">
                  <c:v>-0.54539402683052995</c:v>
                </c:pt>
                <c:pt idx="2">
                  <c:v>0.30535466916915333</c:v>
                </c:pt>
                <c:pt idx="3">
                  <c:v>6.040785421778061E-2</c:v>
                </c:pt>
                <c:pt idx="4">
                  <c:v>-0.10915687108115879</c:v>
                </c:pt>
                <c:pt idx="5">
                  <c:v>0.92594379313625286</c:v>
                </c:pt>
                <c:pt idx="6">
                  <c:v>0.13276370638692048</c:v>
                </c:pt>
                <c:pt idx="7">
                  <c:v>-0.81147041242705598</c:v>
                </c:pt>
                <c:pt idx="8">
                  <c:v>-0.48854891555141</c:v>
                </c:pt>
                <c:pt idx="9">
                  <c:v>0.80555655202498011</c:v>
                </c:pt>
                <c:pt idx="10">
                  <c:v>-0.29630629886148396</c:v>
                </c:pt>
                <c:pt idx="11">
                  <c:v>0.29159182491852498</c:v>
                </c:pt>
                <c:pt idx="12">
                  <c:v>-0.91377998354767276</c:v>
                </c:pt>
                <c:pt idx="13">
                  <c:v>-0.14804271619437781</c:v>
                </c:pt>
                <c:pt idx="14">
                  <c:v>0.59092088518336672</c:v>
                </c:pt>
                <c:pt idx="15">
                  <c:v>0.8651058615655467</c:v>
                </c:pt>
                <c:pt idx="16">
                  <c:v>-0.53446689346220699</c:v>
                </c:pt>
                <c:pt idx="17">
                  <c:v>0.9529616190174659</c:v>
                </c:pt>
                <c:pt idx="18">
                  <c:v>0.67991654997152295</c:v>
                </c:pt>
                <c:pt idx="19">
                  <c:v>0.18873147042877081</c:v>
                </c:pt>
                <c:pt idx="20">
                  <c:v>1.3644366743716532</c:v>
                </c:pt>
                <c:pt idx="21">
                  <c:v>-0.18529393392082572</c:v>
                </c:pt>
                <c:pt idx="22">
                  <c:v>-0.28622965143896684</c:v>
                </c:pt>
                <c:pt idx="23">
                  <c:v>2.4859043436962827</c:v>
                </c:pt>
                <c:pt idx="24">
                  <c:v>0.2882813343903412</c:v>
                </c:pt>
                <c:pt idx="25">
                  <c:v>-0.75056044735837091</c:v>
                </c:pt>
                <c:pt idx="26">
                  <c:v>-0.29371764304151959</c:v>
                </c:pt>
                <c:pt idx="27">
                  <c:v>-0.23067257399557661</c:v>
                </c:pt>
                <c:pt idx="28">
                  <c:v>1.2339802611456743</c:v>
                </c:pt>
                <c:pt idx="29">
                  <c:v>0.12404260165182723</c:v>
                </c:pt>
                <c:pt idx="30">
                  <c:v>-0.48955269634225007</c:v>
                </c:pt>
                <c:pt idx="31">
                  <c:v>-0.64062564924779641</c:v>
                </c:pt>
                <c:pt idx="32">
                  <c:v>0.54959681771194457</c:v>
                </c:pt>
                <c:pt idx="33">
                  <c:v>-0.90757485743530708</c:v>
                </c:pt>
                <c:pt idx="34">
                  <c:v>0.56741654152817089</c:v>
                </c:pt>
                <c:pt idx="35">
                  <c:v>0.12257899183073162</c:v>
                </c:pt>
                <c:pt idx="36">
                  <c:v>-0.75889264771917908</c:v>
                </c:pt>
                <c:pt idx="37">
                  <c:v>0.25362508344481327</c:v>
                </c:pt>
                <c:pt idx="38">
                  <c:v>-0.66955038937998124</c:v>
                </c:pt>
                <c:pt idx="39">
                  <c:v>0.85411583327006735</c:v>
                </c:pt>
                <c:pt idx="40">
                  <c:v>-0.49386004677446627</c:v>
                </c:pt>
                <c:pt idx="41">
                  <c:v>-0.13291519068550262</c:v>
                </c:pt>
                <c:pt idx="42">
                  <c:v>0.71343575496408684</c:v>
                </c:pt>
                <c:pt idx="43">
                  <c:v>-0.63160543013044479</c:v>
                </c:pt>
                <c:pt idx="44">
                  <c:v>1.3421786419233541</c:v>
                </c:pt>
                <c:pt idx="45">
                  <c:v>0.25013273974371364</c:v>
                </c:pt>
                <c:pt idx="46">
                  <c:v>1.8848421926245713</c:v>
                </c:pt>
                <c:pt idx="47">
                  <c:v>1.5567519682588156</c:v>
                </c:pt>
                <c:pt idx="48">
                  <c:v>-1.84370389054616</c:v>
                </c:pt>
                <c:pt idx="49">
                  <c:v>0.27331107395178122</c:v>
                </c:pt>
                <c:pt idx="50">
                  <c:v>0.28323442652926412</c:v>
                </c:pt>
                <c:pt idx="51">
                  <c:v>0.5918394344018707</c:v>
                </c:pt>
                <c:pt idx="52">
                  <c:v>0.53331282649304601</c:v>
                </c:pt>
                <c:pt idx="53">
                  <c:v>-0.41571089770683489</c:v>
                </c:pt>
                <c:pt idx="54">
                  <c:v>0.5309111921915397</c:v>
                </c:pt>
                <c:pt idx="55">
                  <c:v>0.64887673554498981</c:v>
                </c:pt>
                <c:pt idx="56">
                  <c:v>-1.9633698513702171</c:v>
                </c:pt>
                <c:pt idx="57">
                  <c:v>-2.0026995553343157</c:v>
                </c:pt>
                <c:pt idx="58">
                  <c:v>-0.33623823558878541</c:v>
                </c:pt>
                <c:pt idx="59">
                  <c:v>0.81539131273069643</c:v>
                </c:pt>
                <c:pt idx="60">
                  <c:v>0.27470606607917425</c:v>
                </c:pt>
                <c:pt idx="61">
                  <c:v>-0.33451151124771883</c:v>
                </c:pt>
                <c:pt idx="62">
                  <c:v>-9.5841301485686259E-2</c:v>
                </c:pt>
                <c:pt idx="63">
                  <c:v>0.62493715096213975</c:v>
                </c:pt>
                <c:pt idx="64">
                  <c:v>-0.23756571886448441</c:v>
                </c:pt>
                <c:pt idx="65">
                  <c:v>4.1578072423164247E-2</c:v>
                </c:pt>
                <c:pt idx="66">
                  <c:v>-0.10927472048491005</c:v>
                </c:pt>
                <c:pt idx="67">
                  <c:v>-0.14617247927835564</c:v>
                </c:pt>
                <c:pt idx="68">
                  <c:v>-0.91973113371088999</c:v>
                </c:pt>
                <c:pt idx="69">
                  <c:v>-0.35576751544644214</c:v>
                </c:pt>
                <c:pt idx="70">
                  <c:v>-0.19855463831795617</c:v>
                </c:pt>
                <c:pt idx="71">
                  <c:v>0.17064521628829565</c:v>
                </c:pt>
                <c:pt idx="72">
                  <c:v>-0.40442055690883683</c:v>
                </c:pt>
                <c:pt idx="73">
                  <c:v>1.6020665152861491</c:v>
                </c:pt>
                <c:pt idx="74">
                  <c:v>-0.21980778113340627</c:v>
                </c:pt>
                <c:pt idx="75">
                  <c:v>-0.77855749970122856</c:v>
                </c:pt>
                <c:pt idx="76">
                  <c:v>0.36443667437165317</c:v>
                </c:pt>
                <c:pt idx="77">
                  <c:v>3.8861319786617887E-2</c:v>
                </c:pt>
                <c:pt idx="78">
                  <c:v>-0.16429587589653183</c:v>
                </c:pt>
                <c:pt idx="79">
                  <c:v>5.2846076575983503E-2</c:v>
                </c:pt>
                <c:pt idx="80">
                  <c:v>0.14351240238660345</c:v>
                </c:pt>
                <c:pt idx="81">
                  <c:v>0.801255478780313</c:v>
                </c:pt>
                <c:pt idx="82">
                  <c:v>3.4834162895756915E-2</c:v>
                </c:pt>
                <c:pt idx="83">
                  <c:v>0.91598782272735413</c:v>
                </c:pt>
                <c:pt idx="84">
                  <c:v>-0.50569945217374368</c:v>
                </c:pt>
                <c:pt idx="85">
                  <c:v>0.50145855975640075</c:v>
                </c:pt>
                <c:pt idx="86">
                  <c:v>-0.2621951085185481</c:v>
                </c:pt>
                <c:pt idx="87">
                  <c:v>1.2510598731120361</c:v>
                </c:pt>
                <c:pt idx="88">
                  <c:v>2.5049131172805423</c:v>
                </c:pt>
                <c:pt idx="89">
                  <c:v>-1.5954536964899901E-2</c:v>
                </c:pt>
                <c:pt idx="90">
                  <c:v>-0.74004569762492567</c:v>
                </c:pt>
                <c:pt idx="91">
                  <c:v>0.36073672504818122</c:v>
                </c:pt>
                <c:pt idx="92">
                  <c:v>-0.58724201637962548</c:v>
                </c:pt>
                <c:pt idx="93">
                  <c:v>1.7327780133032844</c:v>
                </c:pt>
                <c:pt idx="94">
                  <c:v>8.6631257471791123E-2</c:v>
                </c:pt>
                <c:pt idx="95">
                  <c:v>-0.4336306589279193</c:v>
                </c:pt>
                <c:pt idx="96">
                  <c:v>0.41663984162160972</c:v>
                </c:pt>
                <c:pt idx="97">
                  <c:v>-0.66948177168627865</c:v>
                </c:pt>
                <c:pt idx="98">
                  <c:v>-2.0475364400596163E-3</c:v>
                </c:pt>
                <c:pt idx="99">
                  <c:v>-0.70934850652415449</c:v>
                </c:pt>
                <c:pt idx="100">
                  <c:v>0.39356329735966478</c:v>
                </c:pt>
                <c:pt idx="101">
                  <c:v>0.5199285499256181</c:v>
                </c:pt>
                <c:pt idx="102">
                  <c:v>-2.8539389456544058</c:v>
                </c:pt>
                <c:pt idx="103">
                  <c:v>0.34722665862644009</c:v>
                </c:pt>
                <c:pt idx="104">
                  <c:v>1.0862966638748444</c:v>
                </c:pt>
                <c:pt idx="105">
                  <c:v>-0.83821718333773654</c:v>
                </c:pt>
                <c:pt idx="106">
                  <c:v>1.1061633987127202</c:v>
                </c:pt>
                <c:pt idx="107">
                  <c:v>0.898556448864408</c:v>
                </c:pt>
                <c:pt idx="108">
                  <c:v>1.0147684065853273</c:v>
                </c:pt>
                <c:pt idx="109">
                  <c:v>1.6191318203361469</c:v>
                </c:pt>
                <c:pt idx="110">
                  <c:v>0.64787295475415041</c:v>
                </c:pt>
                <c:pt idx="111">
                  <c:v>-0.5337142272372426</c:v>
                </c:pt>
                <c:pt idx="112">
                  <c:v>-0.77633485718936601</c:v>
                </c:pt>
                <c:pt idx="113">
                  <c:v>-0.72462474672693267</c:v>
                </c:pt>
                <c:pt idx="114">
                  <c:v>0.36960198605748573</c:v>
                </c:pt>
                <c:pt idx="115">
                  <c:v>0.84099180983933808</c:v>
                </c:pt>
                <c:pt idx="116">
                  <c:v>0.85575391023452241</c:v>
                </c:pt>
                <c:pt idx="117">
                  <c:v>-0.54153736685774634</c:v>
                </c:pt>
                <c:pt idx="118">
                  <c:v>-0.40656710641918603</c:v>
                </c:pt>
                <c:pt idx="119">
                  <c:v>-0.75187306929670106</c:v>
                </c:pt>
                <c:pt idx="120">
                  <c:v>0.1720407628366929</c:v>
                </c:pt>
                <c:pt idx="121">
                  <c:v>-0.61835330988313308</c:v>
                </c:pt>
                <c:pt idx="122">
                  <c:v>0.12376748717776032</c:v>
                </c:pt>
                <c:pt idx="123">
                  <c:v>-0.53291805206877552</c:v>
                </c:pt>
                <c:pt idx="124">
                  <c:v>0.30879722673920007</c:v>
                </c:pt>
                <c:pt idx="125">
                  <c:v>-0.38738894475885743</c:v>
                </c:pt>
                <c:pt idx="126">
                  <c:v>-0.36405795940501218</c:v>
                </c:pt>
                <c:pt idx="127">
                  <c:v>-0.40033798039862978</c:v>
                </c:pt>
                <c:pt idx="128">
                  <c:v>-0.10921810274530319</c:v>
                </c:pt>
                <c:pt idx="129">
                  <c:v>-1.1824564704972542</c:v>
                </c:pt>
                <c:pt idx="130">
                  <c:v>-1.3231107963537792</c:v>
                </c:pt>
                <c:pt idx="131">
                  <c:v>-0.10343966718418018</c:v>
                </c:pt>
                <c:pt idx="132">
                  <c:v>-0.58974830201052697</c:v>
                </c:pt>
                <c:pt idx="133">
                  <c:v>-0.19080583915770077</c:v>
                </c:pt>
                <c:pt idx="134">
                  <c:v>0.50291413984868161</c:v>
                </c:pt>
                <c:pt idx="135">
                  <c:v>-0.59313082603668943</c:v>
                </c:pt>
                <c:pt idx="136">
                  <c:v>-1.1869099071420308E-2</c:v>
                </c:pt>
                <c:pt idx="137">
                  <c:v>-0.36603404577069032</c:v>
                </c:pt>
                <c:pt idx="138">
                  <c:v>-0.53755371891038894</c:v>
                </c:pt>
                <c:pt idx="139">
                  <c:v>0.47575215769325663</c:v>
                </c:pt>
                <c:pt idx="140">
                  <c:v>0.82615767594617484</c:v>
                </c:pt>
                <c:pt idx="141">
                  <c:v>1.6954010394959296</c:v>
                </c:pt>
                <c:pt idx="142">
                  <c:v>-0.45079605688762125</c:v>
                </c:pt>
                <c:pt idx="143">
                  <c:v>0.6675727315298845</c:v>
                </c:pt>
                <c:pt idx="144">
                  <c:v>-0.27742045374826496</c:v>
                </c:pt>
                <c:pt idx="145">
                  <c:v>-0.32829669214352641</c:v>
                </c:pt>
                <c:pt idx="146">
                  <c:v>-1.6149147225383678</c:v>
                </c:pt>
                <c:pt idx="147">
                  <c:v>-0.52464763779311552</c:v>
                </c:pt>
                <c:pt idx="148">
                  <c:v>-0.23087676381367173</c:v>
                </c:pt>
                <c:pt idx="149">
                  <c:v>0.24958251079558025</c:v>
                </c:pt>
                <c:pt idx="150">
                  <c:v>0.14138302117589152</c:v>
                </c:pt>
                <c:pt idx="151">
                  <c:v>-0.27146644220177496</c:v>
                </c:pt>
                <c:pt idx="152">
                  <c:v>-0.10697031770983534</c:v>
                </c:pt>
                <c:pt idx="153">
                  <c:v>-1.7154483376078677</c:v>
                </c:pt>
                <c:pt idx="154">
                  <c:v>-1.2722785875496188</c:v>
                </c:pt>
                <c:pt idx="155">
                  <c:v>0.7405731827903157</c:v>
                </c:pt>
                <c:pt idx="156">
                  <c:v>-1.2905329423676504</c:v>
                </c:pt>
                <c:pt idx="157">
                  <c:v>-7.1693391823890451E-3</c:v>
                </c:pt>
                <c:pt idx="158">
                  <c:v>0.31442809022183438</c:v>
                </c:pt>
                <c:pt idx="159">
                  <c:v>-0.96817884273977484</c:v>
                </c:pt>
                <c:pt idx="160">
                  <c:v>6.7327339730554492E-2</c:v>
                </c:pt>
                <c:pt idx="161">
                  <c:v>0.2721088261093918</c:v>
                </c:pt>
                <c:pt idx="162">
                  <c:v>-0.74962131403595222</c:v>
                </c:pt>
                <c:pt idx="163">
                  <c:v>-0.33451151124771883</c:v>
                </c:pt>
                <c:pt idx="164">
                  <c:v>0.32244914247288392</c:v>
                </c:pt>
                <c:pt idx="165">
                  <c:v>-4.0069143112112737E-2</c:v>
                </c:pt>
                <c:pt idx="166">
                  <c:v>-0.73886920223199226</c:v>
                </c:pt>
                <c:pt idx="167">
                  <c:v>0.12072417067308194</c:v>
                </c:pt>
                <c:pt idx="168">
                  <c:v>-0.4259745666478103</c:v>
                </c:pt>
                <c:pt idx="169">
                  <c:v>-3.9683100121100878E-2</c:v>
                </c:pt>
                <c:pt idx="170">
                  <c:v>4.0424972315675181</c:v>
                </c:pt>
                <c:pt idx="171">
                  <c:v>0.6400618150877424</c:v>
                </c:pt>
                <c:pt idx="172">
                  <c:v>3.4236879783719707</c:v>
                </c:pt>
                <c:pt idx="173">
                  <c:v>-0.82706010770186245</c:v>
                </c:pt>
                <c:pt idx="174">
                  <c:v>1.3864213448871499</c:v>
                </c:pt>
                <c:pt idx="175">
                  <c:v>-0.99440911137574561</c:v>
                </c:pt>
                <c:pt idx="176">
                  <c:v>-0.71278192552337849</c:v>
                </c:pt>
                <c:pt idx="177">
                  <c:v>-0.3966294469253393</c:v>
                </c:pt>
                <c:pt idx="178">
                  <c:v>2.0558116368161365</c:v>
                </c:pt>
                <c:pt idx="179">
                  <c:v>-0.71480318409557242</c:v>
                </c:pt>
                <c:pt idx="180">
                  <c:v>-0.97185303961379033</c:v>
                </c:pt>
                <c:pt idx="181">
                  <c:v>2.4328575221090754</c:v>
                </c:pt>
                <c:pt idx="182">
                  <c:v>-1.9512879493282895</c:v>
                </c:pt>
                <c:pt idx="183">
                  <c:v>2.9124960672206641</c:v>
                </c:pt>
                <c:pt idx="184">
                  <c:v>-1.813666138142608</c:v>
                </c:pt>
                <c:pt idx="185">
                  <c:v>1.4498273481739057</c:v>
                </c:pt>
                <c:pt idx="186">
                  <c:v>0.31555313622070313</c:v>
                </c:pt>
                <c:pt idx="187">
                  <c:v>-2.4559819526773685</c:v>
                </c:pt>
                <c:pt idx="188">
                  <c:v>0.5705148125094448</c:v>
                </c:pt>
                <c:pt idx="189">
                  <c:v>0.61158379518971007</c:v>
                </c:pt>
                <c:pt idx="190">
                  <c:v>-1.0088125844923854</c:v>
                </c:pt>
                <c:pt idx="191">
                  <c:v>1.2992084677586644</c:v>
                </c:pt>
                <c:pt idx="192">
                  <c:v>-1.1309076291038229</c:v>
                </c:pt>
                <c:pt idx="193">
                  <c:v>-0.46934278375760874</c:v>
                </c:pt>
                <c:pt idx="194">
                  <c:v>1.4086725457268949</c:v>
                </c:pt>
                <c:pt idx="195">
                  <c:v>-0.31505315604603323</c:v>
                </c:pt>
                <c:pt idx="196">
                  <c:v>-1.2796232439742816E-2</c:v>
                </c:pt>
                <c:pt idx="197">
                  <c:v>-0.43620786921479215</c:v>
                </c:pt>
                <c:pt idx="198">
                  <c:v>-0.25941370841358014</c:v>
                </c:pt>
                <c:pt idx="199">
                  <c:v>-0.30669751019803737</c:v>
                </c:pt>
                <c:pt idx="200">
                  <c:v>1.0185953438833737</c:v>
                </c:pt>
                <c:pt idx="201">
                  <c:v>-0.22530824083719025</c:v>
                </c:pt>
                <c:pt idx="202">
                  <c:v>-0.25941370841358014</c:v>
                </c:pt>
                <c:pt idx="203">
                  <c:v>-7.4639053643296371E-2</c:v>
                </c:pt>
                <c:pt idx="204">
                  <c:v>0.65725927645785598</c:v>
                </c:pt>
                <c:pt idx="205">
                  <c:v>0.45627321838765766</c:v>
                </c:pt>
                <c:pt idx="206">
                  <c:v>-0.30198575035491082</c:v>
                </c:pt>
                <c:pt idx="207">
                  <c:v>-2.030123453889451</c:v>
                </c:pt>
                <c:pt idx="208">
                  <c:v>-1.2742930145132587</c:v>
                </c:pt>
                <c:pt idx="209">
                  <c:v>-7.1625075738350752E-3</c:v>
                </c:pt>
                <c:pt idx="210">
                  <c:v>-2.033701029162887</c:v>
                </c:pt>
                <c:pt idx="211">
                  <c:v>1.320315791036891</c:v>
                </c:pt>
                <c:pt idx="212">
                  <c:v>3.079828512520761</c:v>
                </c:pt>
                <c:pt idx="213">
                  <c:v>0.21555369064170726</c:v>
                </c:pt>
                <c:pt idx="214">
                  <c:v>2.6415271774501026</c:v>
                </c:pt>
                <c:pt idx="215">
                  <c:v>-1.1501423747303527</c:v>
                </c:pt>
                <c:pt idx="216">
                  <c:v>-1.2418141445948256</c:v>
                </c:pt>
                <c:pt idx="217">
                  <c:v>-0.62868790348007986</c:v>
                </c:pt>
                <c:pt idx="218">
                  <c:v>-0.33174155667584193</c:v>
                </c:pt>
                <c:pt idx="219">
                  <c:v>-1.1437158905002551</c:v>
                </c:pt>
                <c:pt idx="220">
                  <c:v>1.846549452552626E-2</c:v>
                </c:pt>
                <c:pt idx="221">
                  <c:v>1.181646690116867</c:v>
                </c:pt>
                <c:pt idx="222">
                  <c:v>0.26297703477583867</c:v>
                </c:pt>
                <c:pt idx="223">
                  <c:v>0.2717027534354699</c:v>
                </c:pt>
                <c:pt idx="224">
                  <c:v>-0.71835330988313295</c:v>
                </c:pt>
                <c:pt idx="225">
                  <c:v>-6.2586319855101991E-2</c:v>
                </c:pt>
                <c:pt idx="226">
                  <c:v>1.0382101768324548E-2</c:v>
                </c:pt>
                <c:pt idx="227">
                  <c:v>-0.33532365659556262</c:v>
                </c:pt>
                <c:pt idx="228">
                  <c:v>0.43462655727338495</c:v>
                </c:pt>
                <c:pt idx="229">
                  <c:v>-0.22495934032387943</c:v>
                </c:pt>
                <c:pt idx="230">
                  <c:v>-1.6653831357184425</c:v>
                </c:pt>
                <c:pt idx="231">
                  <c:v>0.29858962111682796</c:v>
                </c:pt>
                <c:pt idx="232">
                  <c:v>1.2594578297832748</c:v>
                </c:pt>
                <c:pt idx="233">
                  <c:v>-0.58266296727761868</c:v>
                </c:pt>
                <c:pt idx="234">
                  <c:v>0.50602154940077781</c:v>
                </c:pt>
                <c:pt idx="235">
                  <c:v>-0.73776363149503021</c:v>
                </c:pt>
                <c:pt idx="236">
                  <c:v>-1.2223283736806723</c:v>
                </c:pt>
                <c:pt idx="237">
                  <c:v>-2.9279191777974862</c:v>
                </c:pt>
                <c:pt idx="238">
                  <c:v>0.10134301731491746</c:v>
                </c:pt>
                <c:pt idx="239">
                  <c:v>1.9817937077743508</c:v>
                </c:pt>
                <c:pt idx="240">
                  <c:v>-1.5740888246951634</c:v>
                </c:pt>
                <c:pt idx="241">
                  <c:v>-1.1559516755816275</c:v>
                </c:pt>
                <c:pt idx="242">
                  <c:v>-0.9562919919451196</c:v>
                </c:pt>
                <c:pt idx="243">
                  <c:v>0.20470320469590142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0-4D51-AC30-AE7F607CD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102720"/>
        <c:axId val="922103080"/>
      </c:scatterChart>
      <c:valAx>
        <c:axId val="92210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Total_Bill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103080"/>
        <c:crosses val="autoZero"/>
        <c:crossBetween val="midCat"/>
      </c:valAx>
      <c:valAx>
        <c:axId val="922103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102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REGRESSION!$A$2:$A$245</c:f>
              <c:numCache>
                <c:formatCode>General</c:formatCode>
                <c:ptCount val="24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5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</c:numCache>
            </c:numRef>
          </c:xVal>
          <c:yVal>
            <c:numRef>
              <c:f>REGRESSION!$C$2:$C$245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8-47B7-A65F-60B1E8D9C319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REGRESSION!$A$2:$A$245</c:f>
              <c:numCache>
                <c:formatCode>General</c:formatCode>
                <c:ptCount val="24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5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</c:numCache>
            </c:numRef>
          </c:xVal>
          <c:yVal>
            <c:numRef>
              <c:f>REGRESSION!$E$2:$E$245</c:f>
              <c:numCache>
                <c:formatCode>General</c:formatCode>
                <c:ptCount val="244"/>
                <c:pt idx="0">
                  <c:v>2.6293399223743359</c:v>
                </c:pt>
                <c:pt idx="1">
                  <c:v>2.2053940268305299</c:v>
                </c:pt>
                <c:pt idx="2">
                  <c:v>3.1946453308308467</c:v>
                </c:pt>
                <c:pt idx="3">
                  <c:v>3.2495921457822194</c:v>
                </c:pt>
                <c:pt idx="4">
                  <c:v>3.7191568710811587</c:v>
                </c:pt>
                <c:pt idx="5">
                  <c:v>3.7840562068637471</c:v>
                </c:pt>
                <c:pt idx="6">
                  <c:v>1.8672362936130795</c:v>
                </c:pt>
                <c:pt idx="7">
                  <c:v>3.9314704124270561</c:v>
                </c:pt>
                <c:pt idx="8">
                  <c:v>2.44854891555141</c:v>
                </c:pt>
                <c:pt idx="9">
                  <c:v>2.4244434479750199</c:v>
                </c:pt>
                <c:pt idx="10">
                  <c:v>2.0063062988614839</c:v>
                </c:pt>
                <c:pt idx="11">
                  <c:v>4.708408175081475</c:v>
                </c:pt>
                <c:pt idx="12">
                  <c:v>2.4837799835476728</c:v>
                </c:pt>
                <c:pt idx="13">
                  <c:v>3.1480427161943778</c:v>
                </c:pt>
                <c:pt idx="14">
                  <c:v>2.4290791148166333</c:v>
                </c:pt>
                <c:pt idx="15">
                  <c:v>3.0548941384344532</c:v>
                </c:pt>
                <c:pt idx="16">
                  <c:v>2.2044668934622069</c:v>
                </c:pt>
                <c:pt idx="17">
                  <c:v>2.7570383809825341</c:v>
                </c:pt>
                <c:pt idx="18">
                  <c:v>2.820083450028477</c:v>
                </c:pt>
                <c:pt idx="19">
                  <c:v>3.1612685295712293</c:v>
                </c:pt>
                <c:pt idx="20">
                  <c:v>2.7155633256283469</c:v>
                </c:pt>
                <c:pt idx="21">
                  <c:v>2.9352939339208257</c:v>
                </c:pt>
                <c:pt idx="22">
                  <c:v>2.5162296514389668</c:v>
                </c:pt>
                <c:pt idx="23">
                  <c:v>5.0940956563037174</c:v>
                </c:pt>
                <c:pt idx="24">
                  <c:v>2.891718665609659</c:v>
                </c:pt>
                <c:pt idx="25">
                  <c:v>3.0905604473583708</c:v>
                </c:pt>
                <c:pt idx="26">
                  <c:v>2.2937176430415196</c:v>
                </c:pt>
                <c:pt idx="27">
                  <c:v>2.2306725739955766</c:v>
                </c:pt>
                <c:pt idx="28">
                  <c:v>3.0660197388543255</c:v>
                </c:pt>
                <c:pt idx="29">
                  <c:v>2.8759573983481728</c:v>
                </c:pt>
                <c:pt idx="30">
                  <c:v>1.93955269634225</c:v>
                </c:pt>
                <c:pt idx="31">
                  <c:v>3.1406256492477964</c:v>
                </c:pt>
                <c:pt idx="32">
                  <c:v>2.4504031822880554</c:v>
                </c:pt>
                <c:pt idx="33">
                  <c:v>3.3575748574353073</c:v>
                </c:pt>
                <c:pt idx="34">
                  <c:v>2.7025834584718291</c:v>
                </c:pt>
                <c:pt idx="35">
                  <c:v>3.4774210081692685</c:v>
                </c:pt>
                <c:pt idx="36">
                  <c:v>2.7588926477191791</c:v>
                </c:pt>
                <c:pt idx="37">
                  <c:v>2.8163749165551866</c:v>
                </c:pt>
                <c:pt idx="38">
                  <c:v>2.9795503893799813</c:v>
                </c:pt>
                <c:pt idx="39">
                  <c:v>4.1458841667299327</c:v>
                </c:pt>
                <c:pt idx="40">
                  <c:v>2.7338600467744665</c:v>
                </c:pt>
                <c:pt idx="41">
                  <c:v>2.6729151906855027</c:v>
                </c:pt>
                <c:pt idx="42">
                  <c:v>2.3465642450359132</c:v>
                </c:pt>
                <c:pt idx="43">
                  <c:v>1.9516054301304449</c:v>
                </c:pt>
                <c:pt idx="44">
                  <c:v>4.2578213580766455</c:v>
                </c:pt>
                <c:pt idx="45">
                  <c:v>2.7498672602562864</c:v>
                </c:pt>
                <c:pt idx="46">
                  <c:v>3.1151578073754287</c:v>
                </c:pt>
                <c:pt idx="47">
                  <c:v>4.4432480317411844</c:v>
                </c:pt>
                <c:pt idx="48">
                  <c:v>3.8937038905461598</c:v>
                </c:pt>
                <c:pt idx="49">
                  <c:v>2.7266889260482188</c:v>
                </c:pt>
                <c:pt idx="50">
                  <c:v>2.2167655734707359</c:v>
                </c:pt>
                <c:pt idx="51">
                  <c:v>2.0081605655981294</c:v>
                </c:pt>
                <c:pt idx="52">
                  <c:v>4.6666871735069542</c:v>
                </c:pt>
                <c:pt idx="53">
                  <c:v>1.9757108977068349</c:v>
                </c:pt>
                <c:pt idx="54">
                  <c:v>3.8090888078084602</c:v>
                </c:pt>
                <c:pt idx="55">
                  <c:v>2.86112326445501</c:v>
                </c:pt>
                <c:pt idx="56">
                  <c:v>4.9633698513702171</c:v>
                </c:pt>
                <c:pt idx="57">
                  <c:v>3.5026995553343157</c:v>
                </c:pt>
                <c:pt idx="58">
                  <c:v>2.0962382355887854</c:v>
                </c:pt>
                <c:pt idx="59">
                  <c:v>5.914608687269304</c:v>
                </c:pt>
                <c:pt idx="60">
                  <c:v>2.9352939339208257</c:v>
                </c:pt>
                <c:pt idx="61">
                  <c:v>2.3345115112477188</c:v>
                </c:pt>
                <c:pt idx="62">
                  <c:v>2.0758413014856862</c:v>
                </c:pt>
                <c:pt idx="63">
                  <c:v>3.13506284903786</c:v>
                </c:pt>
                <c:pt idx="64">
                  <c:v>2.8775657188644845</c:v>
                </c:pt>
                <c:pt idx="65">
                  <c:v>3.1084219275768357</c:v>
                </c:pt>
                <c:pt idx="66">
                  <c:v>2.5792747204849102</c:v>
                </c:pt>
                <c:pt idx="67">
                  <c:v>1.1461724792783556</c:v>
                </c:pt>
                <c:pt idx="68">
                  <c:v>2.9297311337108898</c:v>
                </c:pt>
                <c:pt idx="69">
                  <c:v>2.445767515446442</c:v>
                </c:pt>
                <c:pt idx="70">
                  <c:v>2.1685546383179561</c:v>
                </c:pt>
                <c:pt idx="71">
                  <c:v>2.8293547837117043</c:v>
                </c:pt>
                <c:pt idx="72">
                  <c:v>3.544420556908837</c:v>
                </c:pt>
                <c:pt idx="73">
                  <c:v>3.3979334847138509</c:v>
                </c:pt>
                <c:pt idx="74">
                  <c:v>2.4198077811334064</c:v>
                </c:pt>
                <c:pt idx="75">
                  <c:v>2.0285574997012286</c:v>
                </c:pt>
                <c:pt idx="76">
                  <c:v>2.7155633256283469</c:v>
                </c:pt>
                <c:pt idx="77">
                  <c:v>3.9611386802133821</c:v>
                </c:pt>
                <c:pt idx="78">
                  <c:v>3.1642958758965318</c:v>
                </c:pt>
                <c:pt idx="79">
                  <c:v>2.6571539234240165</c:v>
                </c:pt>
                <c:pt idx="80">
                  <c:v>2.8564875976133965</c:v>
                </c:pt>
                <c:pt idx="81">
                  <c:v>2.5987445212196869</c:v>
                </c:pt>
                <c:pt idx="82">
                  <c:v>1.7951658371042432</c:v>
                </c:pt>
                <c:pt idx="83">
                  <c:v>4.0840121772726459</c:v>
                </c:pt>
                <c:pt idx="84">
                  <c:v>2.5356994521737435</c:v>
                </c:pt>
                <c:pt idx="85">
                  <c:v>4.6685414402435992</c:v>
                </c:pt>
                <c:pt idx="86">
                  <c:v>2.2621951085185481</c:v>
                </c:pt>
                <c:pt idx="87">
                  <c:v>2.7489401268879639</c:v>
                </c:pt>
                <c:pt idx="88">
                  <c:v>3.3450868827194573</c:v>
                </c:pt>
                <c:pt idx="89">
                  <c:v>3.0159545369648999</c:v>
                </c:pt>
                <c:pt idx="90">
                  <c:v>3.7400456976249257</c:v>
                </c:pt>
                <c:pt idx="91">
                  <c:v>3.1392632749518188</c:v>
                </c:pt>
                <c:pt idx="92">
                  <c:v>1.5872420163796255</c:v>
                </c:pt>
                <c:pt idx="93">
                  <c:v>2.5672219866967154</c:v>
                </c:pt>
                <c:pt idx="94">
                  <c:v>3.1633687425282089</c:v>
                </c:pt>
                <c:pt idx="95">
                  <c:v>5.1636306589279197</c:v>
                </c:pt>
                <c:pt idx="96">
                  <c:v>3.5833601583783903</c:v>
                </c:pt>
                <c:pt idx="97">
                  <c:v>2.1694817716862786</c:v>
                </c:pt>
                <c:pt idx="98">
                  <c:v>3.0020475364400596</c:v>
                </c:pt>
                <c:pt idx="99">
                  <c:v>2.2093485065241545</c:v>
                </c:pt>
                <c:pt idx="100">
                  <c:v>2.1064367026403352</c:v>
                </c:pt>
                <c:pt idx="101">
                  <c:v>2.4800714500743819</c:v>
                </c:pt>
                <c:pt idx="102">
                  <c:v>5.3539389456544058</c:v>
                </c:pt>
                <c:pt idx="103">
                  <c:v>3.1327733413735599</c:v>
                </c:pt>
                <c:pt idx="104">
                  <c:v>2.9937033361251557</c:v>
                </c:pt>
                <c:pt idx="105">
                  <c:v>2.4782171833377364</c:v>
                </c:pt>
                <c:pt idx="106">
                  <c:v>2.9538366012872794</c:v>
                </c:pt>
                <c:pt idx="107">
                  <c:v>3.391443551135592</c:v>
                </c:pt>
                <c:pt idx="108">
                  <c:v>2.7452315934146725</c:v>
                </c:pt>
                <c:pt idx="109">
                  <c:v>2.3808681796638531</c:v>
                </c:pt>
                <c:pt idx="110">
                  <c:v>2.3521270452458496</c:v>
                </c:pt>
                <c:pt idx="111">
                  <c:v>1.5337142272372426</c:v>
                </c:pt>
                <c:pt idx="112">
                  <c:v>4.776334857189366</c:v>
                </c:pt>
                <c:pt idx="113">
                  <c:v>3.2746247467269325</c:v>
                </c:pt>
                <c:pt idx="114">
                  <c:v>3.6303980139425143</c:v>
                </c:pt>
                <c:pt idx="115">
                  <c:v>2.6590081901606619</c:v>
                </c:pt>
                <c:pt idx="116">
                  <c:v>4.2142460897654779</c:v>
                </c:pt>
                <c:pt idx="117">
                  <c:v>2.0415373668577463</c:v>
                </c:pt>
                <c:pt idx="118">
                  <c:v>2.2065671064191861</c:v>
                </c:pt>
                <c:pt idx="119">
                  <c:v>3.671873069296701</c:v>
                </c:pt>
                <c:pt idx="120">
                  <c:v>2.1379592371633072</c:v>
                </c:pt>
                <c:pt idx="121">
                  <c:v>2.298353309883133</c:v>
                </c:pt>
                <c:pt idx="122">
                  <c:v>2.3762325128222397</c:v>
                </c:pt>
                <c:pt idx="123">
                  <c:v>2.5329180520687755</c:v>
                </c:pt>
                <c:pt idx="124">
                  <c:v>2.2112027732607999</c:v>
                </c:pt>
                <c:pt idx="125">
                  <c:v>4.5873889447588576</c:v>
                </c:pt>
                <c:pt idx="126">
                  <c:v>1.8440579594050122</c:v>
                </c:pt>
                <c:pt idx="127">
                  <c:v>2.4003379803986298</c:v>
                </c:pt>
                <c:pt idx="128">
                  <c:v>2.1092181027453032</c:v>
                </c:pt>
                <c:pt idx="129">
                  <c:v>3.3624564704972544</c:v>
                </c:pt>
                <c:pt idx="130">
                  <c:v>2.8231107963537792</c:v>
                </c:pt>
                <c:pt idx="131">
                  <c:v>2.9334396671841803</c:v>
                </c:pt>
                <c:pt idx="132">
                  <c:v>2.089748302010527</c:v>
                </c:pt>
                <c:pt idx="133">
                  <c:v>2.1908058391577008</c:v>
                </c:pt>
                <c:pt idx="134">
                  <c:v>2.7470858601513184</c:v>
                </c:pt>
                <c:pt idx="135">
                  <c:v>1.8431308260366894</c:v>
                </c:pt>
                <c:pt idx="136">
                  <c:v>2.0118690990714203</c:v>
                </c:pt>
                <c:pt idx="137">
                  <c:v>2.3660340457706903</c:v>
                </c:pt>
                <c:pt idx="138">
                  <c:v>2.5375537189103889</c:v>
                </c:pt>
                <c:pt idx="139">
                  <c:v>2.2742478423067434</c:v>
                </c:pt>
                <c:pt idx="140">
                  <c:v>2.6738423240538252</c:v>
                </c:pt>
                <c:pt idx="141">
                  <c:v>5.0045989605040706</c:v>
                </c:pt>
                <c:pt idx="142">
                  <c:v>5.4507960568876213</c:v>
                </c:pt>
                <c:pt idx="143">
                  <c:v>4.3324272684701155</c:v>
                </c:pt>
                <c:pt idx="144">
                  <c:v>2.5774204537482648</c:v>
                </c:pt>
                <c:pt idx="145">
                  <c:v>1.8282966921435264</c:v>
                </c:pt>
                <c:pt idx="146">
                  <c:v>2.9749147225383679</c:v>
                </c:pt>
                <c:pt idx="147">
                  <c:v>2.1546476377931154</c:v>
                </c:pt>
                <c:pt idx="148">
                  <c:v>1.9608767638136717</c:v>
                </c:pt>
                <c:pt idx="149">
                  <c:v>1.7504174892044198</c:v>
                </c:pt>
                <c:pt idx="150">
                  <c:v>2.3586169788241085</c:v>
                </c:pt>
                <c:pt idx="151">
                  <c:v>2.271466442201775</c:v>
                </c:pt>
                <c:pt idx="152">
                  <c:v>2.8469703177098356</c:v>
                </c:pt>
                <c:pt idx="153">
                  <c:v>3.7154483376078677</c:v>
                </c:pt>
                <c:pt idx="154">
                  <c:v>3.2722785875496188</c:v>
                </c:pt>
                <c:pt idx="155">
                  <c:v>4.399426817209684</c:v>
                </c:pt>
                <c:pt idx="156">
                  <c:v>6.2905329423676504</c:v>
                </c:pt>
                <c:pt idx="157">
                  <c:v>3.757169339182389</c:v>
                </c:pt>
                <c:pt idx="158">
                  <c:v>2.2955719097781655</c:v>
                </c:pt>
                <c:pt idx="159">
                  <c:v>2.9681788427397748</c:v>
                </c:pt>
                <c:pt idx="160">
                  <c:v>3.4326726602694455</c:v>
                </c:pt>
                <c:pt idx="161">
                  <c:v>2.2278911738906082</c:v>
                </c:pt>
                <c:pt idx="162">
                  <c:v>2.7496213140359522</c:v>
                </c:pt>
                <c:pt idx="163">
                  <c:v>2.3345115112477188</c:v>
                </c:pt>
                <c:pt idx="164">
                  <c:v>2.6775508575271161</c:v>
                </c:pt>
                <c:pt idx="165">
                  <c:v>3.5200691431121127</c:v>
                </c:pt>
                <c:pt idx="166">
                  <c:v>2.9788692022319925</c:v>
                </c:pt>
                <c:pt idx="167">
                  <c:v>4.3792758293269181</c:v>
                </c:pt>
                <c:pt idx="168">
                  <c:v>2.0359745666478104</c:v>
                </c:pt>
                <c:pt idx="169">
                  <c:v>2.0396831001211009</c:v>
                </c:pt>
                <c:pt idx="170">
                  <c:v>5.9575027684324819</c:v>
                </c:pt>
                <c:pt idx="171">
                  <c:v>2.5199381849122577</c:v>
                </c:pt>
                <c:pt idx="172">
                  <c:v>1.7263120216280297</c:v>
                </c:pt>
                <c:pt idx="173">
                  <c:v>4.0070601077018626</c:v>
                </c:pt>
                <c:pt idx="174">
                  <c:v>2.6135786551128501</c:v>
                </c:pt>
                <c:pt idx="175">
                  <c:v>4.1044091113757455</c:v>
                </c:pt>
                <c:pt idx="176">
                  <c:v>2.7127819255233785</c:v>
                </c:pt>
                <c:pt idx="177">
                  <c:v>2.3966294469253393</c:v>
                </c:pt>
                <c:pt idx="178">
                  <c:v>1.9441883631838635</c:v>
                </c:pt>
                <c:pt idx="179">
                  <c:v>4.2648031840955722</c:v>
                </c:pt>
                <c:pt idx="180">
                  <c:v>4.6518530396137905</c:v>
                </c:pt>
                <c:pt idx="181">
                  <c:v>3.217142477890925</c:v>
                </c:pt>
                <c:pt idx="182">
                  <c:v>5.4512879493282895</c:v>
                </c:pt>
                <c:pt idx="183">
                  <c:v>3.5875039327793359</c:v>
                </c:pt>
                <c:pt idx="184">
                  <c:v>4.813666138142608</c:v>
                </c:pt>
                <c:pt idx="185">
                  <c:v>3.5501726518260943</c:v>
                </c:pt>
                <c:pt idx="186">
                  <c:v>3.1844468637792969</c:v>
                </c:pt>
                <c:pt idx="187">
                  <c:v>4.4559819526773685</c:v>
                </c:pt>
                <c:pt idx="188">
                  <c:v>2.9294851874905552</c:v>
                </c:pt>
                <c:pt idx="189">
                  <c:v>3.3884162048102899</c:v>
                </c:pt>
                <c:pt idx="190">
                  <c:v>2.5088125844923854</c:v>
                </c:pt>
                <c:pt idx="191">
                  <c:v>2.890791532241336</c:v>
                </c:pt>
                <c:pt idx="192">
                  <c:v>3.690907629103823</c:v>
                </c:pt>
                <c:pt idx="193">
                  <c:v>2.4893427837576088</c:v>
                </c:pt>
                <c:pt idx="194">
                  <c:v>2.5913274542731051</c:v>
                </c:pt>
                <c:pt idx="195">
                  <c:v>1.7550531560460332</c:v>
                </c:pt>
                <c:pt idx="196">
                  <c:v>2.0127962324397428</c:v>
                </c:pt>
                <c:pt idx="197">
                  <c:v>5.4362078692147922</c:v>
                </c:pt>
                <c:pt idx="198">
                  <c:v>2.2594137084135801</c:v>
                </c:pt>
                <c:pt idx="199">
                  <c:v>2.3066975101980374</c:v>
                </c:pt>
                <c:pt idx="200">
                  <c:v>2.9814046561166263</c:v>
                </c:pt>
                <c:pt idx="201">
                  <c:v>2.23530824083719</c:v>
                </c:pt>
                <c:pt idx="202">
                  <c:v>2.2594137084135801</c:v>
                </c:pt>
                <c:pt idx="203">
                  <c:v>2.5746390536432964</c:v>
                </c:pt>
                <c:pt idx="204">
                  <c:v>3.342740723542144</c:v>
                </c:pt>
                <c:pt idx="205">
                  <c:v>2.7737267816123423</c:v>
                </c:pt>
                <c:pt idx="206">
                  <c:v>3.711985750354911</c:v>
                </c:pt>
                <c:pt idx="207">
                  <c:v>5.030123453889451</c:v>
                </c:pt>
                <c:pt idx="208">
                  <c:v>3.3042930145132585</c:v>
                </c:pt>
                <c:pt idx="209">
                  <c:v>2.2371625075738351</c:v>
                </c:pt>
                <c:pt idx="210">
                  <c:v>4.033701029162887</c:v>
                </c:pt>
                <c:pt idx="211">
                  <c:v>3.8396842089631091</c:v>
                </c:pt>
                <c:pt idx="212">
                  <c:v>5.920171487479239</c:v>
                </c:pt>
                <c:pt idx="213">
                  <c:v>2.2844463093582927</c:v>
                </c:pt>
                <c:pt idx="214">
                  <c:v>3.8584728225498974</c:v>
                </c:pt>
                <c:pt idx="215">
                  <c:v>2.2501423747303528</c:v>
                </c:pt>
                <c:pt idx="216">
                  <c:v>4.2418141445948256</c:v>
                </c:pt>
                <c:pt idx="217">
                  <c:v>2.1286879034800799</c:v>
                </c:pt>
                <c:pt idx="218">
                  <c:v>1.7717415566758419</c:v>
                </c:pt>
                <c:pt idx="219">
                  <c:v>4.233715890500255</c:v>
                </c:pt>
                <c:pt idx="220">
                  <c:v>2.1815345054744739</c:v>
                </c:pt>
                <c:pt idx="221">
                  <c:v>2.298353309883133</c:v>
                </c:pt>
                <c:pt idx="222">
                  <c:v>1.6570229652241613</c:v>
                </c:pt>
                <c:pt idx="223">
                  <c:v>2.7282972465645301</c:v>
                </c:pt>
                <c:pt idx="224">
                  <c:v>2.298353309883133</c:v>
                </c:pt>
                <c:pt idx="225">
                  <c:v>2.562586319855102</c:v>
                </c:pt>
                <c:pt idx="226">
                  <c:v>1.9896178982316755</c:v>
                </c:pt>
                <c:pt idx="227">
                  <c:v>3.3353236565955626</c:v>
                </c:pt>
                <c:pt idx="228">
                  <c:v>2.2853734427266152</c:v>
                </c:pt>
                <c:pt idx="229">
                  <c:v>3.1049593403238793</c:v>
                </c:pt>
                <c:pt idx="230">
                  <c:v>3.6653831357184425</c:v>
                </c:pt>
                <c:pt idx="231">
                  <c:v>2.701410378883172</c:v>
                </c:pt>
                <c:pt idx="232">
                  <c:v>2.1305421702167253</c:v>
                </c:pt>
                <c:pt idx="233">
                  <c:v>2.0526629672776187</c:v>
                </c:pt>
                <c:pt idx="234">
                  <c:v>2.4939784505992222</c:v>
                </c:pt>
                <c:pt idx="235">
                  <c:v>1.9877636314950302</c:v>
                </c:pt>
                <c:pt idx="236">
                  <c:v>2.2223283736806723</c:v>
                </c:pt>
                <c:pt idx="237">
                  <c:v>4.0979191777974862</c:v>
                </c:pt>
                <c:pt idx="238">
                  <c:v>4.5686569826850825</c:v>
                </c:pt>
                <c:pt idx="239">
                  <c:v>3.9382062922256491</c:v>
                </c:pt>
                <c:pt idx="240">
                  <c:v>3.5740888246951634</c:v>
                </c:pt>
                <c:pt idx="241">
                  <c:v>3.1559516755816275</c:v>
                </c:pt>
                <c:pt idx="242">
                  <c:v>2.7062919919451196</c:v>
                </c:pt>
                <c:pt idx="243">
                  <c:v>2.7952967953040986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18-47B7-A65F-60B1E8D9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110640"/>
        <c:axId val="922111000"/>
      </c:scatterChart>
      <c:valAx>
        <c:axId val="92211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111000"/>
        <c:crosses val="autoZero"/>
        <c:crossBetween val="midCat"/>
      </c:valAx>
      <c:valAx>
        <c:axId val="922111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110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Total_Bill Line Fit  Plot</a:t>
            </a:r>
          </a:p>
        </c:rich>
      </c:tx>
      <c:layout>
        <c:manualLayout>
          <c:xMode val="edge"/>
          <c:yMode val="edge"/>
          <c:x val="0.21079855347808577"/>
          <c:y val="4.781420765027322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Tip</c:v>
          </c:tx>
          <c:spPr>
            <a:ln w="19050">
              <a:noFill/>
            </a:ln>
          </c:spPr>
          <c:xVal>
            <c:numRef>
              <c:f>REGRESSION!$B$2:$B$245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REGRESSION!$C$2:$C$245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51-4EAF-96B6-CDA8F545A53A}"/>
            </c:ext>
          </c:extLst>
        </c:ser>
        <c:ser>
          <c:idx val="1"/>
          <c:order val="1"/>
          <c:tx>
            <c:v>Predicted Tip</c:v>
          </c:tx>
          <c:spPr>
            <a:ln w="19050">
              <a:noFill/>
            </a:ln>
          </c:spPr>
          <c:xVal>
            <c:numRef>
              <c:f>REGRESSION!$B$2:$B$245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REGRESSION!$E$2:$E$245</c:f>
              <c:numCache>
                <c:formatCode>General</c:formatCode>
                <c:ptCount val="244"/>
                <c:pt idx="0">
                  <c:v>2.6293399223743359</c:v>
                </c:pt>
                <c:pt idx="1">
                  <c:v>2.2053940268305299</c:v>
                </c:pt>
                <c:pt idx="2">
                  <c:v>3.1946453308308467</c:v>
                </c:pt>
                <c:pt idx="3">
                  <c:v>3.2495921457822194</c:v>
                </c:pt>
                <c:pt idx="4">
                  <c:v>3.7191568710811587</c:v>
                </c:pt>
                <c:pt idx="5">
                  <c:v>3.7840562068637471</c:v>
                </c:pt>
                <c:pt idx="6">
                  <c:v>1.8672362936130795</c:v>
                </c:pt>
                <c:pt idx="7">
                  <c:v>3.9314704124270561</c:v>
                </c:pt>
                <c:pt idx="8">
                  <c:v>2.44854891555141</c:v>
                </c:pt>
                <c:pt idx="9">
                  <c:v>2.4244434479750199</c:v>
                </c:pt>
                <c:pt idx="10">
                  <c:v>2.0063062988614839</c:v>
                </c:pt>
                <c:pt idx="11">
                  <c:v>4.708408175081475</c:v>
                </c:pt>
                <c:pt idx="12">
                  <c:v>2.4837799835476728</c:v>
                </c:pt>
                <c:pt idx="13">
                  <c:v>3.1480427161943778</c:v>
                </c:pt>
                <c:pt idx="14">
                  <c:v>2.4290791148166333</c:v>
                </c:pt>
                <c:pt idx="15">
                  <c:v>3.0548941384344532</c:v>
                </c:pt>
                <c:pt idx="16">
                  <c:v>2.2044668934622069</c:v>
                </c:pt>
                <c:pt idx="17">
                  <c:v>2.7570383809825341</c:v>
                </c:pt>
                <c:pt idx="18">
                  <c:v>2.820083450028477</c:v>
                </c:pt>
                <c:pt idx="19">
                  <c:v>3.1612685295712293</c:v>
                </c:pt>
                <c:pt idx="20">
                  <c:v>2.7155633256283469</c:v>
                </c:pt>
                <c:pt idx="21">
                  <c:v>2.9352939339208257</c:v>
                </c:pt>
                <c:pt idx="22">
                  <c:v>2.5162296514389668</c:v>
                </c:pt>
                <c:pt idx="23">
                  <c:v>5.0940956563037174</c:v>
                </c:pt>
                <c:pt idx="24">
                  <c:v>2.891718665609659</c:v>
                </c:pt>
                <c:pt idx="25">
                  <c:v>3.0905604473583708</c:v>
                </c:pt>
                <c:pt idx="26">
                  <c:v>2.2937176430415196</c:v>
                </c:pt>
                <c:pt idx="27">
                  <c:v>2.2306725739955766</c:v>
                </c:pt>
                <c:pt idx="28">
                  <c:v>3.0660197388543255</c:v>
                </c:pt>
                <c:pt idx="29">
                  <c:v>2.8759573983481728</c:v>
                </c:pt>
                <c:pt idx="30">
                  <c:v>1.93955269634225</c:v>
                </c:pt>
                <c:pt idx="31">
                  <c:v>3.1406256492477964</c:v>
                </c:pt>
                <c:pt idx="32">
                  <c:v>2.4504031822880554</c:v>
                </c:pt>
                <c:pt idx="33">
                  <c:v>3.3575748574353073</c:v>
                </c:pt>
                <c:pt idx="34">
                  <c:v>2.7025834584718291</c:v>
                </c:pt>
                <c:pt idx="35">
                  <c:v>3.4774210081692685</c:v>
                </c:pt>
                <c:pt idx="36">
                  <c:v>2.7588926477191791</c:v>
                </c:pt>
                <c:pt idx="37">
                  <c:v>2.8163749165551866</c:v>
                </c:pt>
                <c:pt idx="38">
                  <c:v>2.9795503893799813</c:v>
                </c:pt>
                <c:pt idx="39">
                  <c:v>4.1458841667299327</c:v>
                </c:pt>
                <c:pt idx="40">
                  <c:v>2.7338600467744665</c:v>
                </c:pt>
                <c:pt idx="41">
                  <c:v>2.6729151906855027</c:v>
                </c:pt>
                <c:pt idx="42">
                  <c:v>2.3465642450359132</c:v>
                </c:pt>
                <c:pt idx="43">
                  <c:v>1.9516054301304449</c:v>
                </c:pt>
                <c:pt idx="44">
                  <c:v>4.2578213580766455</c:v>
                </c:pt>
                <c:pt idx="45">
                  <c:v>2.7498672602562864</c:v>
                </c:pt>
                <c:pt idx="46">
                  <c:v>3.1151578073754287</c:v>
                </c:pt>
                <c:pt idx="47">
                  <c:v>4.4432480317411844</c:v>
                </c:pt>
                <c:pt idx="48">
                  <c:v>3.8937038905461598</c:v>
                </c:pt>
                <c:pt idx="49">
                  <c:v>2.7266889260482188</c:v>
                </c:pt>
                <c:pt idx="50">
                  <c:v>2.2167655734707359</c:v>
                </c:pt>
                <c:pt idx="51">
                  <c:v>2.0081605655981294</c:v>
                </c:pt>
                <c:pt idx="52">
                  <c:v>4.6666871735069542</c:v>
                </c:pt>
                <c:pt idx="53">
                  <c:v>1.9757108977068349</c:v>
                </c:pt>
                <c:pt idx="54">
                  <c:v>3.8090888078084602</c:v>
                </c:pt>
                <c:pt idx="55">
                  <c:v>2.86112326445501</c:v>
                </c:pt>
                <c:pt idx="56">
                  <c:v>4.9633698513702171</c:v>
                </c:pt>
                <c:pt idx="57">
                  <c:v>3.5026995553343157</c:v>
                </c:pt>
                <c:pt idx="58">
                  <c:v>2.0962382355887854</c:v>
                </c:pt>
                <c:pt idx="59">
                  <c:v>5.914608687269304</c:v>
                </c:pt>
                <c:pt idx="60">
                  <c:v>2.9352939339208257</c:v>
                </c:pt>
                <c:pt idx="61">
                  <c:v>2.3345115112477188</c:v>
                </c:pt>
                <c:pt idx="62">
                  <c:v>2.0758413014856862</c:v>
                </c:pt>
                <c:pt idx="63">
                  <c:v>3.13506284903786</c:v>
                </c:pt>
                <c:pt idx="64">
                  <c:v>2.8775657188644845</c:v>
                </c:pt>
                <c:pt idx="65">
                  <c:v>3.1084219275768357</c:v>
                </c:pt>
                <c:pt idx="66">
                  <c:v>2.5792747204849102</c:v>
                </c:pt>
                <c:pt idx="67">
                  <c:v>1.1461724792783556</c:v>
                </c:pt>
                <c:pt idx="68">
                  <c:v>2.9297311337108898</c:v>
                </c:pt>
                <c:pt idx="69">
                  <c:v>2.445767515446442</c:v>
                </c:pt>
                <c:pt idx="70">
                  <c:v>2.1685546383179561</c:v>
                </c:pt>
                <c:pt idx="71">
                  <c:v>2.8293547837117043</c:v>
                </c:pt>
                <c:pt idx="72">
                  <c:v>3.544420556908837</c:v>
                </c:pt>
                <c:pt idx="73">
                  <c:v>3.3979334847138509</c:v>
                </c:pt>
                <c:pt idx="74">
                  <c:v>2.4198077811334064</c:v>
                </c:pt>
                <c:pt idx="75">
                  <c:v>2.0285574997012286</c:v>
                </c:pt>
                <c:pt idx="76">
                  <c:v>2.7155633256283469</c:v>
                </c:pt>
                <c:pt idx="77">
                  <c:v>3.9611386802133821</c:v>
                </c:pt>
                <c:pt idx="78">
                  <c:v>3.1642958758965318</c:v>
                </c:pt>
                <c:pt idx="79">
                  <c:v>2.6571539234240165</c:v>
                </c:pt>
                <c:pt idx="80">
                  <c:v>2.8564875976133965</c:v>
                </c:pt>
                <c:pt idx="81">
                  <c:v>2.5987445212196869</c:v>
                </c:pt>
                <c:pt idx="82">
                  <c:v>1.7951658371042432</c:v>
                </c:pt>
                <c:pt idx="83">
                  <c:v>4.0840121772726459</c:v>
                </c:pt>
                <c:pt idx="84">
                  <c:v>2.5356994521737435</c:v>
                </c:pt>
                <c:pt idx="85">
                  <c:v>4.6685414402435992</c:v>
                </c:pt>
                <c:pt idx="86">
                  <c:v>2.2621951085185481</c:v>
                </c:pt>
                <c:pt idx="87">
                  <c:v>2.7489401268879639</c:v>
                </c:pt>
                <c:pt idx="88">
                  <c:v>3.3450868827194573</c:v>
                </c:pt>
                <c:pt idx="89">
                  <c:v>3.0159545369648999</c:v>
                </c:pt>
                <c:pt idx="90">
                  <c:v>3.7400456976249257</c:v>
                </c:pt>
                <c:pt idx="91">
                  <c:v>3.1392632749518188</c:v>
                </c:pt>
                <c:pt idx="92">
                  <c:v>1.5872420163796255</c:v>
                </c:pt>
                <c:pt idx="93">
                  <c:v>2.5672219866967154</c:v>
                </c:pt>
                <c:pt idx="94">
                  <c:v>3.1633687425282089</c:v>
                </c:pt>
                <c:pt idx="95">
                  <c:v>5.1636306589279197</c:v>
                </c:pt>
                <c:pt idx="96">
                  <c:v>3.5833601583783903</c:v>
                </c:pt>
                <c:pt idx="97">
                  <c:v>2.1694817716862786</c:v>
                </c:pt>
                <c:pt idx="98">
                  <c:v>3.0020475364400596</c:v>
                </c:pt>
                <c:pt idx="99">
                  <c:v>2.2093485065241545</c:v>
                </c:pt>
                <c:pt idx="100">
                  <c:v>2.1064367026403352</c:v>
                </c:pt>
                <c:pt idx="101">
                  <c:v>2.4800714500743819</c:v>
                </c:pt>
                <c:pt idx="102">
                  <c:v>5.3539389456544058</c:v>
                </c:pt>
                <c:pt idx="103">
                  <c:v>3.1327733413735599</c:v>
                </c:pt>
                <c:pt idx="104">
                  <c:v>2.9937033361251557</c:v>
                </c:pt>
                <c:pt idx="105">
                  <c:v>2.4782171833377364</c:v>
                </c:pt>
                <c:pt idx="106">
                  <c:v>2.9538366012872794</c:v>
                </c:pt>
                <c:pt idx="107">
                  <c:v>3.391443551135592</c:v>
                </c:pt>
                <c:pt idx="108">
                  <c:v>2.7452315934146725</c:v>
                </c:pt>
                <c:pt idx="109">
                  <c:v>2.3808681796638531</c:v>
                </c:pt>
                <c:pt idx="110">
                  <c:v>2.3521270452458496</c:v>
                </c:pt>
                <c:pt idx="111">
                  <c:v>1.5337142272372426</c:v>
                </c:pt>
                <c:pt idx="112">
                  <c:v>4.776334857189366</c:v>
                </c:pt>
                <c:pt idx="113">
                  <c:v>3.2746247467269325</c:v>
                </c:pt>
                <c:pt idx="114">
                  <c:v>3.6303980139425143</c:v>
                </c:pt>
                <c:pt idx="115">
                  <c:v>2.6590081901606619</c:v>
                </c:pt>
                <c:pt idx="116">
                  <c:v>4.2142460897654779</c:v>
                </c:pt>
                <c:pt idx="117">
                  <c:v>2.0415373668577463</c:v>
                </c:pt>
                <c:pt idx="118">
                  <c:v>2.2065671064191861</c:v>
                </c:pt>
                <c:pt idx="119">
                  <c:v>3.671873069296701</c:v>
                </c:pt>
                <c:pt idx="120">
                  <c:v>2.1379592371633072</c:v>
                </c:pt>
                <c:pt idx="121">
                  <c:v>2.298353309883133</c:v>
                </c:pt>
                <c:pt idx="122">
                  <c:v>2.3762325128222397</c:v>
                </c:pt>
                <c:pt idx="123">
                  <c:v>2.5329180520687755</c:v>
                </c:pt>
                <c:pt idx="124">
                  <c:v>2.2112027732607999</c:v>
                </c:pt>
                <c:pt idx="125">
                  <c:v>4.5873889447588576</c:v>
                </c:pt>
                <c:pt idx="126">
                  <c:v>1.8440579594050122</c:v>
                </c:pt>
                <c:pt idx="127">
                  <c:v>2.4003379803986298</c:v>
                </c:pt>
                <c:pt idx="128">
                  <c:v>2.1092181027453032</c:v>
                </c:pt>
                <c:pt idx="129">
                  <c:v>3.3624564704972544</c:v>
                </c:pt>
                <c:pt idx="130">
                  <c:v>2.8231107963537792</c:v>
                </c:pt>
                <c:pt idx="131">
                  <c:v>2.9334396671841803</c:v>
                </c:pt>
                <c:pt idx="132">
                  <c:v>2.089748302010527</c:v>
                </c:pt>
                <c:pt idx="133">
                  <c:v>2.1908058391577008</c:v>
                </c:pt>
                <c:pt idx="134">
                  <c:v>2.7470858601513184</c:v>
                </c:pt>
                <c:pt idx="135">
                  <c:v>1.8431308260366894</c:v>
                </c:pt>
                <c:pt idx="136">
                  <c:v>2.0118690990714203</c:v>
                </c:pt>
                <c:pt idx="137">
                  <c:v>2.3660340457706903</c:v>
                </c:pt>
                <c:pt idx="138">
                  <c:v>2.5375537189103889</c:v>
                </c:pt>
                <c:pt idx="139">
                  <c:v>2.2742478423067434</c:v>
                </c:pt>
                <c:pt idx="140">
                  <c:v>2.6738423240538252</c:v>
                </c:pt>
                <c:pt idx="141">
                  <c:v>5.0045989605040706</c:v>
                </c:pt>
                <c:pt idx="142">
                  <c:v>5.4507960568876213</c:v>
                </c:pt>
                <c:pt idx="143">
                  <c:v>4.3324272684701155</c:v>
                </c:pt>
                <c:pt idx="144">
                  <c:v>2.5774204537482648</c:v>
                </c:pt>
                <c:pt idx="145">
                  <c:v>1.8282966921435264</c:v>
                </c:pt>
                <c:pt idx="146">
                  <c:v>2.9749147225383679</c:v>
                </c:pt>
                <c:pt idx="147">
                  <c:v>2.1546476377931154</c:v>
                </c:pt>
                <c:pt idx="148">
                  <c:v>1.9608767638136717</c:v>
                </c:pt>
                <c:pt idx="149">
                  <c:v>1.7504174892044198</c:v>
                </c:pt>
                <c:pt idx="150">
                  <c:v>2.3586169788241085</c:v>
                </c:pt>
                <c:pt idx="151">
                  <c:v>2.271466442201775</c:v>
                </c:pt>
                <c:pt idx="152">
                  <c:v>2.8469703177098356</c:v>
                </c:pt>
                <c:pt idx="153">
                  <c:v>3.7154483376078677</c:v>
                </c:pt>
                <c:pt idx="154">
                  <c:v>3.2722785875496188</c:v>
                </c:pt>
                <c:pt idx="155">
                  <c:v>4.399426817209684</c:v>
                </c:pt>
                <c:pt idx="156">
                  <c:v>6.2905329423676504</c:v>
                </c:pt>
                <c:pt idx="157">
                  <c:v>3.757169339182389</c:v>
                </c:pt>
                <c:pt idx="158">
                  <c:v>2.2955719097781655</c:v>
                </c:pt>
                <c:pt idx="159">
                  <c:v>2.9681788427397748</c:v>
                </c:pt>
                <c:pt idx="160">
                  <c:v>3.4326726602694455</c:v>
                </c:pt>
                <c:pt idx="161">
                  <c:v>2.2278911738906082</c:v>
                </c:pt>
                <c:pt idx="162">
                  <c:v>2.7496213140359522</c:v>
                </c:pt>
                <c:pt idx="163">
                  <c:v>2.3345115112477188</c:v>
                </c:pt>
                <c:pt idx="164">
                  <c:v>2.6775508575271161</c:v>
                </c:pt>
                <c:pt idx="165">
                  <c:v>3.5200691431121127</c:v>
                </c:pt>
                <c:pt idx="166">
                  <c:v>2.9788692022319925</c:v>
                </c:pt>
                <c:pt idx="167">
                  <c:v>4.3792758293269181</c:v>
                </c:pt>
                <c:pt idx="168">
                  <c:v>2.0359745666478104</c:v>
                </c:pt>
                <c:pt idx="169">
                  <c:v>2.0396831001211009</c:v>
                </c:pt>
                <c:pt idx="170">
                  <c:v>5.9575027684324819</c:v>
                </c:pt>
                <c:pt idx="171">
                  <c:v>2.5199381849122577</c:v>
                </c:pt>
                <c:pt idx="172">
                  <c:v>1.7263120216280297</c:v>
                </c:pt>
                <c:pt idx="173">
                  <c:v>4.0070601077018626</c:v>
                </c:pt>
                <c:pt idx="174">
                  <c:v>2.6135786551128501</c:v>
                </c:pt>
                <c:pt idx="175">
                  <c:v>4.1044091113757455</c:v>
                </c:pt>
                <c:pt idx="176">
                  <c:v>2.7127819255233785</c:v>
                </c:pt>
                <c:pt idx="177">
                  <c:v>2.3966294469253393</c:v>
                </c:pt>
                <c:pt idx="178">
                  <c:v>1.9441883631838635</c:v>
                </c:pt>
                <c:pt idx="179">
                  <c:v>4.2648031840955722</c:v>
                </c:pt>
                <c:pt idx="180">
                  <c:v>4.6518530396137905</c:v>
                </c:pt>
                <c:pt idx="181">
                  <c:v>3.217142477890925</c:v>
                </c:pt>
                <c:pt idx="182">
                  <c:v>5.4512879493282895</c:v>
                </c:pt>
                <c:pt idx="183">
                  <c:v>3.5875039327793359</c:v>
                </c:pt>
                <c:pt idx="184">
                  <c:v>4.813666138142608</c:v>
                </c:pt>
                <c:pt idx="185">
                  <c:v>3.5501726518260943</c:v>
                </c:pt>
                <c:pt idx="186">
                  <c:v>3.1844468637792969</c:v>
                </c:pt>
                <c:pt idx="187">
                  <c:v>4.4559819526773685</c:v>
                </c:pt>
                <c:pt idx="188">
                  <c:v>2.9294851874905552</c:v>
                </c:pt>
                <c:pt idx="189">
                  <c:v>3.3884162048102899</c:v>
                </c:pt>
                <c:pt idx="190">
                  <c:v>2.5088125844923854</c:v>
                </c:pt>
                <c:pt idx="191">
                  <c:v>2.890791532241336</c:v>
                </c:pt>
                <c:pt idx="192">
                  <c:v>3.690907629103823</c:v>
                </c:pt>
                <c:pt idx="193">
                  <c:v>2.4893427837576088</c:v>
                </c:pt>
                <c:pt idx="194">
                  <c:v>2.5913274542731051</c:v>
                </c:pt>
                <c:pt idx="195">
                  <c:v>1.7550531560460332</c:v>
                </c:pt>
                <c:pt idx="196">
                  <c:v>2.0127962324397428</c:v>
                </c:pt>
                <c:pt idx="197">
                  <c:v>5.4362078692147922</c:v>
                </c:pt>
                <c:pt idx="198">
                  <c:v>2.2594137084135801</c:v>
                </c:pt>
                <c:pt idx="199">
                  <c:v>2.3066975101980374</c:v>
                </c:pt>
                <c:pt idx="200">
                  <c:v>2.9814046561166263</c:v>
                </c:pt>
                <c:pt idx="201">
                  <c:v>2.23530824083719</c:v>
                </c:pt>
                <c:pt idx="202">
                  <c:v>2.2594137084135801</c:v>
                </c:pt>
                <c:pt idx="203">
                  <c:v>2.5746390536432964</c:v>
                </c:pt>
                <c:pt idx="204">
                  <c:v>3.342740723542144</c:v>
                </c:pt>
                <c:pt idx="205">
                  <c:v>2.7737267816123423</c:v>
                </c:pt>
                <c:pt idx="206">
                  <c:v>3.711985750354911</c:v>
                </c:pt>
                <c:pt idx="207">
                  <c:v>5.030123453889451</c:v>
                </c:pt>
                <c:pt idx="208">
                  <c:v>3.3042930145132585</c:v>
                </c:pt>
                <c:pt idx="209">
                  <c:v>2.2371625075738351</c:v>
                </c:pt>
                <c:pt idx="210">
                  <c:v>4.033701029162887</c:v>
                </c:pt>
                <c:pt idx="211">
                  <c:v>3.8396842089631091</c:v>
                </c:pt>
                <c:pt idx="212">
                  <c:v>5.920171487479239</c:v>
                </c:pt>
                <c:pt idx="213">
                  <c:v>2.2844463093582927</c:v>
                </c:pt>
                <c:pt idx="214">
                  <c:v>3.8584728225498974</c:v>
                </c:pt>
                <c:pt idx="215">
                  <c:v>2.2501423747303528</c:v>
                </c:pt>
                <c:pt idx="216">
                  <c:v>4.2418141445948256</c:v>
                </c:pt>
                <c:pt idx="217">
                  <c:v>2.1286879034800799</c:v>
                </c:pt>
                <c:pt idx="218">
                  <c:v>1.7717415566758419</c:v>
                </c:pt>
                <c:pt idx="219">
                  <c:v>4.233715890500255</c:v>
                </c:pt>
                <c:pt idx="220">
                  <c:v>2.1815345054744739</c:v>
                </c:pt>
                <c:pt idx="221">
                  <c:v>2.298353309883133</c:v>
                </c:pt>
                <c:pt idx="222">
                  <c:v>1.6570229652241613</c:v>
                </c:pt>
                <c:pt idx="223">
                  <c:v>2.7282972465645301</c:v>
                </c:pt>
                <c:pt idx="224">
                  <c:v>2.298353309883133</c:v>
                </c:pt>
                <c:pt idx="225">
                  <c:v>2.562586319855102</c:v>
                </c:pt>
                <c:pt idx="226">
                  <c:v>1.9896178982316755</c:v>
                </c:pt>
                <c:pt idx="227">
                  <c:v>3.3353236565955626</c:v>
                </c:pt>
                <c:pt idx="228">
                  <c:v>2.2853734427266152</c:v>
                </c:pt>
                <c:pt idx="229">
                  <c:v>3.1049593403238793</c:v>
                </c:pt>
                <c:pt idx="230">
                  <c:v>3.6653831357184425</c:v>
                </c:pt>
                <c:pt idx="231">
                  <c:v>2.701410378883172</c:v>
                </c:pt>
                <c:pt idx="232">
                  <c:v>2.1305421702167253</c:v>
                </c:pt>
                <c:pt idx="233">
                  <c:v>2.0526629672776187</c:v>
                </c:pt>
                <c:pt idx="234">
                  <c:v>2.4939784505992222</c:v>
                </c:pt>
                <c:pt idx="235">
                  <c:v>1.9877636314950302</c:v>
                </c:pt>
                <c:pt idx="236">
                  <c:v>2.2223283736806723</c:v>
                </c:pt>
                <c:pt idx="237">
                  <c:v>4.0979191777974862</c:v>
                </c:pt>
                <c:pt idx="238">
                  <c:v>4.5686569826850825</c:v>
                </c:pt>
                <c:pt idx="239">
                  <c:v>3.9382062922256491</c:v>
                </c:pt>
                <c:pt idx="240">
                  <c:v>3.5740888246951634</c:v>
                </c:pt>
                <c:pt idx="241">
                  <c:v>3.1559516755816275</c:v>
                </c:pt>
                <c:pt idx="242">
                  <c:v>2.7062919919451196</c:v>
                </c:pt>
                <c:pt idx="243">
                  <c:v>2.7952967953040986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51-4EAF-96B6-CDA8F545A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107040"/>
        <c:axId val="922108120"/>
      </c:scatterChart>
      <c:valAx>
        <c:axId val="92210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Total_Bill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108120"/>
        <c:crosses val="autoZero"/>
        <c:crossBetween val="midCat"/>
      </c:valAx>
      <c:valAx>
        <c:axId val="922108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107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'MOVING AVERAGE'!$C$2:$C$245</c:f>
              <c:numCache>
                <c:formatCode>General</c:formatCode>
                <c:ptCount val="244"/>
                <c:pt idx="0">
                  <c:v>5.9446733372572105</c:v>
                </c:pt>
                <c:pt idx="1">
                  <c:v>16.054158607350097</c:v>
                </c:pt>
                <c:pt idx="2">
                  <c:v>16.658733936220845</c:v>
                </c:pt>
                <c:pt idx="3">
                  <c:v>13.97804054054054</c:v>
                </c:pt>
                <c:pt idx="4">
                  <c:v>14.680764538430255</c:v>
                </c:pt>
                <c:pt idx="5">
                  <c:v>18.623962040332149</c:v>
                </c:pt>
                <c:pt idx="6">
                  <c:v>22.805017103762829</c:v>
                </c:pt>
                <c:pt idx="7">
                  <c:v>11.607142857142858</c:v>
                </c:pt>
                <c:pt idx="8">
                  <c:v>13.031914893617023</c:v>
                </c:pt>
                <c:pt idx="9">
                  <c:v>21.853856562922868</c:v>
                </c:pt>
                <c:pt idx="10">
                  <c:v>16.650438169425509</c:v>
                </c:pt>
                <c:pt idx="11">
                  <c:v>14.180374361883155</c:v>
                </c:pt>
                <c:pt idx="12">
                  <c:v>10.181582360570687</c:v>
                </c:pt>
                <c:pt idx="13">
                  <c:v>16.277807921866522</c:v>
                </c:pt>
                <c:pt idx="14">
                  <c:v>20.364126770060686</c:v>
                </c:pt>
                <c:pt idx="15">
                  <c:v>18.164967562557923</c:v>
                </c:pt>
                <c:pt idx="16">
                  <c:v>16.166505324298161</c:v>
                </c:pt>
                <c:pt idx="17">
                  <c:v>22.774708410067525</c:v>
                </c:pt>
                <c:pt idx="18">
                  <c:v>20.624631703005306</c:v>
                </c:pt>
                <c:pt idx="19">
                  <c:v>16.222760290556902</c:v>
                </c:pt>
                <c:pt idx="20">
                  <c:v>22.767857142857142</c:v>
                </c:pt>
                <c:pt idx="21">
                  <c:v>13.553474618038445</c:v>
                </c:pt>
                <c:pt idx="22">
                  <c:v>14.140773620798985</c:v>
                </c:pt>
                <c:pt idx="23">
                  <c:v>19.228817858954844</c:v>
                </c:pt>
                <c:pt idx="24">
                  <c:v>16.044399596367306</c:v>
                </c:pt>
                <c:pt idx="25">
                  <c:v>13.138686131386862</c:v>
                </c:pt>
                <c:pt idx="26">
                  <c:v>14.958863126402393</c:v>
                </c:pt>
                <c:pt idx="27">
                  <c:v>15.760441292356187</c:v>
                </c:pt>
                <c:pt idx="28">
                  <c:v>19.815668202764979</c:v>
                </c:pt>
                <c:pt idx="29">
                  <c:v>15.267175572519085</c:v>
                </c:pt>
                <c:pt idx="30">
                  <c:v>15.183246073298429</c:v>
                </c:pt>
                <c:pt idx="31">
                  <c:v>13.623978201634875</c:v>
                </c:pt>
                <c:pt idx="32">
                  <c:v>19.920318725099602</c:v>
                </c:pt>
                <c:pt idx="33">
                  <c:v>11.841469308844852</c:v>
                </c:pt>
                <c:pt idx="34">
                  <c:v>18.391451068616423</c:v>
                </c:pt>
                <c:pt idx="35">
                  <c:v>14.962593516209477</c:v>
                </c:pt>
                <c:pt idx="36">
                  <c:v>12.262415695892091</c:v>
                </c:pt>
                <c:pt idx="37">
                  <c:v>18.13349084465446</c:v>
                </c:pt>
                <c:pt idx="38">
                  <c:v>12.359550561797752</c:v>
                </c:pt>
                <c:pt idx="39">
                  <c:v>15.98976654940838</c:v>
                </c:pt>
                <c:pt idx="40">
                  <c:v>13.965087281795514</c:v>
                </c:pt>
                <c:pt idx="41">
                  <c:v>14.547537227949597</c:v>
                </c:pt>
                <c:pt idx="42">
                  <c:v>21.951219512195124</c:v>
                </c:pt>
                <c:pt idx="43">
                  <c:v>13.636363636363638</c:v>
                </c:pt>
                <c:pt idx="44">
                  <c:v>18.421052631578945</c:v>
                </c:pt>
                <c:pt idx="45">
                  <c:v>16.402405686167302</c:v>
                </c:pt>
                <c:pt idx="46">
                  <c:v>22.492127755285647</c:v>
                </c:pt>
                <c:pt idx="47">
                  <c:v>18.518518518518519</c:v>
                </c:pt>
                <c:pt idx="48">
                  <c:v>7.1803852889667246</c:v>
                </c:pt>
                <c:pt idx="49">
                  <c:v>16.629711751662974</c:v>
                </c:pt>
                <c:pt idx="50">
                  <c:v>19.936204146730464</c:v>
                </c:pt>
                <c:pt idx="51">
                  <c:v>25.267249757045679</c:v>
                </c:pt>
                <c:pt idx="52">
                  <c:v>14.938236139040505</c:v>
                </c:pt>
                <c:pt idx="53">
                  <c:v>15.694164989939638</c:v>
                </c:pt>
                <c:pt idx="54">
                  <c:v>16.979655712050079</c:v>
                </c:pt>
                <c:pt idx="55">
                  <c:v>18.009235505387377</c:v>
                </c:pt>
                <c:pt idx="56">
                  <c:v>7.8926598263614842</c:v>
                </c:pt>
                <c:pt idx="57">
                  <c:v>5.6796667928814841</c:v>
                </c:pt>
                <c:pt idx="58">
                  <c:v>15.658362989323843</c:v>
                </c:pt>
                <c:pt idx="59">
                  <c:v>13.942407292314066</c:v>
                </c:pt>
                <c:pt idx="60">
                  <c:v>15.820601281419419</c:v>
                </c:pt>
                <c:pt idx="61">
                  <c:v>14.482259232440258</c:v>
                </c:pt>
                <c:pt idx="62">
                  <c:v>17.967332123411978</c:v>
                </c:pt>
                <c:pt idx="63">
                  <c:v>20.557681793329689</c:v>
                </c:pt>
                <c:pt idx="64">
                  <c:v>15.008527572484368</c:v>
                </c:pt>
                <c:pt idx="65">
                  <c:v>15.687250996015937</c:v>
                </c:pt>
                <c:pt idx="66">
                  <c:v>15.015197568389061</c:v>
                </c:pt>
                <c:pt idx="67">
                  <c:v>32.573289902280131</c:v>
                </c:pt>
                <c:pt idx="68">
                  <c:v>9.9357390014829452</c:v>
                </c:pt>
                <c:pt idx="69">
                  <c:v>13.924050632911392</c:v>
                </c:pt>
                <c:pt idx="70">
                  <c:v>16.38935108153078</c:v>
                </c:pt>
                <c:pt idx="71">
                  <c:v>17.574692442882249</c:v>
                </c:pt>
                <c:pt idx="72">
                  <c:v>11.690245718540581</c:v>
                </c:pt>
                <c:pt idx="73">
                  <c:v>19.778481012658229</c:v>
                </c:pt>
                <c:pt idx="74">
                  <c:v>14.935505770536322</c:v>
                </c:pt>
                <c:pt idx="75">
                  <c:v>11.893434823977165</c:v>
                </c:pt>
                <c:pt idx="76">
                  <c:v>17.1875</c:v>
                </c:pt>
                <c:pt idx="77">
                  <c:v>14.705882352941178</c:v>
                </c:pt>
                <c:pt idx="78">
                  <c:v>13.181019332161686</c:v>
                </c:pt>
                <c:pt idx="79">
                  <c:v>15.673799884326201</c:v>
                </c:pt>
                <c:pt idx="80">
                  <c:v>15.432098765432098</c:v>
                </c:pt>
                <c:pt idx="81">
                  <c:v>20.408163265306122</c:v>
                </c:pt>
                <c:pt idx="82">
                  <c:v>18.17279046673287</c:v>
                </c:pt>
                <c:pt idx="83">
                  <c:v>15.299877600979192</c:v>
                </c:pt>
                <c:pt idx="84">
                  <c:v>12.703379224030037</c:v>
                </c:pt>
                <c:pt idx="85">
                  <c:v>14.843525696238874</c:v>
                </c:pt>
                <c:pt idx="86">
                  <c:v>15.349194167306218</c:v>
                </c:pt>
                <c:pt idx="87">
                  <c:v>21.881838074398249</c:v>
                </c:pt>
                <c:pt idx="88">
                  <c:v>23.674625657628486</c:v>
                </c:pt>
                <c:pt idx="89">
                  <c:v>14.177693761814744</c:v>
                </c:pt>
                <c:pt idx="90">
                  <c:v>10.355540214014498</c:v>
                </c:pt>
                <c:pt idx="91">
                  <c:v>15.562472209871055</c:v>
                </c:pt>
                <c:pt idx="92">
                  <c:v>17.391304347826086</c:v>
                </c:pt>
                <c:pt idx="93">
                  <c:v>26.348039215686274</c:v>
                </c:pt>
                <c:pt idx="94">
                  <c:v>14.285714285714285</c:v>
                </c:pt>
                <c:pt idx="95">
                  <c:v>11.77495643515061</c:v>
                </c:pt>
                <c:pt idx="96">
                  <c:v>14.662756598240467</c:v>
                </c:pt>
                <c:pt idx="97">
                  <c:v>12.468827930174564</c:v>
                </c:pt>
                <c:pt idx="98">
                  <c:v>14.278914802475009</c:v>
                </c:pt>
                <c:pt idx="99">
                  <c:v>12.038523274478329</c:v>
                </c:pt>
                <c:pt idx="100">
                  <c:v>22.026431718061676</c:v>
                </c:pt>
                <c:pt idx="101">
                  <c:v>19.505851755526656</c:v>
                </c:pt>
                <c:pt idx="102">
                  <c:v>5.6433408577878108</c:v>
                </c:pt>
                <c:pt idx="103">
                  <c:v>15.521855486173058</c:v>
                </c:pt>
                <c:pt idx="104">
                  <c:v>19.502868068833649</c:v>
                </c:pt>
                <c:pt idx="105">
                  <c:v>10.677083333333332</c:v>
                </c:pt>
                <c:pt idx="106">
                  <c:v>19.814543679843826</c:v>
                </c:pt>
                <c:pt idx="107">
                  <c:v>17.017056723522412</c:v>
                </c:pt>
                <c:pt idx="108">
                  <c:v>20.614035087719298</c:v>
                </c:pt>
                <c:pt idx="109">
                  <c:v>27.952480782669458</c:v>
                </c:pt>
                <c:pt idx="110">
                  <c:v>21.428571428571427</c:v>
                </c:pt>
                <c:pt idx="111">
                  <c:v>13.793103448275861</c:v>
                </c:pt>
                <c:pt idx="112">
                  <c:v>10.506960861570791</c:v>
                </c:pt>
                <c:pt idx="113">
                  <c:v>10.647181628392484</c:v>
                </c:pt>
                <c:pt idx="114">
                  <c:v>15.558148580318942</c:v>
                </c:pt>
                <c:pt idx="115">
                  <c:v>20.219526285384173</c:v>
                </c:pt>
                <c:pt idx="116">
                  <c:v>16.939525559639161</c:v>
                </c:pt>
                <c:pt idx="117">
                  <c:v>14.084507042253522</c:v>
                </c:pt>
                <c:pt idx="118">
                  <c:v>14.481094127111827</c:v>
                </c:pt>
                <c:pt idx="119">
                  <c:v>12.126245847176079</c:v>
                </c:pt>
                <c:pt idx="120">
                  <c:v>19.760479041916167</c:v>
                </c:pt>
                <c:pt idx="121">
                  <c:v>12.518628912071533</c:v>
                </c:pt>
                <c:pt idx="122">
                  <c:v>17.53155680224404</c:v>
                </c:pt>
                <c:pt idx="123">
                  <c:v>12.539184952978058</c:v>
                </c:pt>
                <c:pt idx="124">
                  <c:v>20.192307692307693</c:v>
                </c:pt>
                <c:pt idx="125">
                  <c:v>14.093959731543624</c:v>
                </c:pt>
                <c:pt idx="126">
                  <c:v>17.370892018779344</c:v>
                </c:pt>
                <c:pt idx="127">
                  <c:v>13.774104683195592</c:v>
                </c:pt>
                <c:pt idx="128">
                  <c:v>17.574692442882249</c:v>
                </c:pt>
                <c:pt idx="129">
                  <c:v>9.5530236634531107</c:v>
                </c:pt>
                <c:pt idx="130">
                  <c:v>7.8616352201257875</c:v>
                </c:pt>
                <c:pt idx="131">
                  <c:v>13.961519486926493</c:v>
                </c:pt>
                <c:pt idx="132">
                  <c:v>13.428827215756492</c:v>
                </c:pt>
                <c:pt idx="133">
                  <c:v>16.31321370309951</c:v>
                </c:pt>
                <c:pt idx="134">
                  <c:v>17.798466593647316</c:v>
                </c:pt>
                <c:pt idx="135">
                  <c:v>14.688601645123384</c:v>
                </c:pt>
                <c:pt idx="136">
                  <c:v>19.361084220716361</c:v>
                </c:pt>
                <c:pt idx="137">
                  <c:v>14.134275618374559</c:v>
                </c:pt>
                <c:pt idx="138">
                  <c:v>12.5</c:v>
                </c:pt>
                <c:pt idx="139">
                  <c:v>20.89665653495441</c:v>
                </c:pt>
                <c:pt idx="140">
                  <c:v>20.034344590726963</c:v>
                </c:pt>
                <c:pt idx="141">
                  <c:v>19.533527696793005</c:v>
                </c:pt>
                <c:pt idx="142">
                  <c:v>12.138868657441128</c:v>
                </c:pt>
                <c:pt idx="143">
                  <c:v>18.484288354898336</c:v>
                </c:pt>
                <c:pt idx="144">
                  <c:v>13.998782714546559</c:v>
                </c:pt>
                <c:pt idx="145">
                  <c:v>17.964071856287426</c:v>
                </c:pt>
                <c:pt idx="146">
                  <c:v>7.296137339055794</c:v>
                </c:pt>
                <c:pt idx="147">
                  <c:v>13.732097725358045</c:v>
                </c:pt>
                <c:pt idx="148">
                  <c:v>17.689161554192228</c:v>
                </c:pt>
                <c:pt idx="149">
                  <c:v>26.631158455392811</c:v>
                </c:pt>
                <c:pt idx="150">
                  <c:v>17.768301350390903</c:v>
                </c:pt>
                <c:pt idx="151">
                  <c:v>15.232292460015232</c:v>
                </c:pt>
                <c:pt idx="152">
                  <c:v>15.874855156431053</c:v>
                </c:pt>
                <c:pt idx="153">
                  <c:v>8.146639511201629</c:v>
                </c:pt>
                <c:pt idx="154">
                  <c:v>10.116337885685383</c:v>
                </c:pt>
                <c:pt idx="155">
                  <c:v>17.219430485762143</c:v>
                </c:pt>
                <c:pt idx="156">
                  <c:v>10.379904504878555</c:v>
                </c:pt>
                <c:pt idx="157">
                  <c:v>15</c:v>
                </c:pt>
                <c:pt idx="158">
                  <c:v>19.492158327109781</c:v>
                </c:pt>
                <c:pt idx="159">
                  <c:v>12.128562765312312</c:v>
                </c:pt>
                <c:pt idx="160">
                  <c:v>16.279069767441861</c:v>
                </c:pt>
                <c:pt idx="161">
                  <c:v>19.747235387045812</c:v>
                </c:pt>
                <c:pt idx="162">
                  <c:v>12.338062924120912</c:v>
                </c:pt>
                <c:pt idx="163">
                  <c:v>14.482259232440258</c:v>
                </c:pt>
                <c:pt idx="164">
                  <c:v>17.133066818960593</c:v>
                </c:pt>
                <c:pt idx="165">
                  <c:v>14.192495921696574</c:v>
                </c:pt>
                <c:pt idx="166">
                  <c:v>10.789980732177264</c:v>
                </c:pt>
                <c:pt idx="167">
                  <c:v>14.191106906338694</c:v>
                </c:pt>
                <c:pt idx="168">
                  <c:v>15.203021718602455</c:v>
                </c:pt>
                <c:pt idx="169">
                  <c:v>18.814675446848543</c:v>
                </c:pt>
                <c:pt idx="170">
                  <c:v>19.681165124975397</c:v>
                </c:pt>
                <c:pt idx="171">
                  <c:v>19.987349778621127</c:v>
                </c:pt>
                <c:pt idx="172">
                  <c:v>71.034482758620697</c:v>
                </c:pt>
                <c:pt idx="173">
                  <c:v>9.9843014128728402</c:v>
                </c:pt>
                <c:pt idx="174">
                  <c:v>23.781212841854934</c:v>
                </c:pt>
                <c:pt idx="175">
                  <c:v>9.4528875379939201</c:v>
                </c:pt>
                <c:pt idx="176">
                  <c:v>11.179429849077696</c:v>
                </c:pt>
                <c:pt idx="177">
                  <c:v>13.812154696132598</c:v>
                </c:pt>
                <c:pt idx="178">
                  <c:v>41.666666666666671</c:v>
                </c:pt>
                <c:pt idx="179">
                  <c:v>10.251227259601499</c:v>
                </c:pt>
                <c:pt idx="180">
                  <c:v>10.620490620490623</c:v>
                </c:pt>
                <c:pt idx="181">
                  <c:v>24.217745392198889</c:v>
                </c:pt>
                <c:pt idx="182">
                  <c:v>7.7177508269018746</c:v>
                </c:pt>
                <c:pt idx="183">
                  <c:v>28.053517479499352</c:v>
                </c:pt>
                <c:pt idx="184">
                  <c:v>7.3982737361282371</c:v>
                </c:pt>
                <c:pt idx="185">
                  <c:v>24.166263895601737</c:v>
                </c:pt>
                <c:pt idx="186">
                  <c:v>16.746411483253588</c:v>
                </c:pt>
                <c:pt idx="187">
                  <c:v>6.5659881812212735</c:v>
                </c:pt>
                <c:pt idx="188">
                  <c:v>19.28374655647383</c:v>
                </c:pt>
                <c:pt idx="189">
                  <c:v>17.316017316017316</c:v>
                </c:pt>
                <c:pt idx="190">
                  <c:v>9.5602294455066925</c:v>
                </c:pt>
                <c:pt idx="191">
                  <c:v>21.150933871781934</c:v>
                </c:pt>
                <c:pt idx="192">
                  <c:v>9.0014064697608998</c:v>
                </c:pt>
                <c:pt idx="193">
                  <c:v>13.049095607235142</c:v>
                </c:pt>
                <c:pt idx="194">
                  <c:v>24.125452352231608</c:v>
                </c:pt>
                <c:pt idx="195">
                  <c:v>19.047619047619047</c:v>
                </c:pt>
                <c:pt idx="196">
                  <c:v>19.342359767891683</c:v>
                </c:pt>
                <c:pt idx="197">
                  <c:v>11.59823706796567</c:v>
                </c:pt>
                <c:pt idx="198">
                  <c:v>15.384615384615385</c:v>
                </c:pt>
                <c:pt idx="199">
                  <c:v>14.803849000740193</c:v>
                </c:pt>
                <c:pt idx="200">
                  <c:v>21.378941742383752</c:v>
                </c:pt>
                <c:pt idx="201">
                  <c:v>15.777080062794347</c:v>
                </c:pt>
                <c:pt idx="202">
                  <c:v>15.384615384615385</c:v>
                </c:pt>
                <c:pt idx="203">
                  <c:v>15.243902439024392</c:v>
                </c:pt>
                <c:pt idx="204">
                  <c:v>19.48368241597662</c:v>
                </c:pt>
                <c:pt idx="205">
                  <c:v>19.611414693381906</c:v>
                </c:pt>
                <c:pt idx="206">
                  <c:v>12.824370063933809</c:v>
                </c:pt>
                <c:pt idx="207">
                  <c:v>7.74593338497289</c:v>
                </c:pt>
                <c:pt idx="208">
                  <c:v>8.3642356819118255</c:v>
                </c:pt>
                <c:pt idx="209">
                  <c:v>17.476489028213166</c:v>
                </c:pt>
                <c:pt idx="210">
                  <c:v>6.6533599467731213</c:v>
                </c:pt>
                <c:pt idx="211">
                  <c:v>19.930475086906142</c:v>
                </c:pt>
                <c:pt idx="212">
                  <c:v>18.6219739292365</c:v>
                </c:pt>
                <c:pt idx="213">
                  <c:v>18.839487565938207</c:v>
                </c:pt>
                <c:pt idx="214">
                  <c:v>23.074192403265883</c:v>
                </c:pt>
                <c:pt idx="215">
                  <c:v>8.5271317829457356</c:v>
                </c:pt>
                <c:pt idx="216">
                  <c:v>10.657193605683837</c:v>
                </c:pt>
                <c:pt idx="217">
                  <c:v>12.942191544434859</c:v>
                </c:pt>
                <c:pt idx="218">
                  <c:v>18.604651162790699</c:v>
                </c:pt>
                <c:pt idx="219">
                  <c:v>10.252156602521566</c:v>
                </c:pt>
                <c:pt idx="220">
                  <c:v>18.092105263157894</c:v>
                </c:pt>
                <c:pt idx="221">
                  <c:v>25.931445603576751</c:v>
                </c:pt>
                <c:pt idx="222">
                  <c:v>22.377622377622377</c:v>
                </c:pt>
                <c:pt idx="223">
                  <c:v>18.773466833541928</c:v>
                </c:pt>
                <c:pt idx="224">
                  <c:v>11.773472429210134</c:v>
                </c:pt>
                <c:pt idx="225">
                  <c:v>15.365703749231715</c:v>
                </c:pt>
                <c:pt idx="226">
                  <c:v>19.821605550049554</c:v>
                </c:pt>
                <c:pt idx="227">
                  <c:v>14.669926650366749</c:v>
                </c:pt>
                <c:pt idx="228">
                  <c:v>20.481927710843376</c:v>
                </c:pt>
                <c:pt idx="229">
                  <c:v>13.019891500904157</c:v>
                </c:pt>
                <c:pt idx="230">
                  <c:v>8.3298625572678038</c:v>
                </c:pt>
                <c:pt idx="231">
                  <c:v>19.120458891013385</c:v>
                </c:pt>
                <c:pt idx="232">
                  <c:v>29.198966408268735</c:v>
                </c:pt>
                <c:pt idx="233">
                  <c:v>13.649025069637883</c:v>
                </c:pt>
                <c:pt idx="234">
                  <c:v>19.317450096587251</c:v>
                </c:pt>
                <c:pt idx="235">
                  <c:v>12.413108242303872</c:v>
                </c:pt>
                <c:pt idx="236">
                  <c:v>7.9365079365079358</c:v>
                </c:pt>
                <c:pt idx="237">
                  <c:v>3.5638135851355468</c:v>
                </c:pt>
                <c:pt idx="238">
                  <c:v>13.033770583310075</c:v>
                </c:pt>
                <c:pt idx="239">
                  <c:v>20.39269720978298</c:v>
                </c:pt>
                <c:pt idx="240">
                  <c:v>7.3583517292126563</c:v>
                </c:pt>
                <c:pt idx="241">
                  <c:v>8.8222320247022488</c:v>
                </c:pt>
                <c:pt idx="242">
                  <c:v>9.8204264870931528</c:v>
                </c:pt>
                <c:pt idx="243">
                  <c:v>15.974440894568689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A-49D5-BC4A-6E50946F27F5}"/>
            </c:ext>
          </c:extLst>
        </c:ser>
        <c:ser>
          <c:idx val="1"/>
          <c:order val="1"/>
          <c:tx>
            <c:v>Forecast</c:v>
          </c:tx>
          <c:val>
            <c:numRef>
              <c:f>'MOVING AVERAGE'!$D$2:$D$245</c:f>
              <c:numCache>
                <c:formatCode>General</c:formatCode>
                <c:ptCount val="2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15.523826441757667</c:v>
                </c:pt>
                <c:pt idx="10">
                  <c:v>16.594402924974496</c:v>
                </c:pt>
                <c:pt idx="11">
                  <c:v>16.407024500427802</c:v>
                </c:pt>
                <c:pt idx="12">
                  <c:v>15.759309342862787</c:v>
                </c:pt>
                <c:pt idx="13">
                  <c:v>15.989286080995388</c:v>
                </c:pt>
                <c:pt idx="14">
                  <c:v>16.557622304158432</c:v>
                </c:pt>
                <c:pt idx="15">
                  <c:v>16.511722856381006</c:v>
                </c:pt>
                <c:pt idx="16">
                  <c:v>15.84787167843454</c:v>
                </c:pt>
                <c:pt idx="17">
                  <c:v>16.964628233727005</c:v>
                </c:pt>
                <c:pt idx="18">
                  <c:v>17.723899914665832</c:v>
                </c:pt>
                <c:pt idx="19">
                  <c:v>17.16079028742924</c:v>
                </c:pt>
                <c:pt idx="20">
                  <c:v>17.772532184772402</c:v>
                </c:pt>
                <c:pt idx="21">
                  <c:v>17.709842210387929</c:v>
                </c:pt>
                <c:pt idx="22">
                  <c:v>18.105761336410758</c:v>
                </c:pt>
                <c:pt idx="23">
                  <c:v>18.400862330119594</c:v>
                </c:pt>
                <c:pt idx="24">
                  <c:v>17.968889612750253</c:v>
                </c:pt>
                <c:pt idx="25">
                  <c:v>17.466261469633146</c:v>
                </c:pt>
                <c:pt idx="26">
                  <c:v>17.345497249843572</c:v>
                </c:pt>
                <c:pt idx="27">
                  <c:v>16.644070538072437</c:v>
                </c:pt>
                <c:pt idx="28">
                  <c:v>16.563174188048404</c:v>
                </c:pt>
                <c:pt idx="29">
                  <c:v>16.467615716244623</c:v>
                </c:pt>
                <c:pt idx="30">
                  <c:v>15.709154609288751</c:v>
                </c:pt>
                <c:pt idx="31">
                  <c:v>15.716204967648395</c:v>
                </c:pt>
                <c:pt idx="32">
                  <c:v>16.294159478078459</c:v>
                </c:pt>
                <c:pt idx="33">
                  <c:v>15.555424623067458</c:v>
                </c:pt>
                <c:pt idx="34">
                  <c:v>15.790129770292371</c:v>
                </c:pt>
                <c:pt idx="35">
                  <c:v>15.972520508774631</c:v>
                </c:pt>
                <c:pt idx="36">
                  <c:v>15.702875765723599</c:v>
                </c:pt>
                <c:pt idx="37">
                  <c:v>15.940180720953427</c:v>
                </c:pt>
                <c:pt idx="38">
                  <c:v>15.194568956856704</c:v>
                </c:pt>
                <c:pt idx="39">
                  <c:v>15.266828054545636</c:v>
                </c:pt>
                <c:pt idx="40">
                  <c:v>15.145012175395342</c:v>
                </c:pt>
                <c:pt idx="41">
                  <c:v>15.237368078026813</c:v>
                </c:pt>
                <c:pt idx="42">
                  <c:v>15.440458156736366</c:v>
                </c:pt>
                <c:pt idx="43">
                  <c:v>15.619947589488243</c:v>
                </c:pt>
                <c:pt idx="44">
                  <c:v>15.622907745784499</c:v>
                </c:pt>
                <c:pt idx="45">
                  <c:v>15.76688896278028</c:v>
                </c:pt>
                <c:pt idx="46">
                  <c:v>16.789860168719635</c:v>
                </c:pt>
                <c:pt idx="47">
                  <c:v>16.828362936106043</c:v>
                </c:pt>
                <c:pt idx="48">
                  <c:v>16.310446408822937</c:v>
                </c:pt>
                <c:pt idx="49">
                  <c:v>16.374440929048397</c:v>
                </c:pt>
                <c:pt idx="50">
                  <c:v>16.971552615541892</c:v>
                </c:pt>
                <c:pt idx="51">
                  <c:v>18.043523868451501</c:v>
                </c:pt>
                <c:pt idx="52">
                  <c:v>17.342225531136037</c:v>
                </c:pt>
                <c:pt idx="53">
                  <c:v>17.548005666493641</c:v>
                </c:pt>
                <c:pt idx="54">
                  <c:v>17.403865974540754</c:v>
                </c:pt>
                <c:pt idx="55">
                  <c:v>17.564548956462765</c:v>
                </c:pt>
                <c:pt idx="56">
                  <c:v>16.104602163570345</c:v>
                </c:pt>
                <c:pt idx="57">
                  <c:v>14.820716991006639</c:v>
                </c:pt>
                <c:pt idx="58">
                  <c:v>15.668514761042355</c:v>
                </c:pt>
                <c:pt idx="59">
                  <c:v>15.399784315107462</c:v>
                </c:pt>
                <c:pt idx="60">
                  <c:v>14.988224028576358</c:v>
                </c:pt>
                <c:pt idx="61">
                  <c:v>13.909724976115816</c:v>
                </c:pt>
                <c:pt idx="62">
                  <c:v>14.212634574552965</c:v>
                </c:pt>
                <c:pt idx="63">
                  <c:v>14.698986254891967</c:v>
                </c:pt>
                <c:pt idx="64">
                  <c:v>14.501873440935395</c:v>
                </c:pt>
                <c:pt idx="65">
                  <c:v>14.269674989998254</c:v>
                </c:pt>
                <c:pt idx="66">
                  <c:v>14.98192876420101</c:v>
                </c:pt>
                <c:pt idx="67">
                  <c:v>17.671291075140875</c:v>
                </c:pt>
                <c:pt idx="68">
                  <c:v>17.099028676356784</c:v>
                </c:pt>
                <c:pt idx="69">
                  <c:v>17.097193010416515</c:v>
                </c:pt>
                <c:pt idx="70">
                  <c:v>17.154067990427652</c:v>
                </c:pt>
                <c:pt idx="71">
                  <c:v>17.463311311471852</c:v>
                </c:pt>
                <c:pt idx="72">
                  <c:v>16.835602670984713</c:v>
                </c:pt>
                <c:pt idx="73">
                  <c:v>16.757682592917568</c:v>
                </c:pt>
                <c:pt idx="74">
                  <c:v>16.750380412722759</c:v>
                </c:pt>
                <c:pt idx="75">
                  <c:v>16.370998795518883</c:v>
                </c:pt>
                <c:pt idx="76">
                  <c:v>16.58822903867998</c:v>
                </c:pt>
                <c:pt idx="77">
                  <c:v>14.801488283746087</c:v>
                </c:pt>
                <c:pt idx="78">
                  <c:v>15.12601631681396</c:v>
                </c:pt>
                <c:pt idx="79">
                  <c:v>15.300991241955439</c:v>
                </c:pt>
                <c:pt idx="80">
                  <c:v>15.205266010345571</c:v>
                </c:pt>
                <c:pt idx="81">
                  <c:v>15.488613092587958</c:v>
                </c:pt>
                <c:pt idx="82">
                  <c:v>16.136867567407187</c:v>
                </c:pt>
                <c:pt idx="83">
                  <c:v>15.68900722623928</c:v>
                </c:pt>
                <c:pt idx="84">
                  <c:v>15.465794571588654</c:v>
                </c:pt>
                <c:pt idx="85">
                  <c:v>15.760803658814826</c:v>
                </c:pt>
                <c:pt idx="86">
                  <c:v>15.576973075545448</c:v>
                </c:pt>
                <c:pt idx="87">
                  <c:v>16.294568647691154</c:v>
                </c:pt>
                <c:pt idx="88">
                  <c:v>17.343929280237838</c:v>
                </c:pt>
                <c:pt idx="89">
                  <c:v>17.194318667986689</c:v>
                </c:pt>
                <c:pt idx="90">
                  <c:v>16.686662812844929</c:v>
                </c:pt>
                <c:pt idx="91">
                  <c:v>16.202093707301422</c:v>
                </c:pt>
                <c:pt idx="92">
                  <c:v>16.123945095410743</c:v>
                </c:pt>
                <c:pt idx="93">
                  <c:v>17.228761256881452</c:v>
                </c:pt>
                <c:pt idx="94">
                  <c:v>17.386994763049877</c:v>
                </c:pt>
                <c:pt idx="95">
                  <c:v>17.080137836941052</c:v>
                </c:pt>
                <c:pt idx="96">
                  <c:v>17.011494080034474</c:v>
                </c:pt>
                <c:pt idx="97">
                  <c:v>16.070193065612109</c:v>
                </c:pt>
                <c:pt idx="98">
                  <c:v>15.130621980096759</c:v>
                </c:pt>
                <c:pt idx="99">
                  <c:v>14.916704931363119</c:v>
                </c:pt>
                <c:pt idx="100">
                  <c:v>16.083794081767838</c:v>
                </c:pt>
                <c:pt idx="101">
                  <c:v>16.478132036333399</c:v>
                </c:pt>
                <c:pt idx="102">
                  <c:v>15.30333568732957</c:v>
                </c:pt>
                <c:pt idx="103">
                  <c:v>14.220717314378248</c:v>
                </c:pt>
                <c:pt idx="104">
                  <c:v>14.742432692690182</c:v>
                </c:pt>
                <c:pt idx="105">
                  <c:v>14.632645382508453</c:v>
                </c:pt>
                <c:pt idx="106">
                  <c:v>15.147824090668792</c:v>
                </c:pt>
                <c:pt idx="107">
                  <c:v>15.602646970003573</c:v>
                </c:pt>
                <c:pt idx="108">
                  <c:v>16.236158998528005</c:v>
                </c:pt>
                <c:pt idx="109">
                  <c:v>17.827554749347115</c:v>
                </c:pt>
                <c:pt idx="110">
                  <c:v>17.767768720398092</c:v>
                </c:pt>
                <c:pt idx="111">
                  <c:v>17.196493889673015</c:v>
                </c:pt>
                <c:pt idx="112">
                  <c:v>17.682855890051314</c:v>
                </c:pt>
                <c:pt idx="113">
                  <c:v>17.195388504273254</c:v>
                </c:pt>
                <c:pt idx="114">
                  <c:v>16.800916555421786</c:v>
                </c:pt>
                <c:pt idx="115">
                  <c:v>17.755160850626869</c:v>
                </c:pt>
                <c:pt idx="116">
                  <c:v>17.467659038606399</c:v>
                </c:pt>
                <c:pt idx="117">
                  <c:v>17.174404070479511</c:v>
                </c:pt>
                <c:pt idx="118">
                  <c:v>16.561109974418763</c:v>
                </c:pt>
                <c:pt idx="119">
                  <c:v>14.978486480869426</c:v>
                </c:pt>
                <c:pt idx="120">
                  <c:v>14.811677242203903</c:v>
                </c:pt>
                <c:pt idx="121">
                  <c:v>14.684229788583469</c:v>
                </c:pt>
                <c:pt idx="122">
                  <c:v>15.386689382650792</c:v>
                </c:pt>
                <c:pt idx="123">
                  <c:v>15.575889715109351</c:v>
                </c:pt>
                <c:pt idx="124">
                  <c:v>16.039305626308227</c:v>
                </c:pt>
                <c:pt idx="125">
                  <c:v>15.426748970924171</c:v>
                </c:pt>
                <c:pt idx="126">
                  <c:v>15.469885616838189</c:v>
                </c:pt>
                <c:pt idx="127">
                  <c:v>15.438845380932396</c:v>
                </c:pt>
                <c:pt idx="128">
                  <c:v>15.748205212509438</c:v>
                </c:pt>
                <c:pt idx="129">
                  <c:v>15.490882994137138</c:v>
                </c:pt>
                <c:pt idx="130">
                  <c:v>14.300998611958102</c:v>
                </c:pt>
                <c:pt idx="131">
                  <c:v>14.445287669443598</c:v>
                </c:pt>
                <c:pt idx="132">
                  <c:v>14.035014710794844</c:v>
                </c:pt>
                <c:pt idx="133">
                  <c:v>14.412417585806988</c:v>
                </c:pt>
                <c:pt idx="134">
                  <c:v>14.173033475940949</c:v>
                </c:pt>
                <c:pt idx="135">
                  <c:v>14.232497667298929</c:v>
                </c:pt>
                <c:pt idx="136">
                  <c:v>14.431516887492629</c:v>
                </c:pt>
                <c:pt idx="137">
                  <c:v>14.467533981010524</c:v>
                </c:pt>
                <c:pt idx="138">
                  <c:v>13.960064736722302</c:v>
                </c:pt>
                <c:pt idx="139">
                  <c:v>15.094428023872434</c:v>
                </c:pt>
                <c:pt idx="140">
                  <c:v>16.311698960932549</c:v>
                </c:pt>
                <c:pt idx="141">
                  <c:v>16.8688997819192</c:v>
                </c:pt>
                <c:pt idx="142">
                  <c:v>16.739903926087663</c:v>
                </c:pt>
                <c:pt idx="143">
                  <c:v>16.957011391267546</c:v>
                </c:pt>
                <c:pt idx="144">
                  <c:v>16.57704300335747</c:v>
                </c:pt>
                <c:pt idx="145">
                  <c:v>16.904590024473876</c:v>
                </c:pt>
                <c:pt idx="146">
                  <c:v>15.698095336307819</c:v>
                </c:pt>
                <c:pt idx="147">
                  <c:v>15.657877547006169</c:v>
                </c:pt>
                <c:pt idx="148">
                  <c:v>16.176793702425392</c:v>
                </c:pt>
                <c:pt idx="149">
                  <c:v>16.750243894469229</c:v>
                </c:pt>
                <c:pt idx="150">
                  <c:v>16.523639570435627</c:v>
                </c:pt>
                <c:pt idx="151">
                  <c:v>16.093516046757845</c:v>
                </c:pt>
                <c:pt idx="152">
                  <c:v>16.467114696656843</c:v>
                </c:pt>
                <c:pt idx="153">
                  <c:v>15.433349812287171</c:v>
                </c:pt>
                <c:pt idx="154">
                  <c:v>15.045105329401053</c:v>
                </c:pt>
                <c:pt idx="155">
                  <c:v>14.97064119234852</c:v>
                </c:pt>
                <c:pt idx="156">
                  <c:v>15.2790179089308</c:v>
                </c:pt>
                <c:pt idx="157">
                  <c:v>15.405808136394995</c:v>
                </c:pt>
                <c:pt idx="158">
                  <c:v>15.586107813686748</c:v>
                </c:pt>
                <c:pt idx="159">
                  <c:v>14.135848244678701</c:v>
                </c:pt>
                <c:pt idx="160">
                  <c:v>13.986925086383796</c:v>
                </c:pt>
                <c:pt idx="161">
                  <c:v>14.438419379086852</c:v>
                </c:pt>
                <c:pt idx="162">
                  <c:v>14.084740155855837</c:v>
                </c:pt>
                <c:pt idx="163">
                  <c:v>14.718302127979703</c:v>
                </c:pt>
                <c:pt idx="164">
                  <c:v>15.419975021307224</c:v>
                </c:pt>
                <c:pt idx="165">
                  <c:v>15.117281564900665</c:v>
                </c:pt>
                <c:pt idx="166">
                  <c:v>15.158289187630535</c:v>
                </c:pt>
                <c:pt idx="167">
                  <c:v>15.077399878264407</c:v>
                </c:pt>
                <c:pt idx="168">
                  <c:v>14.648486217413673</c:v>
                </c:pt>
                <c:pt idx="169">
                  <c:v>15.317097485567297</c:v>
                </c:pt>
                <c:pt idx="170">
                  <c:v>15.657307021320651</c:v>
                </c:pt>
                <c:pt idx="171">
                  <c:v>15.681318460478185</c:v>
                </c:pt>
                <c:pt idx="172">
                  <c:v>21.550960443928158</c:v>
                </c:pt>
                <c:pt idx="173">
                  <c:v>21.101164661971417</c:v>
                </c:pt>
                <c:pt idx="174">
                  <c:v>21.765979264260853</c:v>
                </c:pt>
                <c:pt idx="175">
                  <c:v>21.292018425890586</c:v>
                </c:pt>
                <c:pt idx="176">
                  <c:v>21.330963337580634</c:v>
                </c:pt>
                <c:pt idx="177">
                  <c:v>21.293068116560022</c:v>
                </c:pt>
                <c:pt idx="178">
                  <c:v>23.939432611366442</c:v>
                </c:pt>
                <c:pt idx="179">
                  <c:v>23.083087792641741</c:v>
                </c:pt>
                <c:pt idx="180">
                  <c:v>22.177020342193263</c:v>
                </c:pt>
                <c:pt idx="181">
                  <c:v>22.600059903551035</c:v>
                </c:pt>
                <c:pt idx="182">
                  <c:v>16.268386710379151</c:v>
                </c:pt>
                <c:pt idx="183">
                  <c:v>18.075308317041806</c:v>
                </c:pt>
                <c:pt idx="184">
                  <c:v>16.437014406469139</c:v>
                </c:pt>
                <c:pt idx="185">
                  <c:v>17.908352042229918</c:v>
                </c:pt>
                <c:pt idx="186">
                  <c:v>18.465050205647508</c:v>
                </c:pt>
                <c:pt idx="187">
                  <c:v>17.740433554156375</c:v>
                </c:pt>
                <c:pt idx="188">
                  <c:v>15.502141543137091</c:v>
                </c:pt>
                <c:pt idx="189">
                  <c:v>16.208620548778672</c:v>
                </c:pt>
                <c:pt idx="190">
                  <c:v>16.102594431280277</c:v>
                </c:pt>
                <c:pt idx="191">
                  <c:v>15.795913279238585</c:v>
                </c:pt>
                <c:pt idx="192">
                  <c:v>15.924278843524487</c:v>
                </c:pt>
                <c:pt idx="193">
                  <c:v>14.423836656298061</c:v>
                </c:pt>
                <c:pt idx="194">
                  <c:v>16.096554517908398</c:v>
                </c:pt>
                <c:pt idx="195">
                  <c:v>15.584690033110132</c:v>
                </c:pt>
                <c:pt idx="196">
                  <c:v>15.844284861573943</c:v>
                </c:pt>
                <c:pt idx="197">
                  <c:v>16.347509750248381</c:v>
                </c:pt>
                <c:pt idx="198">
                  <c:v>15.95759663306254</c:v>
                </c:pt>
                <c:pt idx="199">
                  <c:v>15.706379801534826</c:v>
                </c:pt>
                <c:pt idx="200">
                  <c:v>16.888251031222531</c:v>
                </c:pt>
                <c:pt idx="201">
                  <c:v>16.350865650323772</c:v>
                </c:pt>
                <c:pt idx="202">
                  <c:v>16.989186541809222</c:v>
                </c:pt>
                <c:pt idx="203">
                  <c:v>17.208667224988144</c:v>
                </c:pt>
                <c:pt idx="204">
                  <c:v>16.744490231362647</c:v>
                </c:pt>
                <c:pt idx="205">
                  <c:v>16.800869795938933</c:v>
                </c:pt>
                <c:pt idx="206">
                  <c:v>16.149070825543145</c:v>
                </c:pt>
                <c:pt idx="207">
                  <c:v>15.763840457243868</c:v>
                </c:pt>
                <c:pt idx="208">
                  <c:v>15.061802486973511</c:v>
                </c:pt>
                <c:pt idx="209">
                  <c:v>15.329066489720811</c:v>
                </c:pt>
                <c:pt idx="210">
                  <c:v>13.856508310159745</c:v>
                </c:pt>
                <c:pt idx="211">
                  <c:v>14.271847812570925</c:v>
                </c:pt>
                <c:pt idx="212">
                  <c:v>14.595583667033036</c:v>
                </c:pt>
                <c:pt idx="213">
                  <c:v>14.955142179724419</c:v>
                </c:pt>
                <c:pt idx="214">
                  <c:v>15.314193178453342</c:v>
                </c:pt>
                <c:pt idx="215">
                  <c:v>14.205764887409725</c:v>
                </c:pt>
                <c:pt idx="216">
                  <c:v>13.989047241584732</c:v>
                </c:pt>
                <c:pt idx="217">
                  <c:v>14.508673057530928</c:v>
                </c:pt>
                <c:pt idx="218">
                  <c:v>15.532714605618816</c:v>
                </c:pt>
                <c:pt idx="219">
                  <c:v>14.810281363049654</c:v>
                </c:pt>
                <c:pt idx="220">
                  <c:v>15.954155894688128</c:v>
                </c:pt>
                <c:pt idx="221">
                  <c:v>16.554252946355192</c:v>
                </c:pt>
                <c:pt idx="222">
                  <c:v>16.929817791193781</c:v>
                </c:pt>
                <c:pt idx="223">
                  <c:v>16.923215717954154</c:v>
                </c:pt>
                <c:pt idx="224">
                  <c:v>15.793143720548576</c:v>
                </c:pt>
                <c:pt idx="225">
                  <c:v>16.477000917177175</c:v>
                </c:pt>
                <c:pt idx="226">
                  <c:v>17.393442111613748</c:v>
                </c:pt>
                <c:pt idx="227">
                  <c:v>17.566215622206936</c:v>
                </c:pt>
                <c:pt idx="228">
                  <c:v>17.753943277012205</c:v>
                </c:pt>
                <c:pt idx="229">
                  <c:v>18.030716766850464</c:v>
                </c:pt>
                <c:pt idx="230">
                  <c:v>17.054492496261453</c:v>
                </c:pt>
                <c:pt idx="231">
                  <c:v>16.373393825005117</c:v>
                </c:pt>
                <c:pt idx="232">
                  <c:v>17.055528228069754</c:v>
                </c:pt>
                <c:pt idx="233">
                  <c:v>16.543084051679347</c:v>
                </c:pt>
                <c:pt idx="234">
                  <c:v>17.297481818417062</c:v>
                </c:pt>
                <c:pt idx="235">
                  <c:v>17.002222267724274</c:v>
                </c:pt>
                <c:pt idx="236">
                  <c:v>15.813712506370114</c:v>
                </c:pt>
                <c:pt idx="237">
                  <c:v>14.703101199846992</c:v>
                </c:pt>
                <c:pt idx="238">
                  <c:v>13.958285487093667</c:v>
                </c:pt>
                <c:pt idx="239">
                  <c:v>14.695566057981546</c:v>
                </c:pt>
                <c:pt idx="240">
                  <c:v>14.598414975176031</c:v>
                </c:pt>
                <c:pt idx="241">
                  <c:v>13.56859228854492</c:v>
                </c:pt>
                <c:pt idx="242">
                  <c:v>11.630738296427362</c:v>
                </c:pt>
                <c:pt idx="243">
                  <c:v>11.863279878920441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A-49D5-BC4A-6E50946F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034904"/>
        <c:axId val="737035984"/>
      </c:lineChart>
      <c:catAx>
        <c:axId val="73703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737035984"/>
        <c:crosses val="autoZero"/>
        <c:auto val="1"/>
        <c:lblAlgn val="ctr"/>
        <c:lblOffset val="100"/>
        <c:noMultiLvlLbl val="0"/>
      </c:catAx>
      <c:valAx>
        <c:axId val="73703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034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Tips</a:t>
            </a:r>
            <a:r>
              <a:rPr lang="en-US" baseline="0"/>
              <a:t> by Day</a:t>
            </a:r>
            <a:endParaRPr lang="en-US"/>
          </a:p>
        </c:rich>
      </c:tx>
      <c:layout>
        <c:manualLayout>
          <c:xMode val="edge"/>
          <c:yMode val="edge"/>
          <c:x val="0.41504855643044625"/>
          <c:y val="3.0674846625766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Thur(1)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Graphs!$C$2:$C$245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F-47A0-A5EB-BFDB92B88B64}"/>
            </c:ext>
          </c:extLst>
        </c:ser>
        <c:ser>
          <c:idx val="1"/>
          <c:order val="1"/>
          <c:tx>
            <c:strRef>
              <c:f>Graphs!$D$1</c:f>
              <c:strCache>
                <c:ptCount val="1"/>
                <c:pt idx="0">
                  <c:v>Fri(1)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Graphs!$D$2:$D$245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F-47A0-A5EB-BFDB92B88B64}"/>
            </c:ext>
          </c:extLst>
        </c:ser>
        <c:ser>
          <c:idx val="2"/>
          <c:order val="2"/>
          <c:tx>
            <c:strRef>
              <c:f>Graphs!$E$1</c:f>
              <c:strCache>
                <c:ptCount val="1"/>
                <c:pt idx="0">
                  <c:v>Sat(1)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Graphs!$E$2:$E$245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F-47A0-A5EB-BFDB92B88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146888"/>
        <c:axId val="923147968"/>
      </c:barChart>
      <c:lineChart>
        <c:grouping val="standard"/>
        <c:varyColors val="0"/>
        <c:ser>
          <c:idx val="3"/>
          <c:order val="3"/>
          <c:tx>
            <c:strRef>
              <c:f>Graphs!$F$1</c:f>
              <c:strCache>
                <c:ptCount val="1"/>
                <c:pt idx="0">
                  <c:v>Sun(1)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Graphs!$F$2:$F$245</c:f>
              <c:numCache>
                <c:formatCode>General</c:formatCode>
                <c:ptCount val="2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6F-47A0-A5EB-BFDB92B88B64}"/>
            </c:ext>
          </c:extLst>
        </c:ser>
        <c:ser>
          <c:idx val="4"/>
          <c:order val="4"/>
          <c:tx>
            <c:strRef>
              <c:f>Graphs!$J$1</c:f>
              <c:strCache>
                <c:ptCount val="1"/>
                <c:pt idx="0">
                  <c:v>Tip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Graphs!$J$2:$J$245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6F-47A0-A5EB-BFDB92B88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146888"/>
        <c:axId val="923147968"/>
      </c:lineChart>
      <c:catAx>
        <c:axId val="923146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147968"/>
        <c:auto val="1"/>
        <c:lblAlgn val="ctr"/>
        <c:lblOffset val="100"/>
        <c:noMultiLvlLbl val="0"/>
      </c:catAx>
      <c:valAx>
        <c:axId val="9231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14688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Tip by Sex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Tip by Sex</a:t>
          </a:r>
        </a:p>
      </cx:txPr>
    </cx:title>
    <cx:plotArea>
      <cx:plotAreaRegion>
        <cx:series layoutId="clusteredColumn" uniqueId="{B4C7CB98-A28C-47FB-9FCE-5BF0AFE54186}">
          <cx:tx>
            <cx:txData>
              <cx:f>_xlchart.v1.2</cx:f>
              <cx:v>Tip</cx:v>
            </cx:txData>
          </cx:tx>
          <cx:dataId val="0"/>
          <cx:layoutPr>
            <cx:aggregation/>
          </cx:layoutPr>
          <cx:axisId val="0"/>
        </cx:series>
        <cx:series layoutId="paretoLine" ownerIdx="0" uniqueId="{2482EF5F-487E-4D26-8BF2-EA54532A6E9D}">
          <cx:axisId val="2"/>
        </cx:series>
      </cx:plotAreaRegion>
      <cx:axis id="0">
        <cx:valScaling/>
        <cx:tickLabels/>
      </cx:axis>
      <cx:axis id="1">
        <cx:catScaling/>
        <cx:tickLabels/>
      </cx:axis>
      <cx:axis id="2">
        <cx:valScaling max="1" min="0"/>
        <cx:units unit="percentage"/>
        <cx:tickLabels/>
      </cx:axis>
    </cx:plotArea>
  </cx:chart>
  <cx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99060</xdr:colOff>
      <xdr:row>13</xdr:row>
      <xdr:rowOff>91440</xdr:rowOff>
    </xdr:from>
    <xdr:to>
      <xdr:col>21</xdr:col>
      <xdr:colOff>22860</xdr:colOff>
      <xdr:row>27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4E5DCF-0065-C921-9207-799EDB75F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13</xdr:row>
      <xdr:rowOff>121920</xdr:rowOff>
    </xdr:from>
    <xdr:to>
      <xdr:col>19</xdr:col>
      <xdr:colOff>396240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585FC-5907-0089-33C7-516679016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20</xdr:row>
      <xdr:rowOff>167640</xdr:rowOff>
    </xdr:from>
    <xdr:to>
      <xdr:col>13</xdr:col>
      <xdr:colOff>655320</xdr:colOff>
      <xdr:row>30</xdr:row>
      <xdr:rowOff>45720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1073404-E8D6-0562-CBC5-D45F64CD8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20</xdr:row>
      <xdr:rowOff>160020</xdr:rowOff>
    </xdr:from>
    <xdr:to>
      <xdr:col>19</xdr:col>
      <xdr:colOff>205740</xdr:colOff>
      <xdr:row>30</xdr:row>
      <xdr:rowOff>30480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99BD42A-3AC5-DF24-302D-2E3716AA6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91440</xdr:colOff>
      <xdr:row>31</xdr:row>
      <xdr:rowOff>106680</xdr:rowOff>
    </xdr:from>
    <xdr:to>
      <xdr:col>19</xdr:col>
      <xdr:colOff>259081</xdr:colOff>
      <xdr:row>41</xdr:row>
      <xdr:rowOff>129540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F79CA76-8A9F-D681-1CB3-7195E55FE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403860</xdr:colOff>
      <xdr:row>31</xdr:row>
      <xdr:rowOff>68580</xdr:rowOff>
    </xdr:from>
    <xdr:to>
      <xdr:col>13</xdr:col>
      <xdr:colOff>640081</xdr:colOff>
      <xdr:row>41</xdr:row>
      <xdr:rowOff>99060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719BEA9-B7D4-9EE8-4D09-68BF224DA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152400</xdr:rowOff>
    </xdr:from>
    <xdr:to>
      <xdr:col>12</xdr:col>
      <xdr:colOff>403860</xdr:colOff>
      <xdr:row>14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B6341-57A6-9443-FB44-F9662E61C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53340</xdr:rowOff>
    </xdr:from>
    <xdr:to>
      <xdr:col>19</xdr:col>
      <xdr:colOff>251460</xdr:colOff>
      <xdr:row>13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A9E77F-3902-A527-68AE-BE02254990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28560" y="53340"/>
              <a:ext cx="4511040" cy="2392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15240</xdr:colOff>
      <xdr:row>13</xdr:row>
      <xdr:rowOff>137160</xdr:rowOff>
    </xdr:from>
    <xdr:to>
      <xdr:col>19</xdr:col>
      <xdr:colOff>320040</xdr:colOff>
      <xdr:row>27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53A014-B978-B653-1E11-F602BE86F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R245"/>
  <sheetViews>
    <sheetView workbookViewId="0">
      <selection activeCell="Q13" sqref="Q13"/>
    </sheetView>
  </sheetViews>
  <sheetFormatPr defaultColWidth="13.44140625" defaultRowHeight="14.4" x14ac:dyDescent="0.3"/>
  <cols>
    <col min="1" max="1" width="8.88671875" customWidth="1"/>
    <col min="2" max="2" width="7.77734375" customWidth="1"/>
    <col min="3" max="3" width="7.44140625" customWidth="1"/>
    <col min="4" max="4" width="7.5546875" customWidth="1"/>
    <col min="5" max="9" width="7.44140625" customWidth="1"/>
    <col min="10" max="10" width="8.77734375" customWidth="1"/>
    <col min="11" max="11" width="9.44140625" customWidth="1"/>
    <col min="16" max="16" width="10.33203125" customWidth="1"/>
    <col min="17" max="17" width="9" customWidth="1"/>
    <col min="18" max="18" width="46" bestFit="1" customWidth="1"/>
  </cols>
  <sheetData>
    <row r="1" spans="1:18" x14ac:dyDescent="0.3">
      <c r="A1" t="s">
        <v>17</v>
      </c>
      <c r="B1" t="s">
        <v>17</v>
      </c>
      <c r="C1" t="s">
        <v>18</v>
      </c>
      <c r="D1" t="s">
        <v>18</v>
      </c>
      <c r="E1" t="s">
        <v>19</v>
      </c>
      <c r="F1" t="s">
        <v>14</v>
      </c>
      <c r="G1" t="s">
        <v>16</v>
      </c>
      <c r="H1" t="s">
        <v>12</v>
      </c>
      <c r="I1" t="s">
        <v>2</v>
      </c>
      <c r="J1" t="s">
        <v>20</v>
      </c>
      <c r="K1" t="s">
        <v>20</v>
      </c>
      <c r="L1" t="s">
        <v>21</v>
      </c>
      <c r="M1" t="s">
        <v>22</v>
      </c>
      <c r="N1" t="s">
        <v>23</v>
      </c>
    </row>
    <row r="2" spans="1:18" x14ac:dyDescent="0.3">
      <c r="A2" t="s">
        <v>0</v>
      </c>
      <c r="B2">
        <f>IF(A2="female",0,1)</f>
        <v>0</v>
      </c>
      <c r="C2" t="s">
        <v>1</v>
      </c>
      <c r="D2">
        <f>IF(C2="No",0,1)</f>
        <v>0</v>
      </c>
      <c r="E2" t="s">
        <v>2</v>
      </c>
      <c r="F2">
        <f>IF(E2="Thur",1,0)</f>
        <v>0</v>
      </c>
      <c r="G2">
        <f>IF(E2="Fri",1,0)</f>
        <v>0</v>
      </c>
      <c r="H2">
        <f>IF(E2="Sat",1,0)</f>
        <v>0</v>
      </c>
      <c r="I2">
        <f>IF(E2="Sun",1,0)</f>
        <v>1</v>
      </c>
      <c r="J2" t="s">
        <v>3</v>
      </c>
      <c r="K2">
        <f>IF(J2="Dinner",0,1)</f>
        <v>0</v>
      </c>
      <c r="L2">
        <v>2</v>
      </c>
      <c r="M2">
        <v>16.989999999999998</v>
      </c>
      <c r="N2">
        <v>1.01</v>
      </c>
    </row>
    <row r="3" spans="1:18" x14ac:dyDescent="0.3">
      <c r="A3" t="s">
        <v>4</v>
      </c>
      <c r="B3">
        <f t="shared" ref="B3:B66" si="0">IF(A3="female",0,1)</f>
        <v>1</v>
      </c>
      <c r="C3" t="s">
        <v>1</v>
      </c>
      <c r="D3">
        <f t="shared" ref="D3:D66" si="1">IF(C3="No",0,1)</f>
        <v>0</v>
      </c>
      <c r="E3" t="s">
        <v>2</v>
      </c>
      <c r="F3">
        <f t="shared" ref="F3:F66" si="2">IF(E3="Thur",1,0)</f>
        <v>0</v>
      </c>
      <c r="G3">
        <f t="shared" ref="G3:G66" si="3">IF(E3="Fri",1,0)</f>
        <v>0</v>
      </c>
      <c r="H3">
        <f t="shared" ref="H3:H66" si="4">IF(E3="Sat",1,0)</f>
        <v>0</v>
      </c>
      <c r="I3">
        <f t="shared" ref="I3:I66" si="5">IF(E3="Sun",1,0)</f>
        <v>1</v>
      </c>
      <c r="J3" t="s">
        <v>3</v>
      </c>
      <c r="K3">
        <f t="shared" ref="K3:K66" si="6">IF(J3="Dinner",0,1)</f>
        <v>0</v>
      </c>
      <c r="L3">
        <v>3</v>
      </c>
      <c r="M3">
        <v>10.34</v>
      </c>
      <c r="N3">
        <v>1.66</v>
      </c>
      <c r="Q3" s="1" t="s">
        <v>24</v>
      </c>
      <c r="R3" s="1" t="s">
        <v>5</v>
      </c>
    </row>
    <row r="4" spans="1:18" x14ac:dyDescent="0.3">
      <c r="A4" t="s">
        <v>4</v>
      </c>
      <c r="B4">
        <f t="shared" si="0"/>
        <v>1</v>
      </c>
      <c r="C4" t="s">
        <v>1</v>
      </c>
      <c r="D4">
        <f t="shared" si="1"/>
        <v>0</v>
      </c>
      <c r="E4" t="s">
        <v>2</v>
      </c>
      <c r="F4">
        <f t="shared" si="2"/>
        <v>0</v>
      </c>
      <c r="G4">
        <f t="shared" si="3"/>
        <v>0</v>
      </c>
      <c r="H4">
        <f t="shared" si="4"/>
        <v>0</v>
      </c>
      <c r="I4">
        <f t="shared" si="5"/>
        <v>1</v>
      </c>
      <c r="J4" t="s">
        <v>3</v>
      </c>
      <c r="K4">
        <f t="shared" si="6"/>
        <v>0</v>
      </c>
      <c r="L4">
        <v>3</v>
      </c>
      <c r="M4">
        <v>21.01</v>
      </c>
      <c r="N4">
        <v>3.5</v>
      </c>
      <c r="Q4" s="1" t="s">
        <v>18</v>
      </c>
      <c r="R4" s="1" t="s">
        <v>6</v>
      </c>
    </row>
    <row r="5" spans="1:18" x14ac:dyDescent="0.3">
      <c r="A5" t="s">
        <v>4</v>
      </c>
      <c r="B5">
        <f t="shared" si="0"/>
        <v>1</v>
      </c>
      <c r="C5" t="s">
        <v>1</v>
      </c>
      <c r="D5">
        <f t="shared" si="1"/>
        <v>0</v>
      </c>
      <c r="E5" t="s">
        <v>2</v>
      </c>
      <c r="F5">
        <f t="shared" si="2"/>
        <v>0</v>
      </c>
      <c r="G5">
        <f t="shared" si="3"/>
        <v>0</v>
      </c>
      <c r="H5">
        <f t="shared" si="4"/>
        <v>0</v>
      </c>
      <c r="I5">
        <f t="shared" si="5"/>
        <v>1</v>
      </c>
      <c r="J5" t="s">
        <v>3</v>
      </c>
      <c r="K5">
        <f t="shared" si="6"/>
        <v>0</v>
      </c>
      <c r="L5">
        <v>2</v>
      </c>
      <c r="M5">
        <v>23.68</v>
      </c>
      <c r="N5">
        <v>3.31</v>
      </c>
      <c r="Q5" s="1" t="s">
        <v>19</v>
      </c>
      <c r="R5" s="1" t="s">
        <v>7</v>
      </c>
    </row>
    <row r="6" spans="1:18" x14ac:dyDescent="0.3">
      <c r="A6" t="s">
        <v>0</v>
      </c>
      <c r="B6">
        <f t="shared" si="0"/>
        <v>0</v>
      </c>
      <c r="C6" t="s">
        <v>1</v>
      </c>
      <c r="D6">
        <f t="shared" si="1"/>
        <v>0</v>
      </c>
      <c r="E6" t="s">
        <v>2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1</v>
      </c>
      <c r="J6" t="s">
        <v>3</v>
      </c>
      <c r="K6">
        <f t="shared" si="6"/>
        <v>0</v>
      </c>
      <c r="L6">
        <v>4</v>
      </c>
      <c r="M6">
        <v>24.59</v>
      </c>
      <c r="N6">
        <v>3.61</v>
      </c>
      <c r="Q6" s="1" t="s">
        <v>20</v>
      </c>
      <c r="R6" s="1" t="s">
        <v>8</v>
      </c>
    </row>
    <row r="7" spans="1:18" x14ac:dyDescent="0.3">
      <c r="A7" t="s">
        <v>4</v>
      </c>
      <c r="B7">
        <f t="shared" si="0"/>
        <v>1</v>
      </c>
      <c r="C7" t="s">
        <v>1</v>
      </c>
      <c r="D7">
        <f t="shared" si="1"/>
        <v>0</v>
      </c>
      <c r="E7" t="s">
        <v>2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1</v>
      </c>
      <c r="J7" t="s">
        <v>3</v>
      </c>
      <c r="K7">
        <f t="shared" si="6"/>
        <v>0</v>
      </c>
      <c r="L7">
        <v>4</v>
      </c>
      <c r="M7">
        <v>25.29</v>
      </c>
      <c r="N7">
        <v>4.71</v>
      </c>
      <c r="Q7" s="1" t="s">
        <v>21</v>
      </c>
      <c r="R7" s="1" t="s">
        <v>9</v>
      </c>
    </row>
    <row r="8" spans="1:18" x14ac:dyDescent="0.3">
      <c r="A8" t="s">
        <v>4</v>
      </c>
      <c r="B8">
        <f t="shared" si="0"/>
        <v>1</v>
      </c>
      <c r="C8" t="s">
        <v>1</v>
      </c>
      <c r="D8">
        <f t="shared" si="1"/>
        <v>0</v>
      </c>
      <c r="E8" t="s">
        <v>2</v>
      </c>
      <c r="F8">
        <f t="shared" si="2"/>
        <v>0</v>
      </c>
      <c r="G8">
        <f t="shared" si="3"/>
        <v>0</v>
      </c>
      <c r="H8">
        <f t="shared" si="4"/>
        <v>0</v>
      </c>
      <c r="I8">
        <f t="shared" si="5"/>
        <v>1</v>
      </c>
      <c r="J8" t="s">
        <v>3</v>
      </c>
      <c r="K8">
        <f t="shared" si="6"/>
        <v>0</v>
      </c>
      <c r="L8">
        <v>2</v>
      </c>
      <c r="M8">
        <v>8.77</v>
      </c>
      <c r="N8">
        <v>2</v>
      </c>
      <c r="Q8" s="1" t="s">
        <v>25</v>
      </c>
      <c r="R8" s="1" t="s">
        <v>10</v>
      </c>
    </row>
    <row r="9" spans="1:18" x14ac:dyDescent="0.3">
      <c r="A9" t="s">
        <v>4</v>
      </c>
      <c r="B9">
        <f t="shared" si="0"/>
        <v>1</v>
      </c>
      <c r="C9" t="s">
        <v>1</v>
      </c>
      <c r="D9">
        <f t="shared" si="1"/>
        <v>0</v>
      </c>
      <c r="E9" t="s">
        <v>2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1</v>
      </c>
      <c r="J9" t="s">
        <v>3</v>
      </c>
      <c r="K9">
        <f t="shared" si="6"/>
        <v>0</v>
      </c>
      <c r="L9">
        <v>4</v>
      </c>
      <c r="M9">
        <v>26.88</v>
      </c>
      <c r="N9">
        <v>3.12</v>
      </c>
      <c r="Q9" s="1" t="s">
        <v>23</v>
      </c>
      <c r="R9" s="1" t="s">
        <v>11</v>
      </c>
    </row>
    <row r="10" spans="1:18" x14ac:dyDescent="0.3">
      <c r="A10" t="s">
        <v>4</v>
      </c>
      <c r="B10">
        <f t="shared" si="0"/>
        <v>1</v>
      </c>
      <c r="C10" t="s">
        <v>1</v>
      </c>
      <c r="D10">
        <f t="shared" si="1"/>
        <v>0</v>
      </c>
      <c r="E10" t="s">
        <v>2</v>
      </c>
      <c r="F10">
        <f t="shared" si="2"/>
        <v>0</v>
      </c>
      <c r="G10">
        <f t="shared" si="3"/>
        <v>0</v>
      </c>
      <c r="H10">
        <f t="shared" si="4"/>
        <v>0</v>
      </c>
      <c r="I10">
        <f t="shared" si="5"/>
        <v>1</v>
      </c>
      <c r="J10" t="s">
        <v>3</v>
      </c>
      <c r="K10">
        <f t="shared" si="6"/>
        <v>0</v>
      </c>
      <c r="L10">
        <v>2</v>
      </c>
      <c r="M10">
        <v>15.04</v>
      </c>
      <c r="N10">
        <v>1.96</v>
      </c>
    </row>
    <row r="11" spans="1:18" x14ac:dyDescent="0.3">
      <c r="A11" t="s">
        <v>4</v>
      </c>
      <c r="B11">
        <f t="shared" si="0"/>
        <v>1</v>
      </c>
      <c r="C11" t="s">
        <v>1</v>
      </c>
      <c r="D11">
        <f t="shared" si="1"/>
        <v>0</v>
      </c>
      <c r="E11" t="s">
        <v>2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1</v>
      </c>
      <c r="J11" t="s">
        <v>3</v>
      </c>
      <c r="K11">
        <f t="shared" si="6"/>
        <v>0</v>
      </c>
      <c r="L11">
        <v>2</v>
      </c>
      <c r="M11">
        <v>14.78</v>
      </c>
      <c r="N11">
        <v>3.23</v>
      </c>
    </row>
    <row r="12" spans="1:18" x14ac:dyDescent="0.3">
      <c r="A12" t="s">
        <v>4</v>
      </c>
      <c r="B12">
        <f t="shared" si="0"/>
        <v>1</v>
      </c>
      <c r="C12" t="s">
        <v>1</v>
      </c>
      <c r="D12">
        <f t="shared" si="1"/>
        <v>0</v>
      </c>
      <c r="E12" t="s">
        <v>2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1</v>
      </c>
      <c r="J12" t="s">
        <v>3</v>
      </c>
      <c r="K12">
        <f t="shared" si="6"/>
        <v>0</v>
      </c>
      <c r="L12">
        <v>2</v>
      </c>
      <c r="M12">
        <v>10.27</v>
      </c>
      <c r="N12">
        <v>1.71</v>
      </c>
      <c r="P12" s="38" t="s">
        <v>17</v>
      </c>
      <c r="Q12" s="38"/>
    </row>
    <row r="13" spans="1:18" x14ac:dyDescent="0.3">
      <c r="A13" t="s">
        <v>0</v>
      </c>
      <c r="B13">
        <f t="shared" si="0"/>
        <v>0</v>
      </c>
      <c r="C13" t="s">
        <v>1</v>
      </c>
      <c r="D13">
        <f t="shared" si="1"/>
        <v>0</v>
      </c>
      <c r="E13" t="s">
        <v>2</v>
      </c>
      <c r="F13">
        <f t="shared" si="2"/>
        <v>0</v>
      </c>
      <c r="G13">
        <f t="shared" si="3"/>
        <v>0</v>
      </c>
      <c r="H13">
        <f t="shared" si="4"/>
        <v>0</v>
      </c>
      <c r="I13">
        <f t="shared" si="5"/>
        <v>1</v>
      </c>
      <c r="J13" t="s">
        <v>3</v>
      </c>
      <c r="K13">
        <f t="shared" si="6"/>
        <v>0</v>
      </c>
      <c r="L13">
        <v>4</v>
      </c>
      <c r="M13">
        <v>35.26</v>
      </c>
      <c r="N13">
        <v>5</v>
      </c>
      <c r="P13" s="1" t="s">
        <v>0</v>
      </c>
      <c r="Q13" s="1">
        <v>0</v>
      </c>
    </row>
    <row r="14" spans="1:18" x14ac:dyDescent="0.3">
      <c r="A14" t="s">
        <v>4</v>
      </c>
      <c r="B14">
        <f t="shared" si="0"/>
        <v>1</v>
      </c>
      <c r="C14" t="s">
        <v>1</v>
      </c>
      <c r="D14">
        <f t="shared" si="1"/>
        <v>0</v>
      </c>
      <c r="E14" t="s">
        <v>2</v>
      </c>
      <c r="F14">
        <f t="shared" si="2"/>
        <v>0</v>
      </c>
      <c r="G14">
        <f t="shared" si="3"/>
        <v>0</v>
      </c>
      <c r="H14">
        <f t="shared" si="4"/>
        <v>0</v>
      </c>
      <c r="I14">
        <f t="shared" si="5"/>
        <v>1</v>
      </c>
      <c r="J14" t="s">
        <v>3</v>
      </c>
      <c r="K14">
        <f t="shared" si="6"/>
        <v>0</v>
      </c>
      <c r="L14">
        <v>2</v>
      </c>
      <c r="M14">
        <v>15.42</v>
      </c>
      <c r="N14">
        <v>1.57</v>
      </c>
      <c r="P14" s="1" t="s">
        <v>4</v>
      </c>
      <c r="Q14" s="1">
        <v>1</v>
      </c>
    </row>
    <row r="15" spans="1:18" x14ac:dyDescent="0.3">
      <c r="A15" t="s">
        <v>4</v>
      </c>
      <c r="B15">
        <f t="shared" si="0"/>
        <v>1</v>
      </c>
      <c r="C15" t="s">
        <v>1</v>
      </c>
      <c r="D15">
        <f t="shared" si="1"/>
        <v>0</v>
      </c>
      <c r="E15" t="s">
        <v>2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1</v>
      </c>
      <c r="J15" t="s">
        <v>3</v>
      </c>
      <c r="K15">
        <f t="shared" si="6"/>
        <v>0</v>
      </c>
      <c r="L15">
        <v>4</v>
      </c>
      <c r="M15">
        <v>18.43</v>
      </c>
      <c r="N15">
        <v>3</v>
      </c>
    </row>
    <row r="16" spans="1:18" x14ac:dyDescent="0.3">
      <c r="A16" t="s">
        <v>0</v>
      </c>
      <c r="B16">
        <f t="shared" si="0"/>
        <v>0</v>
      </c>
      <c r="C16" t="s">
        <v>1</v>
      </c>
      <c r="D16">
        <f t="shared" si="1"/>
        <v>0</v>
      </c>
      <c r="E16" t="s">
        <v>2</v>
      </c>
      <c r="F16">
        <f t="shared" si="2"/>
        <v>0</v>
      </c>
      <c r="G16">
        <f t="shared" si="3"/>
        <v>0</v>
      </c>
      <c r="H16">
        <f t="shared" si="4"/>
        <v>0</v>
      </c>
      <c r="I16">
        <f t="shared" si="5"/>
        <v>1</v>
      </c>
      <c r="J16" t="s">
        <v>3</v>
      </c>
      <c r="K16">
        <f t="shared" si="6"/>
        <v>0</v>
      </c>
      <c r="L16">
        <v>2</v>
      </c>
      <c r="M16">
        <v>14.83</v>
      </c>
      <c r="N16">
        <v>3.02</v>
      </c>
      <c r="P16" s="38" t="s">
        <v>18</v>
      </c>
      <c r="Q16" s="38"/>
    </row>
    <row r="17" spans="1:17" x14ac:dyDescent="0.3">
      <c r="A17" t="s">
        <v>4</v>
      </c>
      <c r="B17">
        <f t="shared" si="0"/>
        <v>1</v>
      </c>
      <c r="C17" t="s">
        <v>1</v>
      </c>
      <c r="D17">
        <f t="shared" si="1"/>
        <v>0</v>
      </c>
      <c r="E17" t="s">
        <v>2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1</v>
      </c>
      <c r="J17" t="s">
        <v>3</v>
      </c>
      <c r="K17">
        <f t="shared" si="6"/>
        <v>0</v>
      </c>
      <c r="L17">
        <v>2</v>
      </c>
      <c r="M17">
        <v>21.58</v>
      </c>
      <c r="N17">
        <v>3.92</v>
      </c>
      <c r="P17" s="1" t="s">
        <v>1</v>
      </c>
      <c r="Q17" s="1">
        <v>0</v>
      </c>
    </row>
    <row r="18" spans="1:17" x14ac:dyDescent="0.3">
      <c r="A18" t="s">
        <v>0</v>
      </c>
      <c r="B18">
        <f t="shared" si="0"/>
        <v>0</v>
      </c>
      <c r="C18" t="s">
        <v>1</v>
      </c>
      <c r="D18">
        <f t="shared" si="1"/>
        <v>0</v>
      </c>
      <c r="E18" t="s">
        <v>2</v>
      </c>
      <c r="F18">
        <f t="shared" si="2"/>
        <v>0</v>
      </c>
      <c r="G18">
        <f t="shared" si="3"/>
        <v>0</v>
      </c>
      <c r="H18">
        <f t="shared" si="4"/>
        <v>0</v>
      </c>
      <c r="I18">
        <f t="shared" si="5"/>
        <v>1</v>
      </c>
      <c r="J18" t="s">
        <v>3</v>
      </c>
      <c r="K18">
        <f t="shared" si="6"/>
        <v>0</v>
      </c>
      <c r="L18">
        <v>3</v>
      </c>
      <c r="M18">
        <v>10.33</v>
      </c>
      <c r="N18">
        <v>1.67</v>
      </c>
      <c r="P18" s="1" t="s">
        <v>13</v>
      </c>
      <c r="Q18" s="1">
        <v>1</v>
      </c>
    </row>
    <row r="19" spans="1:17" x14ac:dyDescent="0.3">
      <c r="A19" t="s">
        <v>4</v>
      </c>
      <c r="B19">
        <f t="shared" si="0"/>
        <v>1</v>
      </c>
      <c r="C19" t="s">
        <v>1</v>
      </c>
      <c r="D19">
        <f t="shared" si="1"/>
        <v>0</v>
      </c>
      <c r="E19" t="s">
        <v>2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1</v>
      </c>
      <c r="J19" t="s">
        <v>3</v>
      </c>
      <c r="K19">
        <f t="shared" si="6"/>
        <v>0</v>
      </c>
      <c r="L19">
        <v>3</v>
      </c>
      <c r="M19">
        <v>16.29</v>
      </c>
      <c r="N19">
        <v>3.71</v>
      </c>
    </row>
    <row r="20" spans="1:17" x14ac:dyDescent="0.3">
      <c r="A20" t="s">
        <v>0</v>
      </c>
      <c r="B20">
        <f t="shared" si="0"/>
        <v>0</v>
      </c>
      <c r="C20" t="s">
        <v>1</v>
      </c>
      <c r="D20">
        <f t="shared" si="1"/>
        <v>0</v>
      </c>
      <c r="E20" t="s">
        <v>2</v>
      </c>
      <c r="F20">
        <f t="shared" si="2"/>
        <v>0</v>
      </c>
      <c r="G20">
        <f t="shared" si="3"/>
        <v>0</v>
      </c>
      <c r="H20">
        <f t="shared" si="4"/>
        <v>0</v>
      </c>
      <c r="I20">
        <f t="shared" si="5"/>
        <v>1</v>
      </c>
      <c r="J20" t="s">
        <v>3</v>
      </c>
      <c r="K20">
        <f t="shared" si="6"/>
        <v>0</v>
      </c>
      <c r="L20">
        <v>3</v>
      </c>
      <c r="M20">
        <v>16.97</v>
      </c>
      <c r="N20">
        <v>3.5</v>
      </c>
      <c r="P20" s="39" t="s">
        <v>19</v>
      </c>
      <c r="Q20" s="39"/>
    </row>
    <row r="21" spans="1:17" x14ac:dyDescent="0.3">
      <c r="A21" t="s">
        <v>4</v>
      </c>
      <c r="B21">
        <f t="shared" si="0"/>
        <v>1</v>
      </c>
      <c r="C21" t="s">
        <v>1</v>
      </c>
      <c r="D21">
        <f t="shared" si="1"/>
        <v>0</v>
      </c>
      <c r="E21" t="s">
        <v>12</v>
      </c>
      <c r="F21">
        <f t="shared" si="2"/>
        <v>0</v>
      </c>
      <c r="G21">
        <f t="shared" si="3"/>
        <v>0</v>
      </c>
      <c r="H21">
        <f t="shared" si="4"/>
        <v>1</v>
      </c>
      <c r="I21">
        <f t="shared" si="5"/>
        <v>0</v>
      </c>
      <c r="J21" t="s">
        <v>3</v>
      </c>
      <c r="K21">
        <f t="shared" si="6"/>
        <v>0</v>
      </c>
      <c r="L21">
        <v>3</v>
      </c>
      <c r="M21">
        <v>20.65</v>
      </c>
      <c r="N21">
        <v>3.35</v>
      </c>
      <c r="P21" s="1" t="s">
        <v>14</v>
      </c>
      <c r="Q21" s="1">
        <v>1</v>
      </c>
    </row>
    <row r="22" spans="1:17" x14ac:dyDescent="0.3">
      <c r="A22" t="s">
        <v>4</v>
      </c>
      <c r="B22">
        <f t="shared" si="0"/>
        <v>1</v>
      </c>
      <c r="C22" t="s">
        <v>1</v>
      </c>
      <c r="D22">
        <f t="shared" si="1"/>
        <v>0</v>
      </c>
      <c r="E22" t="s">
        <v>12</v>
      </c>
      <c r="F22">
        <f t="shared" si="2"/>
        <v>0</v>
      </c>
      <c r="G22">
        <f t="shared" si="3"/>
        <v>0</v>
      </c>
      <c r="H22">
        <f t="shared" si="4"/>
        <v>1</v>
      </c>
      <c r="I22">
        <f t="shared" si="5"/>
        <v>0</v>
      </c>
      <c r="J22" t="s">
        <v>3</v>
      </c>
      <c r="K22">
        <f t="shared" si="6"/>
        <v>0</v>
      </c>
      <c r="L22">
        <v>2</v>
      </c>
      <c r="M22">
        <v>17.920000000000002</v>
      </c>
      <c r="N22">
        <v>4.08</v>
      </c>
      <c r="P22" s="1" t="s">
        <v>16</v>
      </c>
      <c r="Q22" s="1">
        <v>1</v>
      </c>
    </row>
    <row r="23" spans="1:17" x14ac:dyDescent="0.3">
      <c r="A23" t="s">
        <v>0</v>
      </c>
      <c r="B23">
        <f t="shared" si="0"/>
        <v>0</v>
      </c>
      <c r="C23" t="s">
        <v>1</v>
      </c>
      <c r="D23">
        <f t="shared" si="1"/>
        <v>0</v>
      </c>
      <c r="E23" t="s">
        <v>12</v>
      </c>
      <c r="F23">
        <f t="shared" si="2"/>
        <v>0</v>
      </c>
      <c r="G23">
        <f t="shared" si="3"/>
        <v>0</v>
      </c>
      <c r="H23">
        <f t="shared" si="4"/>
        <v>1</v>
      </c>
      <c r="I23">
        <f t="shared" si="5"/>
        <v>0</v>
      </c>
      <c r="J23" t="s">
        <v>3</v>
      </c>
      <c r="K23">
        <f t="shared" si="6"/>
        <v>0</v>
      </c>
      <c r="L23">
        <v>2</v>
      </c>
      <c r="M23">
        <v>20.29</v>
      </c>
      <c r="N23">
        <v>2.75</v>
      </c>
      <c r="P23" s="1" t="s">
        <v>12</v>
      </c>
      <c r="Q23" s="1">
        <v>1</v>
      </c>
    </row>
    <row r="24" spans="1:17" x14ac:dyDescent="0.3">
      <c r="A24" t="s">
        <v>0</v>
      </c>
      <c r="B24">
        <f t="shared" si="0"/>
        <v>0</v>
      </c>
      <c r="C24" t="s">
        <v>1</v>
      </c>
      <c r="D24">
        <f t="shared" si="1"/>
        <v>0</v>
      </c>
      <c r="E24" t="s">
        <v>12</v>
      </c>
      <c r="F24">
        <f t="shared" si="2"/>
        <v>0</v>
      </c>
      <c r="G24">
        <f t="shared" si="3"/>
        <v>0</v>
      </c>
      <c r="H24">
        <f t="shared" si="4"/>
        <v>1</v>
      </c>
      <c r="I24">
        <f t="shared" si="5"/>
        <v>0</v>
      </c>
      <c r="J24" t="s">
        <v>3</v>
      </c>
      <c r="K24">
        <f t="shared" si="6"/>
        <v>0</v>
      </c>
      <c r="L24">
        <v>2</v>
      </c>
      <c r="M24">
        <v>15.77</v>
      </c>
      <c r="N24">
        <v>2.23</v>
      </c>
      <c r="P24" s="1" t="s">
        <v>2</v>
      </c>
      <c r="Q24" s="1">
        <v>1</v>
      </c>
    </row>
    <row r="25" spans="1:17" x14ac:dyDescent="0.3">
      <c r="A25" t="s">
        <v>4</v>
      </c>
      <c r="B25">
        <f t="shared" si="0"/>
        <v>1</v>
      </c>
      <c r="C25" t="s">
        <v>1</v>
      </c>
      <c r="D25">
        <f t="shared" si="1"/>
        <v>0</v>
      </c>
      <c r="E25" t="s">
        <v>12</v>
      </c>
      <c r="F25">
        <f t="shared" si="2"/>
        <v>0</v>
      </c>
      <c r="G25">
        <f t="shared" si="3"/>
        <v>0</v>
      </c>
      <c r="H25">
        <f t="shared" si="4"/>
        <v>1</v>
      </c>
      <c r="I25">
        <f t="shared" si="5"/>
        <v>0</v>
      </c>
      <c r="J25" t="s">
        <v>3</v>
      </c>
      <c r="K25">
        <f t="shared" si="6"/>
        <v>0</v>
      </c>
      <c r="L25">
        <v>4</v>
      </c>
      <c r="M25">
        <v>39.42</v>
      </c>
      <c r="N25">
        <v>7.58</v>
      </c>
    </row>
    <row r="26" spans="1:17" x14ac:dyDescent="0.3">
      <c r="A26" t="s">
        <v>4</v>
      </c>
      <c r="B26">
        <f t="shared" si="0"/>
        <v>1</v>
      </c>
      <c r="C26" t="s">
        <v>1</v>
      </c>
      <c r="D26">
        <f t="shared" si="1"/>
        <v>0</v>
      </c>
      <c r="E26" t="s">
        <v>12</v>
      </c>
      <c r="F26">
        <f t="shared" si="2"/>
        <v>0</v>
      </c>
      <c r="G26">
        <f t="shared" si="3"/>
        <v>0</v>
      </c>
      <c r="H26">
        <f t="shared" si="4"/>
        <v>1</v>
      </c>
      <c r="I26">
        <f t="shared" si="5"/>
        <v>0</v>
      </c>
      <c r="J26" t="s">
        <v>3</v>
      </c>
      <c r="K26">
        <f t="shared" si="6"/>
        <v>0</v>
      </c>
      <c r="L26">
        <v>2</v>
      </c>
      <c r="M26">
        <v>19.82</v>
      </c>
      <c r="N26">
        <v>3.18</v>
      </c>
      <c r="P26" s="38" t="s">
        <v>20</v>
      </c>
      <c r="Q26" s="38"/>
    </row>
    <row r="27" spans="1:17" x14ac:dyDescent="0.3">
      <c r="A27" t="s">
        <v>4</v>
      </c>
      <c r="B27">
        <f t="shared" si="0"/>
        <v>1</v>
      </c>
      <c r="C27" t="s">
        <v>1</v>
      </c>
      <c r="D27">
        <f t="shared" si="1"/>
        <v>0</v>
      </c>
      <c r="E27" t="s">
        <v>12</v>
      </c>
      <c r="F27">
        <f t="shared" si="2"/>
        <v>0</v>
      </c>
      <c r="G27">
        <f t="shared" si="3"/>
        <v>0</v>
      </c>
      <c r="H27">
        <f t="shared" si="4"/>
        <v>1</v>
      </c>
      <c r="I27">
        <f t="shared" si="5"/>
        <v>0</v>
      </c>
      <c r="J27" t="s">
        <v>3</v>
      </c>
      <c r="K27">
        <f t="shared" si="6"/>
        <v>0</v>
      </c>
      <c r="L27">
        <v>4</v>
      </c>
      <c r="M27">
        <v>17.809999999999999</v>
      </c>
      <c r="N27">
        <v>2.34</v>
      </c>
      <c r="P27" s="1" t="s">
        <v>3</v>
      </c>
      <c r="Q27" s="1">
        <v>0</v>
      </c>
    </row>
    <row r="28" spans="1:17" x14ac:dyDescent="0.3">
      <c r="A28" t="s">
        <v>4</v>
      </c>
      <c r="B28">
        <f t="shared" si="0"/>
        <v>1</v>
      </c>
      <c r="C28" t="s">
        <v>1</v>
      </c>
      <c r="D28">
        <f t="shared" si="1"/>
        <v>0</v>
      </c>
      <c r="E28" t="s">
        <v>12</v>
      </c>
      <c r="F28">
        <f t="shared" si="2"/>
        <v>0</v>
      </c>
      <c r="G28">
        <f t="shared" si="3"/>
        <v>0</v>
      </c>
      <c r="H28">
        <f t="shared" si="4"/>
        <v>1</v>
      </c>
      <c r="I28">
        <f t="shared" si="5"/>
        <v>0</v>
      </c>
      <c r="J28" t="s">
        <v>3</v>
      </c>
      <c r="K28">
        <f t="shared" si="6"/>
        <v>0</v>
      </c>
      <c r="L28">
        <v>2</v>
      </c>
      <c r="M28">
        <v>13.37</v>
      </c>
      <c r="N28">
        <v>2</v>
      </c>
      <c r="P28" s="1" t="s">
        <v>15</v>
      </c>
      <c r="Q28" s="1">
        <v>1</v>
      </c>
    </row>
    <row r="29" spans="1:17" x14ac:dyDescent="0.3">
      <c r="A29" t="s">
        <v>4</v>
      </c>
      <c r="B29">
        <f t="shared" si="0"/>
        <v>1</v>
      </c>
      <c r="C29" t="s">
        <v>1</v>
      </c>
      <c r="D29">
        <f t="shared" si="1"/>
        <v>0</v>
      </c>
      <c r="E29" t="s">
        <v>12</v>
      </c>
      <c r="F29">
        <f t="shared" si="2"/>
        <v>0</v>
      </c>
      <c r="G29">
        <f t="shared" si="3"/>
        <v>0</v>
      </c>
      <c r="H29">
        <f t="shared" si="4"/>
        <v>1</v>
      </c>
      <c r="I29">
        <f t="shared" si="5"/>
        <v>0</v>
      </c>
      <c r="J29" t="s">
        <v>3</v>
      </c>
      <c r="K29">
        <f t="shared" si="6"/>
        <v>0</v>
      </c>
      <c r="L29">
        <v>2</v>
      </c>
      <c r="M29">
        <v>12.69</v>
      </c>
      <c r="N29">
        <v>2</v>
      </c>
    </row>
    <row r="30" spans="1:17" x14ac:dyDescent="0.3">
      <c r="A30" t="s">
        <v>4</v>
      </c>
      <c r="B30">
        <f t="shared" si="0"/>
        <v>1</v>
      </c>
      <c r="C30" t="s">
        <v>1</v>
      </c>
      <c r="D30">
        <f t="shared" si="1"/>
        <v>0</v>
      </c>
      <c r="E30" t="s">
        <v>12</v>
      </c>
      <c r="F30">
        <f t="shared" si="2"/>
        <v>0</v>
      </c>
      <c r="G30">
        <f t="shared" si="3"/>
        <v>0</v>
      </c>
      <c r="H30">
        <f t="shared" si="4"/>
        <v>1</v>
      </c>
      <c r="I30">
        <f t="shared" si="5"/>
        <v>0</v>
      </c>
      <c r="J30" t="s">
        <v>3</v>
      </c>
      <c r="K30">
        <f t="shared" si="6"/>
        <v>0</v>
      </c>
      <c r="L30">
        <v>2</v>
      </c>
      <c r="M30">
        <v>21.7</v>
      </c>
      <c r="N30">
        <v>4.3</v>
      </c>
    </row>
    <row r="31" spans="1:17" x14ac:dyDescent="0.3">
      <c r="A31" t="s">
        <v>0</v>
      </c>
      <c r="B31">
        <f t="shared" si="0"/>
        <v>0</v>
      </c>
      <c r="C31" t="s">
        <v>1</v>
      </c>
      <c r="D31">
        <f t="shared" si="1"/>
        <v>0</v>
      </c>
      <c r="E31" t="s">
        <v>12</v>
      </c>
      <c r="F31">
        <f t="shared" si="2"/>
        <v>0</v>
      </c>
      <c r="G31">
        <f t="shared" si="3"/>
        <v>0</v>
      </c>
      <c r="H31">
        <f t="shared" si="4"/>
        <v>1</v>
      </c>
      <c r="I31">
        <f t="shared" si="5"/>
        <v>0</v>
      </c>
      <c r="J31" t="s">
        <v>3</v>
      </c>
      <c r="K31">
        <f t="shared" si="6"/>
        <v>0</v>
      </c>
      <c r="L31">
        <v>2</v>
      </c>
      <c r="M31">
        <v>19.649999999999999</v>
      </c>
      <c r="N31">
        <v>3</v>
      </c>
    </row>
    <row r="32" spans="1:17" x14ac:dyDescent="0.3">
      <c r="A32" t="s">
        <v>4</v>
      </c>
      <c r="B32">
        <f t="shared" si="0"/>
        <v>1</v>
      </c>
      <c r="C32" t="s">
        <v>1</v>
      </c>
      <c r="D32">
        <f t="shared" si="1"/>
        <v>0</v>
      </c>
      <c r="E32" t="s">
        <v>12</v>
      </c>
      <c r="F32">
        <f t="shared" si="2"/>
        <v>0</v>
      </c>
      <c r="G32">
        <f t="shared" si="3"/>
        <v>0</v>
      </c>
      <c r="H32">
        <f t="shared" si="4"/>
        <v>1</v>
      </c>
      <c r="I32">
        <f t="shared" si="5"/>
        <v>0</v>
      </c>
      <c r="J32" t="s">
        <v>3</v>
      </c>
      <c r="K32">
        <f t="shared" si="6"/>
        <v>0</v>
      </c>
      <c r="L32">
        <v>2</v>
      </c>
      <c r="M32">
        <v>9.5500000000000007</v>
      </c>
      <c r="N32">
        <v>1.45</v>
      </c>
    </row>
    <row r="33" spans="1:14" x14ac:dyDescent="0.3">
      <c r="A33" t="s">
        <v>4</v>
      </c>
      <c r="B33">
        <f t="shared" si="0"/>
        <v>1</v>
      </c>
      <c r="C33" t="s">
        <v>1</v>
      </c>
      <c r="D33">
        <f t="shared" si="1"/>
        <v>0</v>
      </c>
      <c r="E33" t="s">
        <v>12</v>
      </c>
      <c r="F33">
        <f t="shared" si="2"/>
        <v>0</v>
      </c>
      <c r="G33">
        <f t="shared" si="3"/>
        <v>0</v>
      </c>
      <c r="H33">
        <f t="shared" si="4"/>
        <v>1</v>
      </c>
      <c r="I33">
        <f t="shared" si="5"/>
        <v>0</v>
      </c>
      <c r="J33" t="s">
        <v>3</v>
      </c>
      <c r="K33">
        <f t="shared" si="6"/>
        <v>0</v>
      </c>
      <c r="L33">
        <v>4</v>
      </c>
      <c r="M33">
        <v>18.350000000000001</v>
      </c>
      <c r="N33">
        <v>2.5</v>
      </c>
    </row>
    <row r="34" spans="1:14" x14ac:dyDescent="0.3">
      <c r="A34" t="s">
        <v>0</v>
      </c>
      <c r="B34">
        <f t="shared" si="0"/>
        <v>0</v>
      </c>
      <c r="C34" t="s">
        <v>1</v>
      </c>
      <c r="D34">
        <f t="shared" si="1"/>
        <v>0</v>
      </c>
      <c r="E34" t="s">
        <v>12</v>
      </c>
      <c r="F34">
        <f t="shared" si="2"/>
        <v>0</v>
      </c>
      <c r="G34">
        <f t="shared" si="3"/>
        <v>0</v>
      </c>
      <c r="H34">
        <f t="shared" si="4"/>
        <v>1</v>
      </c>
      <c r="I34">
        <f t="shared" si="5"/>
        <v>0</v>
      </c>
      <c r="J34" t="s">
        <v>3</v>
      </c>
      <c r="K34">
        <f t="shared" si="6"/>
        <v>0</v>
      </c>
      <c r="L34">
        <v>2</v>
      </c>
      <c r="M34">
        <v>15.06</v>
      </c>
      <c r="N34">
        <v>3</v>
      </c>
    </row>
    <row r="35" spans="1:14" x14ac:dyDescent="0.3">
      <c r="A35" t="s">
        <v>0</v>
      </c>
      <c r="B35">
        <f t="shared" si="0"/>
        <v>0</v>
      </c>
      <c r="C35" t="s">
        <v>1</v>
      </c>
      <c r="D35">
        <f t="shared" si="1"/>
        <v>0</v>
      </c>
      <c r="E35" t="s">
        <v>12</v>
      </c>
      <c r="F35">
        <f t="shared" si="2"/>
        <v>0</v>
      </c>
      <c r="G35">
        <f t="shared" si="3"/>
        <v>0</v>
      </c>
      <c r="H35">
        <f t="shared" si="4"/>
        <v>1</v>
      </c>
      <c r="I35">
        <f t="shared" si="5"/>
        <v>0</v>
      </c>
      <c r="J35" t="s">
        <v>3</v>
      </c>
      <c r="K35">
        <f t="shared" si="6"/>
        <v>0</v>
      </c>
      <c r="L35">
        <v>4</v>
      </c>
      <c r="M35">
        <v>20.69</v>
      </c>
      <c r="N35">
        <v>2.4500000000000002</v>
      </c>
    </row>
    <row r="36" spans="1:14" x14ac:dyDescent="0.3">
      <c r="A36" t="s">
        <v>4</v>
      </c>
      <c r="B36">
        <f t="shared" si="0"/>
        <v>1</v>
      </c>
      <c r="C36" t="s">
        <v>1</v>
      </c>
      <c r="D36">
        <f t="shared" si="1"/>
        <v>0</v>
      </c>
      <c r="E36" t="s">
        <v>12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  <c r="J36" t="s">
        <v>3</v>
      </c>
      <c r="K36">
        <f t="shared" si="6"/>
        <v>0</v>
      </c>
      <c r="L36">
        <v>2</v>
      </c>
      <c r="M36">
        <v>17.78</v>
      </c>
      <c r="N36">
        <v>3.27</v>
      </c>
    </row>
    <row r="37" spans="1:14" x14ac:dyDescent="0.3">
      <c r="A37" t="s">
        <v>4</v>
      </c>
      <c r="B37">
        <f t="shared" si="0"/>
        <v>1</v>
      </c>
      <c r="C37" t="s">
        <v>1</v>
      </c>
      <c r="D37">
        <f t="shared" si="1"/>
        <v>0</v>
      </c>
      <c r="E37" t="s">
        <v>12</v>
      </c>
      <c r="F37">
        <f t="shared" si="2"/>
        <v>0</v>
      </c>
      <c r="G37">
        <f t="shared" si="3"/>
        <v>0</v>
      </c>
      <c r="H37">
        <f t="shared" si="4"/>
        <v>1</v>
      </c>
      <c r="I37">
        <f t="shared" si="5"/>
        <v>0</v>
      </c>
      <c r="J37" t="s">
        <v>3</v>
      </c>
      <c r="K37">
        <f t="shared" si="6"/>
        <v>0</v>
      </c>
      <c r="L37">
        <v>3</v>
      </c>
      <c r="M37">
        <v>24.06</v>
      </c>
      <c r="N37">
        <v>3.6</v>
      </c>
    </row>
    <row r="38" spans="1:14" x14ac:dyDescent="0.3">
      <c r="A38" t="s">
        <v>4</v>
      </c>
      <c r="B38">
        <f t="shared" si="0"/>
        <v>1</v>
      </c>
      <c r="C38" t="s">
        <v>1</v>
      </c>
      <c r="D38">
        <f t="shared" si="1"/>
        <v>0</v>
      </c>
      <c r="E38" t="s">
        <v>12</v>
      </c>
      <c r="F38">
        <f t="shared" si="2"/>
        <v>0</v>
      </c>
      <c r="G38">
        <f t="shared" si="3"/>
        <v>0</v>
      </c>
      <c r="H38">
        <f t="shared" si="4"/>
        <v>1</v>
      </c>
      <c r="I38">
        <f t="shared" si="5"/>
        <v>0</v>
      </c>
      <c r="J38" t="s">
        <v>3</v>
      </c>
      <c r="K38">
        <f t="shared" si="6"/>
        <v>0</v>
      </c>
      <c r="L38">
        <v>3</v>
      </c>
      <c r="M38">
        <v>16.309999999999999</v>
      </c>
      <c r="N38">
        <v>2</v>
      </c>
    </row>
    <row r="39" spans="1:14" x14ac:dyDescent="0.3">
      <c r="A39" t="s">
        <v>0</v>
      </c>
      <c r="B39">
        <f t="shared" si="0"/>
        <v>0</v>
      </c>
      <c r="C39" t="s">
        <v>1</v>
      </c>
      <c r="D39">
        <f t="shared" si="1"/>
        <v>0</v>
      </c>
      <c r="E39" t="s">
        <v>12</v>
      </c>
      <c r="F39">
        <f t="shared" si="2"/>
        <v>0</v>
      </c>
      <c r="G39">
        <f t="shared" si="3"/>
        <v>0</v>
      </c>
      <c r="H39">
        <f t="shared" si="4"/>
        <v>1</v>
      </c>
      <c r="I39">
        <f t="shared" si="5"/>
        <v>0</v>
      </c>
      <c r="J39" t="s">
        <v>3</v>
      </c>
      <c r="K39">
        <f t="shared" si="6"/>
        <v>0</v>
      </c>
      <c r="L39">
        <v>3</v>
      </c>
      <c r="M39">
        <v>16.93</v>
      </c>
      <c r="N39">
        <v>3.07</v>
      </c>
    </row>
    <row r="40" spans="1:14" x14ac:dyDescent="0.3">
      <c r="A40" t="s">
        <v>4</v>
      </c>
      <c r="B40">
        <f t="shared" si="0"/>
        <v>1</v>
      </c>
      <c r="C40" t="s">
        <v>1</v>
      </c>
      <c r="D40">
        <f t="shared" si="1"/>
        <v>0</v>
      </c>
      <c r="E40" t="s">
        <v>12</v>
      </c>
      <c r="F40">
        <f t="shared" si="2"/>
        <v>0</v>
      </c>
      <c r="G40">
        <f t="shared" si="3"/>
        <v>0</v>
      </c>
      <c r="H40">
        <f t="shared" si="4"/>
        <v>1</v>
      </c>
      <c r="I40">
        <f t="shared" si="5"/>
        <v>0</v>
      </c>
      <c r="J40" t="s">
        <v>3</v>
      </c>
      <c r="K40">
        <f t="shared" si="6"/>
        <v>0</v>
      </c>
      <c r="L40">
        <v>3</v>
      </c>
      <c r="M40">
        <v>18.690000000000001</v>
      </c>
      <c r="N40">
        <v>2.31</v>
      </c>
    </row>
    <row r="41" spans="1:14" x14ac:dyDescent="0.3">
      <c r="A41" t="s">
        <v>4</v>
      </c>
      <c r="B41">
        <f t="shared" si="0"/>
        <v>1</v>
      </c>
      <c r="C41" t="s">
        <v>1</v>
      </c>
      <c r="D41">
        <f t="shared" si="1"/>
        <v>0</v>
      </c>
      <c r="E41" t="s">
        <v>12</v>
      </c>
      <c r="F41">
        <f t="shared" si="2"/>
        <v>0</v>
      </c>
      <c r="G41">
        <f t="shared" si="3"/>
        <v>0</v>
      </c>
      <c r="H41">
        <f t="shared" si="4"/>
        <v>1</v>
      </c>
      <c r="I41">
        <f t="shared" si="5"/>
        <v>0</v>
      </c>
      <c r="J41" t="s">
        <v>3</v>
      </c>
      <c r="K41">
        <f t="shared" si="6"/>
        <v>0</v>
      </c>
      <c r="L41">
        <v>3</v>
      </c>
      <c r="M41">
        <v>31.27</v>
      </c>
      <c r="N41">
        <v>5</v>
      </c>
    </row>
    <row r="42" spans="1:14" x14ac:dyDescent="0.3">
      <c r="A42" t="s">
        <v>4</v>
      </c>
      <c r="B42">
        <f t="shared" si="0"/>
        <v>1</v>
      </c>
      <c r="C42" t="s">
        <v>1</v>
      </c>
      <c r="D42">
        <f t="shared" si="1"/>
        <v>0</v>
      </c>
      <c r="E42" t="s">
        <v>12</v>
      </c>
      <c r="F42">
        <f t="shared" si="2"/>
        <v>0</v>
      </c>
      <c r="G42">
        <f t="shared" si="3"/>
        <v>0</v>
      </c>
      <c r="H42">
        <f t="shared" si="4"/>
        <v>1</v>
      </c>
      <c r="I42">
        <f t="shared" si="5"/>
        <v>0</v>
      </c>
      <c r="J42" t="s">
        <v>3</v>
      </c>
      <c r="K42">
        <f t="shared" si="6"/>
        <v>0</v>
      </c>
      <c r="L42">
        <v>3</v>
      </c>
      <c r="M42">
        <v>16.04</v>
      </c>
      <c r="N42">
        <v>2.2400000000000002</v>
      </c>
    </row>
    <row r="43" spans="1:14" x14ac:dyDescent="0.3">
      <c r="A43" t="s">
        <v>4</v>
      </c>
      <c r="B43">
        <f t="shared" si="0"/>
        <v>1</v>
      </c>
      <c r="C43" t="s">
        <v>1</v>
      </c>
      <c r="D43">
        <f t="shared" si="1"/>
        <v>0</v>
      </c>
      <c r="E43" t="s">
        <v>2</v>
      </c>
      <c r="F43">
        <f t="shared" si="2"/>
        <v>0</v>
      </c>
      <c r="G43">
        <f t="shared" si="3"/>
        <v>0</v>
      </c>
      <c r="H43">
        <f t="shared" si="4"/>
        <v>0</v>
      </c>
      <c r="I43">
        <f t="shared" si="5"/>
        <v>1</v>
      </c>
      <c r="J43" t="s">
        <v>3</v>
      </c>
      <c r="K43">
        <f t="shared" si="6"/>
        <v>0</v>
      </c>
      <c r="L43">
        <v>2</v>
      </c>
      <c r="M43">
        <v>17.46</v>
      </c>
      <c r="N43">
        <v>2.54</v>
      </c>
    </row>
    <row r="44" spans="1:14" x14ac:dyDescent="0.3">
      <c r="A44" t="s">
        <v>4</v>
      </c>
      <c r="B44">
        <f t="shared" si="0"/>
        <v>1</v>
      </c>
      <c r="C44" t="s">
        <v>1</v>
      </c>
      <c r="D44">
        <f t="shared" si="1"/>
        <v>0</v>
      </c>
      <c r="E44" t="s">
        <v>2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1</v>
      </c>
      <c r="J44" t="s">
        <v>3</v>
      </c>
      <c r="K44">
        <f t="shared" si="6"/>
        <v>0</v>
      </c>
      <c r="L44">
        <v>2</v>
      </c>
      <c r="M44">
        <v>13.94</v>
      </c>
      <c r="N44">
        <v>3.06</v>
      </c>
    </row>
    <row r="45" spans="1:14" x14ac:dyDescent="0.3">
      <c r="A45" t="s">
        <v>4</v>
      </c>
      <c r="B45">
        <f t="shared" si="0"/>
        <v>1</v>
      </c>
      <c r="C45" t="s">
        <v>1</v>
      </c>
      <c r="D45">
        <f t="shared" si="1"/>
        <v>0</v>
      </c>
      <c r="E45" t="s">
        <v>2</v>
      </c>
      <c r="F45">
        <f t="shared" si="2"/>
        <v>0</v>
      </c>
      <c r="G45">
        <f t="shared" si="3"/>
        <v>0</v>
      </c>
      <c r="H45">
        <f t="shared" si="4"/>
        <v>0</v>
      </c>
      <c r="I45">
        <f t="shared" si="5"/>
        <v>1</v>
      </c>
      <c r="J45" t="s">
        <v>3</v>
      </c>
      <c r="K45">
        <f t="shared" si="6"/>
        <v>0</v>
      </c>
      <c r="L45">
        <v>2</v>
      </c>
      <c r="M45">
        <v>9.68</v>
      </c>
      <c r="N45">
        <v>1.32</v>
      </c>
    </row>
    <row r="46" spans="1:14" x14ac:dyDescent="0.3">
      <c r="A46" t="s">
        <v>4</v>
      </c>
      <c r="B46">
        <f t="shared" si="0"/>
        <v>1</v>
      </c>
      <c r="C46" t="s">
        <v>1</v>
      </c>
      <c r="D46">
        <f t="shared" si="1"/>
        <v>0</v>
      </c>
      <c r="E46" t="s">
        <v>2</v>
      </c>
      <c r="F46">
        <f t="shared" si="2"/>
        <v>0</v>
      </c>
      <c r="G46">
        <f t="shared" si="3"/>
        <v>0</v>
      </c>
      <c r="H46">
        <f t="shared" si="4"/>
        <v>0</v>
      </c>
      <c r="I46">
        <f t="shared" si="5"/>
        <v>1</v>
      </c>
      <c r="J46" t="s">
        <v>3</v>
      </c>
      <c r="K46">
        <f t="shared" si="6"/>
        <v>0</v>
      </c>
      <c r="L46">
        <v>4</v>
      </c>
      <c r="M46">
        <v>30.4</v>
      </c>
      <c r="N46">
        <v>5.6</v>
      </c>
    </row>
    <row r="47" spans="1:14" x14ac:dyDescent="0.3">
      <c r="A47" t="s">
        <v>4</v>
      </c>
      <c r="B47">
        <f t="shared" si="0"/>
        <v>1</v>
      </c>
      <c r="C47" t="s">
        <v>1</v>
      </c>
      <c r="D47">
        <f t="shared" si="1"/>
        <v>0</v>
      </c>
      <c r="E47" t="s">
        <v>2</v>
      </c>
      <c r="F47">
        <f t="shared" si="2"/>
        <v>0</v>
      </c>
      <c r="G47">
        <f t="shared" si="3"/>
        <v>0</v>
      </c>
      <c r="H47">
        <f t="shared" si="4"/>
        <v>0</v>
      </c>
      <c r="I47">
        <f t="shared" si="5"/>
        <v>1</v>
      </c>
      <c r="J47" t="s">
        <v>3</v>
      </c>
      <c r="K47">
        <f t="shared" si="6"/>
        <v>0</v>
      </c>
      <c r="L47">
        <v>2</v>
      </c>
      <c r="M47">
        <v>18.29</v>
      </c>
      <c r="N47">
        <v>3</v>
      </c>
    </row>
    <row r="48" spans="1:14" x14ac:dyDescent="0.3">
      <c r="A48" t="s">
        <v>4</v>
      </c>
      <c r="B48">
        <f t="shared" si="0"/>
        <v>1</v>
      </c>
      <c r="C48" t="s">
        <v>1</v>
      </c>
      <c r="D48">
        <f t="shared" si="1"/>
        <v>0</v>
      </c>
      <c r="E48" t="s">
        <v>2</v>
      </c>
      <c r="F48">
        <f t="shared" si="2"/>
        <v>0</v>
      </c>
      <c r="G48">
        <f t="shared" si="3"/>
        <v>0</v>
      </c>
      <c r="H48">
        <f t="shared" si="4"/>
        <v>0</v>
      </c>
      <c r="I48">
        <f t="shared" si="5"/>
        <v>1</v>
      </c>
      <c r="J48" t="s">
        <v>3</v>
      </c>
      <c r="K48">
        <f t="shared" si="6"/>
        <v>0</v>
      </c>
      <c r="L48">
        <v>2</v>
      </c>
      <c r="M48">
        <v>22.23</v>
      </c>
      <c r="N48">
        <v>5</v>
      </c>
    </row>
    <row r="49" spans="1:14" x14ac:dyDescent="0.3">
      <c r="A49" t="s">
        <v>4</v>
      </c>
      <c r="B49">
        <f t="shared" si="0"/>
        <v>1</v>
      </c>
      <c r="C49" t="s">
        <v>1</v>
      </c>
      <c r="D49">
        <f t="shared" si="1"/>
        <v>0</v>
      </c>
      <c r="E49" t="s">
        <v>2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1</v>
      </c>
      <c r="J49" t="s">
        <v>3</v>
      </c>
      <c r="K49">
        <f t="shared" si="6"/>
        <v>0</v>
      </c>
      <c r="L49">
        <v>4</v>
      </c>
      <c r="M49">
        <v>32.4</v>
      </c>
      <c r="N49">
        <v>6</v>
      </c>
    </row>
    <row r="50" spans="1:14" x14ac:dyDescent="0.3">
      <c r="A50" t="s">
        <v>4</v>
      </c>
      <c r="B50">
        <f t="shared" si="0"/>
        <v>1</v>
      </c>
      <c r="C50" t="s">
        <v>1</v>
      </c>
      <c r="D50">
        <f t="shared" si="1"/>
        <v>0</v>
      </c>
      <c r="E50" t="s">
        <v>2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1</v>
      </c>
      <c r="J50" t="s">
        <v>3</v>
      </c>
      <c r="K50">
        <f t="shared" si="6"/>
        <v>0</v>
      </c>
      <c r="L50">
        <v>3</v>
      </c>
      <c r="M50">
        <v>28.55</v>
      </c>
      <c r="N50">
        <v>2.0499999999999998</v>
      </c>
    </row>
    <row r="51" spans="1:14" x14ac:dyDescent="0.3">
      <c r="A51" t="s">
        <v>4</v>
      </c>
      <c r="B51">
        <f t="shared" si="0"/>
        <v>1</v>
      </c>
      <c r="C51" t="s">
        <v>1</v>
      </c>
      <c r="D51">
        <f t="shared" si="1"/>
        <v>0</v>
      </c>
      <c r="E51" t="s">
        <v>2</v>
      </c>
      <c r="F51">
        <f t="shared" si="2"/>
        <v>0</v>
      </c>
      <c r="G51">
        <f t="shared" si="3"/>
        <v>0</v>
      </c>
      <c r="H51">
        <f t="shared" si="4"/>
        <v>0</v>
      </c>
      <c r="I51">
        <f t="shared" si="5"/>
        <v>1</v>
      </c>
      <c r="J51" t="s">
        <v>3</v>
      </c>
      <c r="K51">
        <f t="shared" si="6"/>
        <v>0</v>
      </c>
      <c r="L51">
        <v>2</v>
      </c>
      <c r="M51">
        <v>18.04</v>
      </c>
      <c r="N51">
        <v>3</v>
      </c>
    </row>
    <row r="52" spans="1:14" x14ac:dyDescent="0.3">
      <c r="A52" t="s">
        <v>4</v>
      </c>
      <c r="B52">
        <f t="shared" si="0"/>
        <v>1</v>
      </c>
      <c r="C52" t="s">
        <v>1</v>
      </c>
      <c r="D52">
        <f t="shared" si="1"/>
        <v>0</v>
      </c>
      <c r="E52" t="s">
        <v>2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1</v>
      </c>
      <c r="J52" t="s">
        <v>3</v>
      </c>
      <c r="K52">
        <f t="shared" si="6"/>
        <v>0</v>
      </c>
      <c r="L52">
        <v>2</v>
      </c>
      <c r="M52">
        <v>12.54</v>
      </c>
      <c r="N52">
        <v>2.5</v>
      </c>
    </row>
    <row r="53" spans="1:14" x14ac:dyDescent="0.3">
      <c r="A53" t="s">
        <v>0</v>
      </c>
      <c r="B53">
        <f t="shared" si="0"/>
        <v>0</v>
      </c>
      <c r="C53" t="s">
        <v>1</v>
      </c>
      <c r="D53">
        <f t="shared" si="1"/>
        <v>0</v>
      </c>
      <c r="E53" t="s">
        <v>2</v>
      </c>
      <c r="F53">
        <f t="shared" si="2"/>
        <v>0</v>
      </c>
      <c r="G53">
        <f t="shared" si="3"/>
        <v>0</v>
      </c>
      <c r="H53">
        <f t="shared" si="4"/>
        <v>0</v>
      </c>
      <c r="I53">
        <f t="shared" si="5"/>
        <v>1</v>
      </c>
      <c r="J53" t="s">
        <v>3</v>
      </c>
      <c r="K53">
        <f t="shared" si="6"/>
        <v>0</v>
      </c>
      <c r="L53">
        <v>2</v>
      </c>
      <c r="M53">
        <v>10.29</v>
      </c>
      <c r="N53">
        <v>2.6</v>
      </c>
    </row>
    <row r="54" spans="1:14" x14ac:dyDescent="0.3">
      <c r="A54" t="s">
        <v>0</v>
      </c>
      <c r="B54">
        <f t="shared" si="0"/>
        <v>0</v>
      </c>
      <c r="C54" t="s">
        <v>1</v>
      </c>
      <c r="D54">
        <f t="shared" si="1"/>
        <v>0</v>
      </c>
      <c r="E54" t="s">
        <v>2</v>
      </c>
      <c r="F54">
        <f t="shared" si="2"/>
        <v>0</v>
      </c>
      <c r="G54">
        <f t="shared" si="3"/>
        <v>0</v>
      </c>
      <c r="H54">
        <f t="shared" si="4"/>
        <v>0</v>
      </c>
      <c r="I54">
        <f t="shared" si="5"/>
        <v>1</v>
      </c>
      <c r="J54" t="s">
        <v>3</v>
      </c>
      <c r="K54">
        <f t="shared" si="6"/>
        <v>0</v>
      </c>
      <c r="L54">
        <v>4</v>
      </c>
      <c r="M54">
        <v>34.81</v>
      </c>
      <c r="N54">
        <v>5.2</v>
      </c>
    </row>
    <row r="55" spans="1:14" x14ac:dyDescent="0.3">
      <c r="A55" t="s">
        <v>4</v>
      </c>
      <c r="B55">
        <f t="shared" si="0"/>
        <v>1</v>
      </c>
      <c r="C55" t="s">
        <v>1</v>
      </c>
      <c r="D55">
        <f t="shared" si="1"/>
        <v>0</v>
      </c>
      <c r="E55" t="s">
        <v>2</v>
      </c>
      <c r="F55">
        <f t="shared" si="2"/>
        <v>0</v>
      </c>
      <c r="G55">
        <f t="shared" si="3"/>
        <v>0</v>
      </c>
      <c r="H55">
        <f t="shared" si="4"/>
        <v>0</v>
      </c>
      <c r="I55">
        <f t="shared" si="5"/>
        <v>1</v>
      </c>
      <c r="J55" t="s">
        <v>3</v>
      </c>
      <c r="K55">
        <f t="shared" si="6"/>
        <v>0</v>
      </c>
      <c r="L55">
        <v>2</v>
      </c>
      <c r="M55">
        <v>9.94</v>
      </c>
      <c r="N55">
        <v>1.56</v>
      </c>
    </row>
    <row r="56" spans="1:14" x14ac:dyDescent="0.3">
      <c r="A56" t="s">
        <v>4</v>
      </c>
      <c r="B56">
        <f t="shared" si="0"/>
        <v>1</v>
      </c>
      <c r="C56" t="s">
        <v>1</v>
      </c>
      <c r="D56">
        <f t="shared" si="1"/>
        <v>0</v>
      </c>
      <c r="E56" t="s">
        <v>2</v>
      </c>
      <c r="F56">
        <f t="shared" si="2"/>
        <v>0</v>
      </c>
      <c r="G56">
        <f t="shared" si="3"/>
        <v>0</v>
      </c>
      <c r="H56">
        <f t="shared" si="4"/>
        <v>0</v>
      </c>
      <c r="I56">
        <f t="shared" si="5"/>
        <v>1</v>
      </c>
      <c r="J56" t="s">
        <v>3</v>
      </c>
      <c r="K56">
        <f t="shared" si="6"/>
        <v>0</v>
      </c>
      <c r="L56">
        <v>4</v>
      </c>
      <c r="M56">
        <v>25.56</v>
      </c>
      <c r="N56">
        <v>4.34</v>
      </c>
    </row>
    <row r="57" spans="1:14" x14ac:dyDescent="0.3">
      <c r="A57" t="s">
        <v>4</v>
      </c>
      <c r="B57">
        <f t="shared" si="0"/>
        <v>1</v>
      </c>
      <c r="C57" t="s">
        <v>1</v>
      </c>
      <c r="D57">
        <f t="shared" si="1"/>
        <v>0</v>
      </c>
      <c r="E57" t="s">
        <v>2</v>
      </c>
      <c r="F57">
        <f t="shared" si="2"/>
        <v>0</v>
      </c>
      <c r="G57">
        <f t="shared" si="3"/>
        <v>0</v>
      </c>
      <c r="H57">
        <f t="shared" si="4"/>
        <v>0</v>
      </c>
      <c r="I57">
        <f t="shared" si="5"/>
        <v>1</v>
      </c>
      <c r="J57" t="s">
        <v>3</v>
      </c>
      <c r="K57">
        <f t="shared" si="6"/>
        <v>0</v>
      </c>
      <c r="L57">
        <v>2</v>
      </c>
      <c r="M57">
        <v>19.489999999999998</v>
      </c>
      <c r="N57">
        <v>3.51</v>
      </c>
    </row>
    <row r="58" spans="1:14" x14ac:dyDescent="0.3">
      <c r="A58" t="s">
        <v>4</v>
      </c>
      <c r="B58">
        <f t="shared" si="0"/>
        <v>1</v>
      </c>
      <c r="C58" t="s">
        <v>13</v>
      </c>
      <c r="D58">
        <f t="shared" si="1"/>
        <v>1</v>
      </c>
      <c r="E58" t="s">
        <v>12</v>
      </c>
      <c r="F58">
        <f t="shared" si="2"/>
        <v>0</v>
      </c>
      <c r="G58">
        <f t="shared" si="3"/>
        <v>0</v>
      </c>
      <c r="H58">
        <f t="shared" si="4"/>
        <v>1</v>
      </c>
      <c r="I58">
        <f t="shared" si="5"/>
        <v>0</v>
      </c>
      <c r="J58" t="s">
        <v>3</v>
      </c>
      <c r="K58">
        <f t="shared" si="6"/>
        <v>0</v>
      </c>
      <c r="L58">
        <v>4</v>
      </c>
      <c r="M58">
        <v>38.01</v>
      </c>
      <c r="N58">
        <v>3</v>
      </c>
    </row>
    <row r="59" spans="1:14" x14ac:dyDescent="0.3">
      <c r="A59" t="s">
        <v>0</v>
      </c>
      <c r="B59">
        <f t="shared" si="0"/>
        <v>0</v>
      </c>
      <c r="C59" t="s">
        <v>1</v>
      </c>
      <c r="D59">
        <f t="shared" si="1"/>
        <v>0</v>
      </c>
      <c r="E59" t="s">
        <v>12</v>
      </c>
      <c r="F59">
        <f t="shared" si="2"/>
        <v>0</v>
      </c>
      <c r="G59">
        <f t="shared" si="3"/>
        <v>0</v>
      </c>
      <c r="H59">
        <f t="shared" si="4"/>
        <v>1</v>
      </c>
      <c r="I59">
        <f t="shared" si="5"/>
        <v>0</v>
      </c>
      <c r="J59" t="s">
        <v>3</v>
      </c>
      <c r="K59">
        <f t="shared" si="6"/>
        <v>0</v>
      </c>
      <c r="L59">
        <v>2</v>
      </c>
      <c r="M59">
        <v>26.41</v>
      </c>
      <c r="N59">
        <v>1.5</v>
      </c>
    </row>
    <row r="60" spans="1:14" x14ac:dyDescent="0.3">
      <c r="A60" t="s">
        <v>4</v>
      </c>
      <c r="B60">
        <f t="shared" si="0"/>
        <v>1</v>
      </c>
      <c r="C60" t="s">
        <v>13</v>
      </c>
      <c r="D60">
        <f t="shared" si="1"/>
        <v>1</v>
      </c>
      <c r="E60" t="s">
        <v>12</v>
      </c>
      <c r="F60">
        <f t="shared" si="2"/>
        <v>0</v>
      </c>
      <c r="G60">
        <f t="shared" si="3"/>
        <v>0</v>
      </c>
      <c r="H60">
        <f t="shared" si="4"/>
        <v>1</v>
      </c>
      <c r="I60">
        <f t="shared" si="5"/>
        <v>0</v>
      </c>
      <c r="J60" t="s">
        <v>3</v>
      </c>
      <c r="K60">
        <f t="shared" si="6"/>
        <v>0</v>
      </c>
      <c r="L60">
        <v>2</v>
      </c>
      <c r="M60">
        <v>11.24</v>
      </c>
      <c r="N60">
        <v>1.76</v>
      </c>
    </row>
    <row r="61" spans="1:14" x14ac:dyDescent="0.3">
      <c r="A61" t="s">
        <v>4</v>
      </c>
      <c r="B61">
        <f t="shared" si="0"/>
        <v>1</v>
      </c>
      <c r="C61" t="s">
        <v>1</v>
      </c>
      <c r="D61">
        <f t="shared" si="1"/>
        <v>0</v>
      </c>
      <c r="E61" t="s">
        <v>12</v>
      </c>
      <c r="F61">
        <f t="shared" si="2"/>
        <v>0</v>
      </c>
      <c r="G61">
        <f t="shared" si="3"/>
        <v>0</v>
      </c>
      <c r="H61">
        <f t="shared" si="4"/>
        <v>1</v>
      </c>
      <c r="I61">
        <f t="shared" si="5"/>
        <v>0</v>
      </c>
      <c r="J61" t="s">
        <v>3</v>
      </c>
      <c r="K61">
        <f t="shared" si="6"/>
        <v>0</v>
      </c>
      <c r="L61">
        <v>4</v>
      </c>
      <c r="M61">
        <v>48.27</v>
      </c>
      <c r="N61">
        <v>6.73</v>
      </c>
    </row>
    <row r="62" spans="1:14" x14ac:dyDescent="0.3">
      <c r="A62" t="s">
        <v>4</v>
      </c>
      <c r="B62">
        <f t="shared" si="0"/>
        <v>1</v>
      </c>
      <c r="C62" t="s">
        <v>13</v>
      </c>
      <c r="D62">
        <f t="shared" si="1"/>
        <v>1</v>
      </c>
      <c r="E62" t="s">
        <v>12</v>
      </c>
      <c r="F62">
        <f t="shared" si="2"/>
        <v>0</v>
      </c>
      <c r="G62">
        <f t="shared" si="3"/>
        <v>0</v>
      </c>
      <c r="H62">
        <f t="shared" si="4"/>
        <v>1</v>
      </c>
      <c r="I62">
        <f t="shared" si="5"/>
        <v>0</v>
      </c>
      <c r="J62" t="s">
        <v>3</v>
      </c>
      <c r="K62">
        <f t="shared" si="6"/>
        <v>0</v>
      </c>
      <c r="L62">
        <v>2</v>
      </c>
      <c r="M62">
        <v>20.29</v>
      </c>
      <c r="N62">
        <v>3.21</v>
      </c>
    </row>
    <row r="63" spans="1:14" x14ac:dyDescent="0.3">
      <c r="A63" t="s">
        <v>4</v>
      </c>
      <c r="B63">
        <f t="shared" si="0"/>
        <v>1</v>
      </c>
      <c r="C63" t="s">
        <v>13</v>
      </c>
      <c r="D63">
        <f t="shared" si="1"/>
        <v>1</v>
      </c>
      <c r="E63" t="s">
        <v>12</v>
      </c>
      <c r="F63">
        <f t="shared" si="2"/>
        <v>0</v>
      </c>
      <c r="G63">
        <f t="shared" si="3"/>
        <v>0</v>
      </c>
      <c r="H63">
        <f t="shared" si="4"/>
        <v>1</v>
      </c>
      <c r="I63">
        <f t="shared" si="5"/>
        <v>0</v>
      </c>
      <c r="J63" t="s">
        <v>3</v>
      </c>
      <c r="K63">
        <f t="shared" si="6"/>
        <v>0</v>
      </c>
      <c r="L63">
        <v>2</v>
      </c>
      <c r="M63">
        <v>13.81</v>
      </c>
      <c r="N63">
        <v>2</v>
      </c>
    </row>
    <row r="64" spans="1:14" x14ac:dyDescent="0.3">
      <c r="A64" t="s">
        <v>4</v>
      </c>
      <c r="B64">
        <f t="shared" si="0"/>
        <v>1</v>
      </c>
      <c r="C64" t="s">
        <v>13</v>
      </c>
      <c r="D64">
        <f t="shared" si="1"/>
        <v>1</v>
      </c>
      <c r="E64" t="s">
        <v>12</v>
      </c>
      <c r="F64">
        <f t="shared" si="2"/>
        <v>0</v>
      </c>
      <c r="G64">
        <f t="shared" si="3"/>
        <v>0</v>
      </c>
      <c r="H64">
        <f t="shared" si="4"/>
        <v>1</v>
      </c>
      <c r="I64">
        <f t="shared" si="5"/>
        <v>0</v>
      </c>
      <c r="J64" t="s">
        <v>3</v>
      </c>
      <c r="K64">
        <f t="shared" si="6"/>
        <v>0</v>
      </c>
      <c r="L64">
        <v>2</v>
      </c>
      <c r="M64">
        <v>11.02</v>
      </c>
      <c r="N64">
        <v>1.98</v>
      </c>
    </row>
    <row r="65" spans="1:14" x14ac:dyDescent="0.3">
      <c r="A65" t="s">
        <v>4</v>
      </c>
      <c r="B65">
        <f t="shared" si="0"/>
        <v>1</v>
      </c>
      <c r="C65" t="s">
        <v>13</v>
      </c>
      <c r="D65">
        <f t="shared" si="1"/>
        <v>1</v>
      </c>
      <c r="E65" t="s">
        <v>12</v>
      </c>
      <c r="F65">
        <f t="shared" si="2"/>
        <v>0</v>
      </c>
      <c r="G65">
        <f t="shared" si="3"/>
        <v>0</v>
      </c>
      <c r="H65">
        <f t="shared" si="4"/>
        <v>1</v>
      </c>
      <c r="I65">
        <f t="shared" si="5"/>
        <v>0</v>
      </c>
      <c r="J65" t="s">
        <v>3</v>
      </c>
      <c r="K65">
        <f t="shared" si="6"/>
        <v>0</v>
      </c>
      <c r="L65">
        <v>4</v>
      </c>
      <c r="M65">
        <v>18.29</v>
      </c>
      <c r="N65">
        <v>3.76</v>
      </c>
    </row>
    <row r="66" spans="1:14" x14ac:dyDescent="0.3">
      <c r="A66" t="s">
        <v>4</v>
      </c>
      <c r="B66">
        <f t="shared" si="0"/>
        <v>1</v>
      </c>
      <c r="C66" t="s">
        <v>1</v>
      </c>
      <c r="D66">
        <f t="shared" si="1"/>
        <v>0</v>
      </c>
      <c r="E66" t="s">
        <v>12</v>
      </c>
      <c r="F66">
        <f t="shared" si="2"/>
        <v>0</v>
      </c>
      <c r="G66">
        <f t="shared" si="3"/>
        <v>0</v>
      </c>
      <c r="H66">
        <f t="shared" si="4"/>
        <v>1</v>
      </c>
      <c r="I66">
        <f t="shared" si="5"/>
        <v>0</v>
      </c>
      <c r="J66" t="s">
        <v>3</v>
      </c>
      <c r="K66">
        <f t="shared" si="6"/>
        <v>0</v>
      </c>
      <c r="L66">
        <v>3</v>
      </c>
      <c r="M66">
        <v>17.59</v>
      </c>
      <c r="N66">
        <v>2.64</v>
      </c>
    </row>
    <row r="67" spans="1:14" x14ac:dyDescent="0.3">
      <c r="A67" t="s">
        <v>4</v>
      </c>
      <c r="B67">
        <f t="shared" ref="B67:B130" si="7">IF(A67="female",0,1)</f>
        <v>1</v>
      </c>
      <c r="C67" t="s">
        <v>1</v>
      </c>
      <c r="D67">
        <f t="shared" ref="D67:D130" si="8">IF(C67="No",0,1)</f>
        <v>0</v>
      </c>
      <c r="E67" t="s">
        <v>12</v>
      </c>
      <c r="F67">
        <f t="shared" ref="F67:F130" si="9">IF(E67="Thur",1,0)</f>
        <v>0</v>
      </c>
      <c r="G67">
        <f t="shared" ref="G67:G130" si="10">IF(E67="Fri",1,0)</f>
        <v>0</v>
      </c>
      <c r="H67">
        <f t="shared" ref="H67:H130" si="11">IF(E67="Sat",1,0)</f>
        <v>1</v>
      </c>
      <c r="I67">
        <f t="shared" ref="I67:I130" si="12">IF(E67="Sun",1,0)</f>
        <v>0</v>
      </c>
      <c r="J67" t="s">
        <v>3</v>
      </c>
      <c r="K67">
        <f t="shared" ref="K67:K130" si="13">IF(J67="Dinner",0,1)</f>
        <v>0</v>
      </c>
      <c r="L67">
        <v>3</v>
      </c>
      <c r="M67">
        <v>20.079999999999998</v>
      </c>
      <c r="N67">
        <v>3.15</v>
      </c>
    </row>
    <row r="68" spans="1:14" x14ac:dyDescent="0.3">
      <c r="A68" t="s">
        <v>0</v>
      </c>
      <c r="B68">
        <f t="shared" si="7"/>
        <v>0</v>
      </c>
      <c r="C68" t="s">
        <v>1</v>
      </c>
      <c r="D68">
        <f t="shared" si="8"/>
        <v>0</v>
      </c>
      <c r="E68" t="s">
        <v>12</v>
      </c>
      <c r="F68">
        <f t="shared" si="9"/>
        <v>0</v>
      </c>
      <c r="G68">
        <f t="shared" si="10"/>
        <v>0</v>
      </c>
      <c r="H68">
        <f t="shared" si="11"/>
        <v>1</v>
      </c>
      <c r="I68">
        <f t="shared" si="12"/>
        <v>0</v>
      </c>
      <c r="J68" t="s">
        <v>3</v>
      </c>
      <c r="K68">
        <f t="shared" si="13"/>
        <v>0</v>
      </c>
      <c r="L68">
        <v>2</v>
      </c>
      <c r="M68">
        <v>16.45</v>
      </c>
      <c r="N68">
        <v>2.4700000000000002</v>
      </c>
    </row>
    <row r="69" spans="1:14" x14ac:dyDescent="0.3">
      <c r="A69" t="s">
        <v>0</v>
      </c>
      <c r="B69">
        <f t="shared" si="7"/>
        <v>0</v>
      </c>
      <c r="C69" t="s">
        <v>13</v>
      </c>
      <c r="D69">
        <f t="shared" si="8"/>
        <v>1</v>
      </c>
      <c r="E69" t="s">
        <v>12</v>
      </c>
      <c r="F69">
        <f t="shared" si="9"/>
        <v>0</v>
      </c>
      <c r="G69">
        <f t="shared" si="10"/>
        <v>0</v>
      </c>
      <c r="H69">
        <f t="shared" si="11"/>
        <v>1</v>
      </c>
      <c r="I69">
        <f t="shared" si="12"/>
        <v>0</v>
      </c>
      <c r="J69" t="s">
        <v>3</v>
      </c>
      <c r="K69">
        <f t="shared" si="13"/>
        <v>0</v>
      </c>
      <c r="L69">
        <v>1</v>
      </c>
      <c r="M69">
        <v>3.07</v>
      </c>
      <c r="N69">
        <v>1</v>
      </c>
    </row>
    <row r="70" spans="1:14" x14ac:dyDescent="0.3">
      <c r="A70" t="s">
        <v>4</v>
      </c>
      <c r="B70">
        <f t="shared" si="7"/>
        <v>1</v>
      </c>
      <c r="C70" t="s">
        <v>1</v>
      </c>
      <c r="D70">
        <f t="shared" si="8"/>
        <v>0</v>
      </c>
      <c r="E70" t="s">
        <v>12</v>
      </c>
      <c r="F70">
        <f t="shared" si="9"/>
        <v>0</v>
      </c>
      <c r="G70">
        <f t="shared" si="10"/>
        <v>0</v>
      </c>
      <c r="H70">
        <f t="shared" si="11"/>
        <v>1</v>
      </c>
      <c r="I70">
        <f t="shared" si="12"/>
        <v>0</v>
      </c>
      <c r="J70" t="s">
        <v>3</v>
      </c>
      <c r="K70">
        <f t="shared" si="13"/>
        <v>0</v>
      </c>
      <c r="L70">
        <v>2</v>
      </c>
      <c r="M70">
        <v>20.23</v>
      </c>
      <c r="N70">
        <v>2.0099999999999998</v>
      </c>
    </row>
    <row r="71" spans="1:14" x14ac:dyDescent="0.3">
      <c r="A71" t="s">
        <v>4</v>
      </c>
      <c r="B71">
        <f t="shared" si="7"/>
        <v>1</v>
      </c>
      <c r="C71" t="s">
        <v>13</v>
      </c>
      <c r="D71">
        <f t="shared" si="8"/>
        <v>1</v>
      </c>
      <c r="E71" t="s">
        <v>12</v>
      </c>
      <c r="F71">
        <f t="shared" si="9"/>
        <v>0</v>
      </c>
      <c r="G71">
        <f t="shared" si="10"/>
        <v>0</v>
      </c>
      <c r="H71">
        <f t="shared" si="11"/>
        <v>1</v>
      </c>
      <c r="I71">
        <f t="shared" si="12"/>
        <v>0</v>
      </c>
      <c r="J71" t="s">
        <v>3</v>
      </c>
      <c r="K71">
        <f t="shared" si="13"/>
        <v>0</v>
      </c>
      <c r="L71">
        <v>2</v>
      </c>
      <c r="M71">
        <v>15.01</v>
      </c>
      <c r="N71">
        <v>2.09</v>
      </c>
    </row>
    <row r="72" spans="1:14" x14ac:dyDescent="0.3">
      <c r="A72" t="s">
        <v>4</v>
      </c>
      <c r="B72">
        <f t="shared" si="7"/>
        <v>1</v>
      </c>
      <c r="C72" t="s">
        <v>1</v>
      </c>
      <c r="D72">
        <f t="shared" si="8"/>
        <v>0</v>
      </c>
      <c r="E72" t="s">
        <v>12</v>
      </c>
      <c r="F72">
        <f t="shared" si="9"/>
        <v>0</v>
      </c>
      <c r="G72">
        <f t="shared" si="10"/>
        <v>0</v>
      </c>
      <c r="H72">
        <f t="shared" si="11"/>
        <v>1</v>
      </c>
      <c r="I72">
        <f t="shared" si="12"/>
        <v>0</v>
      </c>
      <c r="J72" t="s">
        <v>3</v>
      </c>
      <c r="K72">
        <f t="shared" si="13"/>
        <v>0</v>
      </c>
      <c r="L72">
        <v>2</v>
      </c>
      <c r="M72">
        <v>12.02</v>
      </c>
      <c r="N72">
        <v>1.97</v>
      </c>
    </row>
    <row r="73" spans="1:14" x14ac:dyDescent="0.3">
      <c r="A73" t="s">
        <v>0</v>
      </c>
      <c r="B73">
        <f t="shared" si="7"/>
        <v>0</v>
      </c>
      <c r="C73" t="s">
        <v>1</v>
      </c>
      <c r="D73">
        <f t="shared" si="8"/>
        <v>0</v>
      </c>
      <c r="E73" t="s">
        <v>12</v>
      </c>
      <c r="F73">
        <f t="shared" si="9"/>
        <v>0</v>
      </c>
      <c r="G73">
        <f t="shared" si="10"/>
        <v>0</v>
      </c>
      <c r="H73">
        <f t="shared" si="11"/>
        <v>1</v>
      </c>
      <c r="I73">
        <f t="shared" si="12"/>
        <v>0</v>
      </c>
      <c r="J73" t="s">
        <v>3</v>
      </c>
      <c r="K73">
        <f t="shared" si="13"/>
        <v>0</v>
      </c>
      <c r="L73">
        <v>3</v>
      </c>
      <c r="M73">
        <v>17.07</v>
      </c>
      <c r="N73">
        <v>3</v>
      </c>
    </row>
    <row r="74" spans="1:14" x14ac:dyDescent="0.3">
      <c r="A74" t="s">
        <v>0</v>
      </c>
      <c r="B74">
        <f t="shared" si="7"/>
        <v>0</v>
      </c>
      <c r="C74" t="s">
        <v>13</v>
      </c>
      <c r="D74">
        <f t="shared" si="8"/>
        <v>1</v>
      </c>
      <c r="E74" t="s">
        <v>12</v>
      </c>
      <c r="F74">
        <f t="shared" si="9"/>
        <v>0</v>
      </c>
      <c r="G74">
        <f t="shared" si="10"/>
        <v>0</v>
      </c>
      <c r="H74">
        <f t="shared" si="11"/>
        <v>1</v>
      </c>
      <c r="I74">
        <f t="shared" si="12"/>
        <v>0</v>
      </c>
      <c r="J74" t="s">
        <v>3</v>
      </c>
      <c r="K74">
        <f t="shared" si="13"/>
        <v>0</v>
      </c>
      <c r="L74">
        <v>2</v>
      </c>
      <c r="M74">
        <v>26.86</v>
      </c>
      <c r="N74">
        <v>3.14</v>
      </c>
    </row>
    <row r="75" spans="1:14" x14ac:dyDescent="0.3">
      <c r="A75" t="s">
        <v>0</v>
      </c>
      <c r="B75">
        <f t="shared" si="7"/>
        <v>0</v>
      </c>
      <c r="C75" t="s">
        <v>13</v>
      </c>
      <c r="D75">
        <f t="shared" si="8"/>
        <v>1</v>
      </c>
      <c r="E75" t="s">
        <v>12</v>
      </c>
      <c r="F75">
        <f t="shared" si="9"/>
        <v>0</v>
      </c>
      <c r="G75">
        <f t="shared" si="10"/>
        <v>0</v>
      </c>
      <c r="H75">
        <f t="shared" si="11"/>
        <v>1</v>
      </c>
      <c r="I75">
        <f t="shared" si="12"/>
        <v>0</v>
      </c>
      <c r="J75" t="s">
        <v>3</v>
      </c>
      <c r="K75">
        <f t="shared" si="13"/>
        <v>0</v>
      </c>
      <c r="L75">
        <v>2</v>
      </c>
      <c r="M75">
        <v>25.28</v>
      </c>
      <c r="N75">
        <v>5</v>
      </c>
    </row>
    <row r="76" spans="1:14" x14ac:dyDescent="0.3">
      <c r="A76" t="s">
        <v>0</v>
      </c>
      <c r="B76">
        <f t="shared" si="7"/>
        <v>0</v>
      </c>
      <c r="C76" t="s">
        <v>1</v>
      </c>
      <c r="D76">
        <f t="shared" si="8"/>
        <v>0</v>
      </c>
      <c r="E76" t="s">
        <v>12</v>
      </c>
      <c r="F76">
        <f t="shared" si="9"/>
        <v>0</v>
      </c>
      <c r="G76">
        <f t="shared" si="10"/>
        <v>0</v>
      </c>
      <c r="H76">
        <f t="shared" si="11"/>
        <v>1</v>
      </c>
      <c r="I76">
        <f t="shared" si="12"/>
        <v>0</v>
      </c>
      <c r="J76" t="s">
        <v>3</v>
      </c>
      <c r="K76">
        <f t="shared" si="13"/>
        <v>0</v>
      </c>
      <c r="L76">
        <v>2</v>
      </c>
      <c r="M76">
        <v>14.73</v>
      </c>
      <c r="N76">
        <v>2.2000000000000002</v>
      </c>
    </row>
    <row r="77" spans="1:14" x14ac:dyDescent="0.3">
      <c r="A77" t="s">
        <v>4</v>
      </c>
      <c r="B77">
        <f t="shared" si="7"/>
        <v>1</v>
      </c>
      <c r="C77" t="s">
        <v>1</v>
      </c>
      <c r="D77">
        <f t="shared" si="8"/>
        <v>0</v>
      </c>
      <c r="E77" t="s">
        <v>12</v>
      </c>
      <c r="F77">
        <f t="shared" si="9"/>
        <v>0</v>
      </c>
      <c r="G77">
        <f t="shared" si="10"/>
        <v>0</v>
      </c>
      <c r="H77">
        <f t="shared" si="11"/>
        <v>1</v>
      </c>
      <c r="I77">
        <f t="shared" si="12"/>
        <v>0</v>
      </c>
      <c r="J77" t="s">
        <v>3</v>
      </c>
      <c r="K77">
        <f t="shared" si="13"/>
        <v>0</v>
      </c>
      <c r="L77">
        <v>2</v>
      </c>
      <c r="M77">
        <v>10.51</v>
      </c>
      <c r="N77">
        <v>1.25</v>
      </c>
    </row>
    <row r="78" spans="1:14" x14ac:dyDescent="0.3">
      <c r="A78" t="s">
        <v>4</v>
      </c>
      <c r="B78">
        <f t="shared" si="7"/>
        <v>1</v>
      </c>
      <c r="C78" t="s">
        <v>13</v>
      </c>
      <c r="D78">
        <f t="shared" si="8"/>
        <v>1</v>
      </c>
      <c r="E78" t="s">
        <v>12</v>
      </c>
      <c r="F78">
        <f t="shared" si="9"/>
        <v>0</v>
      </c>
      <c r="G78">
        <f t="shared" si="10"/>
        <v>0</v>
      </c>
      <c r="H78">
        <f t="shared" si="11"/>
        <v>1</v>
      </c>
      <c r="I78">
        <f t="shared" si="12"/>
        <v>0</v>
      </c>
      <c r="J78" t="s">
        <v>3</v>
      </c>
      <c r="K78">
        <f t="shared" si="13"/>
        <v>0</v>
      </c>
      <c r="L78">
        <v>2</v>
      </c>
      <c r="M78">
        <v>17.920000000000002</v>
      </c>
      <c r="N78">
        <v>3.08</v>
      </c>
    </row>
    <row r="79" spans="1:14" x14ac:dyDescent="0.3">
      <c r="A79" t="s">
        <v>4</v>
      </c>
      <c r="B79">
        <f t="shared" si="7"/>
        <v>1</v>
      </c>
      <c r="C79" t="s">
        <v>1</v>
      </c>
      <c r="D79">
        <f t="shared" si="8"/>
        <v>0</v>
      </c>
      <c r="E79" t="s">
        <v>14</v>
      </c>
      <c r="F79">
        <f t="shared" si="9"/>
        <v>1</v>
      </c>
      <c r="G79">
        <f t="shared" si="10"/>
        <v>0</v>
      </c>
      <c r="H79">
        <f t="shared" si="11"/>
        <v>0</v>
      </c>
      <c r="I79">
        <f t="shared" si="12"/>
        <v>0</v>
      </c>
      <c r="J79" t="s">
        <v>15</v>
      </c>
      <c r="K79">
        <f t="shared" si="13"/>
        <v>1</v>
      </c>
      <c r="L79">
        <v>4</v>
      </c>
      <c r="M79">
        <v>27.2</v>
      </c>
      <c r="N79">
        <v>4</v>
      </c>
    </row>
    <row r="80" spans="1:14" x14ac:dyDescent="0.3">
      <c r="A80" t="s">
        <v>4</v>
      </c>
      <c r="B80">
        <f t="shared" si="7"/>
        <v>1</v>
      </c>
      <c r="C80" t="s">
        <v>1</v>
      </c>
      <c r="D80">
        <f t="shared" si="8"/>
        <v>0</v>
      </c>
      <c r="E80" t="s">
        <v>14</v>
      </c>
      <c r="F80">
        <f t="shared" si="9"/>
        <v>1</v>
      </c>
      <c r="G80">
        <f t="shared" si="10"/>
        <v>0</v>
      </c>
      <c r="H80">
        <f t="shared" si="11"/>
        <v>0</v>
      </c>
      <c r="I80">
        <f t="shared" si="12"/>
        <v>0</v>
      </c>
      <c r="J80" t="s">
        <v>15</v>
      </c>
      <c r="K80">
        <f t="shared" si="13"/>
        <v>1</v>
      </c>
      <c r="L80">
        <v>2</v>
      </c>
      <c r="M80">
        <v>22.76</v>
      </c>
      <c r="N80">
        <v>3</v>
      </c>
    </row>
    <row r="81" spans="1:14" x14ac:dyDescent="0.3">
      <c r="A81" t="s">
        <v>4</v>
      </c>
      <c r="B81">
        <f t="shared" si="7"/>
        <v>1</v>
      </c>
      <c r="C81" t="s">
        <v>1</v>
      </c>
      <c r="D81">
        <f t="shared" si="8"/>
        <v>0</v>
      </c>
      <c r="E81" t="s">
        <v>14</v>
      </c>
      <c r="F81">
        <f t="shared" si="9"/>
        <v>1</v>
      </c>
      <c r="G81">
        <f t="shared" si="10"/>
        <v>0</v>
      </c>
      <c r="H81">
        <f t="shared" si="11"/>
        <v>0</v>
      </c>
      <c r="I81">
        <f t="shared" si="12"/>
        <v>0</v>
      </c>
      <c r="J81" t="s">
        <v>15</v>
      </c>
      <c r="K81">
        <f t="shared" si="13"/>
        <v>1</v>
      </c>
      <c r="L81">
        <v>2</v>
      </c>
      <c r="M81">
        <v>17.29</v>
      </c>
      <c r="N81">
        <v>2.71</v>
      </c>
    </row>
    <row r="82" spans="1:14" x14ac:dyDescent="0.3">
      <c r="A82" t="s">
        <v>4</v>
      </c>
      <c r="B82">
        <f t="shared" si="7"/>
        <v>1</v>
      </c>
      <c r="C82" t="s">
        <v>13</v>
      </c>
      <c r="D82">
        <f t="shared" si="8"/>
        <v>1</v>
      </c>
      <c r="E82" t="s">
        <v>14</v>
      </c>
      <c r="F82">
        <f t="shared" si="9"/>
        <v>1</v>
      </c>
      <c r="G82">
        <f t="shared" si="10"/>
        <v>0</v>
      </c>
      <c r="H82">
        <f t="shared" si="11"/>
        <v>0</v>
      </c>
      <c r="I82">
        <f t="shared" si="12"/>
        <v>0</v>
      </c>
      <c r="J82" t="s">
        <v>15</v>
      </c>
      <c r="K82">
        <f t="shared" si="13"/>
        <v>1</v>
      </c>
      <c r="L82">
        <v>2</v>
      </c>
      <c r="M82">
        <v>19.440000000000001</v>
      </c>
      <c r="N82">
        <v>3</v>
      </c>
    </row>
    <row r="83" spans="1:14" x14ac:dyDescent="0.3">
      <c r="A83" t="s">
        <v>4</v>
      </c>
      <c r="B83">
        <f t="shared" si="7"/>
        <v>1</v>
      </c>
      <c r="C83" t="s">
        <v>1</v>
      </c>
      <c r="D83">
        <f t="shared" si="8"/>
        <v>0</v>
      </c>
      <c r="E83" t="s">
        <v>14</v>
      </c>
      <c r="F83">
        <f t="shared" si="9"/>
        <v>1</v>
      </c>
      <c r="G83">
        <f t="shared" si="10"/>
        <v>0</v>
      </c>
      <c r="H83">
        <f t="shared" si="11"/>
        <v>0</v>
      </c>
      <c r="I83">
        <f t="shared" si="12"/>
        <v>0</v>
      </c>
      <c r="J83" t="s">
        <v>15</v>
      </c>
      <c r="K83">
        <f t="shared" si="13"/>
        <v>1</v>
      </c>
      <c r="L83">
        <v>2</v>
      </c>
      <c r="M83">
        <v>16.66</v>
      </c>
      <c r="N83">
        <v>3.4</v>
      </c>
    </row>
    <row r="84" spans="1:14" x14ac:dyDescent="0.3">
      <c r="A84" t="s">
        <v>0</v>
      </c>
      <c r="B84">
        <f t="shared" si="7"/>
        <v>0</v>
      </c>
      <c r="C84" t="s">
        <v>1</v>
      </c>
      <c r="D84">
        <f t="shared" si="8"/>
        <v>0</v>
      </c>
      <c r="E84" t="s">
        <v>14</v>
      </c>
      <c r="F84">
        <f t="shared" si="9"/>
        <v>1</v>
      </c>
      <c r="G84">
        <f t="shared" si="10"/>
        <v>0</v>
      </c>
      <c r="H84">
        <f t="shared" si="11"/>
        <v>0</v>
      </c>
      <c r="I84">
        <f t="shared" si="12"/>
        <v>0</v>
      </c>
      <c r="J84" t="s">
        <v>15</v>
      </c>
      <c r="K84">
        <f t="shared" si="13"/>
        <v>1</v>
      </c>
      <c r="L84">
        <v>1</v>
      </c>
      <c r="M84">
        <v>10.07</v>
      </c>
      <c r="N84">
        <v>1.83</v>
      </c>
    </row>
    <row r="85" spans="1:14" x14ac:dyDescent="0.3">
      <c r="A85" t="s">
        <v>4</v>
      </c>
      <c r="B85">
        <f t="shared" si="7"/>
        <v>1</v>
      </c>
      <c r="C85" t="s">
        <v>13</v>
      </c>
      <c r="D85">
        <f t="shared" si="8"/>
        <v>1</v>
      </c>
      <c r="E85" t="s">
        <v>14</v>
      </c>
      <c r="F85">
        <f t="shared" si="9"/>
        <v>1</v>
      </c>
      <c r="G85">
        <f t="shared" si="10"/>
        <v>0</v>
      </c>
      <c r="H85">
        <f t="shared" si="11"/>
        <v>0</v>
      </c>
      <c r="I85">
        <f t="shared" si="12"/>
        <v>0</v>
      </c>
      <c r="J85" t="s">
        <v>15</v>
      </c>
      <c r="K85">
        <f t="shared" si="13"/>
        <v>1</v>
      </c>
      <c r="L85">
        <v>2</v>
      </c>
      <c r="M85">
        <v>32.68</v>
      </c>
      <c r="N85">
        <v>5</v>
      </c>
    </row>
    <row r="86" spans="1:14" x14ac:dyDescent="0.3">
      <c r="A86" t="s">
        <v>4</v>
      </c>
      <c r="B86">
        <f t="shared" si="7"/>
        <v>1</v>
      </c>
      <c r="C86" t="s">
        <v>1</v>
      </c>
      <c r="D86">
        <f t="shared" si="8"/>
        <v>0</v>
      </c>
      <c r="E86" t="s">
        <v>14</v>
      </c>
      <c r="F86">
        <f t="shared" si="9"/>
        <v>1</v>
      </c>
      <c r="G86">
        <f t="shared" si="10"/>
        <v>0</v>
      </c>
      <c r="H86">
        <f t="shared" si="11"/>
        <v>0</v>
      </c>
      <c r="I86">
        <f t="shared" si="12"/>
        <v>0</v>
      </c>
      <c r="J86" t="s">
        <v>15</v>
      </c>
      <c r="K86">
        <f t="shared" si="13"/>
        <v>1</v>
      </c>
      <c r="L86">
        <v>2</v>
      </c>
      <c r="M86">
        <v>15.98</v>
      </c>
      <c r="N86">
        <v>2.0299999999999998</v>
      </c>
    </row>
    <row r="87" spans="1:14" x14ac:dyDescent="0.3">
      <c r="A87" t="s">
        <v>0</v>
      </c>
      <c r="B87">
        <f t="shared" si="7"/>
        <v>0</v>
      </c>
      <c r="C87" t="s">
        <v>1</v>
      </c>
      <c r="D87">
        <f t="shared" si="8"/>
        <v>0</v>
      </c>
      <c r="E87" t="s">
        <v>14</v>
      </c>
      <c r="F87">
        <f t="shared" si="9"/>
        <v>1</v>
      </c>
      <c r="G87">
        <f t="shared" si="10"/>
        <v>0</v>
      </c>
      <c r="H87">
        <f t="shared" si="11"/>
        <v>0</v>
      </c>
      <c r="I87">
        <f t="shared" si="12"/>
        <v>0</v>
      </c>
      <c r="J87" t="s">
        <v>15</v>
      </c>
      <c r="K87">
        <f t="shared" si="13"/>
        <v>1</v>
      </c>
      <c r="L87">
        <v>4</v>
      </c>
      <c r="M87">
        <v>34.83</v>
      </c>
      <c r="N87">
        <v>5.17</v>
      </c>
    </row>
    <row r="88" spans="1:14" x14ac:dyDescent="0.3">
      <c r="A88" t="s">
        <v>4</v>
      </c>
      <c r="B88">
        <f t="shared" si="7"/>
        <v>1</v>
      </c>
      <c r="C88" t="s">
        <v>1</v>
      </c>
      <c r="D88">
        <f t="shared" si="8"/>
        <v>0</v>
      </c>
      <c r="E88" t="s">
        <v>14</v>
      </c>
      <c r="F88">
        <f t="shared" si="9"/>
        <v>1</v>
      </c>
      <c r="G88">
        <f t="shared" si="10"/>
        <v>0</v>
      </c>
      <c r="H88">
        <f t="shared" si="11"/>
        <v>0</v>
      </c>
      <c r="I88">
        <f t="shared" si="12"/>
        <v>0</v>
      </c>
      <c r="J88" t="s">
        <v>15</v>
      </c>
      <c r="K88">
        <f t="shared" si="13"/>
        <v>1</v>
      </c>
      <c r="L88">
        <v>2</v>
      </c>
      <c r="M88">
        <v>13.03</v>
      </c>
      <c r="N88">
        <v>2</v>
      </c>
    </row>
    <row r="89" spans="1:14" x14ac:dyDescent="0.3">
      <c r="A89" t="s">
        <v>4</v>
      </c>
      <c r="B89">
        <f t="shared" si="7"/>
        <v>1</v>
      </c>
      <c r="C89" t="s">
        <v>1</v>
      </c>
      <c r="D89">
        <f t="shared" si="8"/>
        <v>0</v>
      </c>
      <c r="E89" t="s">
        <v>14</v>
      </c>
      <c r="F89">
        <f t="shared" si="9"/>
        <v>1</v>
      </c>
      <c r="G89">
        <f t="shared" si="10"/>
        <v>0</v>
      </c>
      <c r="H89">
        <f t="shared" si="11"/>
        <v>0</v>
      </c>
      <c r="I89">
        <f t="shared" si="12"/>
        <v>0</v>
      </c>
      <c r="J89" t="s">
        <v>15</v>
      </c>
      <c r="K89">
        <f t="shared" si="13"/>
        <v>1</v>
      </c>
      <c r="L89">
        <v>2</v>
      </c>
      <c r="M89">
        <v>18.28</v>
      </c>
      <c r="N89">
        <v>4</v>
      </c>
    </row>
    <row r="90" spans="1:14" x14ac:dyDescent="0.3">
      <c r="A90" t="s">
        <v>4</v>
      </c>
      <c r="B90">
        <f t="shared" si="7"/>
        <v>1</v>
      </c>
      <c r="C90" t="s">
        <v>1</v>
      </c>
      <c r="D90">
        <f t="shared" si="8"/>
        <v>0</v>
      </c>
      <c r="E90" t="s">
        <v>14</v>
      </c>
      <c r="F90">
        <f t="shared" si="9"/>
        <v>1</v>
      </c>
      <c r="G90">
        <f t="shared" si="10"/>
        <v>0</v>
      </c>
      <c r="H90">
        <f t="shared" si="11"/>
        <v>0</v>
      </c>
      <c r="I90">
        <f t="shared" si="12"/>
        <v>0</v>
      </c>
      <c r="J90" t="s">
        <v>15</v>
      </c>
      <c r="K90">
        <f t="shared" si="13"/>
        <v>1</v>
      </c>
      <c r="L90">
        <v>2</v>
      </c>
      <c r="M90">
        <v>24.71</v>
      </c>
      <c r="N90">
        <v>5.85</v>
      </c>
    </row>
    <row r="91" spans="1:14" x14ac:dyDescent="0.3">
      <c r="A91" t="s">
        <v>4</v>
      </c>
      <c r="B91">
        <f t="shared" si="7"/>
        <v>1</v>
      </c>
      <c r="C91" t="s">
        <v>1</v>
      </c>
      <c r="D91">
        <f t="shared" si="8"/>
        <v>0</v>
      </c>
      <c r="E91" t="s">
        <v>14</v>
      </c>
      <c r="F91">
        <f t="shared" si="9"/>
        <v>1</v>
      </c>
      <c r="G91">
        <f t="shared" si="10"/>
        <v>0</v>
      </c>
      <c r="H91">
        <f t="shared" si="11"/>
        <v>0</v>
      </c>
      <c r="I91">
        <f t="shared" si="12"/>
        <v>0</v>
      </c>
      <c r="J91" t="s">
        <v>15</v>
      </c>
      <c r="K91">
        <f t="shared" si="13"/>
        <v>1</v>
      </c>
      <c r="L91">
        <v>2</v>
      </c>
      <c r="M91">
        <v>21.16</v>
      </c>
      <c r="N91">
        <v>3</v>
      </c>
    </row>
    <row r="92" spans="1:14" x14ac:dyDescent="0.3">
      <c r="A92" t="s">
        <v>4</v>
      </c>
      <c r="B92">
        <f t="shared" si="7"/>
        <v>1</v>
      </c>
      <c r="C92" t="s">
        <v>13</v>
      </c>
      <c r="D92">
        <f t="shared" si="8"/>
        <v>1</v>
      </c>
      <c r="E92" t="s">
        <v>16</v>
      </c>
      <c r="F92">
        <f t="shared" si="9"/>
        <v>0</v>
      </c>
      <c r="G92">
        <f t="shared" si="10"/>
        <v>1</v>
      </c>
      <c r="H92">
        <f t="shared" si="11"/>
        <v>0</v>
      </c>
      <c r="I92">
        <f t="shared" si="12"/>
        <v>0</v>
      </c>
      <c r="J92" t="s">
        <v>3</v>
      </c>
      <c r="K92">
        <f t="shared" si="13"/>
        <v>0</v>
      </c>
      <c r="L92">
        <v>2</v>
      </c>
      <c r="M92">
        <v>28.97</v>
      </c>
      <c r="N92">
        <v>3</v>
      </c>
    </row>
    <row r="93" spans="1:14" x14ac:dyDescent="0.3">
      <c r="A93" t="s">
        <v>4</v>
      </c>
      <c r="B93">
        <f t="shared" si="7"/>
        <v>1</v>
      </c>
      <c r="C93" t="s">
        <v>1</v>
      </c>
      <c r="D93">
        <f t="shared" si="8"/>
        <v>0</v>
      </c>
      <c r="E93" t="s">
        <v>16</v>
      </c>
      <c r="F93">
        <f t="shared" si="9"/>
        <v>0</v>
      </c>
      <c r="G93">
        <f t="shared" si="10"/>
        <v>1</v>
      </c>
      <c r="H93">
        <f t="shared" si="11"/>
        <v>0</v>
      </c>
      <c r="I93">
        <f t="shared" si="12"/>
        <v>0</v>
      </c>
      <c r="J93" t="s">
        <v>3</v>
      </c>
      <c r="K93">
        <f t="shared" si="13"/>
        <v>0</v>
      </c>
      <c r="L93">
        <v>2</v>
      </c>
      <c r="M93">
        <v>22.49</v>
      </c>
      <c r="N93">
        <v>3.5</v>
      </c>
    </row>
    <row r="94" spans="1:14" x14ac:dyDescent="0.3">
      <c r="A94" t="s">
        <v>0</v>
      </c>
      <c r="B94">
        <f t="shared" si="7"/>
        <v>0</v>
      </c>
      <c r="C94" t="s">
        <v>13</v>
      </c>
      <c r="D94">
        <f t="shared" si="8"/>
        <v>1</v>
      </c>
      <c r="E94" t="s">
        <v>16</v>
      </c>
      <c r="F94">
        <f t="shared" si="9"/>
        <v>0</v>
      </c>
      <c r="G94">
        <f t="shared" si="10"/>
        <v>1</v>
      </c>
      <c r="H94">
        <f t="shared" si="11"/>
        <v>0</v>
      </c>
      <c r="I94">
        <f t="shared" si="12"/>
        <v>0</v>
      </c>
      <c r="J94" t="s">
        <v>3</v>
      </c>
      <c r="K94">
        <f t="shared" si="13"/>
        <v>0</v>
      </c>
      <c r="L94">
        <v>2</v>
      </c>
      <c r="M94">
        <v>5.75</v>
      </c>
      <c r="N94">
        <v>1</v>
      </c>
    </row>
    <row r="95" spans="1:14" x14ac:dyDescent="0.3">
      <c r="A95" t="s">
        <v>0</v>
      </c>
      <c r="B95">
        <f t="shared" si="7"/>
        <v>0</v>
      </c>
      <c r="C95" t="s">
        <v>13</v>
      </c>
      <c r="D95">
        <f t="shared" si="8"/>
        <v>1</v>
      </c>
      <c r="E95" t="s">
        <v>16</v>
      </c>
      <c r="F95">
        <f t="shared" si="9"/>
        <v>0</v>
      </c>
      <c r="G95">
        <f t="shared" si="10"/>
        <v>1</v>
      </c>
      <c r="H95">
        <f t="shared" si="11"/>
        <v>0</v>
      </c>
      <c r="I95">
        <f t="shared" si="12"/>
        <v>0</v>
      </c>
      <c r="J95" t="s">
        <v>3</v>
      </c>
      <c r="K95">
        <f t="shared" si="13"/>
        <v>0</v>
      </c>
      <c r="L95">
        <v>2</v>
      </c>
      <c r="M95">
        <v>16.32</v>
      </c>
      <c r="N95">
        <v>4.3</v>
      </c>
    </row>
    <row r="96" spans="1:14" x14ac:dyDescent="0.3">
      <c r="A96" t="s">
        <v>0</v>
      </c>
      <c r="B96">
        <f t="shared" si="7"/>
        <v>0</v>
      </c>
      <c r="C96" t="s">
        <v>1</v>
      </c>
      <c r="D96">
        <f t="shared" si="8"/>
        <v>0</v>
      </c>
      <c r="E96" t="s">
        <v>16</v>
      </c>
      <c r="F96">
        <f t="shared" si="9"/>
        <v>0</v>
      </c>
      <c r="G96">
        <f t="shared" si="10"/>
        <v>1</v>
      </c>
      <c r="H96">
        <f t="shared" si="11"/>
        <v>0</v>
      </c>
      <c r="I96">
        <f t="shared" si="12"/>
        <v>0</v>
      </c>
      <c r="J96" t="s">
        <v>3</v>
      </c>
      <c r="K96">
        <f t="shared" si="13"/>
        <v>0</v>
      </c>
      <c r="L96">
        <v>2</v>
      </c>
      <c r="M96">
        <v>22.75</v>
      </c>
      <c r="N96">
        <v>3.25</v>
      </c>
    </row>
    <row r="97" spans="1:14" x14ac:dyDescent="0.3">
      <c r="A97" t="s">
        <v>4</v>
      </c>
      <c r="B97">
        <f t="shared" si="7"/>
        <v>1</v>
      </c>
      <c r="C97" t="s">
        <v>13</v>
      </c>
      <c r="D97">
        <f t="shared" si="8"/>
        <v>1</v>
      </c>
      <c r="E97" t="s">
        <v>16</v>
      </c>
      <c r="F97">
        <f t="shared" si="9"/>
        <v>0</v>
      </c>
      <c r="G97">
        <f t="shared" si="10"/>
        <v>1</v>
      </c>
      <c r="H97">
        <f t="shared" si="11"/>
        <v>0</v>
      </c>
      <c r="I97">
        <f t="shared" si="12"/>
        <v>0</v>
      </c>
      <c r="J97" t="s">
        <v>3</v>
      </c>
      <c r="K97">
        <f t="shared" si="13"/>
        <v>0</v>
      </c>
      <c r="L97">
        <v>4</v>
      </c>
      <c r="M97">
        <v>40.17</v>
      </c>
      <c r="N97">
        <v>4.7300000000000004</v>
      </c>
    </row>
    <row r="98" spans="1:14" x14ac:dyDescent="0.3">
      <c r="A98" t="s">
        <v>4</v>
      </c>
      <c r="B98">
        <f t="shared" si="7"/>
        <v>1</v>
      </c>
      <c r="C98" t="s">
        <v>13</v>
      </c>
      <c r="D98">
        <f t="shared" si="8"/>
        <v>1</v>
      </c>
      <c r="E98" t="s">
        <v>16</v>
      </c>
      <c r="F98">
        <f t="shared" si="9"/>
        <v>0</v>
      </c>
      <c r="G98">
        <f t="shared" si="10"/>
        <v>1</v>
      </c>
      <c r="H98">
        <f t="shared" si="11"/>
        <v>0</v>
      </c>
      <c r="I98">
        <f t="shared" si="12"/>
        <v>0</v>
      </c>
      <c r="J98" t="s">
        <v>3</v>
      </c>
      <c r="K98">
        <f t="shared" si="13"/>
        <v>0</v>
      </c>
      <c r="L98">
        <v>2</v>
      </c>
      <c r="M98">
        <v>27.28</v>
      </c>
      <c r="N98">
        <v>4</v>
      </c>
    </row>
    <row r="99" spans="1:14" x14ac:dyDescent="0.3">
      <c r="A99" t="s">
        <v>4</v>
      </c>
      <c r="B99">
        <f t="shared" si="7"/>
        <v>1</v>
      </c>
      <c r="C99" t="s">
        <v>13</v>
      </c>
      <c r="D99">
        <f t="shared" si="8"/>
        <v>1</v>
      </c>
      <c r="E99" t="s">
        <v>16</v>
      </c>
      <c r="F99">
        <f t="shared" si="9"/>
        <v>0</v>
      </c>
      <c r="G99">
        <f t="shared" si="10"/>
        <v>1</v>
      </c>
      <c r="H99">
        <f t="shared" si="11"/>
        <v>0</v>
      </c>
      <c r="I99">
        <f t="shared" si="12"/>
        <v>0</v>
      </c>
      <c r="J99" t="s">
        <v>3</v>
      </c>
      <c r="K99">
        <f t="shared" si="13"/>
        <v>0</v>
      </c>
      <c r="L99">
        <v>2</v>
      </c>
      <c r="M99">
        <v>12.03</v>
      </c>
      <c r="N99">
        <v>1.5</v>
      </c>
    </row>
    <row r="100" spans="1:14" x14ac:dyDescent="0.3">
      <c r="A100" t="s">
        <v>4</v>
      </c>
      <c r="B100">
        <f t="shared" si="7"/>
        <v>1</v>
      </c>
      <c r="C100" t="s">
        <v>13</v>
      </c>
      <c r="D100">
        <f t="shared" si="8"/>
        <v>1</v>
      </c>
      <c r="E100" t="s">
        <v>16</v>
      </c>
      <c r="F100">
        <f t="shared" si="9"/>
        <v>0</v>
      </c>
      <c r="G100">
        <f t="shared" si="10"/>
        <v>1</v>
      </c>
      <c r="H100">
        <f t="shared" si="11"/>
        <v>0</v>
      </c>
      <c r="I100">
        <f t="shared" si="12"/>
        <v>0</v>
      </c>
      <c r="J100" t="s">
        <v>3</v>
      </c>
      <c r="K100">
        <f t="shared" si="13"/>
        <v>0</v>
      </c>
      <c r="L100">
        <v>2</v>
      </c>
      <c r="M100">
        <v>21.01</v>
      </c>
      <c r="N100">
        <v>3</v>
      </c>
    </row>
    <row r="101" spans="1:14" x14ac:dyDescent="0.3">
      <c r="A101" t="s">
        <v>4</v>
      </c>
      <c r="B101">
        <f t="shared" si="7"/>
        <v>1</v>
      </c>
      <c r="C101" t="s">
        <v>1</v>
      </c>
      <c r="D101">
        <f t="shared" si="8"/>
        <v>0</v>
      </c>
      <c r="E101" t="s">
        <v>16</v>
      </c>
      <c r="F101">
        <f t="shared" si="9"/>
        <v>0</v>
      </c>
      <c r="G101">
        <f t="shared" si="10"/>
        <v>1</v>
      </c>
      <c r="H101">
        <f t="shared" si="11"/>
        <v>0</v>
      </c>
      <c r="I101">
        <f t="shared" si="12"/>
        <v>0</v>
      </c>
      <c r="J101" t="s">
        <v>3</v>
      </c>
      <c r="K101">
        <f t="shared" si="13"/>
        <v>0</v>
      </c>
      <c r="L101">
        <v>2</v>
      </c>
      <c r="M101">
        <v>12.46</v>
      </c>
      <c r="N101">
        <v>1.5</v>
      </c>
    </row>
    <row r="102" spans="1:14" x14ac:dyDescent="0.3">
      <c r="A102" t="s">
        <v>0</v>
      </c>
      <c r="B102">
        <f t="shared" si="7"/>
        <v>0</v>
      </c>
      <c r="C102" t="s">
        <v>13</v>
      </c>
      <c r="D102">
        <f t="shared" si="8"/>
        <v>1</v>
      </c>
      <c r="E102" t="s">
        <v>16</v>
      </c>
      <c r="F102">
        <f t="shared" si="9"/>
        <v>0</v>
      </c>
      <c r="G102">
        <f t="shared" si="10"/>
        <v>1</v>
      </c>
      <c r="H102">
        <f t="shared" si="11"/>
        <v>0</v>
      </c>
      <c r="I102">
        <f t="shared" si="12"/>
        <v>0</v>
      </c>
      <c r="J102" t="s">
        <v>3</v>
      </c>
      <c r="K102">
        <f t="shared" si="13"/>
        <v>0</v>
      </c>
      <c r="L102">
        <v>2</v>
      </c>
      <c r="M102">
        <v>11.35</v>
      </c>
      <c r="N102">
        <v>2.5</v>
      </c>
    </row>
    <row r="103" spans="1:14" x14ac:dyDescent="0.3">
      <c r="A103" t="s">
        <v>0</v>
      </c>
      <c r="B103">
        <f t="shared" si="7"/>
        <v>0</v>
      </c>
      <c r="C103" t="s">
        <v>13</v>
      </c>
      <c r="D103">
        <f t="shared" si="8"/>
        <v>1</v>
      </c>
      <c r="E103" t="s">
        <v>16</v>
      </c>
      <c r="F103">
        <f t="shared" si="9"/>
        <v>0</v>
      </c>
      <c r="G103">
        <f t="shared" si="10"/>
        <v>1</v>
      </c>
      <c r="H103">
        <f t="shared" si="11"/>
        <v>0</v>
      </c>
      <c r="I103">
        <f t="shared" si="12"/>
        <v>0</v>
      </c>
      <c r="J103" t="s">
        <v>3</v>
      </c>
      <c r="K103">
        <f t="shared" si="13"/>
        <v>0</v>
      </c>
      <c r="L103">
        <v>2</v>
      </c>
      <c r="M103">
        <v>15.38</v>
      </c>
      <c r="N103">
        <v>3</v>
      </c>
    </row>
    <row r="104" spans="1:14" x14ac:dyDescent="0.3">
      <c r="A104" t="s">
        <v>0</v>
      </c>
      <c r="B104">
        <f t="shared" si="7"/>
        <v>0</v>
      </c>
      <c r="C104" t="s">
        <v>13</v>
      </c>
      <c r="D104">
        <f t="shared" si="8"/>
        <v>1</v>
      </c>
      <c r="E104" t="s">
        <v>12</v>
      </c>
      <c r="F104">
        <f t="shared" si="9"/>
        <v>0</v>
      </c>
      <c r="G104">
        <f t="shared" si="10"/>
        <v>0</v>
      </c>
      <c r="H104">
        <f t="shared" si="11"/>
        <v>1</v>
      </c>
      <c r="I104">
        <f t="shared" si="12"/>
        <v>0</v>
      </c>
      <c r="J104" t="s">
        <v>3</v>
      </c>
      <c r="K104">
        <f t="shared" si="13"/>
        <v>0</v>
      </c>
      <c r="L104">
        <v>3</v>
      </c>
      <c r="M104">
        <v>44.3</v>
      </c>
      <c r="N104">
        <v>2.5</v>
      </c>
    </row>
    <row r="105" spans="1:14" x14ac:dyDescent="0.3">
      <c r="A105" t="s">
        <v>0</v>
      </c>
      <c r="B105">
        <f t="shared" si="7"/>
        <v>0</v>
      </c>
      <c r="C105" t="s">
        <v>13</v>
      </c>
      <c r="D105">
        <f t="shared" si="8"/>
        <v>1</v>
      </c>
      <c r="E105" t="s">
        <v>12</v>
      </c>
      <c r="F105">
        <f t="shared" si="9"/>
        <v>0</v>
      </c>
      <c r="G105">
        <f t="shared" si="10"/>
        <v>0</v>
      </c>
      <c r="H105">
        <f t="shared" si="11"/>
        <v>1</v>
      </c>
      <c r="I105">
        <f t="shared" si="12"/>
        <v>0</v>
      </c>
      <c r="J105" t="s">
        <v>3</v>
      </c>
      <c r="K105">
        <f t="shared" si="13"/>
        <v>0</v>
      </c>
      <c r="L105">
        <v>2</v>
      </c>
      <c r="M105">
        <v>22.42</v>
      </c>
      <c r="N105">
        <v>3.48</v>
      </c>
    </row>
    <row r="106" spans="1:14" x14ac:dyDescent="0.3">
      <c r="A106" t="s">
        <v>0</v>
      </c>
      <c r="B106">
        <f t="shared" si="7"/>
        <v>0</v>
      </c>
      <c r="C106" t="s">
        <v>1</v>
      </c>
      <c r="D106">
        <f t="shared" si="8"/>
        <v>0</v>
      </c>
      <c r="E106" t="s">
        <v>12</v>
      </c>
      <c r="F106">
        <f t="shared" si="9"/>
        <v>0</v>
      </c>
      <c r="G106">
        <f t="shared" si="10"/>
        <v>0</v>
      </c>
      <c r="H106">
        <f t="shared" si="11"/>
        <v>1</v>
      </c>
      <c r="I106">
        <f t="shared" si="12"/>
        <v>0</v>
      </c>
      <c r="J106" t="s">
        <v>3</v>
      </c>
      <c r="K106">
        <f t="shared" si="13"/>
        <v>0</v>
      </c>
      <c r="L106">
        <v>2</v>
      </c>
      <c r="M106">
        <v>20.92</v>
      </c>
      <c r="N106">
        <v>4.08</v>
      </c>
    </row>
    <row r="107" spans="1:14" x14ac:dyDescent="0.3">
      <c r="A107" t="s">
        <v>4</v>
      </c>
      <c r="B107">
        <f t="shared" si="7"/>
        <v>1</v>
      </c>
      <c r="C107" t="s">
        <v>13</v>
      </c>
      <c r="D107">
        <f t="shared" si="8"/>
        <v>1</v>
      </c>
      <c r="E107" t="s">
        <v>12</v>
      </c>
      <c r="F107">
        <f t="shared" si="9"/>
        <v>0</v>
      </c>
      <c r="G107">
        <f t="shared" si="10"/>
        <v>0</v>
      </c>
      <c r="H107">
        <f t="shared" si="11"/>
        <v>1</v>
      </c>
      <c r="I107">
        <f t="shared" si="12"/>
        <v>0</v>
      </c>
      <c r="J107" t="s">
        <v>3</v>
      </c>
      <c r="K107">
        <f t="shared" si="13"/>
        <v>0</v>
      </c>
      <c r="L107">
        <v>2</v>
      </c>
      <c r="M107">
        <v>15.36</v>
      </c>
      <c r="N107">
        <v>1.64</v>
      </c>
    </row>
    <row r="108" spans="1:14" x14ac:dyDescent="0.3">
      <c r="A108" t="s">
        <v>4</v>
      </c>
      <c r="B108">
        <f t="shared" si="7"/>
        <v>1</v>
      </c>
      <c r="C108" t="s">
        <v>13</v>
      </c>
      <c r="D108">
        <f t="shared" si="8"/>
        <v>1</v>
      </c>
      <c r="E108" t="s">
        <v>12</v>
      </c>
      <c r="F108">
        <f t="shared" si="9"/>
        <v>0</v>
      </c>
      <c r="G108">
        <f t="shared" si="10"/>
        <v>0</v>
      </c>
      <c r="H108">
        <f t="shared" si="11"/>
        <v>1</v>
      </c>
      <c r="I108">
        <f t="shared" si="12"/>
        <v>0</v>
      </c>
      <c r="J108" t="s">
        <v>3</v>
      </c>
      <c r="K108">
        <f t="shared" si="13"/>
        <v>0</v>
      </c>
      <c r="L108">
        <v>2</v>
      </c>
      <c r="M108">
        <v>20.49</v>
      </c>
      <c r="N108">
        <v>4.0599999999999996</v>
      </c>
    </row>
    <row r="109" spans="1:14" x14ac:dyDescent="0.3">
      <c r="A109" t="s">
        <v>4</v>
      </c>
      <c r="B109">
        <f t="shared" si="7"/>
        <v>1</v>
      </c>
      <c r="C109" t="s">
        <v>13</v>
      </c>
      <c r="D109">
        <f t="shared" si="8"/>
        <v>1</v>
      </c>
      <c r="E109" t="s">
        <v>12</v>
      </c>
      <c r="F109">
        <f t="shared" si="9"/>
        <v>0</v>
      </c>
      <c r="G109">
        <f t="shared" si="10"/>
        <v>0</v>
      </c>
      <c r="H109">
        <f t="shared" si="11"/>
        <v>1</v>
      </c>
      <c r="I109">
        <f t="shared" si="12"/>
        <v>0</v>
      </c>
      <c r="J109" t="s">
        <v>3</v>
      </c>
      <c r="K109">
        <f t="shared" si="13"/>
        <v>0</v>
      </c>
      <c r="L109">
        <v>2</v>
      </c>
      <c r="M109">
        <v>25.21</v>
      </c>
      <c r="N109">
        <v>4.29</v>
      </c>
    </row>
    <row r="110" spans="1:14" x14ac:dyDescent="0.3">
      <c r="A110" t="s">
        <v>4</v>
      </c>
      <c r="B110">
        <f t="shared" si="7"/>
        <v>1</v>
      </c>
      <c r="C110" t="s">
        <v>1</v>
      </c>
      <c r="D110">
        <f t="shared" si="8"/>
        <v>0</v>
      </c>
      <c r="E110" t="s">
        <v>12</v>
      </c>
      <c r="F110">
        <f t="shared" si="9"/>
        <v>0</v>
      </c>
      <c r="G110">
        <f t="shared" si="10"/>
        <v>0</v>
      </c>
      <c r="H110">
        <f t="shared" si="11"/>
        <v>1</v>
      </c>
      <c r="I110">
        <f t="shared" si="12"/>
        <v>0</v>
      </c>
      <c r="J110" t="s">
        <v>3</v>
      </c>
      <c r="K110">
        <f t="shared" si="13"/>
        <v>0</v>
      </c>
      <c r="L110">
        <v>2</v>
      </c>
      <c r="M110">
        <v>18.239999999999998</v>
      </c>
      <c r="N110">
        <v>3.76</v>
      </c>
    </row>
    <row r="111" spans="1:14" x14ac:dyDescent="0.3">
      <c r="A111" t="s">
        <v>0</v>
      </c>
      <c r="B111">
        <f t="shared" si="7"/>
        <v>0</v>
      </c>
      <c r="C111" t="s">
        <v>13</v>
      </c>
      <c r="D111">
        <f t="shared" si="8"/>
        <v>1</v>
      </c>
      <c r="E111" t="s">
        <v>12</v>
      </c>
      <c r="F111">
        <f t="shared" si="9"/>
        <v>0</v>
      </c>
      <c r="G111">
        <f t="shared" si="10"/>
        <v>0</v>
      </c>
      <c r="H111">
        <f t="shared" si="11"/>
        <v>1</v>
      </c>
      <c r="I111">
        <f t="shared" si="12"/>
        <v>0</v>
      </c>
      <c r="J111" t="s">
        <v>3</v>
      </c>
      <c r="K111">
        <f t="shared" si="13"/>
        <v>0</v>
      </c>
      <c r="L111">
        <v>2</v>
      </c>
      <c r="M111">
        <v>14.31</v>
      </c>
      <c r="N111">
        <v>4</v>
      </c>
    </row>
    <row r="112" spans="1:14" x14ac:dyDescent="0.3">
      <c r="A112" t="s">
        <v>4</v>
      </c>
      <c r="B112">
        <f t="shared" si="7"/>
        <v>1</v>
      </c>
      <c r="C112" t="s">
        <v>1</v>
      </c>
      <c r="D112">
        <f t="shared" si="8"/>
        <v>0</v>
      </c>
      <c r="E112" t="s">
        <v>12</v>
      </c>
      <c r="F112">
        <f t="shared" si="9"/>
        <v>0</v>
      </c>
      <c r="G112">
        <f t="shared" si="10"/>
        <v>0</v>
      </c>
      <c r="H112">
        <f t="shared" si="11"/>
        <v>1</v>
      </c>
      <c r="I112">
        <f t="shared" si="12"/>
        <v>0</v>
      </c>
      <c r="J112" t="s">
        <v>3</v>
      </c>
      <c r="K112">
        <f t="shared" si="13"/>
        <v>0</v>
      </c>
      <c r="L112">
        <v>2</v>
      </c>
      <c r="M112">
        <v>14</v>
      </c>
      <c r="N112">
        <v>3</v>
      </c>
    </row>
    <row r="113" spans="1:14" x14ac:dyDescent="0.3">
      <c r="A113" t="s">
        <v>0</v>
      </c>
      <c r="B113">
        <f t="shared" si="7"/>
        <v>0</v>
      </c>
      <c r="C113" t="s">
        <v>1</v>
      </c>
      <c r="D113">
        <f t="shared" si="8"/>
        <v>0</v>
      </c>
      <c r="E113" t="s">
        <v>12</v>
      </c>
      <c r="F113">
        <f t="shared" si="9"/>
        <v>0</v>
      </c>
      <c r="G113">
        <f t="shared" si="10"/>
        <v>0</v>
      </c>
      <c r="H113">
        <f t="shared" si="11"/>
        <v>1</v>
      </c>
      <c r="I113">
        <f t="shared" si="12"/>
        <v>0</v>
      </c>
      <c r="J113" t="s">
        <v>3</v>
      </c>
      <c r="K113">
        <f t="shared" si="13"/>
        <v>0</v>
      </c>
      <c r="L113">
        <v>1</v>
      </c>
      <c r="M113">
        <v>7.25</v>
      </c>
      <c r="N113">
        <v>1</v>
      </c>
    </row>
    <row r="114" spans="1:14" x14ac:dyDescent="0.3">
      <c r="A114" t="s">
        <v>4</v>
      </c>
      <c r="B114">
        <f t="shared" si="7"/>
        <v>1</v>
      </c>
      <c r="C114" t="s">
        <v>1</v>
      </c>
      <c r="D114">
        <f t="shared" si="8"/>
        <v>0</v>
      </c>
      <c r="E114" t="s">
        <v>2</v>
      </c>
      <c r="F114">
        <f t="shared" si="9"/>
        <v>0</v>
      </c>
      <c r="G114">
        <f t="shared" si="10"/>
        <v>0</v>
      </c>
      <c r="H114">
        <f t="shared" si="11"/>
        <v>0</v>
      </c>
      <c r="I114">
        <f t="shared" si="12"/>
        <v>1</v>
      </c>
      <c r="J114" t="s">
        <v>3</v>
      </c>
      <c r="K114">
        <f t="shared" si="13"/>
        <v>0</v>
      </c>
      <c r="L114">
        <v>3</v>
      </c>
      <c r="M114">
        <v>38.07</v>
      </c>
      <c r="N114">
        <v>4</v>
      </c>
    </row>
    <row r="115" spans="1:14" x14ac:dyDescent="0.3">
      <c r="A115" t="s">
        <v>4</v>
      </c>
      <c r="B115">
        <f t="shared" si="7"/>
        <v>1</v>
      </c>
      <c r="C115" t="s">
        <v>1</v>
      </c>
      <c r="D115">
        <f t="shared" si="8"/>
        <v>0</v>
      </c>
      <c r="E115" t="s">
        <v>2</v>
      </c>
      <c r="F115">
        <f t="shared" si="9"/>
        <v>0</v>
      </c>
      <c r="G115">
        <f t="shared" si="10"/>
        <v>0</v>
      </c>
      <c r="H115">
        <f t="shared" si="11"/>
        <v>0</v>
      </c>
      <c r="I115">
        <f t="shared" si="12"/>
        <v>1</v>
      </c>
      <c r="J115" t="s">
        <v>3</v>
      </c>
      <c r="K115">
        <f t="shared" si="13"/>
        <v>0</v>
      </c>
      <c r="L115">
        <v>2</v>
      </c>
      <c r="M115">
        <v>23.95</v>
      </c>
      <c r="N115">
        <v>2.5499999999999998</v>
      </c>
    </row>
    <row r="116" spans="1:14" x14ac:dyDescent="0.3">
      <c r="A116" t="s">
        <v>0</v>
      </c>
      <c r="B116">
        <f t="shared" si="7"/>
        <v>0</v>
      </c>
      <c r="C116" t="s">
        <v>1</v>
      </c>
      <c r="D116">
        <f t="shared" si="8"/>
        <v>0</v>
      </c>
      <c r="E116" t="s">
        <v>2</v>
      </c>
      <c r="F116">
        <f t="shared" si="9"/>
        <v>0</v>
      </c>
      <c r="G116">
        <f t="shared" si="10"/>
        <v>0</v>
      </c>
      <c r="H116">
        <f t="shared" si="11"/>
        <v>0</v>
      </c>
      <c r="I116">
        <f t="shared" si="12"/>
        <v>1</v>
      </c>
      <c r="J116" t="s">
        <v>3</v>
      </c>
      <c r="K116">
        <f t="shared" si="13"/>
        <v>0</v>
      </c>
      <c r="L116">
        <v>3</v>
      </c>
      <c r="M116">
        <v>25.71</v>
      </c>
      <c r="N116">
        <v>4</v>
      </c>
    </row>
    <row r="117" spans="1:14" x14ac:dyDescent="0.3">
      <c r="A117" t="s">
        <v>0</v>
      </c>
      <c r="B117">
        <f t="shared" si="7"/>
        <v>0</v>
      </c>
      <c r="C117" t="s">
        <v>1</v>
      </c>
      <c r="D117">
        <f t="shared" si="8"/>
        <v>0</v>
      </c>
      <c r="E117" t="s">
        <v>2</v>
      </c>
      <c r="F117">
        <f t="shared" si="9"/>
        <v>0</v>
      </c>
      <c r="G117">
        <f t="shared" si="10"/>
        <v>0</v>
      </c>
      <c r="H117">
        <f t="shared" si="11"/>
        <v>0</v>
      </c>
      <c r="I117">
        <f t="shared" si="12"/>
        <v>1</v>
      </c>
      <c r="J117" t="s">
        <v>3</v>
      </c>
      <c r="K117">
        <f t="shared" si="13"/>
        <v>0</v>
      </c>
      <c r="L117">
        <v>2</v>
      </c>
      <c r="M117">
        <v>17.309999999999999</v>
      </c>
      <c r="N117">
        <v>3.5</v>
      </c>
    </row>
    <row r="118" spans="1:14" x14ac:dyDescent="0.3">
      <c r="A118" t="s">
        <v>4</v>
      </c>
      <c r="B118">
        <f t="shared" si="7"/>
        <v>1</v>
      </c>
      <c r="C118" t="s">
        <v>1</v>
      </c>
      <c r="D118">
        <f t="shared" si="8"/>
        <v>0</v>
      </c>
      <c r="E118" t="s">
        <v>2</v>
      </c>
      <c r="F118">
        <f t="shared" si="9"/>
        <v>0</v>
      </c>
      <c r="G118">
        <f t="shared" si="10"/>
        <v>0</v>
      </c>
      <c r="H118">
        <f t="shared" si="11"/>
        <v>0</v>
      </c>
      <c r="I118">
        <f t="shared" si="12"/>
        <v>1</v>
      </c>
      <c r="J118" t="s">
        <v>3</v>
      </c>
      <c r="K118">
        <f t="shared" si="13"/>
        <v>0</v>
      </c>
      <c r="L118">
        <v>4</v>
      </c>
      <c r="M118">
        <v>29.93</v>
      </c>
      <c r="N118">
        <v>5.07</v>
      </c>
    </row>
    <row r="119" spans="1:14" x14ac:dyDescent="0.3">
      <c r="A119" t="s">
        <v>0</v>
      </c>
      <c r="B119">
        <f t="shared" si="7"/>
        <v>0</v>
      </c>
      <c r="C119" t="s">
        <v>1</v>
      </c>
      <c r="D119">
        <f t="shared" si="8"/>
        <v>0</v>
      </c>
      <c r="E119" t="s">
        <v>14</v>
      </c>
      <c r="F119">
        <f t="shared" si="9"/>
        <v>1</v>
      </c>
      <c r="G119">
        <f t="shared" si="10"/>
        <v>0</v>
      </c>
      <c r="H119">
        <f t="shared" si="11"/>
        <v>0</v>
      </c>
      <c r="I119">
        <f t="shared" si="12"/>
        <v>0</v>
      </c>
      <c r="J119" t="s">
        <v>15</v>
      </c>
      <c r="K119">
        <f t="shared" si="13"/>
        <v>1</v>
      </c>
      <c r="L119">
        <v>2</v>
      </c>
      <c r="M119">
        <v>10.65</v>
      </c>
      <c r="N119">
        <v>1.5</v>
      </c>
    </row>
    <row r="120" spans="1:14" x14ac:dyDescent="0.3">
      <c r="A120" t="s">
        <v>0</v>
      </c>
      <c r="B120">
        <f t="shared" si="7"/>
        <v>0</v>
      </c>
      <c r="C120" t="s">
        <v>1</v>
      </c>
      <c r="D120">
        <f t="shared" si="8"/>
        <v>0</v>
      </c>
      <c r="E120" t="s">
        <v>14</v>
      </c>
      <c r="F120">
        <f t="shared" si="9"/>
        <v>1</v>
      </c>
      <c r="G120">
        <f t="shared" si="10"/>
        <v>0</v>
      </c>
      <c r="H120">
        <f t="shared" si="11"/>
        <v>0</v>
      </c>
      <c r="I120">
        <f t="shared" si="12"/>
        <v>0</v>
      </c>
      <c r="J120" t="s">
        <v>15</v>
      </c>
      <c r="K120">
        <f t="shared" si="13"/>
        <v>1</v>
      </c>
      <c r="L120">
        <v>2</v>
      </c>
      <c r="M120">
        <v>12.43</v>
      </c>
      <c r="N120">
        <v>1.8</v>
      </c>
    </row>
    <row r="121" spans="1:14" x14ac:dyDescent="0.3">
      <c r="A121" t="s">
        <v>0</v>
      </c>
      <c r="B121">
        <f t="shared" si="7"/>
        <v>0</v>
      </c>
      <c r="C121" t="s">
        <v>1</v>
      </c>
      <c r="D121">
        <f t="shared" si="8"/>
        <v>0</v>
      </c>
      <c r="E121" t="s">
        <v>14</v>
      </c>
      <c r="F121">
        <f t="shared" si="9"/>
        <v>1</v>
      </c>
      <c r="G121">
        <f t="shared" si="10"/>
        <v>0</v>
      </c>
      <c r="H121">
        <f t="shared" si="11"/>
        <v>0</v>
      </c>
      <c r="I121">
        <f t="shared" si="12"/>
        <v>0</v>
      </c>
      <c r="J121" t="s">
        <v>15</v>
      </c>
      <c r="K121">
        <f t="shared" si="13"/>
        <v>1</v>
      </c>
      <c r="L121">
        <v>4</v>
      </c>
      <c r="M121">
        <v>24.08</v>
      </c>
      <c r="N121">
        <v>2.92</v>
      </c>
    </row>
    <row r="122" spans="1:14" x14ac:dyDescent="0.3">
      <c r="A122" t="s">
        <v>4</v>
      </c>
      <c r="B122">
        <f t="shared" si="7"/>
        <v>1</v>
      </c>
      <c r="C122" t="s">
        <v>1</v>
      </c>
      <c r="D122">
        <f t="shared" si="8"/>
        <v>0</v>
      </c>
      <c r="E122" t="s">
        <v>14</v>
      </c>
      <c r="F122">
        <f t="shared" si="9"/>
        <v>1</v>
      </c>
      <c r="G122">
        <f t="shared" si="10"/>
        <v>0</v>
      </c>
      <c r="H122">
        <f t="shared" si="11"/>
        <v>0</v>
      </c>
      <c r="I122">
        <f t="shared" si="12"/>
        <v>0</v>
      </c>
      <c r="J122" t="s">
        <v>15</v>
      </c>
      <c r="K122">
        <f t="shared" si="13"/>
        <v>1</v>
      </c>
      <c r="L122">
        <v>2</v>
      </c>
      <c r="M122">
        <v>11.69</v>
      </c>
      <c r="N122">
        <v>2.31</v>
      </c>
    </row>
    <row r="123" spans="1:14" x14ac:dyDescent="0.3">
      <c r="A123" t="s">
        <v>0</v>
      </c>
      <c r="B123">
        <f t="shared" si="7"/>
        <v>0</v>
      </c>
      <c r="C123" t="s">
        <v>1</v>
      </c>
      <c r="D123">
        <f t="shared" si="8"/>
        <v>0</v>
      </c>
      <c r="E123" t="s">
        <v>14</v>
      </c>
      <c r="F123">
        <f t="shared" si="9"/>
        <v>1</v>
      </c>
      <c r="G123">
        <f t="shared" si="10"/>
        <v>0</v>
      </c>
      <c r="H123">
        <f t="shared" si="11"/>
        <v>0</v>
      </c>
      <c r="I123">
        <f t="shared" si="12"/>
        <v>0</v>
      </c>
      <c r="J123" t="s">
        <v>15</v>
      </c>
      <c r="K123">
        <f t="shared" si="13"/>
        <v>1</v>
      </c>
      <c r="L123">
        <v>2</v>
      </c>
      <c r="M123">
        <v>13.42</v>
      </c>
      <c r="N123">
        <v>1.68</v>
      </c>
    </row>
    <row r="124" spans="1:14" x14ac:dyDescent="0.3">
      <c r="A124" t="s">
        <v>4</v>
      </c>
      <c r="B124">
        <f t="shared" si="7"/>
        <v>1</v>
      </c>
      <c r="C124" t="s">
        <v>1</v>
      </c>
      <c r="D124">
        <f t="shared" si="8"/>
        <v>0</v>
      </c>
      <c r="E124" t="s">
        <v>14</v>
      </c>
      <c r="F124">
        <f t="shared" si="9"/>
        <v>1</v>
      </c>
      <c r="G124">
        <f t="shared" si="10"/>
        <v>0</v>
      </c>
      <c r="H124">
        <f t="shared" si="11"/>
        <v>0</v>
      </c>
      <c r="I124">
        <f t="shared" si="12"/>
        <v>0</v>
      </c>
      <c r="J124" t="s">
        <v>15</v>
      </c>
      <c r="K124">
        <f t="shared" si="13"/>
        <v>1</v>
      </c>
      <c r="L124">
        <v>2</v>
      </c>
      <c r="M124">
        <v>14.26</v>
      </c>
      <c r="N124">
        <v>2.5</v>
      </c>
    </row>
    <row r="125" spans="1:14" x14ac:dyDescent="0.3">
      <c r="A125" t="s">
        <v>4</v>
      </c>
      <c r="B125">
        <f t="shared" si="7"/>
        <v>1</v>
      </c>
      <c r="C125" t="s">
        <v>1</v>
      </c>
      <c r="D125">
        <f t="shared" si="8"/>
        <v>0</v>
      </c>
      <c r="E125" t="s">
        <v>14</v>
      </c>
      <c r="F125">
        <f t="shared" si="9"/>
        <v>1</v>
      </c>
      <c r="G125">
        <f t="shared" si="10"/>
        <v>0</v>
      </c>
      <c r="H125">
        <f t="shared" si="11"/>
        <v>0</v>
      </c>
      <c r="I125">
        <f t="shared" si="12"/>
        <v>0</v>
      </c>
      <c r="J125" t="s">
        <v>15</v>
      </c>
      <c r="K125">
        <f t="shared" si="13"/>
        <v>1</v>
      </c>
      <c r="L125">
        <v>2</v>
      </c>
      <c r="M125">
        <v>15.95</v>
      </c>
      <c r="N125">
        <v>2</v>
      </c>
    </row>
    <row r="126" spans="1:14" x14ac:dyDescent="0.3">
      <c r="A126" t="s">
        <v>0</v>
      </c>
      <c r="B126">
        <f t="shared" si="7"/>
        <v>0</v>
      </c>
      <c r="C126" t="s">
        <v>1</v>
      </c>
      <c r="D126">
        <f t="shared" si="8"/>
        <v>0</v>
      </c>
      <c r="E126" t="s">
        <v>14</v>
      </c>
      <c r="F126">
        <f t="shared" si="9"/>
        <v>1</v>
      </c>
      <c r="G126">
        <f t="shared" si="10"/>
        <v>0</v>
      </c>
      <c r="H126">
        <f t="shared" si="11"/>
        <v>0</v>
      </c>
      <c r="I126">
        <f t="shared" si="12"/>
        <v>0</v>
      </c>
      <c r="J126" t="s">
        <v>15</v>
      </c>
      <c r="K126">
        <f t="shared" si="13"/>
        <v>1</v>
      </c>
      <c r="L126">
        <v>2</v>
      </c>
      <c r="M126">
        <v>12.48</v>
      </c>
      <c r="N126">
        <v>2.52</v>
      </c>
    </row>
    <row r="127" spans="1:14" x14ac:dyDescent="0.3">
      <c r="A127" t="s">
        <v>0</v>
      </c>
      <c r="B127">
        <f t="shared" si="7"/>
        <v>0</v>
      </c>
      <c r="C127" t="s">
        <v>1</v>
      </c>
      <c r="D127">
        <f t="shared" si="8"/>
        <v>0</v>
      </c>
      <c r="E127" t="s">
        <v>14</v>
      </c>
      <c r="F127">
        <f t="shared" si="9"/>
        <v>1</v>
      </c>
      <c r="G127">
        <f t="shared" si="10"/>
        <v>0</v>
      </c>
      <c r="H127">
        <f t="shared" si="11"/>
        <v>0</v>
      </c>
      <c r="I127">
        <f t="shared" si="12"/>
        <v>0</v>
      </c>
      <c r="J127" t="s">
        <v>15</v>
      </c>
      <c r="K127">
        <f t="shared" si="13"/>
        <v>1</v>
      </c>
      <c r="L127">
        <v>6</v>
      </c>
      <c r="M127">
        <v>29.8</v>
      </c>
      <c r="N127">
        <v>4.2</v>
      </c>
    </row>
    <row r="128" spans="1:14" x14ac:dyDescent="0.3">
      <c r="A128" t="s">
        <v>4</v>
      </c>
      <c r="B128">
        <f t="shared" si="7"/>
        <v>1</v>
      </c>
      <c r="C128" t="s">
        <v>1</v>
      </c>
      <c r="D128">
        <f t="shared" si="8"/>
        <v>0</v>
      </c>
      <c r="E128" t="s">
        <v>14</v>
      </c>
      <c r="F128">
        <f t="shared" si="9"/>
        <v>1</v>
      </c>
      <c r="G128">
        <f t="shared" si="10"/>
        <v>0</v>
      </c>
      <c r="H128">
        <f t="shared" si="11"/>
        <v>0</v>
      </c>
      <c r="I128">
        <f t="shared" si="12"/>
        <v>0</v>
      </c>
      <c r="J128" t="s">
        <v>15</v>
      </c>
      <c r="K128">
        <f t="shared" si="13"/>
        <v>1</v>
      </c>
      <c r="L128">
        <v>2</v>
      </c>
      <c r="M128">
        <v>8.52</v>
      </c>
      <c r="N128">
        <v>1.48</v>
      </c>
    </row>
    <row r="129" spans="1:14" x14ac:dyDescent="0.3">
      <c r="A129" t="s">
        <v>0</v>
      </c>
      <c r="B129">
        <f t="shared" si="7"/>
        <v>0</v>
      </c>
      <c r="C129" t="s">
        <v>1</v>
      </c>
      <c r="D129">
        <f t="shared" si="8"/>
        <v>0</v>
      </c>
      <c r="E129" t="s">
        <v>14</v>
      </c>
      <c r="F129">
        <f t="shared" si="9"/>
        <v>1</v>
      </c>
      <c r="G129">
        <f t="shared" si="10"/>
        <v>0</v>
      </c>
      <c r="H129">
        <f t="shared" si="11"/>
        <v>0</v>
      </c>
      <c r="I129">
        <f t="shared" si="12"/>
        <v>0</v>
      </c>
      <c r="J129" t="s">
        <v>15</v>
      </c>
      <c r="K129">
        <f t="shared" si="13"/>
        <v>1</v>
      </c>
      <c r="L129">
        <v>2</v>
      </c>
      <c r="M129">
        <v>14.52</v>
      </c>
      <c r="N129">
        <v>2</v>
      </c>
    </row>
    <row r="130" spans="1:14" x14ac:dyDescent="0.3">
      <c r="A130" t="s">
        <v>0</v>
      </c>
      <c r="B130">
        <f t="shared" si="7"/>
        <v>0</v>
      </c>
      <c r="C130" t="s">
        <v>1</v>
      </c>
      <c r="D130">
        <f t="shared" si="8"/>
        <v>0</v>
      </c>
      <c r="E130" t="s">
        <v>14</v>
      </c>
      <c r="F130">
        <f t="shared" si="9"/>
        <v>1</v>
      </c>
      <c r="G130">
        <f t="shared" si="10"/>
        <v>0</v>
      </c>
      <c r="H130">
        <f t="shared" si="11"/>
        <v>0</v>
      </c>
      <c r="I130">
        <f t="shared" si="12"/>
        <v>0</v>
      </c>
      <c r="J130" t="s">
        <v>15</v>
      </c>
      <c r="K130">
        <f t="shared" si="13"/>
        <v>1</v>
      </c>
      <c r="L130">
        <v>2</v>
      </c>
      <c r="M130">
        <v>11.38</v>
      </c>
      <c r="N130">
        <v>2</v>
      </c>
    </row>
    <row r="131" spans="1:14" x14ac:dyDescent="0.3">
      <c r="A131" t="s">
        <v>4</v>
      </c>
      <c r="B131">
        <f t="shared" ref="B131:B194" si="14">IF(A131="female",0,1)</f>
        <v>1</v>
      </c>
      <c r="C131" t="s">
        <v>1</v>
      </c>
      <c r="D131">
        <f t="shared" ref="D131:D194" si="15">IF(C131="No",0,1)</f>
        <v>0</v>
      </c>
      <c r="E131" t="s">
        <v>14</v>
      </c>
      <c r="F131">
        <f t="shared" ref="F131:F194" si="16">IF(E131="Thur",1,0)</f>
        <v>1</v>
      </c>
      <c r="G131">
        <f t="shared" ref="G131:G194" si="17">IF(E131="Fri",1,0)</f>
        <v>0</v>
      </c>
      <c r="H131">
        <f t="shared" ref="H131:H194" si="18">IF(E131="Sat",1,0)</f>
        <v>0</v>
      </c>
      <c r="I131">
        <f t="shared" ref="I131:I194" si="19">IF(E131="Sun",1,0)</f>
        <v>0</v>
      </c>
      <c r="J131" t="s">
        <v>15</v>
      </c>
      <c r="K131">
        <f t="shared" ref="K131:K194" si="20">IF(J131="Dinner",0,1)</f>
        <v>1</v>
      </c>
      <c r="L131">
        <v>3</v>
      </c>
      <c r="M131">
        <v>22.82</v>
      </c>
      <c r="N131">
        <v>2.1800000000000002</v>
      </c>
    </row>
    <row r="132" spans="1:14" x14ac:dyDescent="0.3">
      <c r="A132" t="s">
        <v>4</v>
      </c>
      <c r="B132">
        <f t="shared" si="14"/>
        <v>1</v>
      </c>
      <c r="C132" t="s">
        <v>1</v>
      </c>
      <c r="D132">
        <f t="shared" si="15"/>
        <v>0</v>
      </c>
      <c r="E132" t="s">
        <v>14</v>
      </c>
      <c r="F132">
        <f t="shared" si="16"/>
        <v>1</v>
      </c>
      <c r="G132">
        <f t="shared" si="17"/>
        <v>0</v>
      </c>
      <c r="H132">
        <f t="shared" si="18"/>
        <v>0</v>
      </c>
      <c r="I132">
        <f t="shared" si="19"/>
        <v>0</v>
      </c>
      <c r="J132" t="s">
        <v>15</v>
      </c>
      <c r="K132">
        <f t="shared" si="20"/>
        <v>1</v>
      </c>
      <c r="L132">
        <v>2</v>
      </c>
      <c r="M132">
        <v>19.079999999999998</v>
      </c>
      <c r="N132">
        <v>1.5</v>
      </c>
    </row>
    <row r="133" spans="1:14" x14ac:dyDescent="0.3">
      <c r="A133" t="s">
        <v>0</v>
      </c>
      <c r="B133">
        <f t="shared" si="14"/>
        <v>0</v>
      </c>
      <c r="C133" t="s">
        <v>1</v>
      </c>
      <c r="D133">
        <f t="shared" si="15"/>
        <v>0</v>
      </c>
      <c r="E133" t="s">
        <v>14</v>
      </c>
      <c r="F133">
        <f t="shared" si="16"/>
        <v>1</v>
      </c>
      <c r="G133">
        <f t="shared" si="17"/>
        <v>0</v>
      </c>
      <c r="H133">
        <f t="shared" si="18"/>
        <v>0</v>
      </c>
      <c r="I133">
        <f t="shared" si="19"/>
        <v>0</v>
      </c>
      <c r="J133" t="s">
        <v>15</v>
      </c>
      <c r="K133">
        <f t="shared" si="20"/>
        <v>1</v>
      </c>
      <c r="L133">
        <v>2</v>
      </c>
      <c r="M133">
        <v>20.27</v>
      </c>
      <c r="N133">
        <v>2.83</v>
      </c>
    </row>
    <row r="134" spans="1:14" x14ac:dyDescent="0.3">
      <c r="A134" t="s">
        <v>0</v>
      </c>
      <c r="B134">
        <f t="shared" si="14"/>
        <v>0</v>
      </c>
      <c r="C134" t="s">
        <v>1</v>
      </c>
      <c r="D134">
        <f t="shared" si="15"/>
        <v>0</v>
      </c>
      <c r="E134" t="s">
        <v>14</v>
      </c>
      <c r="F134">
        <f t="shared" si="16"/>
        <v>1</v>
      </c>
      <c r="G134">
        <f t="shared" si="17"/>
        <v>0</v>
      </c>
      <c r="H134">
        <f t="shared" si="18"/>
        <v>0</v>
      </c>
      <c r="I134">
        <f t="shared" si="19"/>
        <v>0</v>
      </c>
      <c r="J134" t="s">
        <v>15</v>
      </c>
      <c r="K134">
        <f t="shared" si="20"/>
        <v>1</v>
      </c>
      <c r="L134">
        <v>2</v>
      </c>
      <c r="M134">
        <v>11.17</v>
      </c>
      <c r="N134">
        <v>1.5</v>
      </c>
    </row>
    <row r="135" spans="1:14" x14ac:dyDescent="0.3">
      <c r="A135" t="s">
        <v>0</v>
      </c>
      <c r="B135">
        <f t="shared" si="14"/>
        <v>0</v>
      </c>
      <c r="C135" t="s">
        <v>1</v>
      </c>
      <c r="D135">
        <f t="shared" si="15"/>
        <v>0</v>
      </c>
      <c r="E135" t="s">
        <v>14</v>
      </c>
      <c r="F135">
        <f t="shared" si="16"/>
        <v>1</v>
      </c>
      <c r="G135">
        <f t="shared" si="17"/>
        <v>0</v>
      </c>
      <c r="H135">
        <f t="shared" si="18"/>
        <v>0</v>
      </c>
      <c r="I135">
        <f t="shared" si="19"/>
        <v>0</v>
      </c>
      <c r="J135" t="s">
        <v>15</v>
      </c>
      <c r="K135">
        <f t="shared" si="20"/>
        <v>1</v>
      </c>
      <c r="L135">
        <v>2</v>
      </c>
      <c r="M135">
        <v>12.26</v>
      </c>
      <c r="N135">
        <v>2</v>
      </c>
    </row>
    <row r="136" spans="1:14" x14ac:dyDescent="0.3">
      <c r="A136" t="s">
        <v>0</v>
      </c>
      <c r="B136">
        <f t="shared" si="14"/>
        <v>0</v>
      </c>
      <c r="C136" t="s">
        <v>1</v>
      </c>
      <c r="D136">
        <f t="shared" si="15"/>
        <v>0</v>
      </c>
      <c r="E136" t="s">
        <v>14</v>
      </c>
      <c r="F136">
        <f t="shared" si="16"/>
        <v>1</v>
      </c>
      <c r="G136">
        <f t="shared" si="17"/>
        <v>0</v>
      </c>
      <c r="H136">
        <f t="shared" si="18"/>
        <v>0</v>
      </c>
      <c r="I136">
        <f t="shared" si="19"/>
        <v>0</v>
      </c>
      <c r="J136" t="s">
        <v>15</v>
      </c>
      <c r="K136">
        <f t="shared" si="20"/>
        <v>1</v>
      </c>
      <c r="L136">
        <v>2</v>
      </c>
      <c r="M136">
        <v>18.260000000000002</v>
      </c>
      <c r="N136">
        <v>3.25</v>
      </c>
    </row>
    <row r="137" spans="1:14" x14ac:dyDescent="0.3">
      <c r="A137" t="s">
        <v>0</v>
      </c>
      <c r="B137">
        <f t="shared" si="14"/>
        <v>0</v>
      </c>
      <c r="C137" t="s">
        <v>1</v>
      </c>
      <c r="D137">
        <f t="shared" si="15"/>
        <v>0</v>
      </c>
      <c r="E137" t="s">
        <v>14</v>
      </c>
      <c r="F137">
        <f t="shared" si="16"/>
        <v>1</v>
      </c>
      <c r="G137">
        <f t="shared" si="17"/>
        <v>0</v>
      </c>
      <c r="H137">
        <f t="shared" si="18"/>
        <v>0</v>
      </c>
      <c r="I137">
        <f t="shared" si="19"/>
        <v>0</v>
      </c>
      <c r="J137" t="s">
        <v>15</v>
      </c>
      <c r="K137">
        <f t="shared" si="20"/>
        <v>1</v>
      </c>
      <c r="L137">
        <v>2</v>
      </c>
      <c r="M137">
        <v>8.51</v>
      </c>
      <c r="N137">
        <v>1.25</v>
      </c>
    </row>
    <row r="138" spans="1:14" x14ac:dyDescent="0.3">
      <c r="A138" t="s">
        <v>0</v>
      </c>
      <c r="B138">
        <f t="shared" si="14"/>
        <v>0</v>
      </c>
      <c r="C138" t="s">
        <v>1</v>
      </c>
      <c r="D138">
        <f t="shared" si="15"/>
        <v>0</v>
      </c>
      <c r="E138" t="s">
        <v>14</v>
      </c>
      <c r="F138">
        <f t="shared" si="16"/>
        <v>1</v>
      </c>
      <c r="G138">
        <f t="shared" si="17"/>
        <v>0</v>
      </c>
      <c r="H138">
        <f t="shared" si="18"/>
        <v>0</v>
      </c>
      <c r="I138">
        <f t="shared" si="19"/>
        <v>0</v>
      </c>
      <c r="J138" t="s">
        <v>15</v>
      </c>
      <c r="K138">
        <f t="shared" si="20"/>
        <v>1</v>
      </c>
      <c r="L138">
        <v>2</v>
      </c>
      <c r="M138">
        <v>10.33</v>
      </c>
      <c r="N138">
        <v>2</v>
      </c>
    </row>
    <row r="139" spans="1:14" x14ac:dyDescent="0.3">
      <c r="A139" t="s">
        <v>0</v>
      </c>
      <c r="B139">
        <f t="shared" si="14"/>
        <v>0</v>
      </c>
      <c r="C139" t="s">
        <v>1</v>
      </c>
      <c r="D139">
        <f t="shared" si="15"/>
        <v>0</v>
      </c>
      <c r="E139" t="s">
        <v>14</v>
      </c>
      <c r="F139">
        <f t="shared" si="16"/>
        <v>1</v>
      </c>
      <c r="G139">
        <f t="shared" si="17"/>
        <v>0</v>
      </c>
      <c r="H139">
        <f t="shared" si="18"/>
        <v>0</v>
      </c>
      <c r="I139">
        <f t="shared" si="19"/>
        <v>0</v>
      </c>
      <c r="J139" t="s">
        <v>15</v>
      </c>
      <c r="K139">
        <f t="shared" si="20"/>
        <v>1</v>
      </c>
      <c r="L139">
        <v>2</v>
      </c>
      <c r="M139">
        <v>14.15</v>
      </c>
      <c r="N139">
        <v>2</v>
      </c>
    </row>
    <row r="140" spans="1:14" x14ac:dyDescent="0.3">
      <c r="A140" t="s">
        <v>4</v>
      </c>
      <c r="B140">
        <f t="shared" si="14"/>
        <v>1</v>
      </c>
      <c r="C140" t="s">
        <v>13</v>
      </c>
      <c r="D140">
        <f t="shared" si="15"/>
        <v>1</v>
      </c>
      <c r="E140" t="s">
        <v>14</v>
      </c>
      <c r="F140">
        <f t="shared" si="16"/>
        <v>1</v>
      </c>
      <c r="G140">
        <f t="shared" si="17"/>
        <v>0</v>
      </c>
      <c r="H140">
        <f t="shared" si="18"/>
        <v>0</v>
      </c>
      <c r="I140">
        <f t="shared" si="19"/>
        <v>0</v>
      </c>
      <c r="J140" t="s">
        <v>15</v>
      </c>
      <c r="K140">
        <f t="shared" si="20"/>
        <v>1</v>
      </c>
      <c r="L140">
        <v>2</v>
      </c>
      <c r="M140">
        <v>16</v>
      </c>
      <c r="N140">
        <v>2</v>
      </c>
    </row>
    <row r="141" spans="1:14" x14ac:dyDescent="0.3">
      <c r="A141" t="s">
        <v>0</v>
      </c>
      <c r="B141">
        <f t="shared" si="14"/>
        <v>0</v>
      </c>
      <c r="C141" t="s">
        <v>1</v>
      </c>
      <c r="D141">
        <f t="shared" si="15"/>
        <v>0</v>
      </c>
      <c r="E141" t="s">
        <v>14</v>
      </c>
      <c r="F141">
        <f t="shared" si="16"/>
        <v>1</v>
      </c>
      <c r="G141">
        <f t="shared" si="17"/>
        <v>0</v>
      </c>
      <c r="H141">
        <f t="shared" si="18"/>
        <v>0</v>
      </c>
      <c r="I141">
        <f t="shared" si="19"/>
        <v>0</v>
      </c>
      <c r="J141" t="s">
        <v>15</v>
      </c>
      <c r="K141">
        <f t="shared" si="20"/>
        <v>1</v>
      </c>
      <c r="L141">
        <v>2</v>
      </c>
      <c r="M141">
        <v>13.16</v>
      </c>
      <c r="N141">
        <v>2.75</v>
      </c>
    </row>
    <row r="142" spans="1:14" x14ac:dyDescent="0.3">
      <c r="A142" t="s">
        <v>0</v>
      </c>
      <c r="B142">
        <f t="shared" si="14"/>
        <v>0</v>
      </c>
      <c r="C142" t="s">
        <v>1</v>
      </c>
      <c r="D142">
        <f t="shared" si="15"/>
        <v>0</v>
      </c>
      <c r="E142" t="s">
        <v>14</v>
      </c>
      <c r="F142">
        <f t="shared" si="16"/>
        <v>1</v>
      </c>
      <c r="G142">
        <f t="shared" si="17"/>
        <v>0</v>
      </c>
      <c r="H142">
        <f t="shared" si="18"/>
        <v>0</v>
      </c>
      <c r="I142">
        <f t="shared" si="19"/>
        <v>0</v>
      </c>
      <c r="J142" t="s">
        <v>15</v>
      </c>
      <c r="K142">
        <f t="shared" si="20"/>
        <v>1</v>
      </c>
      <c r="L142">
        <v>2</v>
      </c>
      <c r="M142">
        <v>17.47</v>
      </c>
      <c r="N142">
        <v>3.5</v>
      </c>
    </row>
    <row r="143" spans="1:14" x14ac:dyDescent="0.3">
      <c r="A143" t="s">
        <v>4</v>
      </c>
      <c r="B143">
        <f t="shared" si="14"/>
        <v>1</v>
      </c>
      <c r="C143" t="s">
        <v>1</v>
      </c>
      <c r="D143">
        <f t="shared" si="15"/>
        <v>0</v>
      </c>
      <c r="E143" t="s">
        <v>14</v>
      </c>
      <c r="F143">
        <f t="shared" si="16"/>
        <v>1</v>
      </c>
      <c r="G143">
        <f t="shared" si="17"/>
        <v>0</v>
      </c>
      <c r="H143">
        <f t="shared" si="18"/>
        <v>0</v>
      </c>
      <c r="I143">
        <f t="shared" si="19"/>
        <v>0</v>
      </c>
      <c r="J143" t="s">
        <v>15</v>
      </c>
      <c r="K143">
        <f t="shared" si="20"/>
        <v>1</v>
      </c>
      <c r="L143">
        <v>6</v>
      </c>
      <c r="M143">
        <v>34.299999999999997</v>
      </c>
      <c r="N143">
        <v>6.7</v>
      </c>
    </row>
    <row r="144" spans="1:14" x14ac:dyDescent="0.3">
      <c r="A144" t="s">
        <v>4</v>
      </c>
      <c r="B144">
        <f t="shared" si="14"/>
        <v>1</v>
      </c>
      <c r="C144" t="s">
        <v>1</v>
      </c>
      <c r="D144">
        <f t="shared" si="15"/>
        <v>0</v>
      </c>
      <c r="E144" t="s">
        <v>14</v>
      </c>
      <c r="F144">
        <f t="shared" si="16"/>
        <v>1</v>
      </c>
      <c r="G144">
        <f t="shared" si="17"/>
        <v>0</v>
      </c>
      <c r="H144">
        <f t="shared" si="18"/>
        <v>0</v>
      </c>
      <c r="I144">
        <f t="shared" si="19"/>
        <v>0</v>
      </c>
      <c r="J144" t="s">
        <v>15</v>
      </c>
      <c r="K144">
        <f t="shared" si="20"/>
        <v>1</v>
      </c>
      <c r="L144">
        <v>5</v>
      </c>
      <c r="M144">
        <v>41.19</v>
      </c>
      <c r="N144">
        <v>5</v>
      </c>
    </row>
    <row r="145" spans="1:14" x14ac:dyDescent="0.3">
      <c r="A145" t="s">
        <v>0</v>
      </c>
      <c r="B145">
        <f t="shared" si="14"/>
        <v>0</v>
      </c>
      <c r="C145" t="s">
        <v>1</v>
      </c>
      <c r="D145">
        <f t="shared" si="15"/>
        <v>0</v>
      </c>
      <c r="E145" t="s">
        <v>14</v>
      </c>
      <c r="F145">
        <f t="shared" si="16"/>
        <v>1</v>
      </c>
      <c r="G145">
        <f t="shared" si="17"/>
        <v>0</v>
      </c>
      <c r="H145">
        <f t="shared" si="18"/>
        <v>0</v>
      </c>
      <c r="I145">
        <f t="shared" si="19"/>
        <v>0</v>
      </c>
      <c r="J145" t="s">
        <v>15</v>
      </c>
      <c r="K145">
        <f t="shared" si="20"/>
        <v>1</v>
      </c>
      <c r="L145">
        <v>6</v>
      </c>
      <c r="M145">
        <v>27.05</v>
      </c>
      <c r="N145">
        <v>5</v>
      </c>
    </row>
    <row r="146" spans="1:14" x14ac:dyDescent="0.3">
      <c r="A146" t="s">
        <v>0</v>
      </c>
      <c r="B146">
        <f t="shared" si="14"/>
        <v>0</v>
      </c>
      <c r="C146" t="s">
        <v>1</v>
      </c>
      <c r="D146">
        <f t="shared" si="15"/>
        <v>0</v>
      </c>
      <c r="E146" t="s">
        <v>14</v>
      </c>
      <c r="F146">
        <f t="shared" si="16"/>
        <v>1</v>
      </c>
      <c r="G146">
        <f t="shared" si="17"/>
        <v>0</v>
      </c>
      <c r="H146">
        <f t="shared" si="18"/>
        <v>0</v>
      </c>
      <c r="I146">
        <f t="shared" si="19"/>
        <v>0</v>
      </c>
      <c r="J146" t="s">
        <v>15</v>
      </c>
      <c r="K146">
        <f t="shared" si="20"/>
        <v>1</v>
      </c>
      <c r="L146">
        <v>2</v>
      </c>
      <c r="M146">
        <v>16.43</v>
      </c>
      <c r="N146">
        <v>2.2999999999999998</v>
      </c>
    </row>
    <row r="147" spans="1:14" x14ac:dyDescent="0.3">
      <c r="A147" t="s">
        <v>0</v>
      </c>
      <c r="B147">
        <f t="shared" si="14"/>
        <v>0</v>
      </c>
      <c r="C147" t="s">
        <v>1</v>
      </c>
      <c r="D147">
        <f t="shared" si="15"/>
        <v>0</v>
      </c>
      <c r="E147" t="s">
        <v>14</v>
      </c>
      <c r="F147">
        <f t="shared" si="16"/>
        <v>1</v>
      </c>
      <c r="G147">
        <f t="shared" si="17"/>
        <v>0</v>
      </c>
      <c r="H147">
        <f t="shared" si="18"/>
        <v>0</v>
      </c>
      <c r="I147">
        <f t="shared" si="19"/>
        <v>0</v>
      </c>
      <c r="J147" t="s">
        <v>15</v>
      </c>
      <c r="K147">
        <f t="shared" si="20"/>
        <v>1</v>
      </c>
      <c r="L147">
        <v>2</v>
      </c>
      <c r="M147">
        <v>8.35</v>
      </c>
      <c r="N147">
        <v>1.5</v>
      </c>
    </row>
    <row r="148" spans="1:14" x14ac:dyDescent="0.3">
      <c r="A148" t="s">
        <v>0</v>
      </c>
      <c r="B148">
        <f t="shared" si="14"/>
        <v>0</v>
      </c>
      <c r="C148" t="s">
        <v>1</v>
      </c>
      <c r="D148">
        <f t="shared" si="15"/>
        <v>0</v>
      </c>
      <c r="E148" t="s">
        <v>14</v>
      </c>
      <c r="F148">
        <f t="shared" si="16"/>
        <v>1</v>
      </c>
      <c r="G148">
        <f t="shared" si="17"/>
        <v>0</v>
      </c>
      <c r="H148">
        <f t="shared" si="18"/>
        <v>0</v>
      </c>
      <c r="I148">
        <f t="shared" si="19"/>
        <v>0</v>
      </c>
      <c r="J148" t="s">
        <v>15</v>
      </c>
      <c r="K148">
        <f t="shared" si="20"/>
        <v>1</v>
      </c>
      <c r="L148">
        <v>3</v>
      </c>
      <c r="M148">
        <v>18.64</v>
      </c>
      <c r="N148">
        <v>1.36</v>
      </c>
    </row>
    <row r="149" spans="1:14" x14ac:dyDescent="0.3">
      <c r="A149" t="s">
        <v>0</v>
      </c>
      <c r="B149">
        <f t="shared" si="14"/>
        <v>0</v>
      </c>
      <c r="C149" t="s">
        <v>1</v>
      </c>
      <c r="D149">
        <f t="shared" si="15"/>
        <v>0</v>
      </c>
      <c r="E149" t="s">
        <v>14</v>
      </c>
      <c r="F149">
        <f t="shared" si="16"/>
        <v>1</v>
      </c>
      <c r="G149">
        <f t="shared" si="17"/>
        <v>0</v>
      </c>
      <c r="H149">
        <f t="shared" si="18"/>
        <v>0</v>
      </c>
      <c r="I149">
        <f t="shared" si="19"/>
        <v>0</v>
      </c>
      <c r="J149" t="s">
        <v>15</v>
      </c>
      <c r="K149">
        <f t="shared" si="20"/>
        <v>1</v>
      </c>
      <c r="L149">
        <v>2</v>
      </c>
      <c r="M149">
        <v>11.87</v>
      </c>
      <c r="N149">
        <v>1.63</v>
      </c>
    </row>
    <row r="150" spans="1:14" x14ac:dyDescent="0.3">
      <c r="A150" t="s">
        <v>4</v>
      </c>
      <c r="B150">
        <f t="shared" si="14"/>
        <v>1</v>
      </c>
      <c r="C150" t="s">
        <v>1</v>
      </c>
      <c r="D150">
        <f t="shared" si="15"/>
        <v>0</v>
      </c>
      <c r="E150" t="s">
        <v>14</v>
      </c>
      <c r="F150">
        <f t="shared" si="16"/>
        <v>1</v>
      </c>
      <c r="G150">
        <f t="shared" si="17"/>
        <v>0</v>
      </c>
      <c r="H150">
        <f t="shared" si="18"/>
        <v>0</v>
      </c>
      <c r="I150">
        <f t="shared" si="19"/>
        <v>0</v>
      </c>
      <c r="J150" t="s">
        <v>15</v>
      </c>
      <c r="K150">
        <f t="shared" si="20"/>
        <v>1</v>
      </c>
      <c r="L150">
        <v>2</v>
      </c>
      <c r="M150">
        <v>9.7799999999999994</v>
      </c>
      <c r="N150">
        <v>1.73</v>
      </c>
    </row>
    <row r="151" spans="1:14" x14ac:dyDescent="0.3">
      <c r="A151" t="s">
        <v>4</v>
      </c>
      <c r="B151">
        <f t="shared" si="14"/>
        <v>1</v>
      </c>
      <c r="C151" t="s">
        <v>1</v>
      </c>
      <c r="D151">
        <f t="shared" si="15"/>
        <v>0</v>
      </c>
      <c r="E151" t="s">
        <v>14</v>
      </c>
      <c r="F151">
        <f t="shared" si="16"/>
        <v>1</v>
      </c>
      <c r="G151">
        <f t="shared" si="17"/>
        <v>0</v>
      </c>
      <c r="H151">
        <f t="shared" si="18"/>
        <v>0</v>
      </c>
      <c r="I151">
        <f t="shared" si="19"/>
        <v>0</v>
      </c>
      <c r="J151" t="s">
        <v>15</v>
      </c>
      <c r="K151">
        <f t="shared" si="20"/>
        <v>1</v>
      </c>
      <c r="L151">
        <v>2</v>
      </c>
      <c r="M151">
        <v>7.51</v>
      </c>
      <c r="N151">
        <v>2</v>
      </c>
    </row>
    <row r="152" spans="1:14" x14ac:dyDescent="0.3">
      <c r="A152" t="s">
        <v>4</v>
      </c>
      <c r="B152">
        <f t="shared" si="14"/>
        <v>1</v>
      </c>
      <c r="C152" t="s">
        <v>1</v>
      </c>
      <c r="D152">
        <f t="shared" si="15"/>
        <v>0</v>
      </c>
      <c r="E152" t="s">
        <v>2</v>
      </c>
      <c r="F152">
        <f t="shared" si="16"/>
        <v>0</v>
      </c>
      <c r="G152">
        <f t="shared" si="17"/>
        <v>0</v>
      </c>
      <c r="H152">
        <f t="shared" si="18"/>
        <v>0</v>
      </c>
      <c r="I152">
        <f t="shared" si="19"/>
        <v>1</v>
      </c>
      <c r="J152" t="s">
        <v>3</v>
      </c>
      <c r="K152">
        <f t="shared" si="20"/>
        <v>0</v>
      </c>
      <c r="L152">
        <v>2</v>
      </c>
      <c r="M152">
        <v>14.07</v>
      </c>
      <c r="N152">
        <v>2.5</v>
      </c>
    </row>
    <row r="153" spans="1:14" x14ac:dyDescent="0.3">
      <c r="A153" t="s">
        <v>4</v>
      </c>
      <c r="B153">
        <f t="shared" si="14"/>
        <v>1</v>
      </c>
      <c r="C153" t="s">
        <v>1</v>
      </c>
      <c r="D153">
        <f t="shared" si="15"/>
        <v>0</v>
      </c>
      <c r="E153" t="s">
        <v>2</v>
      </c>
      <c r="F153">
        <f t="shared" si="16"/>
        <v>0</v>
      </c>
      <c r="G153">
        <f t="shared" si="17"/>
        <v>0</v>
      </c>
      <c r="H153">
        <f t="shared" si="18"/>
        <v>0</v>
      </c>
      <c r="I153">
        <f t="shared" si="19"/>
        <v>1</v>
      </c>
      <c r="J153" t="s">
        <v>3</v>
      </c>
      <c r="K153">
        <f t="shared" si="20"/>
        <v>0</v>
      </c>
      <c r="L153">
        <v>2</v>
      </c>
      <c r="M153">
        <v>13.13</v>
      </c>
      <c r="N153">
        <v>2</v>
      </c>
    </row>
    <row r="154" spans="1:14" x14ac:dyDescent="0.3">
      <c r="A154" t="s">
        <v>4</v>
      </c>
      <c r="B154">
        <f t="shared" si="14"/>
        <v>1</v>
      </c>
      <c r="C154" t="s">
        <v>1</v>
      </c>
      <c r="D154">
        <f t="shared" si="15"/>
        <v>0</v>
      </c>
      <c r="E154" t="s">
        <v>2</v>
      </c>
      <c r="F154">
        <f t="shared" si="16"/>
        <v>0</v>
      </c>
      <c r="G154">
        <f t="shared" si="17"/>
        <v>0</v>
      </c>
      <c r="H154">
        <f t="shared" si="18"/>
        <v>0</v>
      </c>
      <c r="I154">
        <f t="shared" si="19"/>
        <v>1</v>
      </c>
      <c r="J154" t="s">
        <v>3</v>
      </c>
      <c r="K154">
        <f t="shared" si="20"/>
        <v>0</v>
      </c>
      <c r="L154">
        <v>3</v>
      </c>
      <c r="M154">
        <v>17.260000000000002</v>
      </c>
      <c r="N154">
        <v>2.74</v>
      </c>
    </row>
    <row r="155" spans="1:14" x14ac:dyDescent="0.3">
      <c r="A155" t="s">
        <v>4</v>
      </c>
      <c r="B155">
        <f t="shared" si="14"/>
        <v>1</v>
      </c>
      <c r="C155" t="s">
        <v>1</v>
      </c>
      <c r="D155">
        <f t="shared" si="15"/>
        <v>0</v>
      </c>
      <c r="E155" t="s">
        <v>2</v>
      </c>
      <c r="F155">
        <f t="shared" si="16"/>
        <v>0</v>
      </c>
      <c r="G155">
        <f t="shared" si="17"/>
        <v>0</v>
      </c>
      <c r="H155">
        <f t="shared" si="18"/>
        <v>0</v>
      </c>
      <c r="I155">
        <f t="shared" si="19"/>
        <v>1</v>
      </c>
      <c r="J155" t="s">
        <v>3</v>
      </c>
      <c r="K155">
        <f t="shared" si="20"/>
        <v>0</v>
      </c>
      <c r="L155">
        <v>4</v>
      </c>
      <c r="M155">
        <v>24.55</v>
      </c>
      <c r="N155">
        <v>2</v>
      </c>
    </row>
    <row r="156" spans="1:14" x14ac:dyDescent="0.3">
      <c r="A156" t="s">
        <v>4</v>
      </c>
      <c r="B156">
        <f t="shared" si="14"/>
        <v>1</v>
      </c>
      <c r="C156" t="s">
        <v>1</v>
      </c>
      <c r="D156">
        <f t="shared" si="15"/>
        <v>0</v>
      </c>
      <c r="E156" t="s">
        <v>2</v>
      </c>
      <c r="F156">
        <f t="shared" si="16"/>
        <v>0</v>
      </c>
      <c r="G156">
        <f t="shared" si="17"/>
        <v>0</v>
      </c>
      <c r="H156">
        <f t="shared" si="18"/>
        <v>0</v>
      </c>
      <c r="I156">
        <f t="shared" si="19"/>
        <v>1</v>
      </c>
      <c r="J156" t="s">
        <v>3</v>
      </c>
      <c r="K156">
        <f t="shared" si="20"/>
        <v>0</v>
      </c>
      <c r="L156">
        <v>4</v>
      </c>
      <c r="M156">
        <v>19.77</v>
      </c>
      <c r="N156">
        <v>2</v>
      </c>
    </row>
    <row r="157" spans="1:14" x14ac:dyDescent="0.3">
      <c r="A157" t="s">
        <v>0</v>
      </c>
      <c r="B157">
        <f t="shared" si="14"/>
        <v>0</v>
      </c>
      <c r="C157" t="s">
        <v>1</v>
      </c>
      <c r="D157">
        <f t="shared" si="15"/>
        <v>0</v>
      </c>
      <c r="E157" t="s">
        <v>2</v>
      </c>
      <c r="F157">
        <f t="shared" si="16"/>
        <v>0</v>
      </c>
      <c r="G157">
        <f t="shared" si="17"/>
        <v>0</v>
      </c>
      <c r="H157">
        <f t="shared" si="18"/>
        <v>0</v>
      </c>
      <c r="I157">
        <f t="shared" si="19"/>
        <v>1</v>
      </c>
      <c r="J157" t="s">
        <v>3</v>
      </c>
      <c r="K157">
        <f t="shared" si="20"/>
        <v>0</v>
      </c>
      <c r="L157">
        <v>5</v>
      </c>
      <c r="M157">
        <v>29.85</v>
      </c>
      <c r="N157">
        <v>5.14</v>
      </c>
    </row>
    <row r="158" spans="1:14" x14ac:dyDescent="0.3">
      <c r="A158" t="s">
        <v>4</v>
      </c>
      <c r="B158">
        <f t="shared" si="14"/>
        <v>1</v>
      </c>
      <c r="C158" t="s">
        <v>1</v>
      </c>
      <c r="D158">
        <f t="shared" si="15"/>
        <v>0</v>
      </c>
      <c r="E158" t="s">
        <v>2</v>
      </c>
      <c r="F158">
        <f t="shared" si="16"/>
        <v>0</v>
      </c>
      <c r="G158">
        <f t="shared" si="17"/>
        <v>0</v>
      </c>
      <c r="H158">
        <f t="shared" si="18"/>
        <v>0</v>
      </c>
      <c r="I158">
        <f t="shared" si="19"/>
        <v>1</v>
      </c>
      <c r="J158" t="s">
        <v>3</v>
      </c>
      <c r="K158">
        <f t="shared" si="20"/>
        <v>0</v>
      </c>
      <c r="L158">
        <v>6</v>
      </c>
      <c r="M158">
        <v>48.17</v>
      </c>
      <c r="N158">
        <v>5</v>
      </c>
    </row>
    <row r="159" spans="1:14" x14ac:dyDescent="0.3">
      <c r="A159" t="s">
        <v>0</v>
      </c>
      <c r="B159">
        <f t="shared" si="14"/>
        <v>0</v>
      </c>
      <c r="C159" t="s">
        <v>1</v>
      </c>
      <c r="D159">
        <f t="shared" si="15"/>
        <v>0</v>
      </c>
      <c r="E159" t="s">
        <v>2</v>
      </c>
      <c r="F159">
        <f t="shared" si="16"/>
        <v>0</v>
      </c>
      <c r="G159">
        <f t="shared" si="17"/>
        <v>0</v>
      </c>
      <c r="H159">
        <f t="shared" si="18"/>
        <v>0</v>
      </c>
      <c r="I159">
        <f t="shared" si="19"/>
        <v>1</v>
      </c>
      <c r="J159" t="s">
        <v>3</v>
      </c>
      <c r="K159">
        <f t="shared" si="20"/>
        <v>0</v>
      </c>
      <c r="L159">
        <v>4</v>
      </c>
      <c r="M159">
        <v>25</v>
      </c>
      <c r="N159">
        <v>3.75</v>
      </c>
    </row>
    <row r="160" spans="1:14" x14ac:dyDescent="0.3">
      <c r="A160" t="s">
        <v>0</v>
      </c>
      <c r="B160">
        <f t="shared" si="14"/>
        <v>0</v>
      </c>
      <c r="C160" t="s">
        <v>1</v>
      </c>
      <c r="D160">
        <f t="shared" si="15"/>
        <v>0</v>
      </c>
      <c r="E160" t="s">
        <v>2</v>
      </c>
      <c r="F160">
        <f t="shared" si="16"/>
        <v>0</v>
      </c>
      <c r="G160">
        <f t="shared" si="17"/>
        <v>0</v>
      </c>
      <c r="H160">
        <f t="shared" si="18"/>
        <v>0</v>
      </c>
      <c r="I160">
        <f t="shared" si="19"/>
        <v>1</v>
      </c>
      <c r="J160" t="s">
        <v>3</v>
      </c>
      <c r="K160">
        <f t="shared" si="20"/>
        <v>0</v>
      </c>
      <c r="L160">
        <v>2</v>
      </c>
      <c r="M160">
        <v>13.39</v>
      </c>
      <c r="N160">
        <v>2.61</v>
      </c>
    </row>
    <row r="161" spans="1:14" x14ac:dyDescent="0.3">
      <c r="A161" t="s">
        <v>4</v>
      </c>
      <c r="B161">
        <f t="shared" si="14"/>
        <v>1</v>
      </c>
      <c r="C161" t="s">
        <v>1</v>
      </c>
      <c r="D161">
        <f t="shared" si="15"/>
        <v>0</v>
      </c>
      <c r="E161" t="s">
        <v>2</v>
      </c>
      <c r="F161">
        <f t="shared" si="16"/>
        <v>0</v>
      </c>
      <c r="G161">
        <f t="shared" si="17"/>
        <v>0</v>
      </c>
      <c r="H161">
        <f t="shared" si="18"/>
        <v>0</v>
      </c>
      <c r="I161">
        <f t="shared" si="19"/>
        <v>1</v>
      </c>
      <c r="J161" t="s">
        <v>3</v>
      </c>
      <c r="K161">
        <f t="shared" si="20"/>
        <v>0</v>
      </c>
      <c r="L161">
        <v>4</v>
      </c>
      <c r="M161">
        <v>16.489999999999998</v>
      </c>
      <c r="N161">
        <v>2</v>
      </c>
    </row>
    <row r="162" spans="1:14" x14ac:dyDescent="0.3">
      <c r="A162" t="s">
        <v>4</v>
      </c>
      <c r="B162">
        <f t="shared" si="14"/>
        <v>1</v>
      </c>
      <c r="C162" t="s">
        <v>1</v>
      </c>
      <c r="D162">
        <f t="shared" si="15"/>
        <v>0</v>
      </c>
      <c r="E162" t="s">
        <v>2</v>
      </c>
      <c r="F162">
        <f t="shared" si="16"/>
        <v>0</v>
      </c>
      <c r="G162">
        <f t="shared" si="17"/>
        <v>0</v>
      </c>
      <c r="H162">
        <f t="shared" si="18"/>
        <v>0</v>
      </c>
      <c r="I162">
        <f t="shared" si="19"/>
        <v>1</v>
      </c>
      <c r="J162" t="s">
        <v>3</v>
      </c>
      <c r="K162">
        <f t="shared" si="20"/>
        <v>0</v>
      </c>
      <c r="L162">
        <v>4</v>
      </c>
      <c r="M162">
        <v>21.5</v>
      </c>
      <c r="N162">
        <v>3.5</v>
      </c>
    </row>
    <row r="163" spans="1:14" x14ac:dyDescent="0.3">
      <c r="A163" t="s">
        <v>4</v>
      </c>
      <c r="B163">
        <f t="shared" si="14"/>
        <v>1</v>
      </c>
      <c r="C163" t="s">
        <v>1</v>
      </c>
      <c r="D163">
        <f t="shared" si="15"/>
        <v>0</v>
      </c>
      <c r="E163" t="s">
        <v>2</v>
      </c>
      <c r="F163">
        <f t="shared" si="16"/>
        <v>0</v>
      </c>
      <c r="G163">
        <f t="shared" si="17"/>
        <v>0</v>
      </c>
      <c r="H163">
        <f t="shared" si="18"/>
        <v>0</v>
      </c>
      <c r="I163">
        <f t="shared" si="19"/>
        <v>1</v>
      </c>
      <c r="J163" t="s">
        <v>3</v>
      </c>
      <c r="K163">
        <f t="shared" si="20"/>
        <v>0</v>
      </c>
      <c r="L163">
        <v>2</v>
      </c>
      <c r="M163">
        <v>12.66</v>
      </c>
      <c r="N163">
        <v>2.5</v>
      </c>
    </row>
    <row r="164" spans="1:14" x14ac:dyDescent="0.3">
      <c r="A164" t="s">
        <v>0</v>
      </c>
      <c r="B164">
        <f t="shared" si="14"/>
        <v>0</v>
      </c>
      <c r="C164" t="s">
        <v>1</v>
      </c>
      <c r="D164">
        <f t="shared" si="15"/>
        <v>0</v>
      </c>
      <c r="E164" t="s">
        <v>2</v>
      </c>
      <c r="F164">
        <f t="shared" si="16"/>
        <v>0</v>
      </c>
      <c r="G164">
        <f t="shared" si="17"/>
        <v>0</v>
      </c>
      <c r="H164">
        <f t="shared" si="18"/>
        <v>0</v>
      </c>
      <c r="I164">
        <f t="shared" si="19"/>
        <v>1</v>
      </c>
      <c r="J164" t="s">
        <v>3</v>
      </c>
      <c r="K164">
        <f t="shared" si="20"/>
        <v>0</v>
      </c>
      <c r="L164">
        <v>3</v>
      </c>
      <c r="M164">
        <v>16.21</v>
      </c>
      <c r="N164">
        <v>2</v>
      </c>
    </row>
    <row r="165" spans="1:14" x14ac:dyDescent="0.3">
      <c r="A165" t="s">
        <v>4</v>
      </c>
      <c r="B165">
        <f t="shared" si="14"/>
        <v>1</v>
      </c>
      <c r="C165" t="s">
        <v>1</v>
      </c>
      <c r="D165">
        <f t="shared" si="15"/>
        <v>0</v>
      </c>
      <c r="E165" t="s">
        <v>2</v>
      </c>
      <c r="F165">
        <f t="shared" si="16"/>
        <v>0</v>
      </c>
      <c r="G165">
        <f t="shared" si="17"/>
        <v>0</v>
      </c>
      <c r="H165">
        <f t="shared" si="18"/>
        <v>0</v>
      </c>
      <c r="I165">
        <f t="shared" si="19"/>
        <v>1</v>
      </c>
      <c r="J165" t="s">
        <v>3</v>
      </c>
      <c r="K165">
        <f t="shared" si="20"/>
        <v>0</v>
      </c>
      <c r="L165">
        <v>2</v>
      </c>
      <c r="M165">
        <v>13.81</v>
      </c>
      <c r="N165">
        <v>2</v>
      </c>
    </row>
    <row r="166" spans="1:14" x14ac:dyDescent="0.3">
      <c r="A166" t="s">
        <v>0</v>
      </c>
      <c r="B166">
        <f t="shared" si="14"/>
        <v>0</v>
      </c>
      <c r="C166" t="s">
        <v>13</v>
      </c>
      <c r="D166">
        <f t="shared" si="15"/>
        <v>1</v>
      </c>
      <c r="E166" t="s">
        <v>2</v>
      </c>
      <c r="F166">
        <f t="shared" si="16"/>
        <v>0</v>
      </c>
      <c r="G166">
        <f t="shared" si="17"/>
        <v>0</v>
      </c>
      <c r="H166">
        <f t="shared" si="18"/>
        <v>0</v>
      </c>
      <c r="I166">
        <f t="shared" si="19"/>
        <v>1</v>
      </c>
      <c r="J166" t="s">
        <v>3</v>
      </c>
      <c r="K166">
        <f t="shared" si="20"/>
        <v>0</v>
      </c>
      <c r="L166">
        <v>2</v>
      </c>
      <c r="M166">
        <v>17.510000000000002</v>
      </c>
      <c r="N166">
        <v>3</v>
      </c>
    </row>
    <row r="167" spans="1:14" x14ac:dyDescent="0.3">
      <c r="A167" t="s">
        <v>4</v>
      </c>
      <c r="B167">
        <f t="shared" si="14"/>
        <v>1</v>
      </c>
      <c r="C167" t="s">
        <v>1</v>
      </c>
      <c r="D167">
        <f t="shared" si="15"/>
        <v>0</v>
      </c>
      <c r="E167" t="s">
        <v>2</v>
      </c>
      <c r="F167">
        <f t="shared" si="16"/>
        <v>0</v>
      </c>
      <c r="G167">
        <f t="shared" si="17"/>
        <v>0</v>
      </c>
      <c r="H167">
        <f t="shared" si="18"/>
        <v>0</v>
      </c>
      <c r="I167">
        <f t="shared" si="19"/>
        <v>1</v>
      </c>
      <c r="J167" t="s">
        <v>3</v>
      </c>
      <c r="K167">
        <f t="shared" si="20"/>
        <v>0</v>
      </c>
      <c r="L167">
        <v>3</v>
      </c>
      <c r="M167">
        <v>24.52</v>
      </c>
      <c r="N167">
        <v>3.48</v>
      </c>
    </row>
    <row r="168" spans="1:14" x14ac:dyDescent="0.3">
      <c r="A168" t="s">
        <v>4</v>
      </c>
      <c r="B168">
        <f t="shared" si="14"/>
        <v>1</v>
      </c>
      <c r="C168" t="s">
        <v>1</v>
      </c>
      <c r="D168">
        <f t="shared" si="15"/>
        <v>0</v>
      </c>
      <c r="E168" t="s">
        <v>2</v>
      </c>
      <c r="F168">
        <f t="shared" si="16"/>
        <v>0</v>
      </c>
      <c r="G168">
        <f t="shared" si="17"/>
        <v>0</v>
      </c>
      <c r="H168">
        <f t="shared" si="18"/>
        <v>0</v>
      </c>
      <c r="I168">
        <f t="shared" si="19"/>
        <v>1</v>
      </c>
      <c r="J168" t="s">
        <v>3</v>
      </c>
      <c r="K168">
        <f t="shared" si="20"/>
        <v>0</v>
      </c>
      <c r="L168">
        <v>2</v>
      </c>
      <c r="M168">
        <v>20.76</v>
      </c>
      <c r="N168">
        <v>2.2400000000000002</v>
      </c>
    </row>
    <row r="169" spans="1:14" x14ac:dyDescent="0.3">
      <c r="A169" t="s">
        <v>4</v>
      </c>
      <c r="B169">
        <f t="shared" si="14"/>
        <v>1</v>
      </c>
      <c r="C169" t="s">
        <v>1</v>
      </c>
      <c r="D169">
        <f t="shared" si="15"/>
        <v>0</v>
      </c>
      <c r="E169" t="s">
        <v>2</v>
      </c>
      <c r="F169">
        <f t="shared" si="16"/>
        <v>0</v>
      </c>
      <c r="G169">
        <f t="shared" si="17"/>
        <v>0</v>
      </c>
      <c r="H169">
        <f t="shared" si="18"/>
        <v>0</v>
      </c>
      <c r="I169">
        <f t="shared" si="19"/>
        <v>1</v>
      </c>
      <c r="J169" t="s">
        <v>3</v>
      </c>
      <c r="K169">
        <f t="shared" si="20"/>
        <v>0</v>
      </c>
      <c r="L169">
        <v>4</v>
      </c>
      <c r="M169">
        <v>31.71</v>
      </c>
      <c r="N169">
        <v>4.5</v>
      </c>
    </row>
    <row r="170" spans="1:14" x14ac:dyDescent="0.3">
      <c r="A170" t="s">
        <v>0</v>
      </c>
      <c r="B170">
        <f t="shared" si="14"/>
        <v>0</v>
      </c>
      <c r="C170" t="s">
        <v>13</v>
      </c>
      <c r="D170">
        <f t="shared" si="15"/>
        <v>1</v>
      </c>
      <c r="E170" t="s">
        <v>12</v>
      </c>
      <c r="F170">
        <f t="shared" si="16"/>
        <v>0</v>
      </c>
      <c r="G170">
        <f t="shared" si="17"/>
        <v>0</v>
      </c>
      <c r="H170">
        <f t="shared" si="18"/>
        <v>1</v>
      </c>
      <c r="I170">
        <f t="shared" si="19"/>
        <v>0</v>
      </c>
      <c r="J170" t="s">
        <v>3</v>
      </c>
      <c r="K170">
        <f t="shared" si="20"/>
        <v>0</v>
      </c>
      <c r="L170">
        <v>2</v>
      </c>
      <c r="M170">
        <v>10.59</v>
      </c>
      <c r="N170">
        <v>1.61</v>
      </c>
    </row>
    <row r="171" spans="1:14" x14ac:dyDescent="0.3">
      <c r="A171" t="s">
        <v>0</v>
      </c>
      <c r="B171">
        <f t="shared" si="14"/>
        <v>0</v>
      </c>
      <c r="C171" t="s">
        <v>13</v>
      </c>
      <c r="D171">
        <f t="shared" si="15"/>
        <v>1</v>
      </c>
      <c r="E171" t="s">
        <v>12</v>
      </c>
      <c r="F171">
        <f t="shared" si="16"/>
        <v>0</v>
      </c>
      <c r="G171">
        <f t="shared" si="17"/>
        <v>0</v>
      </c>
      <c r="H171">
        <f t="shared" si="18"/>
        <v>1</v>
      </c>
      <c r="I171">
        <f t="shared" si="19"/>
        <v>0</v>
      </c>
      <c r="J171" t="s">
        <v>3</v>
      </c>
      <c r="K171">
        <f t="shared" si="20"/>
        <v>0</v>
      </c>
      <c r="L171">
        <v>2</v>
      </c>
      <c r="M171">
        <v>10.63</v>
      </c>
      <c r="N171">
        <v>2</v>
      </c>
    </row>
    <row r="172" spans="1:14" x14ac:dyDescent="0.3">
      <c r="A172" t="s">
        <v>4</v>
      </c>
      <c r="B172">
        <f t="shared" si="14"/>
        <v>1</v>
      </c>
      <c r="C172" t="s">
        <v>13</v>
      </c>
      <c r="D172">
        <f t="shared" si="15"/>
        <v>1</v>
      </c>
      <c r="E172" t="s">
        <v>12</v>
      </c>
      <c r="F172">
        <f t="shared" si="16"/>
        <v>0</v>
      </c>
      <c r="G172">
        <f t="shared" si="17"/>
        <v>0</v>
      </c>
      <c r="H172">
        <f t="shared" si="18"/>
        <v>1</v>
      </c>
      <c r="I172">
        <f t="shared" si="19"/>
        <v>0</v>
      </c>
      <c r="J172" t="s">
        <v>3</v>
      </c>
      <c r="K172">
        <f t="shared" si="20"/>
        <v>0</v>
      </c>
      <c r="L172">
        <v>3</v>
      </c>
      <c r="M172">
        <v>50.81</v>
      </c>
      <c r="N172">
        <v>10</v>
      </c>
    </row>
    <row r="173" spans="1:14" x14ac:dyDescent="0.3">
      <c r="A173" t="s">
        <v>4</v>
      </c>
      <c r="B173">
        <f t="shared" si="14"/>
        <v>1</v>
      </c>
      <c r="C173" t="s">
        <v>13</v>
      </c>
      <c r="D173">
        <f t="shared" si="15"/>
        <v>1</v>
      </c>
      <c r="E173" t="s">
        <v>12</v>
      </c>
      <c r="F173">
        <f t="shared" si="16"/>
        <v>0</v>
      </c>
      <c r="G173">
        <f t="shared" si="17"/>
        <v>0</v>
      </c>
      <c r="H173">
        <f t="shared" si="18"/>
        <v>1</v>
      </c>
      <c r="I173">
        <f t="shared" si="19"/>
        <v>0</v>
      </c>
      <c r="J173" t="s">
        <v>3</v>
      </c>
      <c r="K173">
        <f t="shared" si="20"/>
        <v>0</v>
      </c>
      <c r="L173">
        <v>2</v>
      </c>
      <c r="M173">
        <v>15.81</v>
      </c>
      <c r="N173">
        <v>3.16</v>
      </c>
    </row>
    <row r="174" spans="1:14" x14ac:dyDescent="0.3">
      <c r="A174" t="s">
        <v>4</v>
      </c>
      <c r="B174">
        <f t="shared" si="14"/>
        <v>1</v>
      </c>
      <c r="C174" t="s">
        <v>13</v>
      </c>
      <c r="D174">
        <f t="shared" si="15"/>
        <v>1</v>
      </c>
      <c r="E174" t="s">
        <v>2</v>
      </c>
      <c r="F174">
        <f t="shared" si="16"/>
        <v>0</v>
      </c>
      <c r="G174">
        <f t="shared" si="17"/>
        <v>0</v>
      </c>
      <c r="H174">
        <f t="shared" si="18"/>
        <v>0</v>
      </c>
      <c r="I174">
        <f t="shared" si="19"/>
        <v>1</v>
      </c>
      <c r="J174" t="s">
        <v>3</v>
      </c>
      <c r="K174">
        <f t="shared" si="20"/>
        <v>0</v>
      </c>
      <c r="L174">
        <v>2</v>
      </c>
      <c r="M174">
        <v>7.25</v>
      </c>
      <c r="N174">
        <v>5.15</v>
      </c>
    </row>
    <row r="175" spans="1:14" x14ac:dyDescent="0.3">
      <c r="A175" t="s">
        <v>4</v>
      </c>
      <c r="B175">
        <f t="shared" si="14"/>
        <v>1</v>
      </c>
      <c r="C175" t="s">
        <v>13</v>
      </c>
      <c r="D175">
        <f t="shared" si="15"/>
        <v>1</v>
      </c>
      <c r="E175" t="s">
        <v>2</v>
      </c>
      <c r="F175">
        <f t="shared" si="16"/>
        <v>0</v>
      </c>
      <c r="G175">
        <f t="shared" si="17"/>
        <v>0</v>
      </c>
      <c r="H175">
        <f t="shared" si="18"/>
        <v>0</v>
      </c>
      <c r="I175">
        <f t="shared" si="19"/>
        <v>1</v>
      </c>
      <c r="J175" t="s">
        <v>3</v>
      </c>
      <c r="K175">
        <f t="shared" si="20"/>
        <v>0</v>
      </c>
      <c r="L175">
        <v>2</v>
      </c>
      <c r="M175">
        <v>31.85</v>
      </c>
      <c r="N175">
        <v>3.18</v>
      </c>
    </row>
    <row r="176" spans="1:14" x14ac:dyDescent="0.3">
      <c r="A176" t="s">
        <v>4</v>
      </c>
      <c r="B176">
        <f t="shared" si="14"/>
        <v>1</v>
      </c>
      <c r="C176" t="s">
        <v>13</v>
      </c>
      <c r="D176">
        <f t="shared" si="15"/>
        <v>1</v>
      </c>
      <c r="E176" t="s">
        <v>2</v>
      </c>
      <c r="F176">
        <f t="shared" si="16"/>
        <v>0</v>
      </c>
      <c r="G176">
        <f t="shared" si="17"/>
        <v>0</v>
      </c>
      <c r="H176">
        <f t="shared" si="18"/>
        <v>0</v>
      </c>
      <c r="I176">
        <f t="shared" si="19"/>
        <v>1</v>
      </c>
      <c r="J176" t="s">
        <v>3</v>
      </c>
      <c r="K176">
        <f t="shared" si="20"/>
        <v>0</v>
      </c>
      <c r="L176">
        <v>2</v>
      </c>
      <c r="M176">
        <v>16.82</v>
      </c>
      <c r="N176">
        <v>4</v>
      </c>
    </row>
    <row r="177" spans="1:14" x14ac:dyDescent="0.3">
      <c r="A177" t="s">
        <v>4</v>
      </c>
      <c r="B177">
        <f t="shared" si="14"/>
        <v>1</v>
      </c>
      <c r="C177" t="s">
        <v>13</v>
      </c>
      <c r="D177">
        <f t="shared" si="15"/>
        <v>1</v>
      </c>
      <c r="E177" t="s">
        <v>2</v>
      </c>
      <c r="F177">
        <f t="shared" si="16"/>
        <v>0</v>
      </c>
      <c r="G177">
        <f t="shared" si="17"/>
        <v>0</v>
      </c>
      <c r="H177">
        <f t="shared" si="18"/>
        <v>0</v>
      </c>
      <c r="I177">
        <f t="shared" si="19"/>
        <v>1</v>
      </c>
      <c r="J177" t="s">
        <v>3</v>
      </c>
      <c r="K177">
        <f t="shared" si="20"/>
        <v>0</v>
      </c>
      <c r="L177">
        <v>2</v>
      </c>
      <c r="M177">
        <v>32.9</v>
      </c>
      <c r="N177">
        <v>3.11</v>
      </c>
    </row>
    <row r="178" spans="1:14" x14ac:dyDescent="0.3">
      <c r="A178" t="s">
        <v>4</v>
      </c>
      <c r="B178">
        <f t="shared" si="14"/>
        <v>1</v>
      </c>
      <c r="C178" t="s">
        <v>13</v>
      </c>
      <c r="D178">
        <f t="shared" si="15"/>
        <v>1</v>
      </c>
      <c r="E178" t="s">
        <v>2</v>
      </c>
      <c r="F178">
        <f t="shared" si="16"/>
        <v>0</v>
      </c>
      <c r="G178">
        <f t="shared" si="17"/>
        <v>0</v>
      </c>
      <c r="H178">
        <f t="shared" si="18"/>
        <v>0</v>
      </c>
      <c r="I178">
        <f t="shared" si="19"/>
        <v>1</v>
      </c>
      <c r="J178" t="s">
        <v>3</v>
      </c>
      <c r="K178">
        <f t="shared" si="20"/>
        <v>0</v>
      </c>
      <c r="L178">
        <v>2</v>
      </c>
      <c r="M178">
        <v>17.89</v>
      </c>
      <c r="N178">
        <v>2</v>
      </c>
    </row>
    <row r="179" spans="1:14" x14ac:dyDescent="0.3">
      <c r="A179" t="s">
        <v>4</v>
      </c>
      <c r="B179">
        <f t="shared" si="14"/>
        <v>1</v>
      </c>
      <c r="C179" t="s">
        <v>13</v>
      </c>
      <c r="D179">
        <f t="shared" si="15"/>
        <v>1</v>
      </c>
      <c r="E179" t="s">
        <v>2</v>
      </c>
      <c r="F179">
        <f t="shared" si="16"/>
        <v>0</v>
      </c>
      <c r="G179">
        <f t="shared" si="17"/>
        <v>0</v>
      </c>
      <c r="H179">
        <f t="shared" si="18"/>
        <v>0</v>
      </c>
      <c r="I179">
        <f t="shared" si="19"/>
        <v>1</v>
      </c>
      <c r="J179" t="s">
        <v>3</v>
      </c>
      <c r="K179">
        <f t="shared" si="20"/>
        <v>0</v>
      </c>
      <c r="L179">
        <v>2</v>
      </c>
      <c r="M179">
        <v>14.48</v>
      </c>
      <c r="N179">
        <v>2</v>
      </c>
    </row>
    <row r="180" spans="1:14" x14ac:dyDescent="0.3">
      <c r="A180" t="s">
        <v>0</v>
      </c>
      <c r="B180">
        <f t="shared" si="14"/>
        <v>0</v>
      </c>
      <c r="C180" t="s">
        <v>13</v>
      </c>
      <c r="D180">
        <f t="shared" si="15"/>
        <v>1</v>
      </c>
      <c r="E180" t="s">
        <v>2</v>
      </c>
      <c r="F180">
        <f t="shared" si="16"/>
        <v>0</v>
      </c>
      <c r="G180">
        <f t="shared" si="17"/>
        <v>0</v>
      </c>
      <c r="H180">
        <f t="shared" si="18"/>
        <v>0</v>
      </c>
      <c r="I180">
        <f t="shared" si="19"/>
        <v>1</v>
      </c>
      <c r="J180" t="s">
        <v>3</v>
      </c>
      <c r="K180">
        <f t="shared" si="20"/>
        <v>0</v>
      </c>
      <c r="L180">
        <v>2</v>
      </c>
      <c r="M180">
        <v>9.6</v>
      </c>
      <c r="N180">
        <v>4</v>
      </c>
    </row>
    <row r="181" spans="1:14" x14ac:dyDescent="0.3">
      <c r="A181" t="s">
        <v>4</v>
      </c>
      <c r="B181">
        <f t="shared" si="14"/>
        <v>1</v>
      </c>
      <c r="C181" t="s">
        <v>13</v>
      </c>
      <c r="D181">
        <f t="shared" si="15"/>
        <v>1</v>
      </c>
      <c r="E181" t="s">
        <v>2</v>
      </c>
      <c r="F181">
        <f t="shared" si="16"/>
        <v>0</v>
      </c>
      <c r="G181">
        <f t="shared" si="17"/>
        <v>0</v>
      </c>
      <c r="H181">
        <f t="shared" si="18"/>
        <v>0</v>
      </c>
      <c r="I181">
        <f t="shared" si="19"/>
        <v>1</v>
      </c>
      <c r="J181" t="s">
        <v>3</v>
      </c>
      <c r="K181">
        <f t="shared" si="20"/>
        <v>0</v>
      </c>
      <c r="L181">
        <v>2</v>
      </c>
      <c r="M181">
        <v>34.630000000000003</v>
      </c>
      <c r="N181">
        <v>3.55</v>
      </c>
    </row>
    <row r="182" spans="1:14" x14ac:dyDescent="0.3">
      <c r="A182" t="s">
        <v>4</v>
      </c>
      <c r="B182">
        <f t="shared" si="14"/>
        <v>1</v>
      </c>
      <c r="C182" t="s">
        <v>13</v>
      </c>
      <c r="D182">
        <f t="shared" si="15"/>
        <v>1</v>
      </c>
      <c r="E182" t="s">
        <v>2</v>
      </c>
      <c r="F182">
        <f t="shared" si="16"/>
        <v>0</v>
      </c>
      <c r="G182">
        <f t="shared" si="17"/>
        <v>0</v>
      </c>
      <c r="H182">
        <f t="shared" si="18"/>
        <v>0</v>
      </c>
      <c r="I182">
        <f t="shared" si="19"/>
        <v>1</v>
      </c>
      <c r="J182" t="s">
        <v>3</v>
      </c>
      <c r="K182">
        <f t="shared" si="20"/>
        <v>0</v>
      </c>
      <c r="L182">
        <v>4</v>
      </c>
      <c r="M182">
        <v>34.65</v>
      </c>
      <c r="N182">
        <v>3.68</v>
      </c>
    </row>
    <row r="183" spans="1:14" x14ac:dyDescent="0.3">
      <c r="A183" t="s">
        <v>4</v>
      </c>
      <c r="B183">
        <f t="shared" si="14"/>
        <v>1</v>
      </c>
      <c r="C183" t="s">
        <v>13</v>
      </c>
      <c r="D183">
        <f t="shared" si="15"/>
        <v>1</v>
      </c>
      <c r="E183" t="s">
        <v>2</v>
      </c>
      <c r="F183">
        <f t="shared" si="16"/>
        <v>0</v>
      </c>
      <c r="G183">
        <f t="shared" si="17"/>
        <v>0</v>
      </c>
      <c r="H183">
        <f t="shared" si="18"/>
        <v>0</v>
      </c>
      <c r="I183">
        <f t="shared" si="19"/>
        <v>1</v>
      </c>
      <c r="J183" t="s">
        <v>3</v>
      </c>
      <c r="K183">
        <f t="shared" si="20"/>
        <v>0</v>
      </c>
      <c r="L183">
        <v>2</v>
      </c>
      <c r="M183">
        <v>23.33</v>
      </c>
      <c r="N183">
        <v>5.65</v>
      </c>
    </row>
    <row r="184" spans="1:14" x14ac:dyDescent="0.3">
      <c r="A184" t="s">
        <v>4</v>
      </c>
      <c r="B184">
        <f t="shared" si="14"/>
        <v>1</v>
      </c>
      <c r="C184" t="s">
        <v>13</v>
      </c>
      <c r="D184">
        <f t="shared" si="15"/>
        <v>1</v>
      </c>
      <c r="E184" t="s">
        <v>2</v>
      </c>
      <c r="F184">
        <f t="shared" si="16"/>
        <v>0</v>
      </c>
      <c r="G184">
        <f t="shared" si="17"/>
        <v>0</v>
      </c>
      <c r="H184">
        <f t="shared" si="18"/>
        <v>0</v>
      </c>
      <c r="I184">
        <f t="shared" si="19"/>
        <v>1</v>
      </c>
      <c r="J184" t="s">
        <v>3</v>
      </c>
      <c r="K184">
        <f t="shared" si="20"/>
        <v>0</v>
      </c>
      <c r="L184">
        <v>3</v>
      </c>
      <c r="M184">
        <v>45.35</v>
      </c>
      <c r="N184">
        <v>3.5</v>
      </c>
    </row>
    <row r="185" spans="1:14" x14ac:dyDescent="0.3">
      <c r="A185" t="s">
        <v>4</v>
      </c>
      <c r="B185">
        <f t="shared" si="14"/>
        <v>1</v>
      </c>
      <c r="C185" t="s">
        <v>13</v>
      </c>
      <c r="D185">
        <f t="shared" si="15"/>
        <v>1</v>
      </c>
      <c r="E185" t="s">
        <v>2</v>
      </c>
      <c r="F185">
        <f t="shared" si="16"/>
        <v>0</v>
      </c>
      <c r="G185">
        <f t="shared" si="17"/>
        <v>0</v>
      </c>
      <c r="H185">
        <f t="shared" si="18"/>
        <v>0</v>
      </c>
      <c r="I185">
        <f t="shared" si="19"/>
        <v>1</v>
      </c>
      <c r="J185" t="s">
        <v>3</v>
      </c>
      <c r="K185">
        <f t="shared" si="20"/>
        <v>0</v>
      </c>
      <c r="L185">
        <v>4</v>
      </c>
      <c r="M185">
        <v>23.17</v>
      </c>
      <c r="N185">
        <v>6.5</v>
      </c>
    </row>
    <row r="186" spans="1:14" x14ac:dyDescent="0.3">
      <c r="A186" t="s">
        <v>4</v>
      </c>
      <c r="B186">
        <f t="shared" si="14"/>
        <v>1</v>
      </c>
      <c r="C186" t="s">
        <v>13</v>
      </c>
      <c r="D186">
        <f t="shared" si="15"/>
        <v>1</v>
      </c>
      <c r="E186" t="s">
        <v>2</v>
      </c>
      <c r="F186">
        <f t="shared" si="16"/>
        <v>0</v>
      </c>
      <c r="G186">
        <f t="shared" si="17"/>
        <v>0</v>
      </c>
      <c r="H186">
        <f t="shared" si="18"/>
        <v>0</v>
      </c>
      <c r="I186">
        <f t="shared" si="19"/>
        <v>1</v>
      </c>
      <c r="J186" t="s">
        <v>3</v>
      </c>
      <c r="K186">
        <f t="shared" si="20"/>
        <v>0</v>
      </c>
      <c r="L186">
        <v>2</v>
      </c>
      <c r="M186">
        <v>40.549999999999997</v>
      </c>
      <c r="N186">
        <v>3</v>
      </c>
    </row>
    <row r="187" spans="1:14" x14ac:dyDescent="0.3">
      <c r="A187" t="s">
        <v>4</v>
      </c>
      <c r="B187">
        <f t="shared" si="14"/>
        <v>1</v>
      </c>
      <c r="C187" t="s">
        <v>1</v>
      </c>
      <c r="D187">
        <f t="shared" si="15"/>
        <v>0</v>
      </c>
      <c r="E187" t="s">
        <v>2</v>
      </c>
      <c r="F187">
        <f t="shared" si="16"/>
        <v>0</v>
      </c>
      <c r="G187">
        <f t="shared" si="17"/>
        <v>0</v>
      </c>
      <c r="H187">
        <f t="shared" si="18"/>
        <v>0</v>
      </c>
      <c r="I187">
        <f t="shared" si="19"/>
        <v>1</v>
      </c>
      <c r="J187" t="s">
        <v>3</v>
      </c>
      <c r="K187">
        <f t="shared" si="20"/>
        <v>0</v>
      </c>
      <c r="L187">
        <v>5</v>
      </c>
      <c r="M187">
        <v>20.69</v>
      </c>
      <c r="N187">
        <v>5</v>
      </c>
    </row>
    <row r="188" spans="1:14" x14ac:dyDescent="0.3">
      <c r="A188" t="s">
        <v>0</v>
      </c>
      <c r="B188">
        <f t="shared" si="14"/>
        <v>0</v>
      </c>
      <c r="C188" t="s">
        <v>13</v>
      </c>
      <c r="D188">
        <f t="shared" si="15"/>
        <v>1</v>
      </c>
      <c r="E188" t="s">
        <v>2</v>
      </c>
      <c r="F188">
        <f t="shared" si="16"/>
        <v>0</v>
      </c>
      <c r="G188">
        <f t="shared" si="17"/>
        <v>0</v>
      </c>
      <c r="H188">
        <f t="shared" si="18"/>
        <v>0</v>
      </c>
      <c r="I188">
        <f t="shared" si="19"/>
        <v>1</v>
      </c>
      <c r="J188" t="s">
        <v>3</v>
      </c>
      <c r="K188">
        <f t="shared" si="20"/>
        <v>0</v>
      </c>
      <c r="L188">
        <v>3</v>
      </c>
      <c r="M188">
        <v>20.9</v>
      </c>
      <c r="N188">
        <v>3.5</v>
      </c>
    </row>
    <row r="189" spans="1:14" x14ac:dyDescent="0.3">
      <c r="A189" t="s">
        <v>4</v>
      </c>
      <c r="B189">
        <f t="shared" si="14"/>
        <v>1</v>
      </c>
      <c r="C189" t="s">
        <v>13</v>
      </c>
      <c r="D189">
        <f t="shared" si="15"/>
        <v>1</v>
      </c>
      <c r="E189" t="s">
        <v>2</v>
      </c>
      <c r="F189">
        <f t="shared" si="16"/>
        <v>0</v>
      </c>
      <c r="G189">
        <f t="shared" si="17"/>
        <v>0</v>
      </c>
      <c r="H189">
        <f t="shared" si="18"/>
        <v>0</v>
      </c>
      <c r="I189">
        <f t="shared" si="19"/>
        <v>1</v>
      </c>
      <c r="J189" t="s">
        <v>3</v>
      </c>
      <c r="K189">
        <f t="shared" si="20"/>
        <v>0</v>
      </c>
      <c r="L189">
        <v>5</v>
      </c>
      <c r="M189">
        <v>30.46</v>
      </c>
      <c r="N189">
        <v>2</v>
      </c>
    </row>
    <row r="190" spans="1:14" x14ac:dyDescent="0.3">
      <c r="A190" t="s">
        <v>0</v>
      </c>
      <c r="B190">
        <f t="shared" si="14"/>
        <v>0</v>
      </c>
      <c r="C190" t="s">
        <v>13</v>
      </c>
      <c r="D190">
        <f t="shared" si="15"/>
        <v>1</v>
      </c>
      <c r="E190" t="s">
        <v>2</v>
      </c>
      <c r="F190">
        <f t="shared" si="16"/>
        <v>0</v>
      </c>
      <c r="G190">
        <f t="shared" si="17"/>
        <v>0</v>
      </c>
      <c r="H190">
        <f t="shared" si="18"/>
        <v>0</v>
      </c>
      <c r="I190">
        <f t="shared" si="19"/>
        <v>1</v>
      </c>
      <c r="J190" t="s">
        <v>3</v>
      </c>
      <c r="K190">
        <f t="shared" si="20"/>
        <v>0</v>
      </c>
      <c r="L190">
        <v>3</v>
      </c>
      <c r="M190">
        <v>18.149999999999999</v>
      </c>
      <c r="N190">
        <v>3.5</v>
      </c>
    </row>
    <row r="191" spans="1:14" x14ac:dyDescent="0.3">
      <c r="A191" t="s">
        <v>4</v>
      </c>
      <c r="B191">
        <f t="shared" si="14"/>
        <v>1</v>
      </c>
      <c r="C191" t="s">
        <v>13</v>
      </c>
      <c r="D191">
        <f t="shared" si="15"/>
        <v>1</v>
      </c>
      <c r="E191" t="s">
        <v>2</v>
      </c>
      <c r="F191">
        <f t="shared" si="16"/>
        <v>0</v>
      </c>
      <c r="G191">
        <f t="shared" si="17"/>
        <v>0</v>
      </c>
      <c r="H191">
        <f t="shared" si="18"/>
        <v>0</v>
      </c>
      <c r="I191">
        <f t="shared" si="19"/>
        <v>1</v>
      </c>
      <c r="J191" t="s">
        <v>3</v>
      </c>
      <c r="K191">
        <f t="shared" si="20"/>
        <v>0</v>
      </c>
      <c r="L191">
        <v>3</v>
      </c>
      <c r="M191">
        <v>23.1</v>
      </c>
      <c r="N191">
        <v>4</v>
      </c>
    </row>
    <row r="192" spans="1:14" x14ac:dyDescent="0.3">
      <c r="A192" t="s">
        <v>4</v>
      </c>
      <c r="B192">
        <f t="shared" si="14"/>
        <v>1</v>
      </c>
      <c r="C192" t="s">
        <v>13</v>
      </c>
      <c r="D192">
        <f t="shared" si="15"/>
        <v>1</v>
      </c>
      <c r="E192" t="s">
        <v>2</v>
      </c>
      <c r="F192">
        <f t="shared" si="16"/>
        <v>0</v>
      </c>
      <c r="G192">
        <f t="shared" si="17"/>
        <v>0</v>
      </c>
      <c r="H192">
        <f t="shared" si="18"/>
        <v>0</v>
      </c>
      <c r="I192">
        <f t="shared" si="19"/>
        <v>1</v>
      </c>
      <c r="J192" t="s">
        <v>3</v>
      </c>
      <c r="K192">
        <f t="shared" si="20"/>
        <v>0</v>
      </c>
      <c r="L192">
        <v>2</v>
      </c>
      <c r="M192">
        <v>15.69</v>
      </c>
      <c r="N192">
        <v>1.5</v>
      </c>
    </row>
    <row r="193" spans="1:14" x14ac:dyDescent="0.3">
      <c r="A193" t="s">
        <v>0</v>
      </c>
      <c r="B193">
        <f t="shared" si="14"/>
        <v>0</v>
      </c>
      <c r="C193" t="s">
        <v>13</v>
      </c>
      <c r="D193">
        <f t="shared" si="15"/>
        <v>1</v>
      </c>
      <c r="E193" t="s">
        <v>14</v>
      </c>
      <c r="F193">
        <f t="shared" si="16"/>
        <v>1</v>
      </c>
      <c r="G193">
        <f t="shared" si="17"/>
        <v>0</v>
      </c>
      <c r="H193">
        <f t="shared" si="18"/>
        <v>0</v>
      </c>
      <c r="I193">
        <f t="shared" si="19"/>
        <v>0</v>
      </c>
      <c r="J193" t="s">
        <v>15</v>
      </c>
      <c r="K193">
        <f t="shared" si="20"/>
        <v>1</v>
      </c>
      <c r="L193">
        <v>2</v>
      </c>
      <c r="M193">
        <v>19.809999999999999</v>
      </c>
      <c r="N193">
        <v>4.1900000000000004</v>
      </c>
    </row>
    <row r="194" spans="1:14" x14ac:dyDescent="0.3">
      <c r="A194" t="s">
        <v>4</v>
      </c>
      <c r="B194">
        <f t="shared" si="14"/>
        <v>1</v>
      </c>
      <c r="C194" t="s">
        <v>13</v>
      </c>
      <c r="D194">
        <f t="shared" si="15"/>
        <v>1</v>
      </c>
      <c r="E194" t="s">
        <v>14</v>
      </c>
      <c r="F194">
        <f t="shared" si="16"/>
        <v>1</v>
      </c>
      <c r="G194">
        <f t="shared" si="17"/>
        <v>0</v>
      </c>
      <c r="H194">
        <f t="shared" si="18"/>
        <v>0</v>
      </c>
      <c r="I194">
        <f t="shared" si="19"/>
        <v>0</v>
      </c>
      <c r="J194" t="s">
        <v>15</v>
      </c>
      <c r="K194">
        <f t="shared" si="20"/>
        <v>1</v>
      </c>
      <c r="L194">
        <v>2</v>
      </c>
      <c r="M194">
        <v>28.44</v>
      </c>
      <c r="N194">
        <v>2.56</v>
      </c>
    </row>
    <row r="195" spans="1:14" x14ac:dyDescent="0.3">
      <c r="A195" t="s">
        <v>4</v>
      </c>
      <c r="B195">
        <f t="shared" ref="B195:B245" si="21">IF(A195="female",0,1)</f>
        <v>1</v>
      </c>
      <c r="C195" t="s">
        <v>13</v>
      </c>
      <c r="D195">
        <f t="shared" ref="D195:D245" si="22">IF(C195="No",0,1)</f>
        <v>1</v>
      </c>
      <c r="E195" t="s">
        <v>14</v>
      </c>
      <c r="F195">
        <f t="shared" ref="F195:F245" si="23">IF(E195="Thur",1,0)</f>
        <v>1</v>
      </c>
      <c r="G195">
        <f t="shared" ref="G195:G245" si="24">IF(E195="Fri",1,0)</f>
        <v>0</v>
      </c>
      <c r="H195">
        <f t="shared" ref="H195:H245" si="25">IF(E195="Sat",1,0)</f>
        <v>0</v>
      </c>
      <c r="I195">
        <f t="shared" ref="I195:I245" si="26">IF(E195="Sun",1,0)</f>
        <v>0</v>
      </c>
      <c r="J195" t="s">
        <v>15</v>
      </c>
      <c r="K195">
        <f t="shared" ref="K195:K245" si="27">IF(J195="Dinner",0,1)</f>
        <v>1</v>
      </c>
      <c r="L195">
        <v>2</v>
      </c>
      <c r="M195">
        <v>15.48</v>
      </c>
      <c r="N195">
        <v>2.02</v>
      </c>
    </row>
    <row r="196" spans="1:14" x14ac:dyDescent="0.3">
      <c r="A196" t="s">
        <v>4</v>
      </c>
      <c r="B196">
        <f t="shared" si="21"/>
        <v>1</v>
      </c>
      <c r="C196" t="s">
        <v>13</v>
      </c>
      <c r="D196">
        <f t="shared" si="22"/>
        <v>1</v>
      </c>
      <c r="E196" t="s">
        <v>14</v>
      </c>
      <c r="F196">
        <f t="shared" si="23"/>
        <v>1</v>
      </c>
      <c r="G196">
        <f t="shared" si="24"/>
        <v>0</v>
      </c>
      <c r="H196">
        <f t="shared" si="25"/>
        <v>0</v>
      </c>
      <c r="I196">
        <f t="shared" si="26"/>
        <v>0</v>
      </c>
      <c r="J196" t="s">
        <v>15</v>
      </c>
      <c r="K196">
        <f t="shared" si="27"/>
        <v>1</v>
      </c>
      <c r="L196">
        <v>2</v>
      </c>
      <c r="M196">
        <v>16.579999999999998</v>
      </c>
      <c r="N196">
        <v>4</v>
      </c>
    </row>
    <row r="197" spans="1:14" x14ac:dyDescent="0.3">
      <c r="A197" t="s">
        <v>4</v>
      </c>
      <c r="B197">
        <f t="shared" si="21"/>
        <v>1</v>
      </c>
      <c r="C197" t="s">
        <v>1</v>
      </c>
      <c r="D197">
        <f t="shared" si="22"/>
        <v>0</v>
      </c>
      <c r="E197" t="s">
        <v>14</v>
      </c>
      <c r="F197">
        <f t="shared" si="23"/>
        <v>1</v>
      </c>
      <c r="G197">
        <f t="shared" si="24"/>
        <v>0</v>
      </c>
      <c r="H197">
        <f t="shared" si="25"/>
        <v>0</v>
      </c>
      <c r="I197">
        <f t="shared" si="26"/>
        <v>0</v>
      </c>
      <c r="J197" t="s">
        <v>15</v>
      </c>
      <c r="K197">
        <f t="shared" si="27"/>
        <v>1</v>
      </c>
      <c r="L197">
        <v>2</v>
      </c>
      <c r="M197">
        <v>7.56</v>
      </c>
      <c r="N197">
        <v>1.44</v>
      </c>
    </row>
    <row r="198" spans="1:14" x14ac:dyDescent="0.3">
      <c r="A198" t="s">
        <v>4</v>
      </c>
      <c r="B198">
        <f t="shared" si="21"/>
        <v>1</v>
      </c>
      <c r="C198" t="s">
        <v>13</v>
      </c>
      <c r="D198">
        <f t="shared" si="22"/>
        <v>1</v>
      </c>
      <c r="E198" t="s">
        <v>14</v>
      </c>
      <c r="F198">
        <f t="shared" si="23"/>
        <v>1</v>
      </c>
      <c r="G198">
        <f t="shared" si="24"/>
        <v>0</v>
      </c>
      <c r="H198">
        <f t="shared" si="25"/>
        <v>0</v>
      </c>
      <c r="I198">
        <f t="shared" si="26"/>
        <v>0</v>
      </c>
      <c r="J198" t="s">
        <v>15</v>
      </c>
      <c r="K198">
        <f t="shared" si="27"/>
        <v>1</v>
      </c>
      <c r="L198">
        <v>2</v>
      </c>
      <c r="M198">
        <v>10.34</v>
      </c>
      <c r="N198">
        <v>2</v>
      </c>
    </row>
    <row r="199" spans="1:14" x14ac:dyDescent="0.3">
      <c r="A199" t="s">
        <v>0</v>
      </c>
      <c r="B199">
        <f t="shared" si="21"/>
        <v>0</v>
      </c>
      <c r="C199" t="s">
        <v>13</v>
      </c>
      <c r="D199">
        <f t="shared" si="22"/>
        <v>1</v>
      </c>
      <c r="E199" t="s">
        <v>14</v>
      </c>
      <c r="F199">
        <f t="shared" si="23"/>
        <v>1</v>
      </c>
      <c r="G199">
        <f t="shared" si="24"/>
        <v>0</v>
      </c>
      <c r="H199">
        <f t="shared" si="25"/>
        <v>0</v>
      </c>
      <c r="I199">
        <f t="shared" si="26"/>
        <v>0</v>
      </c>
      <c r="J199" t="s">
        <v>15</v>
      </c>
      <c r="K199">
        <f t="shared" si="27"/>
        <v>1</v>
      </c>
      <c r="L199">
        <v>4</v>
      </c>
      <c r="M199">
        <v>43.11</v>
      </c>
      <c r="N199">
        <v>5</v>
      </c>
    </row>
    <row r="200" spans="1:14" x14ac:dyDescent="0.3">
      <c r="A200" t="s">
        <v>0</v>
      </c>
      <c r="B200">
        <f t="shared" si="21"/>
        <v>0</v>
      </c>
      <c r="C200" t="s">
        <v>13</v>
      </c>
      <c r="D200">
        <f t="shared" si="22"/>
        <v>1</v>
      </c>
      <c r="E200" t="s">
        <v>14</v>
      </c>
      <c r="F200">
        <f t="shared" si="23"/>
        <v>1</v>
      </c>
      <c r="G200">
        <f t="shared" si="24"/>
        <v>0</v>
      </c>
      <c r="H200">
        <f t="shared" si="25"/>
        <v>0</v>
      </c>
      <c r="I200">
        <f t="shared" si="26"/>
        <v>0</v>
      </c>
      <c r="J200" t="s">
        <v>15</v>
      </c>
      <c r="K200">
        <f t="shared" si="27"/>
        <v>1</v>
      </c>
      <c r="L200">
        <v>2</v>
      </c>
      <c r="M200">
        <v>13</v>
      </c>
      <c r="N200">
        <v>2</v>
      </c>
    </row>
    <row r="201" spans="1:14" x14ac:dyDescent="0.3">
      <c r="A201" t="s">
        <v>4</v>
      </c>
      <c r="B201">
        <f t="shared" si="21"/>
        <v>1</v>
      </c>
      <c r="C201" t="s">
        <v>13</v>
      </c>
      <c r="D201">
        <f t="shared" si="22"/>
        <v>1</v>
      </c>
      <c r="E201" t="s">
        <v>14</v>
      </c>
      <c r="F201">
        <f t="shared" si="23"/>
        <v>1</v>
      </c>
      <c r="G201">
        <f t="shared" si="24"/>
        <v>0</v>
      </c>
      <c r="H201">
        <f t="shared" si="25"/>
        <v>0</v>
      </c>
      <c r="I201">
        <f t="shared" si="26"/>
        <v>0</v>
      </c>
      <c r="J201" t="s">
        <v>15</v>
      </c>
      <c r="K201">
        <f t="shared" si="27"/>
        <v>1</v>
      </c>
      <c r="L201">
        <v>2</v>
      </c>
      <c r="M201">
        <v>13.51</v>
      </c>
      <c r="N201">
        <v>2</v>
      </c>
    </row>
    <row r="202" spans="1:14" x14ac:dyDescent="0.3">
      <c r="A202" t="s">
        <v>4</v>
      </c>
      <c r="B202">
        <f t="shared" si="21"/>
        <v>1</v>
      </c>
      <c r="C202" t="s">
        <v>13</v>
      </c>
      <c r="D202">
        <f t="shared" si="22"/>
        <v>1</v>
      </c>
      <c r="E202" t="s">
        <v>14</v>
      </c>
      <c r="F202">
        <f t="shared" si="23"/>
        <v>1</v>
      </c>
      <c r="G202">
        <f t="shared" si="24"/>
        <v>0</v>
      </c>
      <c r="H202">
        <f t="shared" si="25"/>
        <v>0</v>
      </c>
      <c r="I202">
        <f t="shared" si="26"/>
        <v>0</v>
      </c>
      <c r="J202" t="s">
        <v>15</v>
      </c>
      <c r="K202">
        <f t="shared" si="27"/>
        <v>1</v>
      </c>
      <c r="L202">
        <v>3</v>
      </c>
      <c r="M202">
        <v>18.71</v>
      </c>
      <c r="N202">
        <v>4</v>
      </c>
    </row>
    <row r="203" spans="1:14" x14ac:dyDescent="0.3">
      <c r="A203" t="s">
        <v>0</v>
      </c>
      <c r="B203">
        <f t="shared" si="21"/>
        <v>0</v>
      </c>
      <c r="C203" t="s">
        <v>13</v>
      </c>
      <c r="D203">
        <f t="shared" si="22"/>
        <v>1</v>
      </c>
      <c r="E203" t="s">
        <v>14</v>
      </c>
      <c r="F203">
        <f t="shared" si="23"/>
        <v>1</v>
      </c>
      <c r="G203">
        <f t="shared" si="24"/>
        <v>0</v>
      </c>
      <c r="H203">
        <f t="shared" si="25"/>
        <v>0</v>
      </c>
      <c r="I203">
        <f t="shared" si="26"/>
        <v>0</v>
      </c>
      <c r="J203" t="s">
        <v>15</v>
      </c>
      <c r="K203">
        <f t="shared" si="27"/>
        <v>1</v>
      </c>
      <c r="L203">
        <v>2</v>
      </c>
      <c r="M203">
        <v>12.74</v>
      </c>
      <c r="N203">
        <v>2.0099999999999998</v>
      </c>
    </row>
    <row r="204" spans="1:14" x14ac:dyDescent="0.3">
      <c r="A204" t="s">
        <v>0</v>
      </c>
      <c r="B204">
        <f t="shared" si="21"/>
        <v>0</v>
      </c>
      <c r="C204" t="s">
        <v>13</v>
      </c>
      <c r="D204">
        <f t="shared" si="22"/>
        <v>1</v>
      </c>
      <c r="E204" t="s">
        <v>14</v>
      </c>
      <c r="F204">
        <f t="shared" si="23"/>
        <v>1</v>
      </c>
      <c r="G204">
        <f t="shared" si="24"/>
        <v>0</v>
      </c>
      <c r="H204">
        <f t="shared" si="25"/>
        <v>0</v>
      </c>
      <c r="I204">
        <f t="shared" si="26"/>
        <v>0</v>
      </c>
      <c r="J204" t="s">
        <v>15</v>
      </c>
      <c r="K204">
        <f t="shared" si="27"/>
        <v>1</v>
      </c>
      <c r="L204">
        <v>2</v>
      </c>
      <c r="M204">
        <v>13</v>
      </c>
      <c r="N204">
        <v>2</v>
      </c>
    </row>
    <row r="205" spans="1:14" x14ac:dyDescent="0.3">
      <c r="A205" t="s">
        <v>0</v>
      </c>
      <c r="B205">
        <f t="shared" si="21"/>
        <v>0</v>
      </c>
      <c r="C205" t="s">
        <v>13</v>
      </c>
      <c r="D205">
        <f t="shared" si="22"/>
        <v>1</v>
      </c>
      <c r="E205" t="s">
        <v>14</v>
      </c>
      <c r="F205">
        <f t="shared" si="23"/>
        <v>1</v>
      </c>
      <c r="G205">
        <f t="shared" si="24"/>
        <v>0</v>
      </c>
      <c r="H205">
        <f t="shared" si="25"/>
        <v>0</v>
      </c>
      <c r="I205">
        <f t="shared" si="26"/>
        <v>0</v>
      </c>
      <c r="J205" t="s">
        <v>15</v>
      </c>
      <c r="K205">
        <f t="shared" si="27"/>
        <v>1</v>
      </c>
      <c r="L205">
        <v>2</v>
      </c>
      <c r="M205">
        <v>16.399999999999999</v>
      </c>
      <c r="N205">
        <v>2.5</v>
      </c>
    </row>
    <row r="206" spans="1:14" x14ac:dyDescent="0.3">
      <c r="A206" t="s">
        <v>4</v>
      </c>
      <c r="B206">
        <f t="shared" si="21"/>
        <v>1</v>
      </c>
      <c r="C206" t="s">
        <v>13</v>
      </c>
      <c r="D206">
        <f t="shared" si="22"/>
        <v>1</v>
      </c>
      <c r="E206" t="s">
        <v>14</v>
      </c>
      <c r="F206">
        <f t="shared" si="23"/>
        <v>1</v>
      </c>
      <c r="G206">
        <f t="shared" si="24"/>
        <v>0</v>
      </c>
      <c r="H206">
        <f t="shared" si="25"/>
        <v>0</v>
      </c>
      <c r="I206">
        <f t="shared" si="26"/>
        <v>0</v>
      </c>
      <c r="J206" t="s">
        <v>15</v>
      </c>
      <c r="K206">
        <f t="shared" si="27"/>
        <v>1</v>
      </c>
      <c r="L206">
        <v>4</v>
      </c>
      <c r="M206">
        <v>20.53</v>
      </c>
      <c r="N206">
        <v>4</v>
      </c>
    </row>
    <row r="207" spans="1:14" x14ac:dyDescent="0.3">
      <c r="A207" t="s">
        <v>0</v>
      </c>
      <c r="B207">
        <f t="shared" si="21"/>
        <v>0</v>
      </c>
      <c r="C207" t="s">
        <v>13</v>
      </c>
      <c r="D207">
        <f t="shared" si="22"/>
        <v>1</v>
      </c>
      <c r="E207" t="s">
        <v>14</v>
      </c>
      <c r="F207">
        <f t="shared" si="23"/>
        <v>1</v>
      </c>
      <c r="G207">
        <f t="shared" si="24"/>
        <v>0</v>
      </c>
      <c r="H207">
        <f t="shared" si="25"/>
        <v>0</v>
      </c>
      <c r="I207">
        <f t="shared" si="26"/>
        <v>0</v>
      </c>
      <c r="J207" t="s">
        <v>15</v>
      </c>
      <c r="K207">
        <f t="shared" si="27"/>
        <v>1</v>
      </c>
      <c r="L207">
        <v>3</v>
      </c>
      <c r="M207">
        <v>16.47</v>
      </c>
      <c r="N207">
        <v>3.23</v>
      </c>
    </row>
    <row r="208" spans="1:14" x14ac:dyDescent="0.3">
      <c r="A208" t="s">
        <v>4</v>
      </c>
      <c r="B208">
        <f t="shared" si="21"/>
        <v>1</v>
      </c>
      <c r="C208" t="s">
        <v>13</v>
      </c>
      <c r="D208">
        <f t="shared" si="22"/>
        <v>1</v>
      </c>
      <c r="E208" t="s">
        <v>12</v>
      </c>
      <c r="F208">
        <f t="shared" si="23"/>
        <v>0</v>
      </c>
      <c r="G208">
        <f t="shared" si="24"/>
        <v>0</v>
      </c>
      <c r="H208">
        <f t="shared" si="25"/>
        <v>1</v>
      </c>
      <c r="I208">
        <f t="shared" si="26"/>
        <v>0</v>
      </c>
      <c r="J208" t="s">
        <v>3</v>
      </c>
      <c r="K208">
        <f t="shared" si="27"/>
        <v>0</v>
      </c>
      <c r="L208">
        <v>3</v>
      </c>
      <c r="M208">
        <v>26.59</v>
      </c>
      <c r="N208">
        <v>3.41</v>
      </c>
    </row>
    <row r="209" spans="1:14" x14ac:dyDescent="0.3">
      <c r="A209" t="s">
        <v>4</v>
      </c>
      <c r="B209">
        <f t="shared" si="21"/>
        <v>1</v>
      </c>
      <c r="C209" t="s">
        <v>13</v>
      </c>
      <c r="D209">
        <f t="shared" si="22"/>
        <v>1</v>
      </c>
      <c r="E209" t="s">
        <v>12</v>
      </c>
      <c r="F209">
        <f t="shared" si="23"/>
        <v>0</v>
      </c>
      <c r="G209">
        <f t="shared" si="24"/>
        <v>0</v>
      </c>
      <c r="H209">
        <f t="shared" si="25"/>
        <v>1</v>
      </c>
      <c r="I209">
        <f t="shared" si="26"/>
        <v>0</v>
      </c>
      <c r="J209" t="s">
        <v>3</v>
      </c>
      <c r="K209">
        <f t="shared" si="27"/>
        <v>0</v>
      </c>
      <c r="L209">
        <v>4</v>
      </c>
      <c r="M209">
        <v>38.729999999999997</v>
      </c>
      <c r="N209">
        <v>3</v>
      </c>
    </row>
    <row r="210" spans="1:14" x14ac:dyDescent="0.3">
      <c r="A210" t="s">
        <v>4</v>
      </c>
      <c r="B210">
        <f t="shared" si="21"/>
        <v>1</v>
      </c>
      <c r="C210" t="s">
        <v>13</v>
      </c>
      <c r="D210">
        <f t="shared" si="22"/>
        <v>1</v>
      </c>
      <c r="E210" t="s">
        <v>12</v>
      </c>
      <c r="F210">
        <f t="shared" si="23"/>
        <v>0</v>
      </c>
      <c r="G210">
        <f t="shared" si="24"/>
        <v>0</v>
      </c>
      <c r="H210">
        <f t="shared" si="25"/>
        <v>1</v>
      </c>
      <c r="I210">
        <f t="shared" si="26"/>
        <v>0</v>
      </c>
      <c r="J210" t="s">
        <v>3</v>
      </c>
      <c r="K210">
        <f t="shared" si="27"/>
        <v>0</v>
      </c>
      <c r="L210">
        <v>2</v>
      </c>
      <c r="M210">
        <v>24.27</v>
      </c>
      <c r="N210">
        <v>2.0299999999999998</v>
      </c>
    </row>
    <row r="211" spans="1:14" x14ac:dyDescent="0.3">
      <c r="A211" t="s">
        <v>0</v>
      </c>
      <c r="B211">
        <f t="shared" si="21"/>
        <v>0</v>
      </c>
      <c r="C211" t="s">
        <v>13</v>
      </c>
      <c r="D211">
        <f t="shared" si="22"/>
        <v>1</v>
      </c>
      <c r="E211" t="s">
        <v>12</v>
      </c>
      <c r="F211">
        <f t="shared" si="23"/>
        <v>0</v>
      </c>
      <c r="G211">
        <f t="shared" si="24"/>
        <v>0</v>
      </c>
      <c r="H211">
        <f t="shared" si="25"/>
        <v>1</v>
      </c>
      <c r="I211">
        <f t="shared" si="26"/>
        <v>0</v>
      </c>
      <c r="J211" t="s">
        <v>3</v>
      </c>
      <c r="K211">
        <f t="shared" si="27"/>
        <v>0</v>
      </c>
      <c r="L211">
        <v>2</v>
      </c>
      <c r="M211">
        <v>12.76</v>
      </c>
      <c r="N211">
        <v>2.23</v>
      </c>
    </row>
    <row r="212" spans="1:14" x14ac:dyDescent="0.3">
      <c r="A212" t="s">
        <v>4</v>
      </c>
      <c r="B212">
        <f t="shared" si="21"/>
        <v>1</v>
      </c>
      <c r="C212" t="s">
        <v>13</v>
      </c>
      <c r="D212">
        <f t="shared" si="22"/>
        <v>1</v>
      </c>
      <c r="E212" t="s">
        <v>12</v>
      </c>
      <c r="F212">
        <f t="shared" si="23"/>
        <v>0</v>
      </c>
      <c r="G212">
        <f t="shared" si="24"/>
        <v>0</v>
      </c>
      <c r="H212">
        <f t="shared" si="25"/>
        <v>1</v>
      </c>
      <c r="I212">
        <f t="shared" si="26"/>
        <v>0</v>
      </c>
      <c r="J212" t="s">
        <v>3</v>
      </c>
      <c r="K212">
        <f t="shared" si="27"/>
        <v>0</v>
      </c>
      <c r="L212">
        <v>3</v>
      </c>
      <c r="M212">
        <v>30.06</v>
      </c>
      <c r="N212">
        <v>2</v>
      </c>
    </row>
    <row r="213" spans="1:14" x14ac:dyDescent="0.3">
      <c r="A213" t="s">
        <v>4</v>
      </c>
      <c r="B213">
        <f t="shared" si="21"/>
        <v>1</v>
      </c>
      <c r="C213" t="s">
        <v>13</v>
      </c>
      <c r="D213">
        <f t="shared" si="22"/>
        <v>1</v>
      </c>
      <c r="E213" t="s">
        <v>12</v>
      </c>
      <c r="F213">
        <f t="shared" si="23"/>
        <v>0</v>
      </c>
      <c r="G213">
        <f t="shared" si="24"/>
        <v>0</v>
      </c>
      <c r="H213">
        <f t="shared" si="25"/>
        <v>1</v>
      </c>
      <c r="I213">
        <f t="shared" si="26"/>
        <v>0</v>
      </c>
      <c r="J213" t="s">
        <v>3</v>
      </c>
      <c r="K213">
        <f t="shared" si="27"/>
        <v>0</v>
      </c>
      <c r="L213">
        <v>4</v>
      </c>
      <c r="M213">
        <v>25.89</v>
      </c>
      <c r="N213">
        <v>5.16</v>
      </c>
    </row>
    <row r="214" spans="1:14" x14ac:dyDescent="0.3">
      <c r="A214" t="s">
        <v>4</v>
      </c>
      <c r="B214">
        <f t="shared" si="21"/>
        <v>1</v>
      </c>
      <c r="C214" t="s">
        <v>1</v>
      </c>
      <c r="D214">
        <f t="shared" si="22"/>
        <v>0</v>
      </c>
      <c r="E214" t="s">
        <v>12</v>
      </c>
      <c r="F214">
        <f t="shared" si="23"/>
        <v>0</v>
      </c>
      <c r="G214">
        <f t="shared" si="24"/>
        <v>0</v>
      </c>
      <c r="H214">
        <f t="shared" si="25"/>
        <v>1</v>
      </c>
      <c r="I214">
        <f t="shared" si="26"/>
        <v>0</v>
      </c>
      <c r="J214" t="s">
        <v>3</v>
      </c>
      <c r="K214">
        <f t="shared" si="27"/>
        <v>0</v>
      </c>
      <c r="L214">
        <v>4</v>
      </c>
      <c r="M214">
        <v>48.33</v>
      </c>
      <c r="N214">
        <v>9</v>
      </c>
    </row>
    <row r="215" spans="1:14" x14ac:dyDescent="0.3">
      <c r="A215" t="s">
        <v>0</v>
      </c>
      <c r="B215">
        <f t="shared" si="21"/>
        <v>0</v>
      </c>
      <c r="C215" t="s">
        <v>13</v>
      </c>
      <c r="D215">
        <f t="shared" si="22"/>
        <v>1</v>
      </c>
      <c r="E215" t="s">
        <v>12</v>
      </c>
      <c r="F215">
        <f t="shared" si="23"/>
        <v>0</v>
      </c>
      <c r="G215">
        <f t="shared" si="24"/>
        <v>0</v>
      </c>
      <c r="H215">
        <f t="shared" si="25"/>
        <v>1</v>
      </c>
      <c r="I215">
        <f t="shared" si="26"/>
        <v>0</v>
      </c>
      <c r="J215" t="s">
        <v>3</v>
      </c>
      <c r="K215">
        <f t="shared" si="27"/>
        <v>0</v>
      </c>
      <c r="L215">
        <v>2</v>
      </c>
      <c r="M215">
        <v>13.27</v>
      </c>
      <c r="N215">
        <v>2.5</v>
      </c>
    </row>
    <row r="216" spans="1:14" x14ac:dyDescent="0.3">
      <c r="A216" t="s">
        <v>0</v>
      </c>
      <c r="B216">
        <f t="shared" si="21"/>
        <v>0</v>
      </c>
      <c r="C216" t="s">
        <v>13</v>
      </c>
      <c r="D216">
        <f t="shared" si="22"/>
        <v>1</v>
      </c>
      <c r="E216" t="s">
        <v>12</v>
      </c>
      <c r="F216">
        <f t="shared" si="23"/>
        <v>0</v>
      </c>
      <c r="G216">
        <f t="shared" si="24"/>
        <v>0</v>
      </c>
      <c r="H216">
        <f t="shared" si="25"/>
        <v>1</v>
      </c>
      <c r="I216">
        <f t="shared" si="26"/>
        <v>0</v>
      </c>
      <c r="J216" t="s">
        <v>3</v>
      </c>
      <c r="K216">
        <f t="shared" si="27"/>
        <v>0</v>
      </c>
      <c r="L216">
        <v>3</v>
      </c>
      <c r="M216">
        <v>28.17</v>
      </c>
      <c r="N216">
        <v>6.5</v>
      </c>
    </row>
    <row r="217" spans="1:14" x14ac:dyDescent="0.3">
      <c r="A217" t="s">
        <v>0</v>
      </c>
      <c r="B217">
        <f t="shared" si="21"/>
        <v>0</v>
      </c>
      <c r="C217" t="s">
        <v>13</v>
      </c>
      <c r="D217">
        <f t="shared" si="22"/>
        <v>1</v>
      </c>
      <c r="E217" t="s">
        <v>12</v>
      </c>
      <c r="F217">
        <f t="shared" si="23"/>
        <v>0</v>
      </c>
      <c r="G217">
        <f t="shared" si="24"/>
        <v>0</v>
      </c>
      <c r="H217">
        <f t="shared" si="25"/>
        <v>1</v>
      </c>
      <c r="I217">
        <f t="shared" si="26"/>
        <v>0</v>
      </c>
      <c r="J217" t="s">
        <v>3</v>
      </c>
      <c r="K217">
        <f t="shared" si="27"/>
        <v>0</v>
      </c>
      <c r="L217">
        <v>2</v>
      </c>
      <c r="M217">
        <v>12.9</v>
      </c>
      <c r="N217">
        <v>1.1000000000000001</v>
      </c>
    </row>
    <row r="218" spans="1:14" x14ac:dyDescent="0.3">
      <c r="A218" t="s">
        <v>4</v>
      </c>
      <c r="B218">
        <f t="shared" si="21"/>
        <v>1</v>
      </c>
      <c r="C218" t="s">
        <v>13</v>
      </c>
      <c r="D218">
        <f t="shared" si="22"/>
        <v>1</v>
      </c>
      <c r="E218" t="s">
        <v>12</v>
      </c>
      <c r="F218">
        <f t="shared" si="23"/>
        <v>0</v>
      </c>
      <c r="G218">
        <f t="shared" si="24"/>
        <v>0</v>
      </c>
      <c r="H218">
        <f t="shared" si="25"/>
        <v>1</v>
      </c>
      <c r="I218">
        <f t="shared" si="26"/>
        <v>0</v>
      </c>
      <c r="J218" t="s">
        <v>3</v>
      </c>
      <c r="K218">
        <f t="shared" si="27"/>
        <v>0</v>
      </c>
      <c r="L218">
        <v>5</v>
      </c>
      <c r="M218">
        <v>28.15</v>
      </c>
      <c r="N218">
        <v>3</v>
      </c>
    </row>
    <row r="219" spans="1:14" x14ac:dyDescent="0.3">
      <c r="A219" t="s">
        <v>4</v>
      </c>
      <c r="B219">
        <f t="shared" si="21"/>
        <v>1</v>
      </c>
      <c r="C219" t="s">
        <v>13</v>
      </c>
      <c r="D219">
        <f t="shared" si="22"/>
        <v>1</v>
      </c>
      <c r="E219" t="s">
        <v>12</v>
      </c>
      <c r="F219">
        <f t="shared" si="23"/>
        <v>0</v>
      </c>
      <c r="G219">
        <f t="shared" si="24"/>
        <v>0</v>
      </c>
      <c r="H219">
        <f t="shared" si="25"/>
        <v>1</v>
      </c>
      <c r="I219">
        <f t="shared" si="26"/>
        <v>0</v>
      </c>
      <c r="J219" t="s">
        <v>3</v>
      </c>
      <c r="K219">
        <f t="shared" si="27"/>
        <v>0</v>
      </c>
      <c r="L219">
        <v>2</v>
      </c>
      <c r="M219">
        <v>11.59</v>
      </c>
      <c r="N219">
        <v>1.5</v>
      </c>
    </row>
    <row r="220" spans="1:14" x14ac:dyDescent="0.3">
      <c r="A220" t="s">
        <v>4</v>
      </c>
      <c r="B220">
        <f t="shared" si="21"/>
        <v>1</v>
      </c>
      <c r="C220" t="s">
        <v>13</v>
      </c>
      <c r="D220">
        <f t="shared" si="22"/>
        <v>1</v>
      </c>
      <c r="E220" t="s">
        <v>12</v>
      </c>
      <c r="F220">
        <f t="shared" si="23"/>
        <v>0</v>
      </c>
      <c r="G220">
        <f t="shared" si="24"/>
        <v>0</v>
      </c>
      <c r="H220">
        <f t="shared" si="25"/>
        <v>1</v>
      </c>
      <c r="I220">
        <f t="shared" si="26"/>
        <v>0</v>
      </c>
      <c r="J220" t="s">
        <v>3</v>
      </c>
      <c r="K220">
        <f t="shared" si="27"/>
        <v>0</v>
      </c>
      <c r="L220">
        <v>2</v>
      </c>
      <c r="M220">
        <v>7.74</v>
      </c>
      <c r="N220">
        <v>1.44</v>
      </c>
    </row>
    <row r="221" spans="1:14" x14ac:dyDescent="0.3">
      <c r="A221" t="s">
        <v>0</v>
      </c>
      <c r="B221">
        <f t="shared" si="21"/>
        <v>0</v>
      </c>
      <c r="C221" t="s">
        <v>13</v>
      </c>
      <c r="D221">
        <f t="shared" si="22"/>
        <v>1</v>
      </c>
      <c r="E221" t="s">
        <v>12</v>
      </c>
      <c r="F221">
        <f t="shared" si="23"/>
        <v>0</v>
      </c>
      <c r="G221">
        <f t="shared" si="24"/>
        <v>0</v>
      </c>
      <c r="H221">
        <f t="shared" si="25"/>
        <v>1</v>
      </c>
      <c r="I221">
        <f t="shared" si="26"/>
        <v>0</v>
      </c>
      <c r="J221" t="s">
        <v>3</v>
      </c>
      <c r="K221">
        <f t="shared" si="27"/>
        <v>0</v>
      </c>
      <c r="L221">
        <v>4</v>
      </c>
      <c r="M221">
        <v>30.14</v>
      </c>
      <c r="N221">
        <v>3.09</v>
      </c>
    </row>
    <row r="222" spans="1:14" x14ac:dyDescent="0.3">
      <c r="A222" t="s">
        <v>4</v>
      </c>
      <c r="B222">
        <f t="shared" si="21"/>
        <v>1</v>
      </c>
      <c r="C222" t="s">
        <v>13</v>
      </c>
      <c r="D222">
        <f t="shared" si="22"/>
        <v>1</v>
      </c>
      <c r="E222" t="s">
        <v>16</v>
      </c>
      <c r="F222">
        <f t="shared" si="23"/>
        <v>0</v>
      </c>
      <c r="G222">
        <f t="shared" si="24"/>
        <v>1</v>
      </c>
      <c r="H222">
        <f t="shared" si="25"/>
        <v>0</v>
      </c>
      <c r="I222">
        <f t="shared" si="26"/>
        <v>0</v>
      </c>
      <c r="J222" t="s">
        <v>15</v>
      </c>
      <c r="K222">
        <f t="shared" si="27"/>
        <v>1</v>
      </c>
      <c r="L222">
        <v>2</v>
      </c>
      <c r="M222">
        <v>12.16</v>
      </c>
      <c r="N222">
        <v>2.2000000000000002</v>
      </c>
    </row>
    <row r="223" spans="1:14" x14ac:dyDescent="0.3">
      <c r="A223" t="s">
        <v>0</v>
      </c>
      <c r="B223">
        <f t="shared" si="21"/>
        <v>0</v>
      </c>
      <c r="C223" t="s">
        <v>13</v>
      </c>
      <c r="D223">
        <f t="shared" si="22"/>
        <v>1</v>
      </c>
      <c r="E223" t="s">
        <v>16</v>
      </c>
      <c r="F223">
        <f t="shared" si="23"/>
        <v>0</v>
      </c>
      <c r="G223">
        <f t="shared" si="24"/>
        <v>1</v>
      </c>
      <c r="H223">
        <f t="shared" si="25"/>
        <v>0</v>
      </c>
      <c r="I223">
        <f t="shared" si="26"/>
        <v>0</v>
      </c>
      <c r="J223" t="s">
        <v>15</v>
      </c>
      <c r="K223">
        <f t="shared" si="27"/>
        <v>1</v>
      </c>
      <c r="L223">
        <v>2</v>
      </c>
      <c r="M223">
        <v>13.42</v>
      </c>
      <c r="N223">
        <v>3.48</v>
      </c>
    </row>
    <row r="224" spans="1:14" x14ac:dyDescent="0.3">
      <c r="A224" t="s">
        <v>4</v>
      </c>
      <c r="B224">
        <f t="shared" si="21"/>
        <v>1</v>
      </c>
      <c r="C224" t="s">
        <v>13</v>
      </c>
      <c r="D224">
        <f t="shared" si="22"/>
        <v>1</v>
      </c>
      <c r="E224" t="s">
        <v>16</v>
      </c>
      <c r="F224">
        <f t="shared" si="23"/>
        <v>0</v>
      </c>
      <c r="G224">
        <f t="shared" si="24"/>
        <v>1</v>
      </c>
      <c r="H224">
        <f t="shared" si="25"/>
        <v>0</v>
      </c>
      <c r="I224">
        <f t="shared" si="26"/>
        <v>0</v>
      </c>
      <c r="J224" t="s">
        <v>15</v>
      </c>
      <c r="K224">
        <f t="shared" si="27"/>
        <v>1</v>
      </c>
      <c r="L224">
        <v>1</v>
      </c>
      <c r="M224">
        <v>8.58</v>
      </c>
      <c r="N224">
        <v>1.92</v>
      </c>
    </row>
    <row r="225" spans="1:14" x14ac:dyDescent="0.3">
      <c r="A225" t="s">
        <v>0</v>
      </c>
      <c r="B225">
        <f t="shared" si="21"/>
        <v>0</v>
      </c>
      <c r="C225" t="s">
        <v>1</v>
      </c>
      <c r="D225">
        <f t="shared" si="22"/>
        <v>0</v>
      </c>
      <c r="E225" t="s">
        <v>16</v>
      </c>
      <c r="F225">
        <f t="shared" si="23"/>
        <v>0</v>
      </c>
      <c r="G225">
        <f t="shared" si="24"/>
        <v>1</v>
      </c>
      <c r="H225">
        <f t="shared" si="25"/>
        <v>0</v>
      </c>
      <c r="I225">
        <f t="shared" si="26"/>
        <v>0</v>
      </c>
      <c r="J225" t="s">
        <v>15</v>
      </c>
      <c r="K225">
        <f t="shared" si="27"/>
        <v>1</v>
      </c>
      <c r="L225">
        <v>3</v>
      </c>
      <c r="M225">
        <v>15.98</v>
      </c>
      <c r="N225">
        <v>3</v>
      </c>
    </row>
    <row r="226" spans="1:14" x14ac:dyDescent="0.3">
      <c r="A226" t="s">
        <v>4</v>
      </c>
      <c r="B226">
        <f t="shared" si="21"/>
        <v>1</v>
      </c>
      <c r="C226" t="s">
        <v>13</v>
      </c>
      <c r="D226">
        <f t="shared" si="22"/>
        <v>1</v>
      </c>
      <c r="E226" t="s">
        <v>16</v>
      </c>
      <c r="F226">
        <f t="shared" si="23"/>
        <v>0</v>
      </c>
      <c r="G226">
        <f t="shared" si="24"/>
        <v>1</v>
      </c>
      <c r="H226">
        <f t="shared" si="25"/>
        <v>0</v>
      </c>
      <c r="I226">
        <f t="shared" si="26"/>
        <v>0</v>
      </c>
      <c r="J226" t="s">
        <v>15</v>
      </c>
      <c r="K226">
        <f t="shared" si="27"/>
        <v>1</v>
      </c>
      <c r="L226">
        <v>2</v>
      </c>
      <c r="M226">
        <v>13.42</v>
      </c>
      <c r="N226">
        <v>1.58</v>
      </c>
    </row>
    <row r="227" spans="1:14" x14ac:dyDescent="0.3">
      <c r="A227" t="s">
        <v>0</v>
      </c>
      <c r="B227">
        <f t="shared" si="21"/>
        <v>0</v>
      </c>
      <c r="C227" t="s">
        <v>13</v>
      </c>
      <c r="D227">
        <f t="shared" si="22"/>
        <v>1</v>
      </c>
      <c r="E227" t="s">
        <v>16</v>
      </c>
      <c r="F227">
        <f t="shared" si="23"/>
        <v>0</v>
      </c>
      <c r="G227">
        <f t="shared" si="24"/>
        <v>1</v>
      </c>
      <c r="H227">
        <f t="shared" si="25"/>
        <v>0</v>
      </c>
      <c r="I227">
        <f t="shared" si="26"/>
        <v>0</v>
      </c>
      <c r="J227" t="s">
        <v>15</v>
      </c>
      <c r="K227">
        <f t="shared" si="27"/>
        <v>1</v>
      </c>
      <c r="L227">
        <v>2</v>
      </c>
      <c r="M227">
        <v>16.27</v>
      </c>
      <c r="N227">
        <v>2.5</v>
      </c>
    </row>
    <row r="228" spans="1:14" x14ac:dyDescent="0.3">
      <c r="A228" t="s">
        <v>0</v>
      </c>
      <c r="B228">
        <f t="shared" si="21"/>
        <v>0</v>
      </c>
      <c r="C228" t="s">
        <v>13</v>
      </c>
      <c r="D228">
        <f t="shared" si="22"/>
        <v>1</v>
      </c>
      <c r="E228" t="s">
        <v>16</v>
      </c>
      <c r="F228">
        <f t="shared" si="23"/>
        <v>0</v>
      </c>
      <c r="G228">
        <f t="shared" si="24"/>
        <v>1</v>
      </c>
      <c r="H228">
        <f t="shared" si="25"/>
        <v>0</v>
      </c>
      <c r="I228">
        <f t="shared" si="26"/>
        <v>0</v>
      </c>
      <c r="J228" t="s">
        <v>15</v>
      </c>
      <c r="K228">
        <f t="shared" si="27"/>
        <v>1</v>
      </c>
      <c r="L228">
        <v>2</v>
      </c>
      <c r="M228">
        <v>10.09</v>
      </c>
      <c r="N228">
        <v>2</v>
      </c>
    </row>
    <row r="229" spans="1:14" x14ac:dyDescent="0.3">
      <c r="A229" t="s">
        <v>4</v>
      </c>
      <c r="B229">
        <f t="shared" si="21"/>
        <v>1</v>
      </c>
      <c r="C229" t="s">
        <v>1</v>
      </c>
      <c r="D229">
        <f t="shared" si="22"/>
        <v>0</v>
      </c>
      <c r="E229" t="s">
        <v>12</v>
      </c>
      <c r="F229">
        <f t="shared" si="23"/>
        <v>0</v>
      </c>
      <c r="G229">
        <f t="shared" si="24"/>
        <v>0</v>
      </c>
      <c r="H229">
        <f t="shared" si="25"/>
        <v>1</v>
      </c>
      <c r="I229">
        <f t="shared" si="26"/>
        <v>0</v>
      </c>
      <c r="J229" t="s">
        <v>3</v>
      </c>
      <c r="K229">
        <f t="shared" si="27"/>
        <v>0</v>
      </c>
      <c r="L229">
        <v>4</v>
      </c>
      <c r="M229">
        <v>20.45</v>
      </c>
      <c r="N229">
        <v>3</v>
      </c>
    </row>
    <row r="230" spans="1:14" x14ac:dyDescent="0.3">
      <c r="A230" t="s">
        <v>4</v>
      </c>
      <c r="B230">
        <f t="shared" si="21"/>
        <v>1</v>
      </c>
      <c r="C230" t="s">
        <v>1</v>
      </c>
      <c r="D230">
        <f t="shared" si="22"/>
        <v>0</v>
      </c>
      <c r="E230" t="s">
        <v>12</v>
      </c>
      <c r="F230">
        <f t="shared" si="23"/>
        <v>0</v>
      </c>
      <c r="G230">
        <f t="shared" si="24"/>
        <v>0</v>
      </c>
      <c r="H230">
        <f t="shared" si="25"/>
        <v>1</v>
      </c>
      <c r="I230">
        <f t="shared" si="26"/>
        <v>0</v>
      </c>
      <c r="J230" t="s">
        <v>3</v>
      </c>
      <c r="K230">
        <f t="shared" si="27"/>
        <v>0</v>
      </c>
      <c r="L230">
        <v>2</v>
      </c>
      <c r="M230">
        <v>13.28</v>
      </c>
      <c r="N230">
        <v>2.72</v>
      </c>
    </row>
    <row r="231" spans="1:14" x14ac:dyDescent="0.3">
      <c r="A231" t="s">
        <v>0</v>
      </c>
      <c r="B231">
        <f t="shared" si="21"/>
        <v>0</v>
      </c>
      <c r="C231" t="s">
        <v>13</v>
      </c>
      <c r="D231">
        <f t="shared" si="22"/>
        <v>1</v>
      </c>
      <c r="E231" t="s">
        <v>12</v>
      </c>
      <c r="F231">
        <f t="shared" si="23"/>
        <v>0</v>
      </c>
      <c r="G231">
        <f t="shared" si="24"/>
        <v>0</v>
      </c>
      <c r="H231">
        <f t="shared" si="25"/>
        <v>1</v>
      </c>
      <c r="I231">
        <f t="shared" si="26"/>
        <v>0</v>
      </c>
      <c r="J231" t="s">
        <v>3</v>
      </c>
      <c r="K231">
        <f t="shared" si="27"/>
        <v>0</v>
      </c>
      <c r="L231">
        <v>2</v>
      </c>
      <c r="M231">
        <v>22.12</v>
      </c>
      <c r="N231">
        <v>2.88</v>
      </c>
    </row>
    <row r="232" spans="1:14" x14ac:dyDescent="0.3">
      <c r="A232" t="s">
        <v>4</v>
      </c>
      <c r="B232">
        <f t="shared" si="21"/>
        <v>1</v>
      </c>
      <c r="C232" t="s">
        <v>13</v>
      </c>
      <c r="D232">
        <f t="shared" si="22"/>
        <v>1</v>
      </c>
      <c r="E232" t="s">
        <v>12</v>
      </c>
      <c r="F232">
        <f t="shared" si="23"/>
        <v>0</v>
      </c>
      <c r="G232">
        <f t="shared" si="24"/>
        <v>0</v>
      </c>
      <c r="H232">
        <f t="shared" si="25"/>
        <v>1</v>
      </c>
      <c r="I232">
        <f t="shared" si="26"/>
        <v>0</v>
      </c>
      <c r="J232" t="s">
        <v>3</v>
      </c>
      <c r="K232">
        <f t="shared" si="27"/>
        <v>0</v>
      </c>
      <c r="L232">
        <v>4</v>
      </c>
      <c r="M232">
        <v>24.01</v>
      </c>
      <c r="N232">
        <v>2</v>
      </c>
    </row>
    <row r="233" spans="1:14" x14ac:dyDescent="0.3">
      <c r="A233" t="s">
        <v>4</v>
      </c>
      <c r="B233">
        <f t="shared" si="21"/>
        <v>1</v>
      </c>
      <c r="C233" t="s">
        <v>13</v>
      </c>
      <c r="D233">
        <f t="shared" si="22"/>
        <v>1</v>
      </c>
      <c r="E233" t="s">
        <v>12</v>
      </c>
      <c r="F233">
        <f t="shared" si="23"/>
        <v>0</v>
      </c>
      <c r="G233">
        <f t="shared" si="24"/>
        <v>0</v>
      </c>
      <c r="H233">
        <f t="shared" si="25"/>
        <v>1</v>
      </c>
      <c r="I233">
        <f t="shared" si="26"/>
        <v>0</v>
      </c>
      <c r="J233" t="s">
        <v>3</v>
      </c>
      <c r="K233">
        <f t="shared" si="27"/>
        <v>0</v>
      </c>
      <c r="L233">
        <v>3</v>
      </c>
      <c r="M233">
        <v>15.69</v>
      </c>
      <c r="N233">
        <v>3</v>
      </c>
    </row>
    <row r="234" spans="1:14" x14ac:dyDescent="0.3">
      <c r="A234" t="s">
        <v>4</v>
      </c>
      <c r="B234">
        <f t="shared" si="21"/>
        <v>1</v>
      </c>
      <c r="C234" t="s">
        <v>1</v>
      </c>
      <c r="D234">
        <f t="shared" si="22"/>
        <v>0</v>
      </c>
      <c r="E234" t="s">
        <v>12</v>
      </c>
      <c r="F234">
        <f t="shared" si="23"/>
        <v>0</v>
      </c>
      <c r="G234">
        <f t="shared" si="24"/>
        <v>0</v>
      </c>
      <c r="H234">
        <f t="shared" si="25"/>
        <v>1</v>
      </c>
      <c r="I234">
        <f t="shared" si="26"/>
        <v>0</v>
      </c>
      <c r="J234" t="s">
        <v>3</v>
      </c>
      <c r="K234">
        <f t="shared" si="27"/>
        <v>0</v>
      </c>
      <c r="L234">
        <v>2</v>
      </c>
      <c r="M234">
        <v>11.61</v>
      </c>
      <c r="N234">
        <v>3.39</v>
      </c>
    </row>
    <row r="235" spans="1:14" x14ac:dyDescent="0.3">
      <c r="A235" t="s">
        <v>4</v>
      </c>
      <c r="B235">
        <f t="shared" si="21"/>
        <v>1</v>
      </c>
      <c r="C235" t="s">
        <v>1</v>
      </c>
      <c r="D235">
        <f t="shared" si="22"/>
        <v>0</v>
      </c>
      <c r="E235" t="s">
        <v>12</v>
      </c>
      <c r="F235">
        <f t="shared" si="23"/>
        <v>0</v>
      </c>
      <c r="G235">
        <f t="shared" si="24"/>
        <v>0</v>
      </c>
      <c r="H235">
        <f t="shared" si="25"/>
        <v>1</v>
      </c>
      <c r="I235">
        <f t="shared" si="26"/>
        <v>0</v>
      </c>
      <c r="J235" t="s">
        <v>3</v>
      </c>
      <c r="K235">
        <f t="shared" si="27"/>
        <v>0</v>
      </c>
      <c r="L235">
        <v>2</v>
      </c>
      <c r="M235">
        <v>10.77</v>
      </c>
      <c r="N235">
        <v>1.47</v>
      </c>
    </row>
    <row r="236" spans="1:14" x14ac:dyDescent="0.3">
      <c r="A236" t="s">
        <v>4</v>
      </c>
      <c r="B236">
        <f t="shared" si="21"/>
        <v>1</v>
      </c>
      <c r="C236" t="s">
        <v>13</v>
      </c>
      <c r="D236">
        <f t="shared" si="22"/>
        <v>1</v>
      </c>
      <c r="E236" t="s">
        <v>12</v>
      </c>
      <c r="F236">
        <f t="shared" si="23"/>
        <v>0</v>
      </c>
      <c r="G236">
        <f t="shared" si="24"/>
        <v>0</v>
      </c>
      <c r="H236">
        <f t="shared" si="25"/>
        <v>1</v>
      </c>
      <c r="I236">
        <f t="shared" si="26"/>
        <v>0</v>
      </c>
      <c r="J236" t="s">
        <v>3</v>
      </c>
      <c r="K236">
        <f t="shared" si="27"/>
        <v>0</v>
      </c>
      <c r="L236">
        <v>2</v>
      </c>
      <c r="M236">
        <v>15.53</v>
      </c>
      <c r="N236">
        <v>3</v>
      </c>
    </row>
    <row r="237" spans="1:14" x14ac:dyDescent="0.3">
      <c r="A237" t="s">
        <v>4</v>
      </c>
      <c r="B237">
        <f t="shared" si="21"/>
        <v>1</v>
      </c>
      <c r="C237" t="s">
        <v>1</v>
      </c>
      <c r="D237">
        <f t="shared" si="22"/>
        <v>0</v>
      </c>
      <c r="E237" t="s">
        <v>12</v>
      </c>
      <c r="F237">
        <f t="shared" si="23"/>
        <v>0</v>
      </c>
      <c r="G237">
        <f t="shared" si="24"/>
        <v>0</v>
      </c>
      <c r="H237">
        <f t="shared" si="25"/>
        <v>1</v>
      </c>
      <c r="I237">
        <f t="shared" si="26"/>
        <v>0</v>
      </c>
      <c r="J237" t="s">
        <v>3</v>
      </c>
      <c r="K237">
        <f t="shared" si="27"/>
        <v>0</v>
      </c>
      <c r="L237">
        <v>2</v>
      </c>
      <c r="M237">
        <v>10.07</v>
      </c>
      <c r="N237">
        <v>1.25</v>
      </c>
    </row>
    <row r="238" spans="1:14" x14ac:dyDescent="0.3">
      <c r="A238" t="s">
        <v>4</v>
      </c>
      <c r="B238">
        <f t="shared" si="21"/>
        <v>1</v>
      </c>
      <c r="C238" t="s">
        <v>13</v>
      </c>
      <c r="D238">
        <f t="shared" si="22"/>
        <v>1</v>
      </c>
      <c r="E238" t="s">
        <v>12</v>
      </c>
      <c r="F238">
        <f t="shared" si="23"/>
        <v>0</v>
      </c>
      <c r="G238">
        <f t="shared" si="24"/>
        <v>0</v>
      </c>
      <c r="H238">
        <f t="shared" si="25"/>
        <v>1</v>
      </c>
      <c r="I238">
        <f t="shared" si="26"/>
        <v>0</v>
      </c>
      <c r="J238" t="s">
        <v>3</v>
      </c>
      <c r="K238">
        <f t="shared" si="27"/>
        <v>0</v>
      </c>
      <c r="L238">
        <v>2</v>
      </c>
      <c r="M238">
        <v>12.6</v>
      </c>
      <c r="N238">
        <v>1</v>
      </c>
    </row>
    <row r="239" spans="1:14" x14ac:dyDescent="0.3">
      <c r="A239" t="s">
        <v>4</v>
      </c>
      <c r="B239">
        <f t="shared" si="21"/>
        <v>1</v>
      </c>
      <c r="C239" t="s">
        <v>13</v>
      </c>
      <c r="D239">
        <f t="shared" si="22"/>
        <v>1</v>
      </c>
      <c r="E239" t="s">
        <v>12</v>
      </c>
      <c r="F239">
        <f t="shared" si="23"/>
        <v>0</v>
      </c>
      <c r="G239">
        <f t="shared" si="24"/>
        <v>0</v>
      </c>
      <c r="H239">
        <f t="shared" si="25"/>
        <v>1</v>
      </c>
      <c r="I239">
        <f t="shared" si="26"/>
        <v>0</v>
      </c>
      <c r="J239" t="s">
        <v>3</v>
      </c>
      <c r="K239">
        <f t="shared" si="27"/>
        <v>0</v>
      </c>
      <c r="L239">
        <v>2</v>
      </c>
      <c r="M239">
        <v>32.83</v>
      </c>
      <c r="N239">
        <v>1.17</v>
      </c>
    </row>
    <row r="240" spans="1:14" x14ac:dyDescent="0.3">
      <c r="A240" t="s">
        <v>0</v>
      </c>
      <c r="B240">
        <f t="shared" si="21"/>
        <v>0</v>
      </c>
      <c r="C240" t="s">
        <v>1</v>
      </c>
      <c r="D240">
        <f t="shared" si="22"/>
        <v>0</v>
      </c>
      <c r="E240" t="s">
        <v>12</v>
      </c>
      <c r="F240">
        <f t="shared" si="23"/>
        <v>0</v>
      </c>
      <c r="G240">
        <f t="shared" si="24"/>
        <v>0</v>
      </c>
      <c r="H240">
        <f t="shared" si="25"/>
        <v>1</v>
      </c>
      <c r="I240">
        <f t="shared" si="26"/>
        <v>0</v>
      </c>
      <c r="J240" t="s">
        <v>3</v>
      </c>
      <c r="K240">
        <f t="shared" si="27"/>
        <v>0</v>
      </c>
      <c r="L240">
        <v>3</v>
      </c>
      <c r="M240">
        <v>35.83</v>
      </c>
      <c r="N240">
        <v>4.67</v>
      </c>
    </row>
    <row r="241" spans="1:14" x14ac:dyDescent="0.3">
      <c r="A241" t="s">
        <v>4</v>
      </c>
      <c r="B241">
        <f t="shared" si="21"/>
        <v>1</v>
      </c>
      <c r="C241" t="s">
        <v>1</v>
      </c>
      <c r="D241">
        <f t="shared" si="22"/>
        <v>0</v>
      </c>
      <c r="E241" t="s">
        <v>12</v>
      </c>
      <c r="F241">
        <f t="shared" si="23"/>
        <v>0</v>
      </c>
      <c r="G241">
        <f t="shared" si="24"/>
        <v>0</v>
      </c>
      <c r="H241">
        <f t="shared" si="25"/>
        <v>1</v>
      </c>
      <c r="I241">
        <f t="shared" si="26"/>
        <v>0</v>
      </c>
      <c r="J241" t="s">
        <v>3</v>
      </c>
      <c r="K241">
        <f t="shared" si="27"/>
        <v>0</v>
      </c>
      <c r="L241">
        <v>3</v>
      </c>
      <c r="M241">
        <v>29.03</v>
      </c>
      <c r="N241">
        <v>5.92</v>
      </c>
    </row>
    <row r="242" spans="1:14" x14ac:dyDescent="0.3">
      <c r="A242" t="s">
        <v>0</v>
      </c>
      <c r="B242">
        <f t="shared" si="21"/>
        <v>0</v>
      </c>
      <c r="C242" t="s">
        <v>13</v>
      </c>
      <c r="D242">
        <f t="shared" si="22"/>
        <v>1</v>
      </c>
      <c r="E242" t="s">
        <v>12</v>
      </c>
      <c r="F242">
        <f t="shared" si="23"/>
        <v>0</v>
      </c>
      <c r="G242">
        <f t="shared" si="24"/>
        <v>0</v>
      </c>
      <c r="H242">
        <f t="shared" si="25"/>
        <v>1</v>
      </c>
      <c r="I242">
        <f t="shared" si="26"/>
        <v>0</v>
      </c>
      <c r="J242" t="s">
        <v>3</v>
      </c>
      <c r="K242">
        <f t="shared" si="27"/>
        <v>0</v>
      </c>
      <c r="L242">
        <v>2</v>
      </c>
      <c r="M242">
        <v>27.18</v>
      </c>
      <c r="N242">
        <v>2</v>
      </c>
    </row>
    <row r="243" spans="1:14" x14ac:dyDescent="0.3">
      <c r="A243" t="s">
        <v>4</v>
      </c>
      <c r="B243">
        <f t="shared" si="21"/>
        <v>1</v>
      </c>
      <c r="C243" t="s">
        <v>13</v>
      </c>
      <c r="D243">
        <f t="shared" si="22"/>
        <v>1</v>
      </c>
      <c r="E243" t="s">
        <v>12</v>
      </c>
      <c r="F243">
        <f t="shared" si="23"/>
        <v>0</v>
      </c>
      <c r="G243">
        <f t="shared" si="24"/>
        <v>0</v>
      </c>
      <c r="H243">
        <f t="shared" si="25"/>
        <v>1</v>
      </c>
      <c r="I243">
        <f t="shared" si="26"/>
        <v>0</v>
      </c>
      <c r="J243" t="s">
        <v>3</v>
      </c>
      <c r="K243">
        <f t="shared" si="27"/>
        <v>0</v>
      </c>
      <c r="L243">
        <v>2</v>
      </c>
      <c r="M243">
        <v>22.67</v>
      </c>
      <c r="N243">
        <v>2</v>
      </c>
    </row>
    <row r="244" spans="1:14" x14ac:dyDescent="0.3">
      <c r="A244" t="s">
        <v>4</v>
      </c>
      <c r="B244">
        <f t="shared" si="21"/>
        <v>1</v>
      </c>
      <c r="C244" t="s">
        <v>1</v>
      </c>
      <c r="D244">
        <f t="shared" si="22"/>
        <v>0</v>
      </c>
      <c r="E244" t="s">
        <v>12</v>
      </c>
      <c r="F244">
        <f t="shared" si="23"/>
        <v>0</v>
      </c>
      <c r="G244">
        <f t="shared" si="24"/>
        <v>0</v>
      </c>
      <c r="H244">
        <f t="shared" si="25"/>
        <v>1</v>
      </c>
      <c r="I244">
        <f t="shared" si="26"/>
        <v>0</v>
      </c>
      <c r="J244" t="s">
        <v>3</v>
      </c>
      <c r="K244">
        <f t="shared" si="27"/>
        <v>0</v>
      </c>
      <c r="L244">
        <v>2</v>
      </c>
      <c r="M244">
        <v>17.82</v>
      </c>
      <c r="N244">
        <v>1.75</v>
      </c>
    </row>
    <row r="245" spans="1:14" x14ac:dyDescent="0.3">
      <c r="A245" t="s">
        <v>0</v>
      </c>
      <c r="B245">
        <f t="shared" si="21"/>
        <v>0</v>
      </c>
      <c r="C245" t="s">
        <v>1</v>
      </c>
      <c r="D245">
        <f t="shared" si="22"/>
        <v>0</v>
      </c>
      <c r="E245" t="s">
        <v>14</v>
      </c>
      <c r="F245">
        <f t="shared" si="23"/>
        <v>1</v>
      </c>
      <c r="G245">
        <f t="shared" si="24"/>
        <v>0</v>
      </c>
      <c r="H245">
        <f t="shared" si="25"/>
        <v>0</v>
      </c>
      <c r="I245">
        <f t="shared" si="26"/>
        <v>0</v>
      </c>
      <c r="J245" t="s">
        <v>3</v>
      </c>
      <c r="K245">
        <f t="shared" si="27"/>
        <v>0</v>
      </c>
      <c r="L245">
        <v>2</v>
      </c>
      <c r="M245">
        <v>18.78</v>
      </c>
      <c r="N245">
        <v>3</v>
      </c>
    </row>
  </sheetData>
  <autoFilter ref="A1:T245" xr:uid="{8E47EB0B-904D-4A32-AC49-EEE4C902527F}"/>
  <mergeCells count="4">
    <mergeCell ref="P12:Q12"/>
    <mergeCell ref="P16:Q16"/>
    <mergeCell ref="P20:Q20"/>
    <mergeCell ref="P26:Q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3FB1-69FA-4640-82D8-81A59363C5D2}">
  <dimension ref="A1:V246"/>
  <sheetViews>
    <sheetView workbookViewId="0">
      <selection activeCell="A3" sqref="A3"/>
    </sheetView>
  </sheetViews>
  <sheetFormatPr defaultRowHeight="14.4" x14ac:dyDescent="0.3"/>
  <cols>
    <col min="1" max="1" width="10.5546875" customWidth="1"/>
    <col min="2" max="2" width="12.33203125" customWidth="1"/>
    <col min="3" max="3" width="7.21875" customWidth="1"/>
    <col min="4" max="4" width="5.77734375" customWidth="1"/>
    <col min="5" max="6" width="7" customWidth="1"/>
    <col min="7" max="7" width="17.88671875" customWidth="1"/>
    <col min="11" max="11" width="8.109375" customWidth="1"/>
    <col min="15" max="15" width="12.6640625" bestFit="1" customWidth="1"/>
  </cols>
  <sheetData>
    <row r="1" spans="1:22" ht="14.4" customHeight="1" x14ac:dyDescent="0.3">
      <c r="A1" s="8" t="s">
        <v>24</v>
      </c>
      <c r="B1" s="9" t="s">
        <v>18</v>
      </c>
      <c r="C1" s="40" t="s">
        <v>26</v>
      </c>
      <c r="D1" s="40"/>
      <c r="E1" s="40"/>
      <c r="F1" s="40"/>
      <c r="G1" s="10" t="s">
        <v>20</v>
      </c>
      <c r="H1" s="11"/>
      <c r="I1" s="11"/>
      <c r="J1" s="12"/>
      <c r="O1" s="2" t="s">
        <v>60</v>
      </c>
    </row>
    <row r="2" spans="1:22" ht="29.4" thickBot="1" x14ac:dyDescent="0.35">
      <c r="A2" s="13" t="s">
        <v>28</v>
      </c>
      <c r="B2" s="14" t="s">
        <v>27</v>
      </c>
      <c r="C2" s="15" t="s">
        <v>29</v>
      </c>
      <c r="D2" s="15" t="s">
        <v>30</v>
      </c>
      <c r="E2" s="15" t="s">
        <v>31</v>
      </c>
      <c r="F2" s="15" t="s">
        <v>32</v>
      </c>
      <c r="G2" s="15" t="s">
        <v>33</v>
      </c>
      <c r="H2" s="15" t="s">
        <v>21</v>
      </c>
      <c r="I2" s="15" t="s">
        <v>22</v>
      </c>
      <c r="J2" s="16" t="s">
        <v>23</v>
      </c>
    </row>
    <row r="3" spans="1:22" x14ac:dyDescent="0.3">
      <c r="A3" s="17">
        <v>0</v>
      </c>
      <c r="B3" s="11">
        <v>0</v>
      </c>
      <c r="C3" s="11">
        <v>0</v>
      </c>
      <c r="D3" s="11">
        <v>0</v>
      </c>
      <c r="E3" s="11">
        <v>0</v>
      </c>
      <c r="F3" s="11">
        <v>1</v>
      </c>
      <c r="G3" s="11">
        <v>0</v>
      </c>
      <c r="H3" s="11">
        <v>2</v>
      </c>
      <c r="I3" s="11">
        <v>16.989999999999998</v>
      </c>
      <c r="J3" s="12">
        <v>1.01</v>
      </c>
      <c r="L3" s="23"/>
      <c r="M3" s="23" t="s">
        <v>24</v>
      </c>
      <c r="N3" s="23" t="s">
        <v>18</v>
      </c>
      <c r="O3" s="23" t="s">
        <v>14</v>
      </c>
      <c r="P3" s="23" t="s">
        <v>16</v>
      </c>
      <c r="Q3" s="23" t="s">
        <v>12</v>
      </c>
      <c r="R3" s="23" t="s">
        <v>2</v>
      </c>
      <c r="S3" s="23" t="s">
        <v>20</v>
      </c>
      <c r="T3" s="23" t="s">
        <v>21</v>
      </c>
      <c r="U3" s="23" t="s">
        <v>22</v>
      </c>
      <c r="V3" s="23" t="s">
        <v>23</v>
      </c>
    </row>
    <row r="4" spans="1:22" x14ac:dyDescent="0.3">
      <c r="A4" s="18">
        <v>1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3</v>
      </c>
      <c r="I4" s="1">
        <v>10.34</v>
      </c>
      <c r="J4" s="19">
        <v>1.66</v>
      </c>
      <c r="L4" s="3" t="s">
        <v>24</v>
      </c>
      <c r="M4">
        <v>1</v>
      </c>
    </row>
    <row r="5" spans="1:22" x14ac:dyDescent="0.3">
      <c r="A5" s="18">
        <v>1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3</v>
      </c>
      <c r="I5" s="1">
        <v>21.01</v>
      </c>
      <c r="J5" s="19">
        <v>3.5</v>
      </c>
      <c r="L5" s="3" t="s">
        <v>18</v>
      </c>
      <c r="M5">
        <v>2.8159517336962502E-3</v>
      </c>
      <c r="N5">
        <v>1</v>
      </c>
    </row>
    <row r="6" spans="1:22" x14ac:dyDescent="0.3">
      <c r="A6" s="18">
        <v>1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2</v>
      </c>
      <c r="I6" s="1">
        <v>23.68</v>
      </c>
      <c r="J6" s="19">
        <v>3.31</v>
      </c>
      <c r="L6" s="2" t="s">
        <v>14</v>
      </c>
      <c r="M6">
        <v>-0.19444477363836757</v>
      </c>
      <c r="N6">
        <v>-0.12853370627170327</v>
      </c>
      <c r="O6">
        <v>1</v>
      </c>
    </row>
    <row r="7" spans="1:22" x14ac:dyDescent="0.3">
      <c r="A7" s="18">
        <v>0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4</v>
      </c>
      <c r="I7" s="1">
        <v>24.59</v>
      </c>
      <c r="J7" s="19">
        <v>3.61</v>
      </c>
      <c r="L7" s="2" t="s">
        <v>16</v>
      </c>
      <c r="M7">
        <v>-7.1059527853085031E-2</v>
      </c>
      <c r="N7">
        <v>0.24431639216580975</v>
      </c>
      <c r="O7">
        <v>-0.16960774972503123</v>
      </c>
      <c r="P7">
        <v>1</v>
      </c>
    </row>
    <row r="8" spans="1:22" x14ac:dyDescent="0.3">
      <c r="A8" s="18">
        <v>1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4</v>
      </c>
      <c r="I8" s="1">
        <v>25.29</v>
      </c>
      <c r="J8" s="19">
        <v>4.71</v>
      </c>
      <c r="L8" s="2" t="s">
        <v>12</v>
      </c>
      <c r="M8">
        <v>5.3957097884178983E-2</v>
      </c>
      <c r="N8">
        <v>0.15574379204058184</v>
      </c>
      <c r="O8">
        <v>-0.43448016114554605</v>
      </c>
      <c r="P8">
        <v>-0.21631933617154617</v>
      </c>
      <c r="Q8">
        <v>1</v>
      </c>
    </row>
    <row r="9" spans="1:22" x14ac:dyDescent="0.3">
      <c r="A9" s="18">
        <v>1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2</v>
      </c>
      <c r="I9" s="1">
        <v>8.77</v>
      </c>
      <c r="J9" s="19">
        <v>2</v>
      </c>
      <c r="L9" s="2" t="s">
        <v>2</v>
      </c>
      <c r="M9">
        <v>0.16810556278792496</v>
      </c>
      <c r="N9">
        <v>-0.18162356069093988</v>
      </c>
      <c r="O9">
        <v>-0.39256565943156507</v>
      </c>
      <c r="P9">
        <v>-0.19545090995198369</v>
      </c>
      <c r="Q9">
        <v>-0.50068197349268273</v>
      </c>
      <c r="R9">
        <v>1</v>
      </c>
    </row>
    <row r="10" spans="1:22" x14ac:dyDescent="0.3">
      <c r="A10" s="18">
        <v>1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4</v>
      </c>
      <c r="I10" s="1">
        <v>26.88</v>
      </c>
      <c r="J10" s="19">
        <v>3.12</v>
      </c>
      <c r="L10" s="2" t="s">
        <v>20</v>
      </c>
      <c r="M10">
        <v>-0.20523129613344476</v>
      </c>
      <c r="N10">
        <v>-5.4921103595706899E-2</v>
      </c>
      <c r="O10">
        <v>0.91799576573061048</v>
      </c>
      <c r="P10">
        <v>5.8158671944682563E-2</v>
      </c>
      <c r="Q10">
        <v>-0.4627089740569581</v>
      </c>
      <c r="R10">
        <v>-0.41807122573019706</v>
      </c>
      <c r="S10">
        <v>1</v>
      </c>
    </row>
    <row r="11" spans="1:22" x14ac:dyDescent="0.3">
      <c r="A11" s="18">
        <v>1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2</v>
      </c>
      <c r="I11" s="1">
        <v>15.04</v>
      </c>
      <c r="J11" s="19">
        <v>1.96</v>
      </c>
      <c r="L11" s="2" t="s">
        <v>21</v>
      </c>
      <c r="M11">
        <v>8.6194815382524506E-2</v>
      </c>
      <c r="N11">
        <v>-0.13317824602877762</v>
      </c>
      <c r="O11">
        <v>-7.2598186693253089E-2</v>
      </c>
      <c r="P11">
        <v>-0.14218436010811197</v>
      </c>
      <c r="Q11">
        <v>-4.1120801337655229E-2</v>
      </c>
      <c r="R11">
        <v>0.193053536782088</v>
      </c>
      <c r="S11">
        <v>-0.10341090969324018</v>
      </c>
      <c r="T11">
        <v>1</v>
      </c>
    </row>
    <row r="12" spans="1:22" x14ac:dyDescent="0.3">
      <c r="A12" s="18">
        <v>1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2</v>
      </c>
      <c r="I12" s="1">
        <v>14.78</v>
      </c>
      <c r="J12" s="19">
        <v>3.23</v>
      </c>
      <c r="L12" s="2" t="s">
        <v>22</v>
      </c>
      <c r="M12">
        <v>0.14487733703816522</v>
      </c>
      <c r="N12">
        <v>8.5721257322847813E-2</v>
      </c>
      <c r="O12">
        <v>-0.13817356248143217</v>
      </c>
      <c r="P12">
        <v>-8.6167870463078805E-2</v>
      </c>
      <c r="Q12">
        <v>5.4919254869473591E-2</v>
      </c>
      <c r="R12">
        <v>0.12295257058705819</v>
      </c>
      <c r="S12">
        <v>-0.18311760533651456</v>
      </c>
      <c r="T12">
        <v>0.59831513090490263</v>
      </c>
      <c r="U12">
        <v>1</v>
      </c>
    </row>
    <row r="13" spans="1:22" ht="15" thickBot="1" x14ac:dyDescent="0.35">
      <c r="A13" s="18">
        <v>1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1">
        <v>10.27</v>
      </c>
      <c r="J13" s="19">
        <v>1.71</v>
      </c>
      <c r="L13" s="6" t="s">
        <v>23</v>
      </c>
      <c r="M13" s="4">
        <v>8.8862061090736341E-2</v>
      </c>
      <c r="N13" s="4">
        <v>5.9285395278066352E-3</v>
      </c>
      <c r="O13" s="4">
        <v>-9.5879173257456374E-2</v>
      </c>
      <c r="P13" s="4">
        <v>-5.5463128348157524E-2</v>
      </c>
      <c r="Q13" s="4">
        <v>-2.7900343614578574E-3</v>
      </c>
      <c r="R13" s="4">
        <v>0.12511398261516635</v>
      </c>
      <c r="S13" s="4">
        <v>-0.12162906226028647</v>
      </c>
      <c r="T13" s="4">
        <v>0.48929877523035786</v>
      </c>
      <c r="U13" s="4">
        <v>0.67573410921136434</v>
      </c>
      <c r="V13" s="4">
        <v>1</v>
      </c>
    </row>
    <row r="14" spans="1:22" x14ac:dyDescent="0.3">
      <c r="A14" s="18">
        <v>0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4</v>
      </c>
      <c r="I14" s="1">
        <v>35.26</v>
      </c>
      <c r="J14" s="19">
        <v>5</v>
      </c>
    </row>
    <row r="15" spans="1:22" x14ac:dyDescent="0.3">
      <c r="A15" s="18">
        <v>1</v>
      </c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2</v>
      </c>
      <c r="I15" s="1">
        <v>15.42</v>
      </c>
      <c r="J15" s="19">
        <v>1.57</v>
      </c>
    </row>
    <row r="16" spans="1:22" x14ac:dyDescent="0.3">
      <c r="A16" s="18">
        <v>1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4</v>
      </c>
      <c r="I16" s="1">
        <v>18.43</v>
      </c>
      <c r="J16" s="19">
        <v>3</v>
      </c>
    </row>
    <row r="17" spans="1:10" x14ac:dyDescent="0.3">
      <c r="A17" s="18">
        <v>0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2</v>
      </c>
      <c r="I17" s="1">
        <v>14.83</v>
      </c>
      <c r="J17" s="19">
        <v>3.02</v>
      </c>
    </row>
    <row r="18" spans="1:10" x14ac:dyDescent="0.3">
      <c r="A18" s="18">
        <v>1</v>
      </c>
      <c r="B18" s="1">
        <v>0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2</v>
      </c>
      <c r="I18" s="1">
        <v>21.58</v>
      </c>
      <c r="J18" s="19">
        <v>3.92</v>
      </c>
    </row>
    <row r="19" spans="1:10" x14ac:dyDescent="0.3">
      <c r="A19" s="18">
        <v>0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3</v>
      </c>
      <c r="I19" s="1">
        <v>10.33</v>
      </c>
      <c r="J19" s="19">
        <v>1.67</v>
      </c>
    </row>
    <row r="20" spans="1:10" x14ac:dyDescent="0.3">
      <c r="A20" s="18">
        <v>1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3</v>
      </c>
      <c r="I20" s="1">
        <v>16.29</v>
      </c>
      <c r="J20" s="19">
        <v>3.71</v>
      </c>
    </row>
    <row r="21" spans="1:10" x14ac:dyDescent="0.3">
      <c r="A21" s="18">
        <v>0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3</v>
      </c>
      <c r="I21" s="1">
        <v>16.97</v>
      </c>
      <c r="J21" s="19">
        <v>3.5</v>
      </c>
    </row>
    <row r="22" spans="1:10" x14ac:dyDescent="0.3">
      <c r="A22" s="18">
        <v>1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3</v>
      </c>
      <c r="I22" s="1">
        <v>20.65</v>
      </c>
      <c r="J22" s="19">
        <v>3.35</v>
      </c>
    </row>
    <row r="23" spans="1:10" x14ac:dyDescent="0.3">
      <c r="A23" s="18">
        <v>1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17.920000000000002</v>
      </c>
      <c r="J23" s="19">
        <v>4.08</v>
      </c>
    </row>
    <row r="24" spans="1:10" x14ac:dyDescent="0.3">
      <c r="A24" s="18">
        <v>0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2</v>
      </c>
      <c r="I24" s="1">
        <v>20.29</v>
      </c>
      <c r="J24" s="19">
        <v>2.75</v>
      </c>
    </row>
    <row r="25" spans="1:10" x14ac:dyDescent="0.3">
      <c r="A25" s="18">
        <v>0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2</v>
      </c>
      <c r="I25" s="1">
        <v>15.77</v>
      </c>
      <c r="J25" s="19">
        <v>2.23</v>
      </c>
    </row>
    <row r="26" spans="1:10" x14ac:dyDescent="0.3">
      <c r="A26" s="18">
        <v>1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4</v>
      </c>
      <c r="I26" s="1">
        <v>39.42</v>
      </c>
      <c r="J26" s="19">
        <v>7.58</v>
      </c>
    </row>
    <row r="27" spans="1:10" x14ac:dyDescent="0.3">
      <c r="A27" s="18">
        <v>1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2</v>
      </c>
      <c r="I27" s="1">
        <v>19.82</v>
      </c>
      <c r="J27" s="19">
        <v>3.18</v>
      </c>
    </row>
    <row r="28" spans="1:10" x14ac:dyDescent="0.3">
      <c r="A28" s="18">
        <v>1</v>
      </c>
      <c r="B28" s="1">
        <v>0</v>
      </c>
      <c r="C28" s="1">
        <v>0</v>
      </c>
      <c r="D28" s="1">
        <v>0</v>
      </c>
      <c r="E28" s="1">
        <v>1</v>
      </c>
      <c r="F28" s="1">
        <v>0</v>
      </c>
      <c r="G28" s="1">
        <v>0</v>
      </c>
      <c r="H28" s="1">
        <v>4</v>
      </c>
      <c r="I28" s="1">
        <v>17.809999999999999</v>
      </c>
      <c r="J28" s="19">
        <v>2.34</v>
      </c>
    </row>
    <row r="29" spans="1:10" x14ac:dyDescent="0.3">
      <c r="A29" s="18">
        <v>1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2</v>
      </c>
      <c r="I29" s="1">
        <v>13.37</v>
      </c>
      <c r="J29" s="19">
        <v>2</v>
      </c>
    </row>
    <row r="30" spans="1:10" x14ac:dyDescent="0.3">
      <c r="A30" s="18">
        <v>1</v>
      </c>
      <c r="B30" s="1">
        <v>0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2</v>
      </c>
      <c r="I30" s="1">
        <v>12.69</v>
      </c>
      <c r="J30" s="19">
        <v>2</v>
      </c>
    </row>
    <row r="31" spans="1:10" x14ac:dyDescent="0.3">
      <c r="A31" s="18">
        <v>1</v>
      </c>
      <c r="B31" s="1">
        <v>0</v>
      </c>
      <c r="C31" s="1">
        <v>0</v>
      </c>
      <c r="D31" s="1">
        <v>0</v>
      </c>
      <c r="E31" s="1">
        <v>1</v>
      </c>
      <c r="F31" s="1">
        <v>0</v>
      </c>
      <c r="G31" s="1">
        <v>0</v>
      </c>
      <c r="H31" s="1">
        <v>2</v>
      </c>
      <c r="I31" s="1">
        <v>21.7</v>
      </c>
      <c r="J31" s="19">
        <v>4.3</v>
      </c>
    </row>
    <row r="32" spans="1:10" x14ac:dyDescent="0.3">
      <c r="A32" s="18">
        <v>0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2</v>
      </c>
      <c r="I32" s="1">
        <v>19.649999999999999</v>
      </c>
      <c r="J32" s="19">
        <v>3</v>
      </c>
    </row>
    <row r="33" spans="1:21" x14ac:dyDescent="0.3">
      <c r="A33" s="18">
        <v>1</v>
      </c>
      <c r="B33" s="1">
        <v>0</v>
      </c>
      <c r="C33" s="1">
        <v>0</v>
      </c>
      <c r="D33" s="1">
        <v>0</v>
      </c>
      <c r="E33" s="1">
        <v>1</v>
      </c>
      <c r="F33" s="1">
        <v>0</v>
      </c>
      <c r="G33" s="1">
        <v>0</v>
      </c>
      <c r="H33" s="1">
        <v>2</v>
      </c>
      <c r="I33" s="1">
        <v>9.5500000000000007</v>
      </c>
      <c r="J33" s="19">
        <v>1.45</v>
      </c>
    </row>
    <row r="34" spans="1:21" x14ac:dyDescent="0.3">
      <c r="A34" s="18">
        <v>1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4</v>
      </c>
      <c r="I34" s="1">
        <v>18.350000000000001</v>
      </c>
      <c r="J34" s="19">
        <v>2.5</v>
      </c>
    </row>
    <row r="35" spans="1:21" x14ac:dyDescent="0.3">
      <c r="A35" s="18">
        <v>0</v>
      </c>
      <c r="B35" s="1">
        <v>0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15.06</v>
      </c>
      <c r="J35" s="19">
        <v>3</v>
      </c>
    </row>
    <row r="36" spans="1:21" x14ac:dyDescent="0.3">
      <c r="A36" s="18">
        <v>0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4</v>
      </c>
      <c r="I36" s="1">
        <v>20.69</v>
      </c>
      <c r="J36" s="19">
        <v>2.4500000000000002</v>
      </c>
    </row>
    <row r="37" spans="1:21" x14ac:dyDescent="0.3">
      <c r="A37" s="18">
        <v>1</v>
      </c>
      <c r="B37" s="1">
        <v>0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2</v>
      </c>
      <c r="I37" s="1">
        <v>17.78</v>
      </c>
      <c r="J37" s="19">
        <v>3.27</v>
      </c>
      <c r="U37" t="s">
        <v>61</v>
      </c>
    </row>
    <row r="38" spans="1:21" x14ac:dyDescent="0.3">
      <c r="A38" s="18">
        <v>1</v>
      </c>
      <c r="B38" s="1">
        <v>0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v>3</v>
      </c>
      <c r="I38" s="1">
        <v>24.06</v>
      </c>
      <c r="J38" s="19">
        <v>3.6</v>
      </c>
    </row>
    <row r="39" spans="1:21" x14ac:dyDescent="0.3">
      <c r="A39" s="18">
        <v>1</v>
      </c>
      <c r="B39" s="1">
        <v>0</v>
      </c>
      <c r="C39" s="1">
        <v>0</v>
      </c>
      <c r="D39" s="1">
        <v>0</v>
      </c>
      <c r="E39" s="1">
        <v>1</v>
      </c>
      <c r="F39" s="1">
        <v>0</v>
      </c>
      <c r="G39" s="1">
        <v>0</v>
      </c>
      <c r="H39" s="1">
        <v>3</v>
      </c>
      <c r="I39" s="1">
        <v>16.309999999999999</v>
      </c>
      <c r="J39" s="19">
        <v>2</v>
      </c>
    </row>
    <row r="40" spans="1:21" x14ac:dyDescent="0.3">
      <c r="A40" s="18">
        <v>0</v>
      </c>
      <c r="B40" s="1">
        <v>0</v>
      </c>
      <c r="C40" s="1">
        <v>0</v>
      </c>
      <c r="D40" s="1">
        <v>0</v>
      </c>
      <c r="E40" s="1">
        <v>1</v>
      </c>
      <c r="F40" s="1">
        <v>0</v>
      </c>
      <c r="G40" s="1">
        <v>0</v>
      </c>
      <c r="H40" s="1">
        <v>3</v>
      </c>
      <c r="I40" s="1">
        <v>16.93</v>
      </c>
      <c r="J40" s="19">
        <v>3.07</v>
      </c>
    </row>
    <row r="41" spans="1:21" x14ac:dyDescent="0.3">
      <c r="A41" s="18">
        <v>1</v>
      </c>
      <c r="B41" s="1">
        <v>0</v>
      </c>
      <c r="C41" s="1">
        <v>0</v>
      </c>
      <c r="D41" s="1">
        <v>0</v>
      </c>
      <c r="E41" s="1">
        <v>1</v>
      </c>
      <c r="F41" s="1">
        <v>0</v>
      </c>
      <c r="G41" s="1">
        <v>0</v>
      </c>
      <c r="H41" s="1">
        <v>3</v>
      </c>
      <c r="I41" s="1">
        <v>18.690000000000001</v>
      </c>
      <c r="J41" s="19">
        <v>2.31</v>
      </c>
    </row>
    <row r="42" spans="1:21" x14ac:dyDescent="0.3">
      <c r="A42" s="18">
        <v>1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0</v>
      </c>
      <c r="H42" s="1">
        <v>3</v>
      </c>
      <c r="I42" s="1">
        <v>31.27</v>
      </c>
      <c r="J42" s="19">
        <v>5</v>
      </c>
    </row>
    <row r="43" spans="1:21" x14ac:dyDescent="0.3">
      <c r="A43" s="18">
        <v>1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3</v>
      </c>
      <c r="I43" s="1">
        <v>16.04</v>
      </c>
      <c r="J43" s="19">
        <v>2.2400000000000002</v>
      </c>
    </row>
    <row r="44" spans="1:21" x14ac:dyDescent="0.3">
      <c r="A44" s="18">
        <v>1</v>
      </c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2</v>
      </c>
      <c r="I44" s="1">
        <v>17.46</v>
      </c>
      <c r="J44" s="19">
        <v>2.54</v>
      </c>
    </row>
    <row r="45" spans="1:21" x14ac:dyDescent="0.3">
      <c r="A45" s="18">
        <v>1</v>
      </c>
      <c r="B45" s="1">
        <v>0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2</v>
      </c>
      <c r="I45" s="1">
        <v>13.94</v>
      </c>
      <c r="J45" s="19">
        <v>3.06</v>
      </c>
    </row>
    <row r="46" spans="1:21" x14ac:dyDescent="0.3">
      <c r="A46" s="18">
        <v>1</v>
      </c>
      <c r="B46" s="1">
        <v>0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2</v>
      </c>
      <c r="I46" s="1">
        <v>9.68</v>
      </c>
      <c r="J46" s="19">
        <v>1.32</v>
      </c>
    </row>
    <row r="47" spans="1:21" x14ac:dyDescent="0.3">
      <c r="A47" s="18">
        <v>1</v>
      </c>
      <c r="B47" s="1">
        <v>0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4</v>
      </c>
      <c r="I47" s="1">
        <v>30.4</v>
      </c>
      <c r="J47" s="19">
        <v>5.6</v>
      </c>
    </row>
    <row r="48" spans="1:21" x14ac:dyDescent="0.3">
      <c r="A48" s="18">
        <v>1</v>
      </c>
      <c r="B48" s="1">
        <v>0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2</v>
      </c>
      <c r="I48" s="1">
        <v>18.29</v>
      </c>
      <c r="J48" s="19">
        <v>3</v>
      </c>
    </row>
    <row r="49" spans="1:10" x14ac:dyDescent="0.3">
      <c r="A49" s="18">
        <v>1</v>
      </c>
      <c r="B49" s="1">
        <v>0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2</v>
      </c>
      <c r="I49" s="1">
        <v>22.23</v>
      </c>
      <c r="J49" s="19">
        <v>5</v>
      </c>
    </row>
    <row r="50" spans="1:10" x14ac:dyDescent="0.3">
      <c r="A50" s="18">
        <v>1</v>
      </c>
      <c r="B50" s="1">
        <v>0</v>
      </c>
      <c r="C50" s="1">
        <v>0</v>
      </c>
      <c r="D50" s="1">
        <v>0</v>
      </c>
      <c r="E50" s="1">
        <v>0</v>
      </c>
      <c r="F50" s="1">
        <v>1</v>
      </c>
      <c r="G50" s="1">
        <v>0</v>
      </c>
      <c r="H50" s="1">
        <v>4</v>
      </c>
      <c r="I50" s="1">
        <v>32.4</v>
      </c>
      <c r="J50" s="19">
        <v>6</v>
      </c>
    </row>
    <row r="51" spans="1:10" x14ac:dyDescent="0.3">
      <c r="A51" s="18">
        <v>1</v>
      </c>
      <c r="B51" s="1">
        <v>0</v>
      </c>
      <c r="C51" s="1">
        <v>0</v>
      </c>
      <c r="D51" s="1">
        <v>0</v>
      </c>
      <c r="E51" s="1">
        <v>0</v>
      </c>
      <c r="F51" s="1">
        <v>1</v>
      </c>
      <c r="G51" s="1">
        <v>0</v>
      </c>
      <c r="H51" s="1">
        <v>3</v>
      </c>
      <c r="I51" s="1">
        <v>28.55</v>
      </c>
      <c r="J51" s="19">
        <v>2.0499999999999998</v>
      </c>
    </row>
    <row r="52" spans="1:10" x14ac:dyDescent="0.3">
      <c r="A52" s="18">
        <v>1</v>
      </c>
      <c r="B52" s="1">
        <v>0</v>
      </c>
      <c r="C52" s="1">
        <v>0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18.04</v>
      </c>
      <c r="J52" s="19">
        <v>3</v>
      </c>
    </row>
    <row r="53" spans="1:10" x14ac:dyDescent="0.3">
      <c r="A53" s="18">
        <v>1</v>
      </c>
      <c r="B53" s="1">
        <v>0</v>
      </c>
      <c r="C53" s="1">
        <v>0</v>
      </c>
      <c r="D53" s="1">
        <v>0</v>
      </c>
      <c r="E53" s="1">
        <v>0</v>
      </c>
      <c r="F53" s="1">
        <v>1</v>
      </c>
      <c r="G53" s="1">
        <v>0</v>
      </c>
      <c r="H53" s="1">
        <v>2</v>
      </c>
      <c r="I53" s="1">
        <v>12.54</v>
      </c>
      <c r="J53" s="19">
        <v>2.5</v>
      </c>
    </row>
    <row r="54" spans="1:10" x14ac:dyDescent="0.3">
      <c r="A54" s="18">
        <v>0</v>
      </c>
      <c r="B54" s="1">
        <v>0</v>
      </c>
      <c r="C54" s="1">
        <v>0</v>
      </c>
      <c r="D54" s="1">
        <v>0</v>
      </c>
      <c r="E54" s="1">
        <v>0</v>
      </c>
      <c r="F54" s="1">
        <v>1</v>
      </c>
      <c r="G54" s="1">
        <v>0</v>
      </c>
      <c r="H54" s="1">
        <v>2</v>
      </c>
      <c r="I54" s="1">
        <v>10.29</v>
      </c>
      <c r="J54" s="19">
        <v>2.6</v>
      </c>
    </row>
    <row r="55" spans="1:10" x14ac:dyDescent="0.3">
      <c r="A55" s="18">
        <v>0</v>
      </c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0</v>
      </c>
      <c r="H55" s="1">
        <v>4</v>
      </c>
      <c r="I55" s="1">
        <v>34.81</v>
      </c>
      <c r="J55" s="19">
        <v>5.2</v>
      </c>
    </row>
    <row r="56" spans="1:10" x14ac:dyDescent="0.3">
      <c r="A56" s="18">
        <v>1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2</v>
      </c>
      <c r="I56" s="1">
        <v>9.94</v>
      </c>
      <c r="J56" s="19">
        <v>1.56</v>
      </c>
    </row>
    <row r="57" spans="1:10" x14ac:dyDescent="0.3">
      <c r="A57" s="18">
        <v>1</v>
      </c>
      <c r="B57" s="1">
        <v>0</v>
      </c>
      <c r="C57" s="1">
        <v>0</v>
      </c>
      <c r="D57" s="1">
        <v>0</v>
      </c>
      <c r="E57" s="1">
        <v>0</v>
      </c>
      <c r="F57" s="1">
        <v>1</v>
      </c>
      <c r="G57" s="1">
        <v>0</v>
      </c>
      <c r="H57" s="1">
        <v>4</v>
      </c>
      <c r="I57" s="1">
        <v>25.56</v>
      </c>
      <c r="J57" s="19">
        <v>4.34</v>
      </c>
    </row>
    <row r="58" spans="1:10" x14ac:dyDescent="0.3">
      <c r="A58" s="18">
        <v>1</v>
      </c>
      <c r="B58" s="1">
        <v>0</v>
      </c>
      <c r="C58" s="1">
        <v>0</v>
      </c>
      <c r="D58" s="1">
        <v>0</v>
      </c>
      <c r="E58" s="1">
        <v>0</v>
      </c>
      <c r="F58" s="1">
        <v>1</v>
      </c>
      <c r="G58" s="1">
        <v>0</v>
      </c>
      <c r="H58" s="1">
        <v>2</v>
      </c>
      <c r="I58" s="1">
        <v>19.489999999999998</v>
      </c>
      <c r="J58" s="19">
        <v>3.51</v>
      </c>
    </row>
    <row r="59" spans="1:10" x14ac:dyDescent="0.3">
      <c r="A59" s="18">
        <v>1</v>
      </c>
      <c r="B59" s="1">
        <v>1</v>
      </c>
      <c r="C59" s="1">
        <v>0</v>
      </c>
      <c r="D59" s="1">
        <v>0</v>
      </c>
      <c r="E59" s="1">
        <v>1</v>
      </c>
      <c r="F59" s="1">
        <v>0</v>
      </c>
      <c r="G59" s="1">
        <v>0</v>
      </c>
      <c r="H59" s="1">
        <v>4</v>
      </c>
      <c r="I59" s="1">
        <v>38.01</v>
      </c>
      <c r="J59" s="19">
        <v>3</v>
      </c>
    </row>
    <row r="60" spans="1:10" x14ac:dyDescent="0.3">
      <c r="A60" s="18">
        <v>0</v>
      </c>
      <c r="B60" s="1">
        <v>0</v>
      </c>
      <c r="C60" s="1">
        <v>0</v>
      </c>
      <c r="D60" s="1">
        <v>0</v>
      </c>
      <c r="E60" s="1">
        <v>1</v>
      </c>
      <c r="F60" s="1">
        <v>0</v>
      </c>
      <c r="G60" s="1">
        <v>0</v>
      </c>
      <c r="H60" s="1">
        <v>2</v>
      </c>
      <c r="I60" s="1">
        <v>26.41</v>
      </c>
      <c r="J60" s="19">
        <v>1.5</v>
      </c>
    </row>
    <row r="61" spans="1:10" x14ac:dyDescent="0.3">
      <c r="A61" s="18">
        <v>1</v>
      </c>
      <c r="B61" s="1">
        <v>1</v>
      </c>
      <c r="C61" s="1">
        <v>0</v>
      </c>
      <c r="D61" s="1">
        <v>0</v>
      </c>
      <c r="E61" s="1">
        <v>1</v>
      </c>
      <c r="F61" s="1">
        <v>0</v>
      </c>
      <c r="G61" s="1">
        <v>0</v>
      </c>
      <c r="H61" s="1">
        <v>2</v>
      </c>
      <c r="I61" s="1">
        <v>11.24</v>
      </c>
      <c r="J61" s="19">
        <v>1.76</v>
      </c>
    </row>
    <row r="62" spans="1:10" x14ac:dyDescent="0.3">
      <c r="A62" s="18">
        <v>1</v>
      </c>
      <c r="B62" s="1">
        <v>0</v>
      </c>
      <c r="C62" s="1">
        <v>0</v>
      </c>
      <c r="D62" s="1">
        <v>0</v>
      </c>
      <c r="E62" s="1">
        <v>1</v>
      </c>
      <c r="F62" s="1">
        <v>0</v>
      </c>
      <c r="G62" s="1">
        <v>0</v>
      </c>
      <c r="H62" s="1">
        <v>4</v>
      </c>
      <c r="I62" s="1">
        <v>48.27</v>
      </c>
      <c r="J62" s="19">
        <v>6.73</v>
      </c>
    </row>
    <row r="63" spans="1:10" x14ac:dyDescent="0.3">
      <c r="A63" s="18">
        <v>1</v>
      </c>
      <c r="B63" s="1">
        <v>1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2</v>
      </c>
      <c r="I63" s="1">
        <v>20.29</v>
      </c>
      <c r="J63" s="19">
        <v>3.21</v>
      </c>
    </row>
    <row r="64" spans="1:10" x14ac:dyDescent="0.3">
      <c r="A64" s="18">
        <v>1</v>
      </c>
      <c r="B64" s="1">
        <v>1</v>
      </c>
      <c r="C64" s="1">
        <v>0</v>
      </c>
      <c r="D64" s="1">
        <v>0</v>
      </c>
      <c r="E64" s="1">
        <v>1</v>
      </c>
      <c r="F64" s="1">
        <v>0</v>
      </c>
      <c r="G64" s="1">
        <v>0</v>
      </c>
      <c r="H64" s="1">
        <v>2</v>
      </c>
      <c r="I64" s="1">
        <v>13.81</v>
      </c>
      <c r="J64" s="19">
        <v>2</v>
      </c>
    </row>
    <row r="65" spans="1:10" x14ac:dyDescent="0.3">
      <c r="A65" s="18">
        <v>1</v>
      </c>
      <c r="B65" s="1">
        <v>1</v>
      </c>
      <c r="C65" s="1">
        <v>0</v>
      </c>
      <c r="D65" s="1">
        <v>0</v>
      </c>
      <c r="E65" s="1">
        <v>1</v>
      </c>
      <c r="F65" s="1">
        <v>0</v>
      </c>
      <c r="G65" s="1">
        <v>0</v>
      </c>
      <c r="H65" s="1">
        <v>2</v>
      </c>
      <c r="I65" s="1">
        <v>11.02</v>
      </c>
      <c r="J65" s="19">
        <v>1.98</v>
      </c>
    </row>
    <row r="66" spans="1:10" x14ac:dyDescent="0.3">
      <c r="A66" s="18">
        <v>1</v>
      </c>
      <c r="B66" s="1">
        <v>1</v>
      </c>
      <c r="C66" s="1">
        <v>0</v>
      </c>
      <c r="D66" s="1">
        <v>0</v>
      </c>
      <c r="E66" s="1">
        <v>1</v>
      </c>
      <c r="F66" s="1">
        <v>0</v>
      </c>
      <c r="G66" s="1">
        <v>0</v>
      </c>
      <c r="H66" s="1">
        <v>4</v>
      </c>
      <c r="I66" s="1">
        <v>18.29</v>
      </c>
      <c r="J66" s="19">
        <v>3.76</v>
      </c>
    </row>
    <row r="67" spans="1:10" x14ac:dyDescent="0.3">
      <c r="A67" s="18">
        <v>1</v>
      </c>
      <c r="B67" s="1">
        <v>0</v>
      </c>
      <c r="C67" s="1">
        <v>0</v>
      </c>
      <c r="D67" s="1">
        <v>0</v>
      </c>
      <c r="E67" s="1">
        <v>1</v>
      </c>
      <c r="F67" s="1">
        <v>0</v>
      </c>
      <c r="G67" s="1">
        <v>0</v>
      </c>
      <c r="H67" s="1">
        <v>3</v>
      </c>
      <c r="I67" s="1">
        <v>17.59</v>
      </c>
      <c r="J67" s="19">
        <v>2.64</v>
      </c>
    </row>
    <row r="68" spans="1:10" x14ac:dyDescent="0.3">
      <c r="A68" s="18">
        <v>1</v>
      </c>
      <c r="B68" s="1">
        <v>0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v>3</v>
      </c>
      <c r="I68" s="1">
        <v>20.079999999999998</v>
      </c>
      <c r="J68" s="19">
        <v>3.15</v>
      </c>
    </row>
    <row r="69" spans="1:10" x14ac:dyDescent="0.3">
      <c r="A69" s="18">
        <v>0</v>
      </c>
      <c r="B69" s="1">
        <v>0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2</v>
      </c>
      <c r="I69" s="1">
        <v>16.45</v>
      </c>
      <c r="J69" s="19">
        <v>2.4700000000000002</v>
      </c>
    </row>
    <row r="70" spans="1:10" x14ac:dyDescent="0.3">
      <c r="A70" s="18">
        <v>0</v>
      </c>
      <c r="B70" s="1">
        <v>1</v>
      </c>
      <c r="C70" s="1">
        <v>0</v>
      </c>
      <c r="D70" s="1">
        <v>0</v>
      </c>
      <c r="E70" s="1">
        <v>1</v>
      </c>
      <c r="F70" s="1">
        <v>0</v>
      </c>
      <c r="G70" s="1">
        <v>0</v>
      </c>
      <c r="H70" s="1">
        <v>1</v>
      </c>
      <c r="I70" s="1">
        <v>3.07</v>
      </c>
      <c r="J70" s="19">
        <v>1</v>
      </c>
    </row>
    <row r="71" spans="1:10" x14ac:dyDescent="0.3">
      <c r="A71" s="18">
        <v>1</v>
      </c>
      <c r="B71" s="1">
        <v>0</v>
      </c>
      <c r="C71" s="1">
        <v>0</v>
      </c>
      <c r="D71" s="1">
        <v>0</v>
      </c>
      <c r="E71" s="1">
        <v>1</v>
      </c>
      <c r="F71" s="1">
        <v>0</v>
      </c>
      <c r="G71" s="1">
        <v>0</v>
      </c>
      <c r="H71" s="1">
        <v>2</v>
      </c>
      <c r="I71" s="1">
        <v>20.23</v>
      </c>
      <c r="J71" s="19">
        <v>2.0099999999999998</v>
      </c>
    </row>
    <row r="72" spans="1:10" x14ac:dyDescent="0.3">
      <c r="A72" s="18">
        <v>1</v>
      </c>
      <c r="B72" s="1">
        <v>1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2</v>
      </c>
      <c r="I72" s="1">
        <v>15.01</v>
      </c>
      <c r="J72" s="19">
        <v>2.09</v>
      </c>
    </row>
    <row r="73" spans="1:10" x14ac:dyDescent="0.3">
      <c r="A73" s="18">
        <v>1</v>
      </c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0</v>
      </c>
      <c r="H73" s="1">
        <v>2</v>
      </c>
      <c r="I73" s="1">
        <v>12.02</v>
      </c>
      <c r="J73" s="19">
        <v>1.97</v>
      </c>
    </row>
    <row r="74" spans="1:10" x14ac:dyDescent="0.3">
      <c r="A74" s="18">
        <v>0</v>
      </c>
      <c r="B74" s="1">
        <v>0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3</v>
      </c>
      <c r="I74" s="1">
        <v>17.07</v>
      </c>
      <c r="J74" s="19">
        <v>3</v>
      </c>
    </row>
    <row r="75" spans="1:10" x14ac:dyDescent="0.3">
      <c r="A75" s="18">
        <v>0</v>
      </c>
      <c r="B75" s="1">
        <v>1</v>
      </c>
      <c r="C75" s="1">
        <v>0</v>
      </c>
      <c r="D75" s="1">
        <v>0</v>
      </c>
      <c r="E75" s="1">
        <v>1</v>
      </c>
      <c r="F75" s="1">
        <v>0</v>
      </c>
      <c r="G75" s="1">
        <v>0</v>
      </c>
      <c r="H75" s="1">
        <v>2</v>
      </c>
      <c r="I75" s="1">
        <v>26.86</v>
      </c>
      <c r="J75" s="19">
        <v>3.14</v>
      </c>
    </row>
    <row r="76" spans="1:10" x14ac:dyDescent="0.3">
      <c r="A76" s="18">
        <v>0</v>
      </c>
      <c r="B76" s="1">
        <v>1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2</v>
      </c>
      <c r="I76" s="1">
        <v>25.28</v>
      </c>
      <c r="J76" s="19">
        <v>5</v>
      </c>
    </row>
    <row r="77" spans="1:10" x14ac:dyDescent="0.3">
      <c r="A77" s="18">
        <v>0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2</v>
      </c>
      <c r="I77" s="1">
        <v>14.73</v>
      </c>
      <c r="J77" s="19">
        <v>2.2000000000000002</v>
      </c>
    </row>
    <row r="78" spans="1:10" x14ac:dyDescent="0.3">
      <c r="A78" s="18">
        <v>1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2</v>
      </c>
      <c r="I78" s="1">
        <v>10.51</v>
      </c>
      <c r="J78" s="19">
        <v>1.25</v>
      </c>
    </row>
    <row r="79" spans="1:10" x14ac:dyDescent="0.3">
      <c r="A79" s="18">
        <v>1</v>
      </c>
      <c r="B79" s="1">
        <v>1</v>
      </c>
      <c r="C79" s="1">
        <v>0</v>
      </c>
      <c r="D79" s="1">
        <v>0</v>
      </c>
      <c r="E79" s="1">
        <v>1</v>
      </c>
      <c r="F79" s="1">
        <v>0</v>
      </c>
      <c r="G79" s="1">
        <v>0</v>
      </c>
      <c r="H79" s="1">
        <v>2</v>
      </c>
      <c r="I79" s="1">
        <v>17.920000000000002</v>
      </c>
      <c r="J79" s="19">
        <v>3.08</v>
      </c>
    </row>
    <row r="80" spans="1:10" x14ac:dyDescent="0.3">
      <c r="A80" s="18">
        <v>1</v>
      </c>
      <c r="B80" s="1">
        <v>0</v>
      </c>
      <c r="C80" s="1">
        <v>1</v>
      </c>
      <c r="D80" s="1">
        <v>0</v>
      </c>
      <c r="E80" s="1">
        <v>0</v>
      </c>
      <c r="F80" s="1">
        <v>0</v>
      </c>
      <c r="G80" s="1">
        <v>1</v>
      </c>
      <c r="H80" s="1">
        <v>4</v>
      </c>
      <c r="I80" s="1">
        <v>27.2</v>
      </c>
      <c r="J80" s="19">
        <v>4</v>
      </c>
    </row>
    <row r="81" spans="1:10" x14ac:dyDescent="0.3">
      <c r="A81" s="18">
        <v>1</v>
      </c>
      <c r="B81" s="1">
        <v>0</v>
      </c>
      <c r="C81" s="1">
        <v>1</v>
      </c>
      <c r="D81" s="1">
        <v>0</v>
      </c>
      <c r="E81" s="1">
        <v>0</v>
      </c>
      <c r="F81" s="1">
        <v>0</v>
      </c>
      <c r="G81" s="1">
        <v>1</v>
      </c>
      <c r="H81" s="1">
        <v>2</v>
      </c>
      <c r="I81" s="1">
        <v>22.76</v>
      </c>
      <c r="J81" s="19">
        <v>3</v>
      </c>
    </row>
    <row r="82" spans="1:10" x14ac:dyDescent="0.3">
      <c r="A82" s="18">
        <v>1</v>
      </c>
      <c r="B82" s="1">
        <v>0</v>
      </c>
      <c r="C82" s="1">
        <v>1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17.29</v>
      </c>
      <c r="J82" s="19">
        <v>2.71</v>
      </c>
    </row>
    <row r="83" spans="1:10" x14ac:dyDescent="0.3">
      <c r="A83" s="18">
        <v>1</v>
      </c>
      <c r="B83" s="1">
        <v>1</v>
      </c>
      <c r="C83" s="1">
        <v>1</v>
      </c>
      <c r="D83" s="1">
        <v>0</v>
      </c>
      <c r="E83" s="1">
        <v>0</v>
      </c>
      <c r="F83" s="1">
        <v>0</v>
      </c>
      <c r="G83" s="1">
        <v>1</v>
      </c>
      <c r="H83" s="1">
        <v>2</v>
      </c>
      <c r="I83" s="1">
        <v>19.440000000000001</v>
      </c>
      <c r="J83" s="19">
        <v>3</v>
      </c>
    </row>
    <row r="84" spans="1:10" x14ac:dyDescent="0.3">
      <c r="A84" s="18">
        <v>1</v>
      </c>
      <c r="B84" s="1">
        <v>0</v>
      </c>
      <c r="C84" s="1">
        <v>1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16.66</v>
      </c>
      <c r="J84" s="19">
        <v>3.4</v>
      </c>
    </row>
    <row r="85" spans="1:10" x14ac:dyDescent="0.3">
      <c r="A85" s="18">
        <v>0</v>
      </c>
      <c r="B85" s="1">
        <v>0</v>
      </c>
      <c r="C85" s="1">
        <v>1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10.07</v>
      </c>
      <c r="J85" s="19">
        <v>1.83</v>
      </c>
    </row>
    <row r="86" spans="1:10" x14ac:dyDescent="0.3">
      <c r="A86" s="18">
        <v>1</v>
      </c>
      <c r="B86" s="1">
        <v>1</v>
      </c>
      <c r="C86" s="1">
        <v>1</v>
      </c>
      <c r="D86" s="1">
        <v>0</v>
      </c>
      <c r="E86" s="1">
        <v>0</v>
      </c>
      <c r="F86" s="1">
        <v>0</v>
      </c>
      <c r="G86" s="1">
        <v>1</v>
      </c>
      <c r="H86" s="1">
        <v>2</v>
      </c>
      <c r="I86" s="1">
        <v>32.68</v>
      </c>
      <c r="J86" s="19">
        <v>5</v>
      </c>
    </row>
    <row r="87" spans="1:10" x14ac:dyDescent="0.3">
      <c r="A87" s="18">
        <v>1</v>
      </c>
      <c r="B87" s="1">
        <v>0</v>
      </c>
      <c r="C87" s="1">
        <v>1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15.98</v>
      </c>
      <c r="J87" s="19">
        <v>2.0299999999999998</v>
      </c>
    </row>
    <row r="88" spans="1:10" x14ac:dyDescent="0.3">
      <c r="A88" s="18">
        <v>0</v>
      </c>
      <c r="B88" s="1">
        <v>0</v>
      </c>
      <c r="C88" s="1">
        <v>1</v>
      </c>
      <c r="D88" s="1">
        <v>0</v>
      </c>
      <c r="E88" s="1">
        <v>0</v>
      </c>
      <c r="F88" s="1">
        <v>0</v>
      </c>
      <c r="G88" s="1">
        <v>1</v>
      </c>
      <c r="H88" s="1">
        <v>4</v>
      </c>
      <c r="I88" s="1">
        <v>34.83</v>
      </c>
      <c r="J88" s="19">
        <v>5.17</v>
      </c>
    </row>
    <row r="89" spans="1:10" x14ac:dyDescent="0.3">
      <c r="A89" s="18">
        <v>1</v>
      </c>
      <c r="B89" s="1">
        <v>0</v>
      </c>
      <c r="C89" s="1">
        <v>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13.03</v>
      </c>
      <c r="J89" s="19">
        <v>2</v>
      </c>
    </row>
    <row r="90" spans="1:10" x14ac:dyDescent="0.3">
      <c r="A90" s="18">
        <v>1</v>
      </c>
      <c r="B90" s="1">
        <v>0</v>
      </c>
      <c r="C90" s="1">
        <v>1</v>
      </c>
      <c r="D90" s="1">
        <v>0</v>
      </c>
      <c r="E90" s="1">
        <v>0</v>
      </c>
      <c r="F90" s="1">
        <v>0</v>
      </c>
      <c r="G90" s="1">
        <v>1</v>
      </c>
      <c r="H90" s="1">
        <v>2</v>
      </c>
      <c r="I90" s="1">
        <v>18.28</v>
      </c>
      <c r="J90" s="19">
        <v>4</v>
      </c>
    </row>
    <row r="91" spans="1:10" x14ac:dyDescent="0.3">
      <c r="A91" s="18">
        <v>1</v>
      </c>
      <c r="B91" s="1">
        <v>0</v>
      </c>
      <c r="C91" s="1">
        <v>1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24.71</v>
      </c>
      <c r="J91" s="19">
        <v>5.85</v>
      </c>
    </row>
    <row r="92" spans="1:10" x14ac:dyDescent="0.3">
      <c r="A92" s="18">
        <v>1</v>
      </c>
      <c r="B92" s="1">
        <v>0</v>
      </c>
      <c r="C92" s="1">
        <v>1</v>
      </c>
      <c r="D92" s="1">
        <v>0</v>
      </c>
      <c r="E92" s="1">
        <v>0</v>
      </c>
      <c r="F92" s="1">
        <v>0</v>
      </c>
      <c r="G92" s="1">
        <v>1</v>
      </c>
      <c r="H92" s="1">
        <v>2</v>
      </c>
      <c r="I92" s="1">
        <v>21.16</v>
      </c>
      <c r="J92" s="19">
        <v>3</v>
      </c>
    </row>
    <row r="93" spans="1:10" x14ac:dyDescent="0.3">
      <c r="A93" s="18">
        <v>1</v>
      </c>
      <c r="B93" s="1">
        <v>1</v>
      </c>
      <c r="C93" s="1">
        <v>0</v>
      </c>
      <c r="D93" s="1">
        <v>1</v>
      </c>
      <c r="E93" s="1">
        <v>0</v>
      </c>
      <c r="F93" s="1">
        <v>0</v>
      </c>
      <c r="G93" s="1">
        <v>0</v>
      </c>
      <c r="H93" s="1">
        <v>2</v>
      </c>
      <c r="I93" s="1">
        <v>28.97</v>
      </c>
      <c r="J93" s="19">
        <v>3</v>
      </c>
    </row>
    <row r="94" spans="1:10" x14ac:dyDescent="0.3">
      <c r="A94" s="18">
        <v>1</v>
      </c>
      <c r="B94" s="1">
        <v>0</v>
      </c>
      <c r="C94" s="1">
        <v>0</v>
      </c>
      <c r="D94" s="1">
        <v>1</v>
      </c>
      <c r="E94" s="1">
        <v>0</v>
      </c>
      <c r="F94" s="1">
        <v>0</v>
      </c>
      <c r="G94" s="1">
        <v>0</v>
      </c>
      <c r="H94" s="1">
        <v>2</v>
      </c>
      <c r="I94" s="1">
        <v>22.49</v>
      </c>
      <c r="J94" s="19">
        <v>3.5</v>
      </c>
    </row>
    <row r="95" spans="1:10" x14ac:dyDescent="0.3">
      <c r="A95" s="18">
        <v>0</v>
      </c>
      <c r="B95" s="1">
        <v>1</v>
      </c>
      <c r="C95" s="1">
        <v>0</v>
      </c>
      <c r="D95" s="1">
        <v>1</v>
      </c>
      <c r="E95" s="1">
        <v>0</v>
      </c>
      <c r="F95" s="1">
        <v>0</v>
      </c>
      <c r="G95" s="1">
        <v>0</v>
      </c>
      <c r="H95" s="1">
        <v>2</v>
      </c>
      <c r="I95" s="1">
        <v>5.75</v>
      </c>
      <c r="J95" s="19">
        <v>1</v>
      </c>
    </row>
    <row r="96" spans="1:10" x14ac:dyDescent="0.3">
      <c r="A96" s="18">
        <v>0</v>
      </c>
      <c r="B96" s="1">
        <v>1</v>
      </c>
      <c r="C96" s="1">
        <v>0</v>
      </c>
      <c r="D96" s="1">
        <v>1</v>
      </c>
      <c r="E96" s="1">
        <v>0</v>
      </c>
      <c r="F96" s="1">
        <v>0</v>
      </c>
      <c r="G96" s="1">
        <v>0</v>
      </c>
      <c r="H96" s="1">
        <v>2</v>
      </c>
      <c r="I96" s="1">
        <v>16.32</v>
      </c>
      <c r="J96" s="19">
        <v>4.3</v>
      </c>
    </row>
    <row r="97" spans="1:10" x14ac:dyDescent="0.3">
      <c r="A97" s="18">
        <v>0</v>
      </c>
      <c r="B97" s="1">
        <v>0</v>
      </c>
      <c r="C97" s="1">
        <v>0</v>
      </c>
      <c r="D97" s="1">
        <v>1</v>
      </c>
      <c r="E97" s="1">
        <v>0</v>
      </c>
      <c r="F97" s="1">
        <v>0</v>
      </c>
      <c r="G97" s="1">
        <v>0</v>
      </c>
      <c r="H97" s="1">
        <v>2</v>
      </c>
      <c r="I97" s="1">
        <v>22.75</v>
      </c>
      <c r="J97" s="19">
        <v>3.25</v>
      </c>
    </row>
    <row r="98" spans="1:10" x14ac:dyDescent="0.3">
      <c r="A98" s="18">
        <v>1</v>
      </c>
      <c r="B98" s="1">
        <v>1</v>
      </c>
      <c r="C98" s="1">
        <v>0</v>
      </c>
      <c r="D98" s="1">
        <v>1</v>
      </c>
      <c r="E98" s="1">
        <v>0</v>
      </c>
      <c r="F98" s="1">
        <v>0</v>
      </c>
      <c r="G98" s="1">
        <v>0</v>
      </c>
      <c r="H98" s="1">
        <v>4</v>
      </c>
      <c r="I98" s="1">
        <v>40.17</v>
      </c>
      <c r="J98" s="19">
        <v>4.7300000000000004</v>
      </c>
    </row>
    <row r="99" spans="1:10" x14ac:dyDescent="0.3">
      <c r="A99" s="18">
        <v>1</v>
      </c>
      <c r="B99" s="1">
        <v>1</v>
      </c>
      <c r="C99" s="1">
        <v>0</v>
      </c>
      <c r="D99" s="1">
        <v>1</v>
      </c>
      <c r="E99" s="1">
        <v>0</v>
      </c>
      <c r="F99" s="1">
        <v>0</v>
      </c>
      <c r="G99" s="1">
        <v>0</v>
      </c>
      <c r="H99" s="1">
        <v>2</v>
      </c>
      <c r="I99" s="1">
        <v>27.28</v>
      </c>
      <c r="J99" s="19">
        <v>4</v>
      </c>
    </row>
    <row r="100" spans="1:10" x14ac:dyDescent="0.3">
      <c r="A100" s="18">
        <v>1</v>
      </c>
      <c r="B100" s="1">
        <v>1</v>
      </c>
      <c r="C100" s="1">
        <v>0</v>
      </c>
      <c r="D100" s="1">
        <v>1</v>
      </c>
      <c r="E100" s="1">
        <v>0</v>
      </c>
      <c r="F100" s="1">
        <v>0</v>
      </c>
      <c r="G100" s="1">
        <v>0</v>
      </c>
      <c r="H100" s="1">
        <v>2</v>
      </c>
      <c r="I100" s="1">
        <v>12.03</v>
      </c>
      <c r="J100" s="19">
        <v>1.5</v>
      </c>
    </row>
    <row r="101" spans="1:10" x14ac:dyDescent="0.3">
      <c r="A101" s="18">
        <v>1</v>
      </c>
      <c r="B101" s="1">
        <v>1</v>
      </c>
      <c r="C101" s="1">
        <v>0</v>
      </c>
      <c r="D101" s="1">
        <v>1</v>
      </c>
      <c r="E101" s="1">
        <v>0</v>
      </c>
      <c r="F101" s="1">
        <v>0</v>
      </c>
      <c r="G101" s="1">
        <v>0</v>
      </c>
      <c r="H101" s="1">
        <v>2</v>
      </c>
      <c r="I101" s="1">
        <v>21.01</v>
      </c>
      <c r="J101" s="19">
        <v>3</v>
      </c>
    </row>
    <row r="102" spans="1:10" x14ac:dyDescent="0.3">
      <c r="A102" s="18">
        <v>1</v>
      </c>
      <c r="B102" s="1">
        <v>0</v>
      </c>
      <c r="C102" s="1">
        <v>0</v>
      </c>
      <c r="D102" s="1">
        <v>1</v>
      </c>
      <c r="E102" s="1">
        <v>0</v>
      </c>
      <c r="F102" s="1">
        <v>0</v>
      </c>
      <c r="G102" s="1">
        <v>0</v>
      </c>
      <c r="H102" s="1">
        <v>2</v>
      </c>
      <c r="I102" s="1">
        <v>12.46</v>
      </c>
      <c r="J102" s="19">
        <v>1.5</v>
      </c>
    </row>
    <row r="103" spans="1:10" x14ac:dyDescent="0.3">
      <c r="A103" s="18">
        <v>0</v>
      </c>
      <c r="B103" s="1">
        <v>1</v>
      </c>
      <c r="C103" s="1">
        <v>0</v>
      </c>
      <c r="D103" s="1">
        <v>1</v>
      </c>
      <c r="E103" s="1">
        <v>0</v>
      </c>
      <c r="F103" s="1">
        <v>0</v>
      </c>
      <c r="G103" s="1">
        <v>0</v>
      </c>
      <c r="H103" s="1">
        <v>2</v>
      </c>
      <c r="I103" s="1">
        <v>11.35</v>
      </c>
      <c r="J103" s="19">
        <v>2.5</v>
      </c>
    </row>
    <row r="104" spans="1:10" x14ac:dyDescent="0.3">
      <c r="A104" s="18">
        <v>0</v>
      </c>
      <c r="B104" s="1">
        <v>1</v>
      </c>
      <c r="C104" s="1">
        <v>0</v>
      </c>
      <c r="D104" s="1">
        <v>1</v>
      </c>
      <c r="E104" s="1">
        <v>0</v>
      </c>
      <c r="F104" s="1">
        <v>0</v>
      </c>
      <c r="G104" s="1">
        <v>0</v>
      </c>
      <c r="H104" s="1">
        <v>2</v>
      </c>
      <c r="I104" s="1">
        <v>15.38</v>
      </c>
      <c r="J104" s="19">
        <v>3</v>
      </c>
    </row>
    <row r="105" spans="1:10" x14ac:dyDescent="0.3">
      <c r="A105" s="18">
        <v>0</v>
      </c>
      <c r="B105" s="1">
        <v>1</v>
      </c>
      <c r="C105" s="1">
        <v>0</v>
      </c>
      <c r="D105" s="1">
        <v>0</v>
      </c>
      <c r="E105" s="1">
        <v>1</v>
      </c>
      <c r="F105" s="1">
        <v>0</v>
      </c>
      <c r="G105" s="1">
        <v>0</v>
      </c>
      <c r="H105" s="1">
        <v>3</v>
      </c>
      <c r="I105" s="1">
        <v>44.3</v>
      </c>
      <c r="J105" s="19">
        <v>2.5</v>
      </c>
    </row>
    <row r="106" spans="1:10" x14ac:dyDescent="0.3">
      <c r="A106" s="18">
        <v>0</v>
      </c>
      <c r="B106" s="1">
        <v>1</v>
      </c>
      <c r="C106" s="1">
        <v>0</v>
      </c>
      <c r="D106" s="1">
        <v>0</v>
      </c>
      <c r="E106" s="1">
        <v>1</v>
      </c>
      <c r="F106" s="1">
        <v>0</v>
      </c>
      <c r="G106" s="1">
        <v>0</v>
      </c>
      <c r="H106" s="1">
        <v>2</v>
      </c>
      <c r="I106" s="1">
        <v>22.42</v>
      </c>
      <c r="J106" s="19">
        <v>3.48</v>
      </c>
    </row>
    <row r="107" spans="1:10" x14ac:dyDescent="0.3">
      <c r="A107" s="18">
        <v>0</v>
      </c>
      <c r="B107" s="1">
        <v>0</v>
      </c>
      <c r="C107" s="1">
        <v>0</v>
      </c>
      <c r="D107" s="1">
        <v>0</v>
      </c>
      <c r="E107" s="1">
        <v>1</v>
      </c>
      <c r="F107" s="1">
        <v>0</v>
      </c>
      <c r="G107" s="1">
        <v>0</v>
      </c>
      <c r="H107" s="1">
        <v>2</v>
      </c>
      <c r="I107" s="1">
        <v>20.92</v>
      </c>
      <c r="J107" s="19">
        <v>4.08</v>
      </c>
    </row>
    <row r="108" spans="1:10" x14ac:dyDescent="0.3">
      <c r="A108" s="18">
        <v>1</v>
      </c>
      <c r="B108" s="1">
        <v>1</v>
      </c>
      <c r="C108" s="1">
        <v>0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15.36</v>
      </c>
      <c r="J108" s="19">
        <v>1.64</v>
      </c>
    </row>
    <row r="109" spans="1:10" x14ac:dyDescent="0.3">
      <c r="A109" s="18">
        <v>1</v>
      </c>
      <c r="B109" s="1">
        <v>1</v>
      </c>
      <c r="C109" s="1">
        <v>0</v>
      </c>
      <c r="D109" s="1">
        <v>0</v>
      </c>
      <c r="E109" s="1">
        <v>1</v>
      </c>
      <c r="F109" s="1">
        <v>0</v>
      </c>
      <c r="G109" s="1">
        <v>0</v>
      </c>
      <c r="H109" s="1">
        <v>2</v>
      </c>
      <c r="I109" s="1">
        <v>20.49</v>
      </c>
      <c r="J109" s="19">
        <v>4.0599999999999996</v>
      </c>
    </row>
    <row r="110" spans="1:10" x14ac:dyDescent="0.3">
      <c r="A110" s="18">
        <v>1</v>
      </c>
      <c r="B110" s="1">
        <v>1</v>
      </c>
      <c r="C110" s="1">
        <v>0</v>
      </c>
      <c r="D110" s="1">
        <v>0</v>
      </c>
      <c r="E110" s="1">
        <v>1</v>
      </c>
      <c r="F110" s="1">
        <v>0</v>
      </c>
      <c r="G110" s="1">
        <v>0</v>
      </c>
      <c r="H110" s="1">
        <v>2</v>
      </c>
      <c r="I110" s="1">
        <v>25.21</v>
      </c>
      <c r="J110" s="19">
        <v>4.29</v>
      </c>
    </row>
    <row r="111" spans="1:10" x14ac:dyDescent="0.3">
      <c r="A111" s="18">
        <v>1</v>
      </c>
      <c r="B111" s="1">
        <v>0</v>
      </c>
      <c r="C111" s="1">
        <v>0</v>
      </c>
      <c r="D111" s="1">
        <v>0</v>
      </c>
      <c r="E111" s="1">
        <v>1</v>
      </c>
      <c r="F111" s="1">
        <v>0</v>
      </c>
      <c r="G111" s="1">
        <v>0</v>
      </c>
      <c r="H111" s="1">
        <v>2</v>
      </c>
      <c r="I111" s="1">
        <v>18.239999999999998</v>
      </c>
      <c r="J111" s="19">
        <v>3.76</v>
      </c>
    </row>
    <row r="112" spans="1:10" x14ac:dyDescent="0.3">
      <c r="A112" s="18">
        <v>0</v>
      </c>
      <c r="B112" s="1">
        <v>1</v>
      </c>
      <c r="C112" s="1">
        <v>0</v>
      </c>
      <c r="D112" s="1">
        <v>0</v>
      </c>
      <c r="E112" s="1">
        <v>1</v>
      </c>
      <c r="F112" s="1">
        <v>0</v>
      </c>
      <c r="G112" s="1">
        <v>0</v>
      </c>
      <c r="H112" s="1">
        <v>2</v>
      </c>
      <c r="I112" s="1">
        <v>14.31</v>
      </c>
      <c r="J112" s="19">
        <v>4</v>
      </c>
    </row>
    <row r="113" spans="1:10" x14ac:dyDescent="0.3">
      <c r="A113" s="18">
        <v>1</v>
      </c>
      <c r="B113" s="1">
        <v>0</v>
      </c>
      <c r="C113" s="1">
        <v>0</v>
      </c>
      <c r="D113" s="1">
        <v>0</v>
      </c>
      <c r="E113" s="1">
        <v>1</v>
      </c>
      <c r="F113" s="1">
        <v>0</v>
      </c>
      <c r="G113" s="1">
        <v>0</v>
      </c>
      <c r="H113" s="1">
        <v>2</v>
      </c>
      <c r="I113" s="1">
        <v>14</v>
      </c>
      <c r="J113" s="19">
        <v>3</v>
      </c>
    </row>
    <row r="114" spans="1:10" x14ac:dyDescent="0.3">
      <c r="A114" s="18">
        <v>0</v>
      </c>
      <c r="B114" s="1">
        <v>0</v>
      </c>
      <c r="C114" s="1">
        <v>0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7.25</v>
      </c>
      <c r="J114" s="19">
        <v>1</v>
      </c>
    </row>
    <row r="115" spans="1:10" x14ac:dyDescent="0.3">
      <c r="A115" s="18">
        <v>1</v>
      </c>
      <c r="B115" s="1">
        <v>0</v>
      </c>
      <c r="C115" s="1">
        <v>0</v>
      </c>
      <c r="D115" s="1">
        <v>0</v>
      </c>
      <c r="E115" s="1">
        <v>0</v>
      </c>
      <c r="F115" s="1">
        <v>1</v>
      </c>
      <c r="G115" s="1">
        <v>0</v>
      </c>
      <c r="H115" s="1">
        <v>3</v>
      </c>
      <c r="I115" s="1">
        <v>38.07</v>
      </c>
      <c r="J115" s="19">
        <v>4</v>
      </c>
    </row>
    <row r="116" spans="1:10" x14ac:dyDescent="0.3">
      <c r="A116" s="18">
        <v>1</v>
      </c>
      <c r="B116" s="1">
        <v>0</v>
      </c>
      <c r="C116" s="1">
        <v>0</v>
      </c>
      <c r="D116" s="1">
        <v>0</v>
      </c>
      <c r="E116" s="1">
        <v>0</v>
      </c>
      <c r="F116" s="1">
        <v>1</v>
      </c>
      <c r="G116" s="1">
        <v>0</v>
      </c>
      <c r="H116" s="1">
        <v>2</v>
      </c>
      <c r="I116" s="1">
        <v>23.95</v>
      </c>
      <c r="J116" s="19">
        <v>2.5499999999999998</v>
      </c>
    </row>
    <row r="117" spans="1:10" x14ac:dyDescent="0.3">
      <c r="A117" s="18">
        <v>0</v>
      </c>
      <c r="B117" s="1">
        <v>0</v>
      </c>
      <c r="C117" s="1">
        <v>0</v>
      </c>
      <c r="D117" s="1">
        <v>0</v>
      </c>
      <c r="E117" s="1">
        <v>0</v>
      </c>
      <c r="F117" s="1">
        <v>1</v>
      </c>
      <c r="G117" s="1">
        <v>0</v>
      </c>
      <c r="H117" s="1">
        <v>3</v>
      </c>
      <c r="I117" s="1">
        <v>25.71</v>
      </c>
      <c r="J117" s="19">
        <v>4</v>
      </c>
    </row>
    <row r="118" spans="1:10" x14ac:dyDescent="0.3">
      <c r="A118" s="18">
        <v>0</v>
      </c>
      <c r="B118" s="1">
        <v>0</v>
      </c>
      <c r="C118" s="1">
        <v>0</v>
      </c>
      <c r="D118" s="1">
        <v>0</v>
      </c>
      <c r="E118" s="1">
        <v>0</v>
      </c>
      <c r="F118" s="1">
        <v>1</v>
      </c>
      <c r="G118" s="1">
        <v>0</v>
      </c>
      <c r="H118" s="1">
        <v>2</v>
      </c>
      <c r="I118" s="1">
        <v>17.309999999999999</v>
      </c>
      <c r="J118" s="19">
        <v>3.5</v>
      </c>
    </row>
    <row r="119" spans="1:10" x14ac:dyDescent="0.3">
      <c r="A119" s="18">
        <v>1</v>
      </c>
      <c r="B119" s="1">
        <v>0</v>
      </c>
      <c r="C119" s="1">
        <v>0</v>
      </c>
      <c r="D119" s="1">
        <v>0</v>
      </c>
      <c r="E119" s="1">
        <v>0</v>
      </c>
      <c r="F119" s="1">
        <v>1</v>
      </c>
      <c r="G119" s="1">
        <v>0</v>
      </c>
      <c r="H119" s="1">
        <v>4</v>
      </c>
      <c r="I119" s="1">
        <v>29.93</v>
      </c>
      <c r="J119" s="19">
        <v>5.07</v>
      </c>
    </row>
    <row r="120" spans="1:10" x14ac:dyDescent="0.3">
      <c r="A120" s="18">
        <v>0</v>
      </c>
      <c r="B120" s="1">
        <v>0</v>
      </c>
      <c r="C120" s="1">
        <v>1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10.65</v>
      </c>
      <c r="J120" s="19">
        <v>1.5</v>
      </c>
    </row>
    <row r="121" spans="1:10" x14ac:dyDescent="0.3">
      <c r="A121" s="18">
        <v>0</v>
      </c>
      <c r="B121" s="1">
        <v>0</v>
      </c>
      <c r="C121" s="1">
        <v>1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12.43</v>
      </c>
      <c r="J121" s="19">
        <v>1.8</v>
      </c>
    </row>
    <row r="122" spans="1:10" x14ac:dyDescent="0.3">
      <c r="A122" s="18">
        <v>0</v>
      </c>
      <c r="B122" s="1">
        <v>0</v>
      </c>
      <c r="C122" s="1">
        <v>1</v>
      </c>
      <c r="D122" s="1">
        <v>0</v>
      </c>
      <c r="E122" s="1">
        <v>0</v>
      </c>
      <c r="F122" s="1">
        <v>0</v>
      </c>
      <c r="G122" s="1">
        <v>1</v>
      </c>
      <c r="H122" s="1">
        <v>4</v>
      </c>
      <c r="I122" s="1">
        <v>24.08</v>
      </c>
      <c r="J122" s="19">
        <v>2.92</v>
      </c>
    </row>
    <row r="123" spans="1:10" x14ac:dyDescent="0.3">
      <c r="A123" s="18">
        <v>1</v>
      </c>
      <c r="B123" s="1">
        <v>0</v>
      </c>
      <c r="C123" s="1">
        <v>1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11.69</v>
      </c>
      <c r="J123" s="19">
        <v>2.31</v>
      </c>
    </row>
    <row r="124" spans="1:10" x14ac:dyDescent="0.3">
      <c r="A124" s="18">
        <v>0</v>
      </c>
      <c r="B124" s="1">
        <v>0</v>
      </c>
      <c r="C124" s="1">
        <v>1</v>
      </c>
      <c r="D124" s="1">
        <v>0</v>
      </c>
      <c r="E124" s="1">
        <v>0</v>
      </c>
      <c r="F124" s="1">
        <v>0</v>
      </c>
      <c r="G124" s="1">
        <v>1</v>
      </c>
      <c r="H124" s="1">
        <v>2</v>
      </c>
      <c r="I124" s="1">
        <v>13.42</v>
      </c>
      <c r="J124" s="19">
        <v>1.68</v>
      </c>
    </row>
    <row r="125" spans="1:10" x14ac:dyDescent="0.3">
      <c r="A125" s="18">
        <v>1</v>
      </c>
      <c r="B125" s="1">
        <v>0</v>
      </c>
      <c r="C125" s="1">
        <v>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14.26</v>
      </c>
      <c r="J125" s="19">
        <v>2.5</v>
      </c>
    </row>
    <row r="126" spans="1:10" x14ac:dyDescent="0.3">
      <c r="A126" s="18">
        <v>1</v>
      </c>
      <c r="B126" s="1">
        <v>0</v>
      </c>
      <c r="C126" s="1">
        <v>1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15.95</v>
      </c>
      <c r="J126" s="19">
        <v>2</v>
      </c>
    </row>
    <row r="127" spans="1:10" x14ac:dyDescent="0.3">
      <c r="A127" s="18">
        <v>0</v>
      </c>
      <c r="B127" s="1">
        <v>0</v>
      </c>
      <c r="C127" s="1">
        <v>1</v>
      </c>
      <c r="D127" s="1">
        <v>0</v>
      </c>
      <c r="E127" s="1">
        <v>0</v>
      </c>
      <c r="F127" s="1">
        <v>0</v>
      </c>
      <c r="G127" s="1">
        <v>1</v>
      </c>
      <c r="H127" s="1">
        <v>2</v>
      </c>
      <c r="I127" s="1">
        <v>12.48</v>
      </c>
      <c r="J127" s="19">
        <v>2.52</v>
      </c>
    </row>
    <row r="128" spans="1:10" x14ac:dyDescent="0.3">
      <c r="A128" s="18">
        <v>0</v>
      </c>
      <c r="B128" s="1">
        <v>0</v>
      </c>
      <c r="C128" s="1">
        <v>1</v>
      </c>
      <c r="D128" s="1">
        <v>0</v>
      </c>
      <c r="E128" s="1">
        <v>0</v>
      </c>
      <c r="F128" s="1">
        <v>0</v>
      </c>
      <c r="G128" s="1">
        <v>1</v>
      </c>
      <c r="H128" s="1">
        <v>6</v>
      </c>
      <c r="I128" s="1">
        <v>29.8</v>
      </c>
      <c r="J128" s="19">
        <v>4.2</v>
      </c>
    </row>
    <row r="129" spans="1:10" x14ac:dyDescent="0.3">
      <c r="A129" s="18">
        <v>1</v>
      </c>
      <c r="B129" s="1">
        <v>0</v>
      </c>
      <c r="C129" s="1">
        <v>1</v>
      </c>
      <c r="D129" s="1">
        <v>0</v>
      </c>
      <c r="E129" s="1">
        <v>0</v>
      </c>
      <c r="F129" s="1">
        <v>0</v>
      </c>
      <c r="G129" s="1">
        <v>1</v>
      </c>
      <c r="H129" s="1">
        <v>2</v>
      </c>
      <c r="I129" s="1">
        <v>8.52</v>
      </c>
      <c r="J129" s="19">
        <v>1.48</v>
      </c>
    </row>
    <row r="130" spans="1:10" x14ac:dyDescent="0.3">
      <c r="A130" s="18">
        <v>0</v>
      </c>
      <c r="B130" s="1">
        <v>0</v>
      </c>
      <c r="C130" s="1">
        <v>1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14.52</v>
      </c>
      <c r="J130" s="19">
        <v>2</v>
      </c>
    </row>
    <row r="131" spans="1:10" x14ac:dyDescent="0.3">
      <c r="A131" s="18">
        <v>0</v>
      </c>
      <c r="B131" s="1">
        <v>0</v>
      </c>
      <c r="C131" s="1">
        <v>1</v>
      </c>
      <c r="D131" s="1">
        <v>0</v>
      </c>
      <c r="E131" s="1">
        <v>0</v>
      </c>
      <c r="F131" s="1">
        <v>0</v>
      </c>
      <c r="G131" s="1">
        <v>1</v>
      </c>
      <c r="H131" s="1">
        <v>2</v>
      </c>
      <c r="I131" s="1">
        <v>11.38</v>
      </c>
      <c r="J131" s="19">
        <v>2</v>
      </c>
    </row>
    <row r="132" spans="1:10" x14ac:dyDescent="0.3">
      <c r="A132" s="18">
        <v>1</v>
      </c>
      <c r="B132" s="1">
        <v>0</v>
      </c>
      <c r="C132" s="1">
        <v>1</v>
      </c>
      <c r="D132" s="1">
        <v>0</v>
      </c>
      <c r="E132" s="1">
        <v>0</v>
      </c>
      <c r="F132" s="1">
        <v>0</v>
      </c>
      <c r="G132" s="1">
        <v>1</v>
      </c>
      <c r="H132" s="1">
        <v>3</v>
      </c>
      <c r="I132" s="1">
        <v>22.82</v>
      </c>
      <c r="J132" s="19">
        <v>2.1800000000000002</v>
      </c>
    </row>
    <row r="133" spans="1:10" x14ac:dyDescent="0.3">
      <c r="A133" s="18">
        <v>1</v>
      </c>
      <c r="B133" s="1">
        <v>0</v>
      </c>
      <c r="C133" s="1">
        <v>1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>
        <v>19.079999999999998</v>
      </c>
      <c r="J133" s="19">
        <v>1.5</v>
      </c>
    </row>
    <row r="134" spans="1:10" x14ac:dyDescent="0.3">
      <c r="A134" s="18">
        <v>0</v>
      </c>
      <c r="B134" s="1">
        <v>0</v>
      </c>
      <c r="C134" s="1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20.27</v>
      </c>
      <c r="J134" s="19">
        <v>2.83</v>
      </c>
    </row>
    <row r="135" spans="1:10" x14ac:dyDescent="0.3">
      <c r="A135" s="18">
        <v>0</v>
      </c>
      <c r="B135" s="1">
        <v>0</v>
      </c>
      <c r="C135" s="1">
        <v>1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11.17</v>
      </c>
      <c r="J135" s="19">
        <v>1.5</v>
      </c>
    </row>
    <row r="136" spans="1:10" x14ac:dyDescent="0.3">
      <c r="A136" s="18">
        <v>0</v>
      </c>
      <c r="B136" s="1">
        <v>0</v>
      </c>
      <c r="C136" s="1">
        <v>1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12.26</v>
      </c>
      <c r="J136" s="19">
        <v>2</v>
      </c>
    </row>
    <row r="137" spans="1:10" x14ac:dyDescent="0.3">
      <c r="A137" s="18">
        <v>0</v>
      </c>
      <c r="B137" s="1">
        <v>0</v>
      </c>
      <c r="C137" s="1">
        <v>1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18.260000000000002</v>
      </c>
      <c r="J137" s="19">
        <v>3.25</v>
      </c>
    </row>
    <row r="138" spans="1:10" x14ac:dyDescent="0.3">
      <c r="A138" s="18">
        <v>0</v>
      </c>
      <c r="B138" s="1">
        <v>0</v>
      </c>
      <c r="C138" s="1">
        <v>1</v>
      </c>
      <c r="D138" s="1">
        <v>0</v>
      </c>
      <c r="E138" s="1">
        <v>0</v>
      </c>
      <c r="F138" s="1">
        <v>0</v>
      </c>
      <c r="G138" s="1">
        <v>1</v>
      </c>
      <c r="H138" s="1">
        <v>2</v>
      </c>
      <c r="I138" s="1">
        <v>8.51</v>
      </c>
      <c r="J138" s="19">
        <v>1.25</v>
      </c>
    </row>
    <row r="139" spans="1:10" x14ac:dyDescent="0.3">
      <c r="A139" s="18">
        <v>0</v>
      </c>
      <c r="B139" s="1">
        <v>0</v>
      </c>
      <c r="C139" s="1">
        <v>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10.33</v>
      </c>
      <c r="J139" s="19">
        <v>2</v>
      </c>
    </row>
    <row r="140" spans="1:10" x14ac:dyDescent="0.3">
      <c r="A140" s="18">
        <v>0</v>
      </c>
      <c r="B140" s="1">
        <v>0</v>
      </c>
      <c r="C140" s="1">
        <v>1</v>
      </c>
      <c r="D140" s="1">
        <v>0</v>
      </c>
      <c r="E140" s="1">
        <v>0</v>
      </c>
      <c r="F140" s="1">
        <v>0</v>
      </c>
      <c r="G140" s="1">
        <v>1</v>
      </c>
      <c r="H140" s="1">
        <v>2</v>
      </c>
      <c r="I140" s="1">
        <v>14.15</v>
      </c>
      <c r="J140" s="19">
        <v>2</v>
      </c>
    </row>
    <row r="141" spans="1:10" x14ac:dyDescent="0.3">
      <c r="A141" s="18">
        <v>1</v>
      </c>
      <c r="B141" s="1">
        <v>1</v>
      </c>
      <c r="C141" s="1">
        <v>1</v>
      </c>
      <c r="D141" s="1">
        <v>0</v>
      </c>
      <c r="E141" s="1">
        <v>0</v>
      </c>
      <c r="F141" s="1">
        <v>0</v>
      </c>
      <c r="G141" s="1">
        <v>1</v>
      </c>
      <c r="H141" s="1">
        <v>2</v>
      </c>
      <c r="I141" s="1">
        <v>16</v>
      </c>
      <c r="J141" s="19">
        <v>2</v>
      </c>
    </row>
    <row r="142" spans="1:10" x14ac:dyDescent="0.3">
      <c r="A142" s="18">
        <v>0</v>
      </c>
      <c r="B142" s="1">
        <v>0</v>
      </c>
      <c r="C142" s="1">
        <v>1</v>
      </c>
      <c r="D142" s="1">
        <v>0</v>
      </c>
      <c r="E142" s="1">
        <v>0</v>
      </c>
      <c r="F142" s="1">
        <v>0</v>
      </c>
      <c r="G142" s="1">
        <v>1</v>
      </c>
      <c r="H142" s="1">
        <v>2</v>
      </c>
      <c r="I142" s="1">
        <v>13.16</v>
      </c>
      <c r="J142" s="19">
        <v>2.75</v>
      </c>
    </row>
    <row r="143" spans="1:10" x14ac:dyDescent="0.3">
      <c r="A143" s="18">
        <v>0</v>
      </c>
      <c r="B143" s="1">
        <v>0</v>
      </c>
      <c r="C143" s="1">
        <v>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17.47</v>
      </c>
      <c r="J143" s="19">
        <v>3.5</v>
      </c>
    </row>
    <row r="144" spans="1:10" x14ac:dyDescent="0.3">
      <c r="A144" s="18">
        <v>1</v>
      </c>
      <c r="B144" s="1">
        <v>0</v>
      </c>
      <c r="C144" s="1">
        <v>1</v>
      </c>
      <c r="D144" s="1">
        <v>0</v>
      </c>
      <c r="E144" s="1">
        <v>0</v>
      </c>
      <c r="F144" s="1">
        <v>0</v>
      </c>
      <c r="G144" s="1">
        <v>1</v>
      </c>
      <c r="H144" s="1">
        <v>6</v>
      </c>
      <c r="I144" s="1">
        <v>34.299999999999997</v>
      </c>
      <c r="J144" s="19">
        <v>6.7</v>
      </c>
    </row>
    <row r="145" spans="1:10" x14ac:dyDescent="0.3">
      <c r="A145" s="18">
        <v>1</v>
      </c>
      <c r="B145" s="1">
        <v>0</v>
      </c>
      <c r="C145" s="1">
        <v>1</v>
      </c>
      <c r="D145" s="1">
        <v>0</v>
      </c>
      <c r="E145" s="1">
        <v>0</v>
      </c>
      <c r="F145" s="1">
        <v>0</v>
      </c>
      <c r="G145" s="1">
        <v>1</v>
      </c>
      <c r="H145" s="1">
        <v>5</v>
      </c>
      <c r="I145" s="1">
        <v>41.19</v>
      </c>
      <c r="J145" s="19">
        <v>5</v>
      </c>
    </row>
    <row r="146" spans="1:10" x14ac:dyDescent="0.3">
      <c r="A146" s="18">
        <v>0</v>
      </c>
      <c r="B146" s="1">
        <v>0</v>
      </c>
      <c r="C146" s="1">
        <v>1</v>
      </c>
      <c r="D146" s="1">
        <v>0</v>
      </c>
      <c r="E146" s="1">
        <v>0</v>
      </c>
      <c r="F146" s="1">
        <v>0</v>
      </c>
      <c r="G146" s="1">
        <v>1</v>
      </c>
      <c r="H146" s="1">
        <v>6</v>
      </c>
      <c r="I146" s="1">
        <v>27.05</v>
      </c>
      <c r="J146" s="19">
        <v>5</v>
      </c>
    </row>
    <row r="147" spans="1:10" x14ac:dyDescent="0.3">
      <c r="A147" s="18">
        <v>0</v>
      </c>
      <c r="B147" s="1">
        <v>0</v>
      </c>
      <c r="C147" s="1">
        <v>1</v>
      </c>
      <c r="D147" s="1">
        <v>0</v>
      </c>
      <c r="E147" s="1">
        <v>0</v>
      </c>
      <c r="F147" s="1">
        <v>0</v>
      </c>
      <c r="G147" s="1">
        <v>1</v>
      </c>
      <c r="H147" s="1">
        <v>2</v>
      </c>
      <c r="I147" s="1">
        <v>16.43</v>
      </c>
      <c r="J147" s="19">
        <v>2.2999999999999998</v>
      </c>
    </row>
    <row r="148" spans="1:10" x14ac:dyDescent="0.3">
      <c r="A148" s="18">
        <v>0</v>
      </c>
      <c r="B148" s="1">
        <v>0</v>
      </c>
      <c r="C148" s="1">
        <v>1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8.35</v>
      </c>
      <c r="J148" s="19">
        <v>1.5</v>
      </c>
    </row>
    <row r="149" spans="1:10" x14ac:dyDescent="0.3">
      <c r="A149" s="18">
        <v>0</v>
      </c>
      <c r="B149" s="1">
        <v>0</v>
      </c>
      <c r="C149" s="1">
        <v>1</v>
      </c>
      <c r="D149" s="1">
        <v>0</v>
      </c>
      <c r="E149" s="1">
        <v>0</v>
      </c>
      <c r="F149" s="1">
        <v>0</v>
      </c>
      <c r="G149" s="1">
        <v>1</v>
      </c>
      <c r="H149" s="1">
        <v>3</v>
      </c>
      <c r="I149" s="1">
        <v>18.64</v>
      </c>
      <c r="J149" s="19">
        <v>1.36</v>
      </c>
    </row>
    <row r="150" spans="1:10" x14ac:dyDescent="0.3">
      <c r="A150" s="18">
        <v>0</v>
      </c>
      <c r="B150" s="1">
        <v>0</v>
      </c>
      <c r="C150" s="1">
        <v>1</v>
      </c>
      <c r="D150" s="1">
        <v>0</v>
      </c>
      <c r="E150" s="1">
        <v>0</v>
      </c>
      <c r="F150" s="1">
        <v>0</v>
      </c>
      <c r="G150" s="1">
        <v>1</v>
      </c>
      <c r="H150" s="1">
        <v>2</v>
      </c>
      <c r="I150" s="1">
        <v>11.87</v>
      </c>
      <c r="J150" s="19">
        <v>1.63</v>
      </c>
    </row>
    <row r="151" spans="1:10" x14ac:dyDescent="0.3">
      <c r="A151" s="18">
        <v>1</v>
      </c>
      <c r="B151" s="1">
        <v>0</v>
      </c>
      <c r="C151" s="1">
        <v>1</v>
      </c>
      <c r="D151" s="1">
        <v>0</v>
      </c>
      <c r="E151" s="1">
        <v>0</v>
      </c>
      <c r="F151" s="1">
        <v>0</v>
      </c>
      <c r="G151" s="1">
        <v>1</v>
      </c>
      <c r="H151" s="1">
        <v>2</v>
      </c>
      <c r="I151" s="1">
        <v>9.7799999999999994</v>
      </c>
      <c r="J151" s="19">
        <v>1.73</v>
      </c>
    </row>
    <row r="152" spans="1:10" x14ac:dyDescent="0.3">
      <c r="A152" s="18">
        <v>1</v>
      </c>
      <c r="B152" s="1">
        <v>0</v>
      </c>
      <c r="C152" s="1">
        <v>1</v>
      </c>
      <c r="D152" s="1">
        <v>0</v>
      </c>
      <c r="E152" s="1">
        <v>0</v>
      </c>
      <c r="F152" s="1">
        <v>0</v>
      </c>
      <c r="G152" s="1">
        <v>1</v>
      </c>
      <c r="H152" s="1">
        <v>2</v>
      </c>
      <c r="I152" s="1">
        <v>7.51</v>
      </c>
      <c r="J152" s="19">
        <v>2</v>
      </c>
    </row>
    <row r="153" spans="1:10" x14ac:dyDescent="0.3">
      <c r="A153" s="18">
        <v>1</v>
      </c>
      <c r="B153" s="1">
        <v>0</v>
      </c>
      <c r="C153" s="1">
        <v>0</v>
      </c>
      <c r="D153" s="1">
        <v>0</v>
      </c>
      <c r="E153" s="1">
        <v>0</v>
      </c>
      <c r="F153" s="1">
        <v>1</v>
      </c>
      <c r="G153" s="1">
        <v>0</v>
      </c>
      <c r="H153" s="1">
        <v>2</v>
      </c>
      <c r="I153" s="1">
        <v>14.07</v>
      </c>
      <c r="J153" s="19">
        <v>2.5</v>
      </c>
    </row>
    <row r="154" spans="1:10" x14ac:dyDescent="0.3">
      <c r="A154" s="18">
        <v>1</v>
      </c>
      <c r="B154" s="1">
        <v>0</v>
      </c>
      <c r="C154" s="1">
        <v>0</v>
      </c>
      <c r="D154" s="1">
        <v>0</v>
      </c>
      <c r="E154" s="1">
        <v>0</v>
      </c>
      <c r="F154" s="1">
        <v>1</v>
      </c>
      <c r="G154" s="1">
        <v>0</v>
      </c>
      <c r="H154" s="1">
        <v>2</v>
      </c>
      <c r="I154" s="1">
        <v>13.13</v>
      </c>
      <c r="J154" s="19">
        <v>2</v>
      </c>
    </row>
    <row r="155" spans="1:10" x14ac:dyDescent="0.3">
      <c r="A155" s="18">
        <v>1</v>
      </c>
      <c r="B155" s="1">
        <v>0</v>
      </c>
      <c r="C155" s="1">
        <v>0</v>
      </c>
      <c r="D155" s="1">
        <v>0</v>
      </c>
      <c r="E155" s="1">
        <v>0</v>
      </c>
      <c r="F155" s="1">
        <v>1</v>
      </c>
      <c r="G155" s="1">
        <v>0</v>
      </c>
      <c r="H155" s="1">
        <v>3</v>
      </c>
      <c r="I155" s="1">
        <v>17.260000000000002</v>
      </c>
      <c r="J155" s="19">
        <v>2.74</v>
      </c>
    </row>
    <row r="156" spans="1:10" x14ac:dyDescent="0.3">
      <c r="A156" s="18">
        <v>1</v>
      </c>
      <c r="B156" s="1">
        <v>0</v>
      </c>
      <c r="C156" s="1">
        <v>0</v>
      </c>
      <c r="D156" s="1">
        <v>0</v>
      </c>
      <c r="E156" s="1">
        <v>0</v>
      </c>
      <c r="F156" s="1">
        <v>1</v>
      </c>
      <c r="G156" s="1">
        <v>0</v>
      </c>
      <c r="H156" s="1">
        <v>4</v>
      </c>
      <c r="I156" s="1">
        <v>24.55</v>
      </c>
      <c r="J156" s="19">
        <v>2</v>
      </c>
    </row>
    <row r="157" spans="1:10" x14ac:dyDescent="0.3">
      <c r="A157" s="18">
        <v>1</v>
      </c>
      <c r="B157" s="1">
        <v>0</v>
      </c>
      <c r="C157" s="1">
        <v>0</v>
      </c>
      <c r="D157" s="1">
        <v>0</v>
      </c>
      <c r="E157" s="1">
        <v>0</v>
      </c>
      <c r="F157" s="1">
        <v>1</v>
      </c>
      <c r="G157" s="1">
        <v>0</v>
      </c>
      <c r="H157" s="1">
        <v>4</v>
      </c>
      <c r="I157" s="1">
        <v>19.77</v>
      </c>
      <c r="J157" s="19">
        <v>2</v>
      </c>
    </row>
    <row r="158" spans="1:10" x14ac:dyDescent="0.3">
      <c r="A158" s="18">
        <v>0</v>
      </c>
      <c r="B158" s="1">
        <v>0</v>
      </c>
      <c r="C158" s="1">
        <v>0</v>
      </c>
      <c r="D158" s="1">
        <v>0</v>
      </c>
      <c r="E158" s="1">
        <v>0</v>
      </c>
      <c r="F158" s="1">
        <v>1</v>
      </c>
      <c r="G158" s="1">
        <v>0</v>
      </c>
      <c r="H158" s="1">
        <v>5</v>
      </c>
      <c r="I158" s="1">
        <v>29.85</v>
      </c>
      <c r="J158" s="19">
        <v>5.14</v>
      </c>
    </row>
    <row r="159" spans="1:10" x14ac:dyDescent="0.3">
      <c r="A159" s="18">
        <v>1</v>
      </c>
      <c r="B159" s="1">
        <v>0</v>
      </c>
      <c r="C159" s="1">
        <v>0</v>
      </c>
      <c r="D159" s="1">
        <v>0</v>
      </c>
      <c r="E159" s="1">
        <v>0</v>
      </c>
      <c r="F159" s="1">
        <v>1</v>
      </c>
      <c r="G159" s="1">
        <v>0</v>
      </c>
      <c r="H159" s="1">
        <v>6</v>
      </c>
      <c r="I159" s="1">
        <v>48.17</v>
      </c>
      <c r="J159" s="19">
        <v>5</v>
      </c>
    </row>
    <row r="160" spans="1:10" x14ac:dyDescent="0.3">
      <c r="A160" s="18">
        <v>0</v>
      </c>
      <c r="B160" s="1">
        <v>0</v>
      </c>
      <c r="C160" s="1">
        <v>0</v>
      </c>
      <c r="D160" s="1">
        <v>0</v>
      </c>
      <c r="E160" s="1">
        <v>0</v>
      </c>
      <c r="F160" s="1">
        <v>1</v>
      </c>
      <c r="G160" s="1">
        <v>0</v>
      </c>
      <c r="H160" s="1">
        <v>4</v>
      </c>
      <c r="I160" s="1">
        <v>25</v>
      </c>
      <c r="J160" s="19">
        <v>3.75</v>
      </c>
    </row>
    <row r="161" spans="1:10" x14ac:dyDescent="0.3">
      <c r="A161" s="18">
        <v>0</v>
      </c>
      <c r="B161" s="1">
        <v>0</v>
      </c>
      <c r="C161" s="1">
        <v>0</v>
      </c>
      <c r="D161" s="1">
        <v>0</v>
      </c>
      <c r="E161" s="1">
        <v>0</v>
      </c>
      <c r="F161" s="1">
        <v>1</v>
      </c>
      <c r="G161" s="1">
        <v>0</v>
      </c>
      <c r="H161" s="1">
        <v>2</v>
      </c>
      <c r="I161" s="1">
        <v>13.39</v>
      </c>
      <c r="J161" s="19">
        <v>2.61</v>
      </c>
    </row>
    <row r="162" spans="1:10" x14ac:dyDescent="0.3">
      <c r="A162" s="18">
        <v>1</v>
      </c>
      <c r="B162" s="1">
        <v>0</v>
      </c>
      <c r="C162" s="1">
        <v>0</v>
      </c>
      <c r="D162" s="1">
        <v>0</v>
      </c>
      <c r="E162" s="1">
        <v>0</v>
      </c>
      <c r="F162" s="1">
        <v>1</v>
      </c>
      <c r="G162" s="1">
        <v>0</v>
      </c>
      <c r="H162" s="1">
        <v>4</v>
      </c>
      <c r="I162" s="1">
        <v>16.489999999999998</v>
      </c>
      <c r="J162" s="19">
        <v>2</v>
      </c>
    </row>
    <row r="163" spans="1:10" x14ac:dyDescent="0.3">
      <c r="A163" s="18">
        <v>1</v>
      </c>
      <c r="B163" s="1">
        <v>0</v>
      </c>
      <c r="C163" s="1">
        <v>0</v>
      </c>
      <c r="D163" s="1">
        <v>0</v>
      </c>
      <c r="E163" s="1">
        <v>0</v>
      </c>
      <c r="F163" s="1">
        <v>1</v>
      </c>
      <c r="G163" s="1">
        <v>0</v>
      </c>
      <c r="H163" s="1">
        <v>4</v>
      </c>
      <c r="I163" s="1">
        <v>21.5</v>
      </c>
      <c r="J163" s="19">
        <v>3.5</v>
      </c>
    </row>
    <row r="164" spans="1:10" x14ac:dyDescent="0.3">
      <c r="A164" s="18">
        <v>1</v>
      </c>
      <c r="B164" s="1">
        <v>0</v>
      </c>
      <c r="C164" s="1">
        <v>0</v>
      </c>
      <c r="D164" s="1">
        <v>0</v>
      </c>
      <c r="E164" s="1">
        <v>0</v>
      </c>
      <c r="F164" s="1">
        <v>1</v>
      </c>
      <c r="G164" s="1">
        <v>0</v>
      </c>
      <c r="H164" s="1">
        <v>2</v>
      </c>
      <c r="I164" s="1">
        <v>12.66</v>
      </c>
      <c r="J164" s="19">
        <v>2.5</v>
      </c>
    </row>
    <row r="165" spans="1:10" x14ac:dyDescent="0.3">
      <c r="A165" s="18">
        <v>0</v>
      </c>
      <c r="B165" s="1">
        <v>0</v>
      </c>
      <c r="C165" s="1">
        <v>0</v>
      </c>
      <c r="D165" s="1">
        <v>0</v>
      </c>
      <c r="E165" s="1">
        <v>0</v>
      </c>
      <c r="F165" s="1">
        <v>1</v>
      </c>
      <c r="G165" s="1">
        <v>0</v>
      </c>
      <c r="H165" s="1">
        <v>3</v>
      </c>
      <c r="I165" s="1">
        <v>16.21</v>
      </c>
      <c r="J165" s="19">
        <v>2</v>
      </c>
    </row>
    <row r="166" spans="1:10" x14ac:dyDescent="0.3">
      <c r="A166" s="18">
        <v>1</v>
      </c>
      <c r="B166" s="1">
        <v>0</v>
      </c>
      <c r="C166" s="1">
        <v>0</v>
      </c>
      <c r="D166" s="1">
        <v>0</v>
      </c>
      <c r="E166" s="1">
        <v>0</v>
      </c>
      <c r="F166" s="1">
        <v>1</v>
      </c>
      <c r="G166" s="1">
        <v>0</v>
      </c>
      <c r="H166" s="1">
        <v>2</v>
      </c>
      <c r="I166" s="1">
        <v>13.81</v>
      </c>
      <c r="J166" s="19">
        <v>2</v>
      </c>
    </row>
    <row r="167" spans="1:10" x14ac:dyDescent="0.3">
      <c r="A167" s="18">
        <v>0</v>
      </c>
      <c r="B167" s="1">
        <v>1</v>
      </c>
      <c r="C167" s="1">
        <v>0</v>
      </c>
      <c r="D167" s="1">
        <v>0</v>
      </c>
      <c r="E167" s="1">
        <v>0</v>
      </c>
      <c r="F167" s="1">
        <v>1</v>
      </c>
      <c r="G167" s="1">
        <v>0</v>
      </c>
      <c r="H167" s="1">
        <v>2</v>
      </c>
      <c r="I167" s="1">
        <v>17.510000000000002</v>
      </c>
      <c r="J167" s="19">
        <v>3</v>
      </c>
    </row>
    <row r="168" spans="1:10" x14ac:dyDescent="0.3">
      <c r="A168" s="18">
        <v>1</v>
      </c>
      <c r="B168" s="1">
        <v>0</v>
      </c>
      <c r="C168" s="1">
        <v>0</v>
      </c>
      <c r="D168" s="1">
        <v>0</v>
      </c>
      <c r="E168" s="1">
        <v>0</v>
      </c>
      <c r="F168" s="1">
        <v>1</v>
      </c>
      <c r="G168" s="1">
        <v>0</v>
      </c>
      <c r="H168" s="1">
        <v>3</v>
      </c>
      <c r="I168" s="1">
        <v>24.52</v>
      </c>
      <c r="J168" s="19">
        <v>3.48</v>
      </c>
    </row>
    <row r="169" spans="1:10" x14ac:dyDescent="0.3">
      <c r="A169" s="18">
        <v>1</v>
      </c>
      <c r="B169" s="1">
        <v>0</v>
      </c>
      <c r="C169" s="1">
        <v>0</v>
      </c>
      <c r="D169" s="1">
        <v>0</v>
      </c>
      <c r="E169" s="1">
        <v>0</v>
      </c>
      <c r="F169" s="1">
        <v>1</v>
      </c>
      <c r="G169" s="1">
        <v>0</v>
      </c>
      <c r="H169" s="1">
        <v>2</v>
      </c>
      <c r="I169" s="1">
        <v>20.76</v>
      </c>
      <c r="J169" s="19">
        <v>2.2400000000000002</v>
      </c>
    </row>
    <row r="170" spans="1:10" x14ac:dyDescent="0.3">
      <c r="A170" s="18">
        <v>1</v>
      </c>
      <c r="B170" s="1">
        <v>0</v>
      </c>
      <c r="C170" s="1">
        <v>0</v>
      </c>
      <c r="D170" s="1">
        <v>0</v>
      </c>
      <c r="E170" s="1">
        <v>0</v>
      </c>
      <c r="F170" s="1">
        <v>1</v>
      </c>
      <c r="G170" s="1">
        <v>0</v>
      </c>
      <c r="H170" s="1">
        <v>4</v>
      </c>
      <c r="I170" s="1">
        <v>31.71</v>
      </c>
      <c r="J170" s="19">
        <v>4.5</v>
      </c>
    </row>
    <row r="171" spans="1:10" x14ac:dyDescent="0.3">
      <c r="A171" s="18">
        <v>0</v>
      </c>
      <c r="B171" s="1">
        <v>1</v>
      </c>
      <c r="C171" s="1">
        <v>0</v>
      </c>
      <c r="D171" s="1">
        <v>0</v>
      </c>
      <c r="E171" s="1">
        <v>1</v>
      </c>
      <c r="F171" s="1">
        <v>0</v>
      </c>
      <c r="G171" s="1">
        <v>0</v>
      </c>
      <c r="H171" s="1">
        <v>2</v>
      </c>
      <c r="I171" s="1">
        <v>10.59</v>
      </c>
      <c r="J171" s="19">
        <v>1.61</v>
      </c>
    </row>
    <row r="172" spans="1:10" x14ac:dyDescent="0.3">
      <c r="A172" s="18">
        <v>0</v>
      </c>
      <c r="B172" s="1">
        <v>1</v>
      </c>
      <c r="C172" s="1">
        <v>0</v>
      </c>
      <c r="D172" s="1">
        <v>0</v>
      </c>
      <c r="E172" s="1">
        <v>1</v>
      </c>
      <c r="F172" s="1">
        <v>0</v>
      </c>
      <c r="G172" s="1">
        <v>0</v>
      </c>
      <c r="H172" s="1">
        <v>2</v>
      </c>
      <c r="I172" s="1">
        <v>10.63</v>
      </c>
      <c r="J172" s="19">
        <v>2</v>
      </c>
    </row>
    <row r="173" spans="1:10" x14ac:dyDescent="0.3">
      <c r="A173" s="18">
        <v>1</v>
      </c>
      <c r="B173" s="1">
        <v>1</v>
      </c>
      <c r="C173" s="1">
        <v>0</v>
      </c>
      <c r="D173" s="1">
        <v>0</v>
      </c>
      <c r="E173" s="1">
        <v>1</v>
      </c>
      <c r="F173" s="1">
        <v>0</v>
      </c>
      <c r="G173" s="1">
        <v>0</v>
      </c>
      <c r="H173" s="1">
        <v>3</v>
      </c>
      <c r="I173" s="1">
        <v>50.81</v>
      </c>
      <c r="J173" s="19">
        <v>10</v>
      </c>
    </row>
    <row r="174" spans="1:10" x14ac:dyDescent="0.3">
      <c r="A174" s="18">
        <v>1</v>
      </c>
      <c r="B174" s="1">
        <v>1</v>
      </c>
      <c r="C174" s="1">
        <v>0</v>
      </c>
      <c r="D174" s="1">
        <v>0</v>
      </c>
      <c r="E174" s="1">
        <v>1</v>
      </c>
      <c r="F174" s="1">
        <v>0</v>
      </c>
      <c r="G174" s="1">
        <v>0</v>
      </c>
      <c r="H174" s="1">
        <v>2</v>
      </c>
      <c r="I174" s="1">
        <v>15.81</v>
      </c>
      <c r="J174" s="19">
        <v>3.16</v>
      </c>
    </row>
    <row r="175" spans="1:10" x14ac:dyDescent="0.3">
      <c r="A175" s="18">
        <v>1</v>
      </c>
      <c r="B175" s="1">
        <v>1</v>
      </c>
      <c r="C175" s="1">
        <v>0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7.25</v>
      </c>
      <c r="J175" s="19">
        <v>5.15</v>
      </c>
    </row>
    <row r="176" spans="1:10" x14ac:dyDescent="0.3">
      <c r="A176" s="18">
        <v>1</v>
      </c>
      <c r="B176" s="1">
        <v>1</v>
      </c>
      <c r="C176" s="1">
        <v>0</v>
      </c>
      <c r="D176" s="1">
        <v>0</v>
      </c>
      <c r="E176" s="1">
        <v>0</v>
      </c>
      <c r="F176" s="1">
        <v>1</v>
      </c>
      <c r="G176" s="1">
        <v>0</v>
      </c>
      <c r="H176" s="1">
        <v>2</v>
      </c>
      <c r="I176" s="1">
        <v>31.85</v>
      </c>
      <c r="J176" s="19">
        <v>3.18</v>
      </c>
    </row>
    <row r="177" spans="1:10" x14ac:dyDescent="0.3">
      <c r="A177" s="18">
        <v>1</v>
      </c>
      <c r="B177" s="1">
        <v>1</v>
      </c>
      <c r="C177" s="1">
        <v>0</v>
      </c>
      <c r="D177" s="1">
        <v>0</v>
      </c>
      <c r="E177" s="1">
        <v>0</v>
      </c>
      <c r="F177" s="1">
        <v>1</v>
      </c>
      <c r="G177" s="1">
        <v>0</v>
      </c>
      <c r="H177" s="1">
        <v>2</v>
      </c>
      <c r="I177" s="1">
        <v>16.82</v>
      </c>
      <c r="J177" s="19">
        <v>4</v>
      </c>
    </row>
    <row r="178" spans="1:10" x14ac:dyDescent="0.3">
      <c r="A178" s="18">
        <v>1</v>
      </c>
      <c r="B178" s="1">
        <v>1</v>
      </c>
      <c r="C178" s="1">
        <v>0</v>
      </c>
      <c r="D178" s="1">
        <v>0</v>
      </c>
      <c r="E178" s="1">
        <v>0</v>
      </c>
      <c r="F178" s="1">
        <v>1</v>
      </c>
      <c r="G178" s="1">
        <v>0</v>
      </c>
      <c r="H178" s="1">
        <v>2</v>
      </c>
      <c r="I178" s="1">
        <v>32.9</v>
      </c>
      <c r="J178" s="19">
        <v>3.11</v>
      </c>
    </row>
    <row r="179" spans="1:10" x14ac:dyDescent="0.3">
      <c r="A179" s="18">
        <v>1</v>
      </c>
      <c r="B179" s="1">
        <v>1</v>
      </c>
      <c r="C179" s="1">
        <v>0</v>
      </c>
      <c r="D179" s="1">
        <v>0</v>
      </c>
      <c r="E179" s="1">
        <v>0</v>
      </c>
      <c r="F179" s="1">
        <v>1</v>
      </c>
      <c r="G179" s="1">
        <v>0</v>
      </c>
      <c r="H179" s="1">
        <v>2</v>
      </c>
      <c r="I179" s="1">
        <v>17.89</v>
      </c>
      <c r="J179" s="19">
        <v>2</v>
      </c>
    </row>
    <row r="180" spans="1:10" x14ac:dyDescent="0.3">
      <c r="A180" s="18">
        <v>1</v>
      </c>
      <c r="B180" s="1">
        <v>1</v>
      </c>
      <c r="C180" s="1">
        <v>0</v>
      </c>
      <c r="D180" s="1">
        <v>0</v>
      </c>
      <c r="E180" s="1">
        <v>0</v>
      </c>
      <c r="F180" s="1">
        <v>1</v>
      </c>
      <c r="G180" s="1">
        <v>0</v>
      </c>
      <c r="H180" s="1">
        <v>2</v>
      </c>
      <c r="I180" s="1">
        <v>14.48</v>
      </c>
      <c r="J180" s="19">
        <v>2</v>
      </c>
    </row>
    <row r="181" spans="1:10" x14ac:dyDescent="0.3">
      <c r="A181" s="18">
        <v>0</v>
      </c>
      <c r="B181" s="1">
        <v>1</v>
      </c>
      <c r="C181" s="1">
        <v>0</v>
      </c>
      <c r="D181" s="1">
        <v>0</v>
      </c>
      <c r="E181" s="1">
        <v>0</v>
      </c>
      <c r="F181" s="1">
        <v>1</v>
      </c>
      <c r="G181" s="1">
        <v>0</v>
      </c>
      <c r="H181" s="1">
        <v>2</v>
      </c>
      <c r="I181" s="1">
        <v>9.6</v>
      </c>
      <c r="J181" s="19">
        <v>4</v>
      </c>
    </row>
    <row r="182" spans="1:10" x14ac:dyDescent="0.3">
      <c r="A182" s="18">
        <v>1</v>
      </c>
      <c r="B182" s="1">
        <v>1</v>
      </c>
      <c r="C182" s="1">
        <v>0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34.630000000000003</v>
      </c>
      <c r="J182" s="19">
        <v>3.55</v>
      </c>
    </row>
    <row r="183" spans="1:10" x14ac:dyDescent="0.3">
      <c r="A183" s="18">
        <v>1</v>
      </c>
      <c r="B183" s="1">
        <v>1</v>
      </c>
      <c r="C183" s="1">
        <v>0</v>
      </c>
      <c r="D183" s="1">
        <v>0</v>
      </c>
      <c r="E183" s="1">
        <v>0</v>
      </c>
      <c r="F183" s="1">
        <v>1</v>
      </c>
      <c r="G183" s="1">
        <v>0</v>
      </c>
      <c r="H183" s="1">
        <v>4</v>
      </c>
      <c r="I183" s="1">
        <v>34.65</v>
      </c>
      <c r="J183" s="19">
        <v>3.68</v>
      </c>
    </row>
    <row r="184" spans="1:10" x14ac:dyDescent="0.3">
      <c r="A184" s="18">
        <v>1</v>
      </c>
      <c r="B184" s="1">
        <v>1</v>
      </c>
      <c r="C184" s="1">
        <v>0</v>
      </c>
      <c r="D184" s="1">
        <v>0</v>
      </c>
      <c r="E184" s="1">
        <v>0</v>
      </c>
      <c r="F184" s="1">
        <v>1</v>
      </c>
      <c r="G184" s="1">
        <v>0</v>
      </c>
      <c r="H184" s="1">
        <v>2</v>
      </c>
      <c r="I184" s="1">
        <v>23.33</v>
      </c>
      <c r="J184" s="19">
        <v>5.65</v>
      </c>
    </row>
    <row r="185" spans="1:10" x14ac:dyDescent="0.3">
      <c r="A185" s="18">
        <v>1</v>
      </c>
      <c r="B185" s="1">
        <v>1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3</v>
      </c>
      <c r="I185" s="1">
        <v>45.35</v>
      </c>
      <c r="J185" s="19">
        <v>3.5</v>
      </c>
    </row>
    <row r="186" spans="1:10" x14ac:dyDescent="0.3">
      <c r="A186" s="18">
        <v>1</v>
      </c>
      <c r="B186" s="1">
        <v>1</v>
      </c>
      <c r="C186" s="1">
        <v>0</v>
      </c>
      <c r="D186" s="1">
        <v>0</v>
      </c>
      <c r="E186" s="1">
        <v>0</v>
      </c>
      <c r="F186" s="1">
        <v>1</v>
      </c>
      <c r="G186" s="1">
        <v>0</v>
      </c>
      <c r="H186" s="1">
        <v>4</v>
      </c>
      <c r="I186" s="1">
        <v>23.17</v>
      </c>
      <c r="J186" s="19">
        <v>6.5</v>
      </c>
    </row>
    <row r="187" spans="1:10" x14ac:dyDescent="0.3">
      <c r="A187" s="18">
        <v>1</v>
      </c>
      <c r="B187" s="1">
        <v>1</v>
      </c>
      <c r="C187" s="1">
        <v>0</v>
      </c>
      <c r="D187" s="1">
        <v>0</v>
      </c>
      <c r="E187" s="1">
        <v>0</v>
      </c>
      <c r="F187" s="1">
        <v>1</v>
      </c>
      <c r="G187" s="1">
        <v>0</v>
      </c>
      <c r="H187" s="1">
        <v>2</v>
      </c>
      <c r="I187" s="1">
        <v>40.549999999999997</v>
      </c>
      <c r="J187" s="19">
        <v>3</v>
      </c>
    </row>
    <row r="188" spans="1:10" x14ac:dyDescent="0.3">
      <c r="A188" s="18">
        <v>1</v>
      </c>
      <c r="B188" s="1">
        <v>0</v>
      </c>
      <c r="C188" s="1">
        <v>0</v>
      </c>
      <c r="D188" s="1">
        <v>0</v>
      </c>
      <c r="E188" s="1">
        <v>0</v>
      </c>
      <c r="F188" s="1">
        <v>1</v>
      </c>
      <c r="G188" s="1">
        <v>0</v>
      </c>
      <c r="H188" s="1">
        <v>5</v>
      </c>
      <c r="I188" s="1">
        <v>20.69</v>
      </c>
      <c r="J188" s="19">
        <v>5</v>
      </c>
    </row>
    <row r="189" spans="1:10" x14ac:dyDescent="0.3">
      <c r="A189" s="18">
        <v>0</v>
      </c>
      <c r="B189" s="1">
        <v>1</v>
      </c>
      <c r="C189" s="1">
        <v>0</v>
      </c>
      <c r="D189" s="1">
        <v>0</v>
      </c>
      <c r="E189" s="1">
        <v>0</v>
      </c>
      <c r="F189" s="1">
        <v>1</v>
      </c>
      <c r="G189" s="1">
        <v>0</v>
      </c>
      <c r="H189" s="1">
        <v>3</v>
      </c>
      <c r="I189" s="1">
        <v>20.9</v>
      </c>
      <c r="J189" s="19">
        <v>3.5</v>
      </c>
    </row>
    <row r="190" spans="1:10" x14ac:dyDescent="0.3">
      <c r="A190" s="18">
        <v>1</v>
      </c>
      <c r="B190" s="1">
        <v>1</v>
      </c>
      <c r="C190" s="1">
        <v>0</v>
      </c>
      <c r="D190" s="1">
        <v>0</v>
      </c>
      <c r="E190" s="1">
        <v>0</v>
      </c>
      <c r="F190" s="1">
        <v>1</v>
      </c>
      <c r="G190" s="1">
        <v>0</v>
      </c>
      <c r="H190" s="1">
        <v>5</v>
      </c>
      <c r="I190" s="1">
        <v>30.46</v>
      </c>
      <c r="J190" s="19">
        <v>2</v>
      </c>
    </row>
    <row r="191" spans="1:10" x14ac:dyDescent="0.3">
      <c r="A191" s="18">
        <v>0</v>
      </c>
      <c r="B191" s="1">
        <v>1</v>
      </c>
      <c r="C191" s="1">
        <v>0</v>
      </c>
      <c r="D191" s="1">
        <v>0</v>
      </c>
      <c r="E191" s="1">
        <v>0</v>
      </c>
      <c r="F191" s="1">
        <v>1</v>
      </c>
      <c r="G191" s="1">
        <v>0</v>
      </c>
      <c r="H191" s="1">
        <v>3</v>
      </c>
      <c r="I191" s="1">
        <v>18.149999999999999</v>
      </c>
      <c r="J191" s="19">
        <v>3.5</v>
      </c>
    </row>
    <row r="192" spans="1:10" x14ac:dyDescent="0.3">
      <c r="A192" s="18">
        <v>1</v>
      </c>
      <c r="B192" s="1">
        <v>1</v>
      </c>
      <c r="C192" s="1">
        <v>0</v>
      </c>
      <c r="D192" s="1">
        <v>0</v>
      </c>
      <c r="E192" s="1">
        <v>0</v>
      </c>
      <c r="F192" s="1">
        <v>1</v>
      </c>
      <c r="G192" s="1">
        <v>0</v>
      </c>
      <c r="H192" s="1">
        <v>3</v>
      </c>
      <c r="I192" s="1">
        <v>23.1</v>
      </c>
      <c r="J192" s="19">
        <v>4</v>
      </c>
    </row>
    <row r="193" spans="1:10" x14ac:dyDescent="0.3">
      <c r="A193" s="18">
        <v>1</v>
      </c>
      <c r="B193" s="1">
        <v>1</v>
      </c>
      <c r="C193" s="1">
        <v>0</v>
      </c>
      <c r="D193" s="1">
        <v>0</v>
      </c>
      <c r="E193" s="1">
        <v>0</v>
      </c>
      <c r="F193" s="1">
        <v>1</v>
      </c>
      <c r="G193" s="1">
        <v>0</v>
      </c>
      <c r="H193" s="1">
        <v>2</v>
      </c>
      <c r="I193" s="1">
        <v>15.69</v>
      </c>
      <c r="J193" s="19">
        <v>1.5</v>
      </c>
    </row>
    <row r="194" spans="1:10" x14ac:dyDescent="0.3">
      <c r="A194" s="18">
        <v>0</v>
      </c>
      <c r="B194" s="1">
        <v>1</v>
      </c>
      <c r="C194" s="1">
        <v>1</v>
      </c>
      <c r="D194" s="1">
        <v>0</v>
      </c>
      <c r="E194" s="1">
        <v>0</v>
      </c>
      <c r="F194" s="1">
        <v>0</v>
      </c>
      <c r="G194" s="1">
        <v>1</v>
      </c>
      <c r="H194" s="1">
        <v>2</v>
      </c>
      <c r="I194" s="1">
        <v>19.809999999999999</v>
      </c>
      <c r="J194" s="19">
        <v>4.1900000000000004</v>
      </c>
    </row>
    <row r="195" spans="1:10" x14ac:dyDescent="0.3">
      <c r="A195" s="18">
        <v>1</v>
      </c>
      <c r="B195" s="1">
        <v>1</v>
      </c>
      <c r="C195" s="1">
        <v>1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28.44</v>
      </c>
      <c r="J195" s="19">
        <v>2.56</v>
      </c>
    </row>
    <row r="196" spans="1:10" x14ac:dyDescent="0.3">
      <c r="A196" s="18">
        <v>1</v>
      </c>
      <c r="B196" s="1">
        <v>1</v>
      </c>
      <c r="C196" s="1">
        <v>1</v>
      </c>
      <c r="D196" s="1">
        <v>0</v>
      </c>
      <c r="E196" s="1">
        <v>0</v>
      </c>
      <c r="F196" s="1">
        <v>0</v>
      </c>
      <c r="G196" s="1">
        <v>1</v>
      </c>
      <c r="H196" s="1">
        <v>2</v>
      </c>
      <c r="I196" s="1">
        <v>15.48</v>
      </c>
      <c r="J196" s="19">
        <v>2.02</v>
      </c>
    </row>
    <row r="197" spans="1:10" x14ac:dyDescent="0.3">
      <c r="A197" s="18">
        <v>1</v>
      </c>
      <c r="B197" s="1">
        <v>1</v>
      </c>
      <c r="C197" s="1">
        <v>1</v>
      </c>
      <c r="D197" s="1">
        <v>0</v>
      </c>
      <c r="E197" s="1">
        <v>0</v>
      </c>
      <c r="F197" s="1">
        <v>0</v>
      </c>
      <c r="G197" s="1">
        <v>1</v>
      </c>
      <c r="H197" s="1">
        <v>2</v>
      </c>
      <c r="I197" s="1">
        <v>16.579999999999998</v>
      </c>
      <c r="J197" s="19">
        <v>4</v>
      </c>
    </row>
    <row r="198" spans="1:10" x14ac:dyDescent="0.3">
      <c r="A198" s="18">
        <v>1</v>
      </c>
      <c r="B198" s="1">
        <v>0</v>
      </c>
      <c r="C198" s="1">
        <v>1</v>
      </c>
      <c r="D198" s="1">
        <v>0</v>
      </c>
      <c r="E198" s="1">
        <v>0</v>
      </c>
      <c r="F198" s="1">
        <v>0</v>
      </c>
      <c r="G198" s="1">
        <v>1</v>
      </c>
      <c r="H198" s="1">
        <v>2</v>
      </c>
      <c r="I198" s="1">
        <v>7.56</v>
      </c>
      <c r="J198" s="19">
        <v>1.44</v>
      </c>
    </row>
    <row r="199" spans="1:10" x14ac:dyDescent="0.3">
      <c r="A199" s="18">
        <v>1</v>
      </c>
      <c r="B199" s="1">
        <v>1</v>
      </c>
      <c r="C199" s="1">
        <v>1</v>
      </c>
      <c r="D199" s="1">
        <v>0</v>
      </c>
      <c r="E199" s="1">
        <v>0</v>
      </c>
      <c r="F199" s="1">
        <v>0</v>
      </c>
      <c r="G199" s="1">
        <v>1</v>
      </c>
      <c r="H199" s="1">
        <v>2</v>
      </c>
      <c r="I199" s="1">
        <v>10.34</v>
      </c>
      <c r="J199" s="19">
        <v>2</v>
      </c>
    </row>
    <row r="200" spans="1:10" x14ac:dyDescent="0.3">
      <c r="A200" s="18">
        <v>0</v>
      </c>
      <c r="B200" s="1">
        <v>1</v>
      </c>
      <c r="C200" s="1">
        <v>1</v>
      </c>
      <c r="D200" s="1">
        <v>0</v>
      </c>
      <c r="E200" s="1">
        <v>0</v>
      </c>
      <c r="F200" s="1">
        <v>0</v>
      </c>
      <c r="G200" s="1">
        <v>1</v>
      </c>
      <c r="H200" s="1">
        <v>4</v>
      </c>
      <c r="I200" s="1">
        <v>43.11</v>
      </c>
      <c r="J200" s="19">
        <v>5</v>
      </c>
    </row>
    <row r="201" spans="1:10" x14ac:dyDescent="0.3">
      <c r="A201" s="18">
        <v>0</v>
      </c>
      <c r="B201" s="1">
        <v>1</v>
      </c>
      <c r="C201" s="1">
        <v>1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13</v>
      </c>
      <c r="J201" s="19">
        <v>2</v>
      </c>
    </row>
    <row r="202" spans="1:10" x14ac:dyDescent="0.3">
      <c r="A202" s="18">
        <v>1</v>
      </c>
      <c r="B202" s="1">
        <v>1</v>
      </c>
      <c r="C202" s="1">
        <v>1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13.51</v>
      </c>
      <c r="J202" s="19">
        <v>2</v>
      </c>
    </row>
    <row r="203" spans="1:10" x14ac:dyDescent="0.3">
      <c r="A203" s="18">
        <v>1</v>
      </c>
      <c r="B203" s="1">
        <v>1</v>
      </c>
      <c r="C203" s="1">
        <v>1</v>
      </c>
      <c r="D203" s="1">
        <v>0</v>
      </c>
      <c r="E203" s="1">
        <v>0</v>
      </c>
      <c r="F203" s="1">
        <v>0</v>
      </c>
      <c r="G203" s="1">
        <v>1</v>
      </c>
      <c r="H203" s="1">
        <v>3</v>
      </c>
      <c r="I203" s="1">
        <v>18.71</v>
      </c>
      <c r="J203" s="19">
        <v>4</v>
      </c>
    </row>
    <row r="204" spans="1:10" x14ac:dyDescent="0.3">
      <c r="A204" s="18">
        <v>0</v>
      </c>
      <c r="B204" s="1">
        <v>1</v>
      </c>
      <c r="C204" s="1">
        <v>1</v>
      </c>
      <c r="D204" s="1">
        <v>0</v>
      </c>
      <c r="E204" s="1">
        <v>0</v>
      </c>
      <c r="F204" s="1">
        <v>0</v>
      </c>
      <c r="G204" s="1">
        <v>1</v>
      </c>
      <c r="H204" s="1">
        <v>2</v>
      </c>
      <c r="I204" s="1">
        <v>12.74</v>
      </c>
      <c r="J204" s="19">
        <v>2.0099999999999998</v>
      </c>
    </row>
    <row r="205" spans="1:10" x14ac:dyDescent="0.3">
      <c r="A205" s="18">
        <v>0</v>
      </c>
      <c r="B205" s="1">
        <v>1</v>
      </c>
      <c r="C205" s="1">
        <v>1</v>
      </c>
      <c r="D205" s="1">
        <v>0</v>
      </c>
      <c r="E205" s="1">
        <v>0</v>
      </c>
      <c r="F205" s="1">
        <v>0</v>
      </c>
      <c r="G205" s="1">
        <v>1</v>
      </c>
      <c r="H205" s="1">
        <v>2</v>
      </c>
      <c r="I205" s="1">
        <v>13</v>
      </c>
      <c r="J205" s="19">
        <v>2</v>
      </c>
    </row>
    <row r="206" spans="1:10" x14ac:dyDescent="0.3">
      <c r="A206" s="18">
        <v>0</v>
      </c>
      <c r="B206" s="1">
        <v>1</v>
      </c>
      <c r="C206" s="1">
        <v>1</v>
      </c>
      <c r="D206" s="1">
        <v>0</v>
      </c>
      <c r="E206" s="1">
        <v>0</v>
      </c>
      <c r="F206" s="1">
        <v>0</v>
      </c>
      <c r="G206" s="1">
        <v>1</v>
      </c>
      <c r="H206" s="1">
        <v>2</v>
      </c>
      <c r="I206" s="1">
        <v>16.399999999999999</v>
      </c>
      <c r="J206" s="19">
        <v>2.5</v>
      </c>
    </row>
    <row r="207" spans="1:10" x14ac:dyDescent="0.3">
      <c r="A207" s="18">
        <v>1</v>
      </c>
      <c r="B207" s="1">
        <v>1</v>
      </c>
      <c r="C207" s="1">
        <v>1</v>
      </c>
      <c r="D207" s="1">
        <v>0</v>
      </c>
      <c r="E207" s="1">
        <v>0</v>
      </c>
      <c r="F207" s="1">
        <v>0</v>
      </c>
      <c r="G207" s="1">
        <v>1</v>
      </c>
      <c r="H207" s="1">
        <v>4</v>
      </c>
      <c r="I207" s="1">
        <v>20.53</v>
      </c>
      <c r="J207" s="19">
        <v>4</v>
      </c>
    </row>
    <row r="208" spans="1:10" x14ac:dyDescent="0.3">
      <c r="A208" s="18">
        <v>0</v>
      </c>
      <c r="B208" s="1">
        <v>1</v>
      </c>
      <c r="C208" s="1">
        <v>1</v>
      </c>
      <c r="D208" s="1">
        <v>0</v>
      </c>
      <c r="E208" s="1">
        <v>0</v>
      </c>
      <c r="F208" s="1">
        <v>0</v>
      </c>
      <c r="G208" s="1">
        <v>1</v>
      </c>
      <c r="H208" s="1">
        <v>3</v>
      </c>
      <c r="I208" s="1">
        <v>16.47</v>
      </c>
      <c r="J208" s="19">
        <v>3.23</v>
      </c>
    </row>
    <row r="209" spans="1:10" x14ac:dyDescent="0.3">
      <c r="A209" s="18">
        <v>1</v>
      </c>
      <c r="B209" s="1">
        <v>1</v>
      </c>
      <c r="C209" s="1">
        <v>0</v>
      </c>
      <c r="D209" s="1">
        <v>0</v>
      </c>
      <c r="E209" s="1">
        <v>1</v>
      </c>
      <c r="F209" s="1">
        <v>0</v>
      </c>
      <c r="G209" s="1">
        <v>0</v>
      </c>
      <c r="H209" s="1">
        <v>3</v>
      </c>
      <c r="I209" s="1">
        <v>26.59</v>
      </c>
      <c r="J209" s="19">
        <v>3.41</v>
      </c>
    </row>
    <row r="210" spans="1:10" x14ac:dyDescent="0.3">
      <c r="A210" s="18">
        <v>1</v>
      </c>
      <c r="B210" s="1">
        <v>1</v>
      </c>
      <c r="C210" s="1">
        <v>0</v>
      </c>
      <c r="D210" s="1">
        <v>0</v>
      </c>
      <c r="E210" s="1">
        <v>1</v>
      </c>
      <c r="F210" s="1">
        <v>0</v>
      </c>
      <c r="G210" s="1">
        <v>0</v>
      </c>
      <c r="H210" s="1">
        <v>4</v>
      </c>
      <c r="I210" s="1">
        <v>38.729999999999997</v>
      </c>
      <c r="J210" s="19">
        <v>3</v>
      </c>
    </row>
    <row r="211" spans="1:10" x14ac:dyDescent="0.3">
      <c r="A211" s="18">
        <v>1</v>
      </c>
      <c r="B211" s="1">
        <v>1</v>
      </c>
      <c r="C211" s="1">
        <v>0</v>
      </c>
      <c r="D211" s="1">
        <v>0</v>
      </c>
      <c r="E211" s="1">
        <v>1</v>
      </c>
      <c r="F211" s="1">
        <v>0</v>
      </c>
      <c r="G211" s="1">
        <v>0</v>
      </c>
      <c r="H211" s="1">
        <v>2</v>
      </c>
      <c r="I211" s="1">
        <v>24.27</v>
      </c>
      <c r="J211" s="19">
        <v>2.0299999999999998</v>
      </c>
    </row>
    <row r="212" spans="1:10" x14ac:dyDescent="0.3">
      <c r="A212" s="18">
        <v>0</v>
      </c>
      <c r="B212" s="1">
        <v>1</v>
      </c>
      <c r="C212" s="1">
        <v>0</v>
      </c>
      <c r="D212" s="1">
        <v>0</v>
      </c>
      <c r="E212" s="1">
        <v>1</v>
      </c>
      <c r="F212" s="1">
        <v>0</v>
      </c>
      <c r="G212" s="1">
        <v>0</v>
      </c>
      <c r="H212" s="1">
        <v>2</v>
      </c>
      <c r="I212" s="1">
        <v>12.76</v>
      </c>
      <c r="J212" s="19">
        <v>2.23</v>
      </c>
    </row>
    <row r="213" spans="1:10" x14ac:dyDescent="0.3">
      <c r="A213" s="18">
        <v>1</v>
      </c>
      <c r="B213" s="1">
        <v>1</v>
      </c>
      <c r="C213" s="1">
        <v>0</v>
      </c>
      <c r="D213" s="1">
        <v>0</v>
      </c>
      <c r="E213" s="1">
        <v>1</v>
      </c>
      <c r="F213" s="1">
        <v>0</v>
      </c>
      <c r="G213" s="1">
        <v>0</v>
      </c>
      <c r="H213" s="1">
        <v>3</v>
      </c>
      <c r="I213" s="1">
        <v>30.06</v>
      </c>
      <c r="J213" s="19">
        <v>2</v>
      </c>
    </row>
    <row r="214" spans="1:10" x14ac:dyDescent="0.3">
      <c r="A214" s="18">
        <v>1</v>
      </c>
      <c r="B214" s="1">
        <v>1</v>
      </c>
      <c r="C214" s="1">
        <v>0</v>
      </c>
      <c r="D214" s="1">
        <v>0</v>
      </c>
      <c r="E214" s="1">
        <v>1</v>
      </c>
      <c r="F214" s="1">
        <v>0</v>
      </c>
      <c r="G214" s="1">
        <v>0</v>
      </c>
      <c r="H214" s="1">
        <v>4</v>
      </c>
      <c r="I214" s="1">
        <v>25.89</v>
      </c>
      <c r="J214" s="19">
        <v>5.16</v>
      </c>
    </row>
    <row r="215" spans="1:10" x14ac:dyDescent="0.3">
      <c r="A215" s="18">
        <v>1</v>
      </c>
      <c r="B215" s="1">
        <v>0</v>
      </c>
      <c r="C215" s="1">
        <v>0</v>
      </c>
      <c r="D215" s="1">
        <v>0</v>
      </c>
      <c r="E215" s="1">
        <v>1</v>
      </c>
      <c r="F215" s="1">
        <v>0</v>
      </c>
      <c r="G215" s="1">
        <v>0</v>
      </c>
      <c r="H215" s="1">
        <v>4</v>
      </c>
      <c r="I215" s="1">
        <v>48.33</v>
      </c>
      <c r="J215" s="19">
        <v>9</v>
      </c>
    </row>
    <row r="216" spans="1:10" x14ac:dyDescent="0.3">
      <c r="A216" s="18">
        <v>0</v>
      </c>
      <c r="B216" s="1">
        <v>1</v>
      </c>
      <c r="C216" s="1">
        <v>0</v>
      </c>
      <c r="D216" s="1">
        <v>0</v>
      </c>
      <c r="E216" s="1">
        <v>1</v>
      </c>
      <c r="F216" s="1">
        <v>0</v>
      </c>
      <c r="G216" s="1">
        <v>0</v>
      </c>
      <c r="H216" s="1">
        <v>2</v>
      </c>
      <c r="I216" s="1">
        <v>13.27</v>
      </c>
      <c r="J216" s="19">
        <v>2.5</v>
      </c>
    </row>
    <row r="217" spans="1:10" x14ac:dyDescent="0.3">
      <c r="A217" s="18">
        <v>0</v>
      </c>
      <c r="B217" s="1">
        <v>1</v>
      </c>
      <c r="C217" s="1">
        <v>0</v>
      </c>
      <c r="D217" s="1">
        <v>0</v>
      </c>
      <c r="E217" s="1">
        <v>1</v>
      </c>
      <c r="F217" s="1">
        <v>0</v>
      </c>
      <c r="G217" s="1">
        <v>0</v>
      </c>
      <c r="H217" s="1">
        <v>3</v>
      </c>
      <c r="I217" s="1">
        <v>28.17</v>
      </c>
      <c r="J217" s="19">
        <v>6.5</v>
      </c>
    </row>
    <row r="218" spans="1:10" x14ac:dyDescent="0.3">
      <c r="A218" s="18">
        <v>0</v>
      </c>
      <c r="B218" s="1">
        <v>1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2</v>
      </c>
      <c r="I218" s="1">
        <v>12.9</v>
      </c>
      <c r="J218" s="19">
        <v>1.1000000000000001</v>
      </c>
    </row>
    <row r="219" spans="1:10" x14ac:dyDescent="0.3">
      <c r="A219" s="18">
        <v>1</v>
      </c>
      <c r="B219" s="1">
        <v>1</v>
      </c>
      <c r="C219" s="1">
        <v>0</v>
      </c>
      <c r="D219" s="1">
        <v>0</v>
      </c>
      <c r="E219" s="1">
        <v>1</v>
      </c>
      <c r="F219" s="1">
        <v>0</v>
      </c>
      <c r="G219" s="1">
        <v>0</v>
      </c>
      <c r="H219" s="1">
        <v>5</v>
      </c>
      <c r="I219" s="1">
        <v>28.15</v>
      </c>
      <c r="J219" s="19">
        <v>3</v>
      </c>
    </row>
    <row r="220" spans="1:10" x14ac:dyDescent="0.3">
      <c r="A220" s="18">
        <v>1</v>
      </c>
      <c r="B220" s="1">
        <v>1</v>
      </c>
      <c r="C220" s="1">
        <v>0</v>
      </c>
      <c r="D220" s="1">
        <v>0</v>
      </c>
      <c r="E220" s="1">
        <v>1</v>
      </c>
      <c r="F220" s="1">
        <v>0</v>
      </c>
      <c r="G220" s="1">
        <v>0</v>
      </c>
      <c r="H220" s="1">
        <v>2</v>
      </c>
      <c r="I220" s="1">
        <v>11.59</v>
      </c>
      <c r="J220" s="19">
        <v>1.5</v>
      </c>
    </row>
    <row r="221" spans="1:10" x14ac:dyDescent="0.3">
      <c r="A221" s="18">
        <v>1</v>
      </c>
      <c r="B221" s="1">
        <v>1</v>
      </c>
      <c r="C221" s="1">
        <v>0</v>
      </c>
      <c r="D221" s="1">
        <v>0</v>
      </c>
      <c r="E221" s="1">
        <v>1</v>
      </c>
      <c r="F221" s="1">
        <v>0</v>
      </c>
      <c r="G221" s="1">
        <v>0</v>
      </c>
      <c r="H221" s="1">
        <v>2</v>
      </c>
      <c r="I221" s="1">
        <v>7.74</v>
      </c>
      <c r="J221" s="19">
        <v>1.44</v>
      </c>
    </row>
    <row r="222" spans="1:10" x14ac:dyDescent="0.3">
      <c r="A222" s="18">
        <v>0</v>
      </c>
      <c r="B222" s="1">
        <v>1</v>
      </c>
      <c r="C222" s="1">
        <v>0</v>
      </c>
      <c r="D222" s="1">
        <v>0</v>
      </c>
      <c r="E222" s="1">
        <v>1</v>
      </c>
      <c r="F222" s="1">
        <v>0</v>
      </c>
      <c r="G222" s="1">
        <v>0</v>
      </c>
      <c r="H222" s="1">
        <v>4</v>
      </c>
      <c r="I222" s="1">
        <v>30.14</v>
      </c>
      <c r="J222" s="19">
        <v>3.09</v>
      </c>
    </row>
    <row r="223" spans="1:10" x14ac:dyDescent="0.3">
      <c r="A223" s="18">
        <v>1</v>
      </c>
      <c r="B223" s="1">
        <v>1</v>
      </c>
      <c r="C223" s="1">
        <v>0</v>
      </c>
      <c r="D223" s="1">
        <v>1</v>
      </c>
      <c r="E223" s="1">
        <v>0</v>
      </c>
      <c r="F223" s="1">
        <v>0</v>
      </c>
      <c r="G223" s="1">
        <v>1</v>
      </c>
      <c r="H223" s="1">
        <v>2</v>
      </c>
      <c r="I223" s="1">
        <v>12.16</v>
      </c>
      <c r="J223" s="19">
        <v>2.2000000000000002</v>
      </c>
    </row>
    <row r="224" spans="1:10" x14ac:dyDescent="0.3">
      <c r="A224" s="18">
        <v>0</v>
      </c>
      <c r="B224" s="1">
        <v>1</v>
      </c>
      <c r="C224" s="1">
        <v>0</v>
      </c>
      <c r="D224" s="1">
        <v>1</v>
      </c>
      <c r="E224" s="1">
        <v>0</v>
      </c>
      <c r="F224" s="1">
        <v>0</v>
      </c>
      <c r="G224" s="1">
        <v>1</v>
      </c>
      <c r="H224" s="1">
        <v>2</v>
      </c>
      <c r="I224" s="1">
        <v>13.42</v>
      </c>
      <c r="J224" s="19">
        <v>3.48</v>
      </c>
    </row>
    <row r="225" spans="1:10" x14ac:dyDescent="0.3">
      <c r="A225" s="18">
        <v>1</v>
      </c>
      <c r="B225" s="1">
        <v>1</v>
      </c>
      <c r="C225" s="1">
        <v>0</v>
      </c>
      <c r="D225" s="1">
        <v>1</v>
      </c>
      <c r="E225" s="1">
        <v>0</v>
      </c>
      <c r="F225" s="1">
        <v>0</v>
      </c>
      <c r="G225" s="1">
        <v>1</v>
      </c>
      <c r="H225" s="1">
        <v>1</v>
      </c>
      <c r="I225" s="1">
        <v>8.58</v>
      </c>
      <c r="J225" s="19">
        <v>1.92</v>
      </c>
    </row>
    <row r="226" spans="1:10" x14ac:dyDescent="0.3">
      <c r="A226" s="18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1</v>
      </c>
      <c r="H226" s="1">
        <v>3</v>
      </c>
      <c r="I226" s="1">
        <v>15.98</v>
      </c>
      <c r="J226" s="19">
        <v>3</v>
      </c>
    </row>
    <row r="227" spans="1:10" x14ac:dyDescent="0.3">
      <c r="A227" s="18">
        <v>1</v>
      </c>
      <c r="B227" s="1">
        <v>1</v>
      </c>
      <c r="C227" s="1">
        <v>0</v>
      </c>
      <c r="D227" s="1">
        <v>1</v>
      </c>
      <c r="E227" s="1">
        <v>0</v>
      </c>
      <c r="F227" s="1">
        <v>0</v>
      </c>
      <c r="G227" s="1">
        <v>1</v>
      </c>
      <c r="H227" s="1">
        <v>2</v>
      </c>
      <c r="I227" s="1">
        <v>13.42</v>
      </c>
      <c r="J227" s="19">
        <v>1.58</v>
      </c>
    </row>
    <row r="228" spans="1:10" x14ac:dyDescent="0.3">
      <c r="A228" s="18">
        <v>0</v>
      </c>
      <c r="B228" s="1">
        <v>1</v>
      </c>
      <c r="C228" s="1">
        <v>0</v>
      </c>
      <c r="D228" s="1">
        <v>1</v>
      </c>
      <c r="E228" s="1">
        <v>0</v>
      </c>
      <c r="F228" s="1">
        <v>0</v>
      </c>
      <c r="G228" s="1">
        <v>1</v>
      </c>
      <c r="H228" s="1">
        <v>2</v>
      </c>
      <c r="I228" s="1">
        <v>16.27</v>
      </c>
      <c r="J228" s="19">
        <v>2.5</v>
      </c>
    </row>
    <row r="229" spans="1:10" x14ac:dyDescent="0.3">
      <c r="A229" s="18">
        <v>0</v>
      </c>
      <c r="B229" s="1">
        <v>1</v>
      </c>
      <c r="C229" s="1">
        <v>0</v>
      </c>
      <c r="D229" s="1">
        <v>1</v>
      </c>
      <c r="E229" s="1">
        <v>0</v>
      </c>
      <c r="F229" s="1">
        <v>0</v>
      </c>
      <c r="G229" s="1">
        <v>1</v>
      </c>
      <c r="H229" s="1">
        <v>2</v>
      </c>
      <c r="I229" s="1">
        <v>10.09</v>
      </c>
      <c r="J229" s="19">
        <v>2</v>
      </c>
    </row>
    <row r="230" spans="1:10" x14ac:dyDescent="0.3">
      <c r="A230" s="18">
        <v>1</v>
      </c>
      <c r="B230" s="1">
        <v>0</v>
      </c>
      <c r="C230" s="1">
        <v>0</v>
      </c>
      <c r="D230" s="1">
        <v>0</v>
      </c>
      <c r="E230" s="1">
        <v>1</v>
      </c>
      <c r="F230" s="1">
        <v>0</v>
      </c>
      <c r="G230" s="1">
        <v>0</v>
      </c>
      <c r="H230" s="1">
        <v>4</v>
      </c>
      <c r="I230" s="1">
        <v>20.45</v>
      </c>
      <c r="J230" s="19">
        <v>3</v>
      </c>
    </row>
    <row r="231" spans="1:10" x14ac:dyDescent="0.3">
      <c r="A231" s="18">
        <v>1</v>
      </c>
      <c r="B231" s="1">
        <v>0</v>
      </c>
      <c r="C231" s="1">
        <v>0</v>
      </c>
      <c r="D231" s="1">
        <v>0</v>
      </c>
      <c r="E231" s="1">
        <v>1</v>
      </c>
      <c r="F231" s="1">
        <v>0</v>
      </c>
      <c r="G231" s="1">
        <v>0</v>
      </c>
      <c r="H231" s="1">
        <v>2</v>
      </c>
      <c r="I231" s="1">
        <v>13.28</v>
      </c>
      <c r="J231" s="19">
        <v>2.72</v>
      </c>
    </row>
    <row r="232" spans="1:10" x14ac:dyDescent="0.3">
      <c r="A232" s="18">
        <v>0</v>
      </c>
      <c r="B232" s="1">
        <v>1</v>
      </c>
      <c r="C232" s="1">
        <v>0</v>
      </c>
      <c r="D232" s="1">
        <v>0</v>
      </c>
      <c r="E232" s="1">
        <v>1</v>
      </c>
      <c r="F232" s="1">
        <v>0</v>
      </c>
      <c r="G232" s="1">
        <v>0</v>
      </c>
      <c r="H232" s="1">
        <v>2</v>
      </c>
      <c r="I232" s="1">
        <v>22.12</v>
      </c>
      <c r="J232" s="19">
        <v>2.88</v>
      </c>
    </row>
    <row r="233" spans="1:10" x14ac:dyDescent="0.3">
      <c r="A233" s="18">
        <v>1</v>
      </c>
      <c r="B233" s="1">
        <v>1</v>
      </c>
      <c r="C233" s="1">
        <v>0</v>
      </c>
      <c r="D233" s="1">
        <v>0</v>
      </c>
      <c r="E233" s="1">
        <v>1</v>
      </c>
      <c r="F233" s="1">
        <v>0</v>
      </c>
      <c r="G233" s="1">
        <v>0</v>
      </c>
      <c r="H233" s="1">
        <v>4</v>
      </c>
      <c r="I233" s="1">
        <v>24.01</v>
      </c>
      <c r="J233" s="19">
        <v>2</v>
      </c>
    </row>
    <row r="234" spans="1:10" x14ac:dyDescent="0.3">
      <c r="A234" s="18">
        <v>1</v>
      </c>
      <c r="B234" s="1">
        <v>1</v>
      </c>
      <c r="C234" s="1">
        <v>0</v>
      </c>
      <c r="D234" s="1">
        <v>0</v>
      </c>
      <c r="E234" s="1">
        <v>1</v>
      </c>
      <c r="F234" s="1">
        <v>0</v>
      </c>
      <c r="G234" s="1">
        <v>0</v>
      </c>
      <c r="H234" s="1">
        <v>3</v>
      </c>
      <c r="I234" s="1">
        <v>15.69</v>
      </c>
      <c r="J234" s="19">
        <v>3</v>
      </c>
    </row>
    <row r="235" spans="1:10" x14ac:dyDescent="0.3">
      <c r="A235" s="18">
        <v>1</v>
      </c>
      <c r="B235" s="1">
        <v>0</v>
      </c>
      <c r="C235" s="1">
        <v>0</v>
      </c>
      <c r="D235" s="1">
        <v>0</v>
      </c>
      <c r="E235" s="1">
        <v>1</v>
      </c>
      <c r="F235" s="1">
        <v>0</v>
      </c>
      <c r="G235" s="1">
        <v>0</v>
      </c>
      <c r="H235" s="1">
        <v>2</v>
      </c>
      <c r="I235" s="1">
        <v>11.61</v>
      </c>
      <c r="J235" s="19">
        <v>3.39</v>
      </c>
    </row>
    <row r="236" spans="1:10" x14ac:dyDescent="0.3">
      <c r="A236" s="18">
        <v>1</v>
      </c>
      <c r="B236" s="1">
        <v>0</v>
      </c>
      <c r="C236" s="1">
        <v>0</v>
      </c>
      <c r="D236" s="1">
        <v>0</v>
      </c>
      <c r="E236" s="1">
        <v>1</v>
      </c>
      <c r="F236" s="1">
        <v>0</v>
      </c>
      <c r="G236" s="1">
        <v>0</v>
      </c>
      <c r="H236" s="1">
        <v>2</v>
      </c>
      <c r="I236" s="1">
        <v>10.77</v>
      </c>
      <c r="J236" s="19">
        <v>1.47</v>
      </c>
    </row>
    <row r="237" spans="1:10" x14ac:dyDescent="0.3">
      <c r="A237" s="18">
        <v>1</v>
      </c>
      <c r="B237" s="1">
        <v>1</v>
      </c>
      <c r="C237" s="1">
        <v>0</v>
      </c>
      <c r="D237" s="1">
        <v>0</v>
      </c>
      <c r="E237" s="1">
        <v>1</v>
      </c>
      <c r="F237" s="1">
        <v>0</v>
      </c>
      <c r="G237" s="1">
        <v>0</v>
      </c>
      <c r="H237" s="1">
        <v>2</v>
      </c>
      <c r="I237" s="1">
        <v>15.53</v>
      </c>
      <c r="J237" s="19">
        <v>3</v>
      </c>
    </row>
    <row r="238" spans="1:10" x14ac:dyDescent="0.3">
      <c r="A238" s="18">
        <v>1</v>
      </c>
      <c r="B238" s="1">
        <v>0</v>
      </c>
      <c r="C238" s="1">
        <v>0</v>
      </c>
      <c r="D238" s="1">
        <v>0</v>
      </c>
      <c r="E238" s="1">
        <v>1</v>
      </c>
      <c r="F238" s="1">
        <v>0</v>
      </c>
      <c r="G238" s="1">
        <v>0</v>
      </c>
      <c r="H238" s="1">
        <v>2</v>
      </c>
      <c r="I238" s="1">
        <v>10.07</v>
      </c>
      <c r="J238" s="19">
        <v>1.25</v>
      </c>
    </row>
    <row r="239" spans="1:10" x14ac:dyDescent="0.3">
      <c r="A239" s="18">
        <v>1</v>
      </c>
      <c r="B239" s="1">
        <v>1</v>
      </c>
      <c r="C239" s="1">
        <v>0</v>
      </c>
      <c r="D239" s="1">
        <v>0</v>
      </c>
      <c r="E239" s="1">
        <v>1</v>
      </c>
      <c r="F239" s="1">
        <v>0</v>
      </c>
      <c r="G239" s="1">
        <v>0</v>
      </c>
      <c r="H239" s="1">
        <v>2</v>
      </c>
      <c r="I239" s="1">
        <v>12.6</v>
      </c>
      <c r="J239" s="19">
        <v>1</v>
      </c>
    </row>
    <row r="240" spans="1:10" x14ac:dyDescent="0.3">
      <c r="A240" s="18">
        <v>1</v>
      </c>
      <c r="B240" s="1">
        <v>1</v>
      </c>
      <c r="C240" s="1">
        <v>0</v>
      </c>
      <c r="D240" s="1">
        <v>0</v>
      </c>
      <c r="E240" s="1">
        <v>1</v>
      </c>
      <c r="F240" s="1">
        <v>0</v>
      </c>
      <c r="G240" s="1">
        <v>0</v>
      </c>
      <c r="H240" s="1">
        <v>2</v>
      </c>
      <c r="I240" s="1">
        <v>32.83</v>
      </c>
      <c r="J240" s="19">
        <v>1.17</v>
      </c>
    </row>
    <row r="241" spans="1:10" x14ac:dyDescent="0.3">
      <c r="A241" s="18">
        <v>0</v>
      </c>
      <c r="B241" s="1">
        <v>0</v>
      </c>
      <c r="C241" s="1">
        <v>0</v>
      </c>
      <c r="D241" s="1">
        <v>0</v>
      </c>
      <c r="E241" s="1">
        <v>1</v>
      </c>
      <c r="F241" s="1">
        <v>0</v>
      </c>
      <c r="G241" s="1">
        <v>0</v>
      </c>
      <c r="H241" s="1">
        <v>3</v>
      </c>
      <c r="I241" s="1">
        <v>35.83</v>
      </c>
      <c r="J241" s="19">
        <v>4.67</v>
      </c>
    </row>
    <row r="242" spans="1:10" x14ac:dyDescent="0.3">
      <c r="A242" s="18">
        <v>1</v>
      </c>
      <c r="B242" s="1">
        <v>0</v>
      </c>
      <c r="C242" s="1">
        <v>0</v>
      </c>
      <c r="D242" s="1">
        <v>0</v>
      </c>
      <c r="E242" s="1">
        <v>1</v>
      </c>
      <c r="F242" s="1">
        <v>0</v>
      </c>
      <c r="G242" s="1">
        <v>0</v>
      </c>
      <c r="H242" s="1">
        <v>3</v>
      </c>
      <c r="I242" s="1">
        <v>29.03</v>
      </c>
      <c r="J242" s="19">
        <v>5.92</v>
      </c>
    </row>
    <row r="243" spans="1:10" x14ac:dyDescent="0.3">
      <c r="A243" s="18">
        <v>0</v>
      </c>
      <c r="B243" s="1">
        <v>1</v>
      </c>
      <c r="C243" s="1">
        <v>0</v>
      </c>
      <c r="D243" s="1">
        <v>0</v>
      </c>
      <c r="E243" s="1">
        <v>1</v>
      </c>
      <c r="F243" s="1">
        <v>0</v>
      </c>
      <c r="G243" s="1">
        <v>0</v>
      </c>
      <c r="H243" s="1">
        <v>2</v>
      </c>
      <c r="I243" s="1">
        <v>27.18</v>
      </c>
      <c r="J243" s="19">
        <v>2</v>
      </c>
    </row>
    <row r="244" spans="1:10" x14ac:dyDescent="0.3">
      <c r="A244" s="18">
        <v>1</v>
      </c>
      <c r="B244" s="1">
        <v>1</v>
      </c>
      <c r="C244" s="1">
        <v>0</v>
      </c>
      <c r="D244" s="1">
        <v>0</v>
      </c>
      <c r="E244" s="1">
        <v>1</v>
      </c>
      <c r="F244" s="1">
        <v>0</v>
      </c>
      <c r="G244" s="1">
        <v>0</v>
      </c>
      <c r="H244" s="1">
        <v>2</v>
      </c>
      <c r="I244" s="1">
        <v>22.67</v>
      </c>
      <c r="J244" s="19">
        <v>2</v>
      </c>
    </row>
    <row r="245" spans="1:10" x14ac:dyDescent="0.3">
      <c r="A245" s="18">
        <v>1</v>
      </c>
      <c r="B245" s="1">
        <v>0</v>
      </c>
      <c r="C245" s="1">
        <v>0</v>
      </c>
      <c r="D245" s="1">
        <v>0</v>
      </c>
      <c r="E245" s="1">
        <v>1</v>
      </c>
      <c r="F245" s="1">
        <v>0</v>
      </c>
      <c r="G245" s="1">
        <v>0</v>
      </c>
      <c r="H245" s="1">
        <v>2</v>
      </c>
      <c r="I245" s="1">
        <v>17.82</v>
      </c>
      <c r="J245" s="19">
        <v>1.75</v>
      </c>
    </row>
    <row r="246" spans="1:10" ht="15" thickBot="1" x14ac:dyDescent="0.35">
      <c r="A246" s="20">
        <v>0</v>
      </c>
      <c r="B246" s="21">
        <v>0</v>
      </c>
      <c r="C246" s="21">
        <v>1</v>
      </c>
      <c r="D246" s="21">
        <v>0</v>
      </c>
      <c r="E246" s="21">
        <v>0</v>
      </c>
      <c r="F246" s="21">
        <v>0</v>
      </c>
      <c r="G246" s="21">
        <v>0</v>
      </c>
      <c r="H246" s="21">
        <v>2</v>
      </c>
      <c r="I246" s="21">
        <v>18.78</v>
      </c>
      <c r="J246" s="22">
        <v>3</v>
      </c>
    </row>
  </sheetData>
  <mergeCells count="1">
    <mergeCell ref="C1:F1"/>
  </mergeCells>
  <conditionalFormatting sqref="L3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E7680-21E5-4D77-9FC3-AE2403D3A4B5}">
  <dimension ref="A1:V246"/>
  <sheetViews>
    <sheetView workbookViewId="0">
      <selection sqref="A1:J1048576"/>
    </sheetView>
  </sheetViews>
  <sheetFormatPr defaultRowHeight="14.4" x14ac:dyDescent="0.3"/>
  <cols>
    <col min="16" max="16" width="12.6640625" bestFit="1" customWidth="1"/>
  </cols>
  <sheetData>
    <row r="1" spans="1:22" x14ac:dyDescent="0.3">
      <c r="A1" s="25" t="s">
        <v>24</v>
      </c>
      <c r="B1" s="26" t="s">
        <v>18</v>
      </c>
      <c r="C1" s="26" t="s">
        <v>26</v>
      </c>
      <c r="D1" s="26"/>
      <c r="E1" s="26"/>
      <c r="F1" s="26"/>
      <c r="G1" s="26" t="s">
        <v>20</v>
      </c>
      <c r="H1" s="26"/>
      <c r="I1" s="26"/>
      <c r="J1" s="27"/>
      <c r="P1" s="2" t="s">
        <v>62</v>
      </c>
    </row>
    <row r="2" spans="1:22" ht="15" thickBot="1" x14ac:dyDescent="0.35">
      <c r="A2" s="28" t="s">
        <v>28</v>
      </c>
      <c r="B2" s="7" t="s">
        <v>27</v>
      </c>
      <c r="C2" s="7" t="s">
        <v>29</v>
      </c>
      <c r="D2" s="7" t="s">
        <v>30</v>
      </c>
      <c r="E2" s="7" t="s">
        <v>31</v>
      </c>
      <c r="F2" s="7" t="s">
        <v>32</v>
      </c>
      <c r="G2" s="7" t="s">
        <v>33</v>
      </c>
      <c r="H2" s="7" t="s">
        <v>21</v>
      </c>
      <c r="I2" s="7" t="s">
        <v>22</v>
      </c>
      <c r="J2" s="29" t="s">
        <v>23</v>
      </c>
    </row>
    <row r="3" spans="1:22" x14ac:dyDescent="0.3">
      <c r="A3" s="18">
        <v>0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2</v>
      </c>
      <c r="I3" s="1">
        <v>16.989999999999998</v>
      </c>
      <c r="J3" s="19">
        <v>1.01</v>
      </c>
      <c r="L3" s="5"/>
      <c r="M3" s="23" t="s">
        <v>24</v>
      </c>
      <c r="N3" s="23" t="s">
        <v>18</v>
      </c>
      <c r="O3" s="23" t="s">
        <v>14</v>
      </c>
      <c r="P3" s="23" t="s">
        <v>16</v>
      </c>
      <c r="Q3" s="23" t="s">
        <v>12</v>
      </c>
      <c r="R3" s="23" t="s">
        <v>2</v>
      </c>
      <c r="S3" s="23" t="s">
        <v>20</v>
      </c>
      <c r="T3" s="23" t="s">
        <v>21</v>
      </c>
      <c r="U3" s="23" t="s">
        <v>22</v>
      </c>
      <c r="V3" s="23" t="s">
        <v>23</v>
      </c>
    </row>
    <row r="4" spans="1:22" x14ac:dyDescent="0.3">
      <c r="A4" s="18">
        <v>1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3</v>
      </c>
      <c r="I4" s="1">
        <v>10.34</v>
      </c>
      <c r="J4" s="19">
        <v>1.66</v>
      </c>
      <c r="L4" s="3" t="s">
        <v>24</v>
      </c>
      <c r="M4">
        <f>VARP(COVARIANCE!$A$3:$A$246)</f>
        <v>0.229424213920989</v>
      </c>
    </row>
    <row r="5" spans="1:22" x14ac:dyDescent="0.3">
      <c r="A5" s="18">
        <v>1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3</v>
      </c>
      <c r="I5" s="1">
        <v>21.01</v>
      </c>
      <c r="J5" s="19">
        <v>3.5</v>
      </c>
      <c r="L5" s="3" t="s">
        <v>18</v>
      </c>
      <c r="M5">
        <v>6.5506584251546476E-4</v>
      </c>
      <c r="N5">
        <f>VARP(COVARIANCE!$B$3:$B$246)</f>
        <v>0.23587409298575651</v>
      </c>
    </row>
    <row r="6" spans="1:22" x14ac:dyDescent="0.3">
      <c r="A6" s="18">
        <v>1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2</v>
      </c>
      <c r="I6" s="1">
        <v>23.68</v>
      </c>
      <c r="J6" s="19">
        <v>3.31</v>
      </c>
      <c r="L6" s="2" t="s">
        <v>14</v>
      </c>
      <c r="M6">
        <v>-4.0546895995700188E-2</v>
      </c>
      <c r="N6">
        <v>-2.7176834184359028E-2</v>
      </c>
      <c r="O6">
        <f>VARP(COVARIANCE!$C$3:$C$246)</f>
        <v>0.18953238376780435</v>
      </c>
    </row>
    <row r="7" spans="1:22" x14ac:dyDescent="0.3">
      <c r="A7" s="18">
        <v>0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4</v>
      </c>
      <c r="I7" s="1">
        <v>24.59</v>
      </c>
      <c r="J7" s="19">
        <v>3.61</v>
      </c>
      <c r="L7" s="2" t="s">
        <v>16</v>
      </c>
      <c r="M7">
        <v>-9.1205321150228287E-3</v>
      </c>
      <c r="N7">
        <v>3.1795888202096237E-2</v>
      </c>
      <c r="O7">
        <v>-1.9786347755979618E-2</v>
      </c>
      <c r="P7">
        <f>VARP(COVARIANCE!$D$3:$D$246)</f>
        <v>7.1805294275732331E-2</v>
      </c>
    </row>
    <row r="8" spans="1:22" x14ac:dyDescent="0.3">
      <c r="A8" s="18">
        <v>1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4</v>
      </c>
      <c r="I8" s="1">
        <v>25.29</v>
      </c>
      <c r="J8" s="19">
        <v>4.71</v>
      </c>
      <c r="L8" s="2" t="s">
        <v>12</v>
      </c>
      <c r="M8">
        <v>1.2379064767535624E-2</v>
      </c>
      <c r="N8">
        <v>3.6230180059123852E-2</v>
      </c>
      <c r="O8">
        <v>-9.0600644987906195E-2</v>
      </c>
      <c r="P8">
        <v>-2.7764713786616477E-2</v>
      </c>
      <c r="Q8">
        <f>VARP(COVARIANCE!$E$3:$E$246)</f>
        <v>0.229424213920989</v>
      </c>
    </row>
    <row r="9" spans="1:22" x14ac:dyDescent="0.3">
      <c r="A9" s="18">
        <v>1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2</v>
      </c>
      <c r="I9" s="1">
        <v>8.77</v>
      </c>
      <c r="J9" s="19">
        <v>2</v>
      </c>
      <c r="L9" s="2" t="s">
        <v>2</v>
      </c>
      <c r="M9">
        <v>3.72883633431874E-2</v>
      </c>
      <c r="N9">
        <v>-4.084923407686096E-2</v>
      </c>
      <c r="O9">
        <v>-7.9145391023918252E-2</v>
      </c>
      <c r="P9">
        <v>-2.4254232733136309E-2</v>
      </c>
      <c r="Q9">
        <v>-0.11105885514646589</v>
      </c>
      <c r="R9">
        <f>VARP(COVARIANCE!$F$3:$F$246)</f>
        <v>0.21445847890352057</v>
      </c>
    </row>
    <row r="10" spans="1:22" x14ac:dyDescent="0.3">
      <c r="A10" s="18">
        <v>1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4</v>
      </c>
      <c r="I10" s="1">
        <v>26.88</v>
      </c>
      <c r="J10" s="19">
        <v>3.12</v>
      </c>
      <c r="L10" s="2" t="s">
        <v>20</v>
      </c>
      <c r="M10">
        <v>-4.4074173609244899E-2</v>
      </c>
      <c r="N10">
        <v>-1.1959150765923021E-2</v>
      </c>
      <c r="O10">
        <v>0.17918570276807272</v>
      </c>
      <c r="P10">
        <v>6.9873689868315113E-3</v>
      </c>
      <c r="Q10">
        <v>-9.936844934157496E-2</v>
      </c>
      <c r="R10">
        <v>-8.680462241332973E-2</v>
      </c>
      <c r="S10">
        <f>VARP(COVARIANCE!$G$3:$G$246)</f>
        <v>0.20102123085192153</v>
      </c>
    </row>
    <row r="11" spans="1:22" x14ac:dyDescent="0.3">
      <c r="A11" s="18">
        <v>1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2</v>
      </c>
      <c r="I11" s="1">
        <v>15.04</v>
      </c>
      <c r="J11" s="19">
        <v>1.96</v>
      </c>
      <c r="L11" s="2" t="s">
        <v>21</v>
      </c>
      <c r="M11">
        <v>3.9186374630475605E-2</v>
      </c>
      <c r="N11">
        <v>-6.1391427035743247E-2</v>
      </c>
      <c r="O11">
        <v>-2.9998656275194834E-2</v>
      </c>
      <c r="P11">
        <v>-3.6162993818865882E-2</v>
      </c>
      <c r="Q11">
        <v>-1.8694571351787103E-2</v>
      </c>
      <c r="R11">
        <v>8.4856221445848007E-2</v>
      </c>
      <c r="S11">
        <v>-4.4006987368986866E-2</v>
      </c>
      <c r="T11">
        <f>VARP(COVARIANCE!$H$3:$H$246)</f>
        <v>0.90088349905939269</v>
      </c>
    </row>
    <row r="12" spans="1:22" x14ac:dyDescent="0.3">
      <c r="A12" s="18">
        <v>1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2</v>
      </c>
      <c r="I12" s="1">
        <v>14.78</v>
      </c>
      <c r="J12" s="19">
        <v>3.23</v>
      </c>
      <c r="L12" s="2" t="s">
        <v>22</v>
      </c>
      <c r="M12">
        <v>0.61650413195377629</v>
      </c>
      <c r="N12">
        <v>0.36986613141628583</v>
      </c>
      <c r="O12">
        <v>-0.53441984681537236</v>
      </c>
      <c r="P12">
        <v>-0.20513487637731789</v>
      </c>
      <c r="Q12">
        <v>0.23370078607901104</v>
      </c>
      <c r="R12">
        <v>0.50585393711367899</v>
      </c>
      <c r="S12">
        <v>-0.72940204246170393</v>
      </c>
      <c r="T12">
        <v>5.0452212106960515</v>
      </c>
      <c r="U12">
        <f>VARP(COVARIANCE!$I$3:$I$246)</f>
        <v>78.928131488510942</v>
      </c>
    </row>
    <row r="13" spans="1:22" ht="15" thickBot="1" x14ac:dyDescent="0.35">
      <c r="A13" s="18">
        <v>1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1">
        <v>10.27</v>
      </c>
      <c r="J13" s="19">
        <v>1.71</v>
      </c>
      <c r="L13" s="6" t="s">
        <v>23</v>
      </c>
      <c r="M13" s="4">
        <v>5.8771499596882604E-2</v>
      </c>
      <c r="N13" s="4">
        <v>3.9757457672668596E-3</v>
      </c>
      <c r="O13" s="4">
        <v>-5.7636388067723768E-2</v>
      </c>
      <c r="P13" s="4">
        <v>-2.0521701155603322E-2</v>
      </c>
      <c r="Q13" s="4">
        <v>-1.8452700886858351E-3</v>
      </c>
      <c r="R13" s="4">
        <v>8.0003359312012912E-2</v>
      </c>
      <c r="S13" s="4">
        <v>-7.5298978769148053E-2</v>
      </c>
      <c r="T13" s="4">
        <v>0.64126746842246729</v>
      </c>
      <c r="U13" s="4">
        <v>8.2893889176296689</v>
      </c>
      <c r="V13" s="4">
        <f>VARP(COVARIANCE!$J$3:$J$246)</f>
        <v>1.9066085124966397</v>
      </c>
    </row>
    <row r="14" spans="1:22" x14ac:dyDescent="0.3">
      <c r="A14" s="18">
        <v>0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4</v>
      </c>
      <c r="I14" s="1">
        <v>35.26</v>
      </c>
      <c r="J14" s="19">
        <v>5</v>
      </c>
    </row>
    <row r="15" spans="1:22" x14ac:dyDescent="0.3">
      <c r="A15" s="18">
        <v>1</v>
      </c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2</v>
      </c>
      <c r="I15" s="1">
        <v>15.42</v>
      </c>
      <c r="J15" s="19">
        <v>1.57</v>
      </c>
    </row>
    <row r="16" spans="1:22" x14ac:dyDescent="0.3">
      <c r="A16" s="18">
        <v>1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4</v>
      </c>
      <c r="I16" s="1">
        <v>18.43</v>
      </c>
      <c r="J16" s="19">
        <v>3</v>
      </c>
    </row>
    <row r="17" spans="1:10" x14ac:dyDescent="0.3">
      <c r="A17" s="18">
        <v>0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2</v>
      </c>
      <c r="I17" s="1">
        <v>14.83</v>
      </c>
      <c r="J17" s="19">
        <v>3.02</v>
      </c>
    </row>
    <row r="18" spans="1:10" x14ac:dyDescent="0.3">
      <c r="A18" s="18">
        <v>1</v>
      </c>
      <c r="B18" s="1">
        <v>0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2</v>
      </c>
      <c r="I18" s="1">
        <v>21.58</v>
      </c>
      <c r="J18" s="19">
        <v>3.92</v>
      </c>
    </row>
    <row r="19" spans="1:10" x14ac:dyDescent="0.3">
      <c r="A19" s="18">
        <v>0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3</v>
      </c>
      <c r="I19" s="1">
        <v>10.33</v>
      </c>
      <c r="J19" s="19">
        <v>1.67</v>
      </c>
    </row>
    <row r="20" spans="1:10" x14ac:dyDescent="0.3">
      <c r="A20" s="18">
        <v>1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3</v>
      </c>
      <c r="I20" s="1">
        <v>16.29</v>
      </c>
      <c r="J20" s="19">
        <v>3.71</v>
      </c>
    </row>
    <row r="21" spans="1:10" x14ac:dyDescent="0.3">
      <c r="A21" s="18">
        <v>0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3</v>
      </c>
      <c r="I21" s="1">
        <v>16.97</v>
      </c>
      <c r="J21" s="19">
        <v>3.5</v>
      </c>
    </row>
    <row r="22" spans="1:10" x14ac:dyDescent="0.3">
      <c r="A22" s="18">
        <v>1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3</v>
      </c>
      <c r="I22" s="1">
        <v>20.65</v>
      </c>
      <c r="J22" s="19">
        <v>3.35</v>
      </c>
    </row>
    <row r="23" spans="1:10" x14ac:dyDescent="0.3">
      <c r="A23" s="18">
        <v>1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17.920000000000002</v>
      </c>
      <c r="J23" s="19">
        <v>4.08</v>
      </c>
    </row>
    <row r="24" spans="1:10" x14ac:dyDescent="0.3">
      <c r="A24" s="18">
        <v>0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2</v>
      </c>
      <c r="I24" s="1">
        <v>20.29</v>
      </c>
      <c r="J24" s="19">
        <v>2.75</v>
      </c>
    </row>
    <row r="25" spans="1:10" x14ac:dyDescent="0.3">
      <c r="A25" s="18">
        <v>0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2</v>
      </c>
      <c r="I25" s="1">
        <v>15.77</v>
      </c>
      <c r="J25" s="19">
        <v>2.23</v>
      </c>
    </row>
    <row r="26" spans="1:10" x14ac:dyDescent="0.3">
      <c r="A26" s="18">
        <v>1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4</v>
      </c>
      <c r="I26" s="1">
        <v>39.42</v>
      </c>
      <c r="J26" s="19">
        <v>7.58</v>
      </c>
    </row>
    <row r="27" spans="1:10" x14ac:dyDescent="0.3">
      <c r="A27" s="18">
        <v>1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2</v>
      </c>
      <c r="I27" s="1">
        <v>19.82</v>
      </c>
      <c r="J27" s="19">
        <v>3.18</v>
      </c>
    </row>
    <row r="28" spans="1:10" x14ac:dyDescent="0.3">
      <c r="A28" s="18">
        <v>1</v>
      </c>
      <c r="B28" s="1">
        <v>0</v>
      </c>
      <c r="C28" s="1">
        <v>0</v>
      </c>
      <c r="D28" s="1">
        <v>0</v>
      </c>
      <c r="E28" s="1">
        <v>1</v>
      </c>
      <c r="F28" s="1">
        <v>0</v>
      </c>
      <c r="G28" s="1">
        <v>0</v>
      </c>
      <c r="H28" s="1">
        <v>4</v>
      </c>
      <c r="I28" s="1">
        <v>17.809999999999999</v>
      </c>
      <c r="J28" s="19">
        <v>2.34</v>
      </c>
    </row>
    <row r="29" spans="1:10" x14ac:dyDescent="0.3">
      <c r="A29" s="18">
        <v>1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2</v>
      </c>
      <c r="I29" s="1">
        <v>13.37</v>
      </c>
      <c r="J29" s="19">
        <v>2</v>
      </c>
    </row>
    <row r="30" spans="1:10" x14ac:dyDescent="0.3">
      <c r="A30" s="18">
        <v>1</v>
      </c>
      <c r="B30" s="1">
        <v>0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2</v>
      </c>
      <c r="I30" s="1">
        <v>12.69</v>
      </c>
      <c r="J30" s="19">
        <v>2</v>
      </c>
    </row>
    <row r="31" spans="1:10" x14ac:dyDescent="0.3">
      <c r="A31" s="18">
        <v>1</v>
      </c>
      <c r="B31" s="1">
        <v>0</v>
      </c>
      <c r="C31" s="1">
        <v>0</v>
      </c>
      <c r="D31" s="1">
        <v>0</v>
      </c>
      <c r="E31" s="1">
        <v>1</v>
      </c>
      <c r="F31" s="1">
        <v>0</v>
      </c>
      <c r="G31" s="1">
        <v>0</v>
      </c>
      <c r="H31" s="1">
        <v>2</v>
      </c>
      <c r="I31" s="1">
        <v>21.7</v>
      </c>
      <c r="J31" s="19">
        <v>4.3</v>
      </c>
    </row>
    <row r="32" spans="1:10" x14ac:dyDescent="0.3">
      <c r="A32" s="18">
        <v>0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2</v>
      </c>
      <c r="I32" s="1">
        <v>19.649999999999999</v>
      </c>
      <c r="J32" s="19">
        <v>3</v>
      </c>
    </row>
    <row r="33" spans="1:10" x14ac:dyDescent="0.3">
      <c r="A33" s="18">
        <v>1</v>
      </c>
      <c r="B33" s="1">
        <v>0</v>
      </c>
      <c r="C33" s="1">
        <v>0</v>
      </c>
      <c r="D33" s="1">
        <v>0</v>
      </c>
      <c r="E33" s="1">
        <v>1</v>
      </c>
      <c r="F33" s="1">
        <v>0</v>
      </c>
      <c r="G33" s="1">
        <v>0</v>
      </c>
      <c r="H33" s="1">
        <v>2</v>
      </c>
      <c r="I33" s="1">
        <v>9.5500000000000007</v>
      </c>
      <c r="J33" s="19">
        <v>1.45</v>
      </c>
    </row>
    <row r="34" spans="1:10" x14ac:dyDescent="0.3">
      <c r="A34" s="18">
        <v>1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4</v>
      </c>
      <c r="I34" s="1">
        <v>18.350000000000001</v>
      </c>
      <c r="J34" s="19">
        <v>2.5</v>
      </c>
    </row>
    <row r="35" spans="1:10" x14ac:dyDescent="0.3">
      <c r="A35" s="18">
        <v>0</v>
      </c>
      <c r="B35" s="1">
        <v>0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15.06</v>
      </c>
      <c r="J35" s="19">
        <v>3</v>
      </c>
    </row>
    <row r="36" spans="1:10" x14ac:dyDescent="0.3">
      <c r="A36" s="18">
        <v>0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4</v>
      </c>
      <c r="I36" s="1">
        <v>20.69</v>
      </c>
      <c r="J36" s="19">
        <v>2.4500000000000002</v>
      </c>
    </row>
    <row r="37" spans="1:10" x14ac:dyDescent="0.3">
      <c r="A37" s="18">
        <v>1</v>
      </c>
      <c r="B37" s="1">
        <v>0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2</v>
      </c>
      <c r="I37" s="1">
        <v>17.78</v>
      </c>
      <c r="J37" s="19">
        <v>3.27</v>
      </c>
    </row>
    <row r="38" spans="1:10" x14ac:dyDescent="0.3">
      <c r="A38" s="18">
        <v>1</v>
      </c>
      <c r="B38" s="1">
        <v>0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v>3</v>
      </c>
      <c r="I38" s="1">
        <v>24.06</v>
      </c>
      <c r="J38" s="19">
        <v>3.6</v>
      </c>
    </row>
    <row r="39" spans="1:10" x14ac:dyDescent="0.3">
      <c r="A39" s="18">
        <v>1</v>
      </c>
      <c r="B39" s="1">
        <v>0</v>
      </c>
      <c r="C39" s="1">
        <v>0</v>
      </c>
      <c r="D39" s="1">
        <v>0</v>
      </c>
      <c r="E39" s="1">
        <v>1</v>
      </c>
      <c r="F39" s="1">
        <v>0</v>
      </c>
      <c r="G39" s="1">
        <v>0</v>
      </c>
      <c r="H39" s="1">
        <v>3</v>
      </c>
      <c r="I39" s="1">
        <v>16.309999999999999</v>
      </c>
      <c r="J39" s="19">
        <v>2</v>
      </c>
    </row>
    <row r="40" spans="1:10" x14ac:dyDescent="0.3">
      <c r="A40" s="18">
        <v>0</v>
      </c>
      <c r="B40" s="1">
        <v>0</v>
      </c>
      <c r="C40" s="1">
        <v>0</v>
      </c>
      <c r="D40" s="1">
        <v>0</v>
      </c>
      <c r="E40" s="1">
        <v>1</v>
      </c>
      <c r="F40" s="1">
        <v>0</v>
      </c>
      <c r="G40" s="1">
        <v>0</v>
      </c>
      <c r="H40" s="1">
        <v>3</v>
      </c>
      <c r="I40" s="1">
        <v>16.93</v>
      </c>
      <c r="J40" s="19">
        <v>3.07</v>
      </c>
    </row>
    <row r="41" spans="1:10" x14ac:dyDescent="0.3">
      <c r="A41" s="18">
        <v>1</v>
      </c>
      <c r="B41" s="1">
        <v>0</v>
      </c>
      <c r="C41" s="1">
        <v>0</v>
      </c>
      <c r="D41" s="1">
        <v>0</v>
      </c>
      <c r="E41" s="1">
        <v>1</v>
      </c>
      <c r="F41" s="1">
        <v>0</v>
      </c>
      <c r="G41" s="1">
        <v>0</v>
      </c>
      <c r="H41" s="1">
        <v>3</v>
      </c>
      <c r="I41" s="1">
        <v>18.690000000000001</v>
      </c>
      <c r="J41" s="19">
        <v>2.31</v>
      </c>
    </row>
    <row r="42" spans="1:10" x14ac:dyDescent="0.3">
      <c r="A42" s="18">
        <v>1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0</v>
      </c>
      <c r="H42" s="1">
        <v>3</v>
      </c>
      <c r="I42" s="1">
        <v>31.27</v>
      </c>
      <c r="J42" s="19">
        <v>5</v>
      </c>
    </row>
    <row r="43" spans="1:10" x14ac:dyDescent="0.3">
      <c r="A43" s="18">
        <v>1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3</v>
      </c>
      <c r="I43" s="1">
        <v>16.04</v>
      </c>
      <c r="J43" s="19">
        <v>2.2400000000000002</v>
      </c>
    </row>
    <row r="44" spans="1:10" x14ac:dyDescent="0.3">
      <c r="A44" s="18">
        <v>1</v>
      </c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2</v>
      </c>
      <c r="I44" s="1">
        <v>17.46</v>
      </c>
      <c r="J44" s="19">
        <v>2.54</v>
      </c>
    </row>
    <row r="45" spans="1:10" x14ac:dyDescent="0.3">
      <c r="A45" s="18">
        <v>1</v>
      </c>
      <c r="B45" s="1">
        <v>0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2</v>
      </c>
      <c r="I45" s="1">
        <v>13.94</v>
      </c>
      <c r="J45" s="19">
        <v>3.06</v>
      </c>
    </row>
    <row r="46" spans="1:10" x14ac:dyDescent="0.3">
      <c r="A46" s="18">
        <v>1</v>
      </c>
      <c r="B46" s="1">
        <v>0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2</v>
      </c>
      <c r="I46" s="1">
        <v>9.68</v>
      </c>
      <c r="J46" s="19">
        <v>1.32</v>
      </c>
    </row>
    <row r="47" spans="1:10" x14ac:dyDescent="0.3">
      <c r="A47" s="18">
        <v>1</v>
      </c>
      <c r="B47" s="1">
        <v>0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4</v>
      </c>
      <c r="I47" s="1">
        <v>30.4</v>
      </c>
      <c r="J47" s="19">
        <v>5.6</v>
      </c>
    </row>
    <row r="48" spans="1:10" x14ac:dyDescent="0.3">
      <c r="A48" s="18">
        <v>1</v>
      </c>
      <c r="B48" s="1">
        <v>0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2</v>
      </c>
      <c r="I48" s="1">
        <v>18.29</v>
      </c>
      <c r="J48" s="19">
        <v>3</v>
      </c>
    </row>
    <row r="49" spans="1:10" x14ac:dyDescent="0.3">
      <c r="A49" s="18">
        <v>1</v>
      </c>
      <c r="B49" s="1">
        <v>0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2</v>
      </c>
      <c r="I49" s="1">
        <v>22.23</v>
      </c>
      <c r="J49" s="19">
        <v>5</v>
      </c>
    </row>
    <row r="50" spans="1:10" x14ac:dyDescent="0.3">
      <c r="A50" s="18">
        <v>1</v>
      </c>
      <c r="B50" s="1">
        <v>0</v>
      </c>
      <c r="C50" s="1">
        <v>0</v>
      </c>
      <c r="D50" s="1">
        <v>0</v>
      </c>
      <c r="E50" s="1">
        <v>0</v>
      </c>
      <c r="F50" s="1">
        <v>1</v>
      </c>
      <c r="G50" s="1">
        <v>0</v>
      </c>
      <c r="H50" s="1">
        <v>4</v>
      </c>
      <c r="I50" s="1">
        <v>32.4</v>
      </c>
      <c r="J50" s="19">
        <v>6</v>
      </c>
    </row>
    <row r="51" spans="1:10" x14ac:dyDescent="0.3">
      <c r="A51" s="18">
        <v>1</v>
      </c>
      <c r="B51" s="1">
        <v>0</v>
      </c>
      <c r="C51" s="1">
        <v>0</v>
      </c>
      <c r="D51" s="1">
        <v>0</v>
      </c>
      <c r="E51" s="1">
        <v>0</v>
      </c>
      <c r="F51" s="1">
        <v>1</v>
      </c>
      <c r="G51" s="1">
        <v>0</v>
      </c>
      <c r="H51" s="1">
        <v>3</v>
      </c>
      <c r="I51" s="1">
        <v>28.55</v>
      </c>
      <c r="J51" s="19">
        <v>2.0499999999999998</v>
      </c>
    </row>
    <row r="52" spans="1:10" x14ac:dyDescent="0.3">
      <c r="A52" s="18">
        <v>1</v>
      </c>
      <c r="B52" s="1">
        <v>0</v>
      </c>
      <c r="C52" s="1">
        <v>0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18.04</v>
      </c>
      <c r="J52" s="19">
        <v>3</v>
      </c>
    </row>
    <row r="53" spans="1:10" x14ac:dyDescent="0.3">
      <c r="A53" s="18">
        <v>1</v>
      </c>
      <c r="B53" s="1">
        <v>0</v>
      </c>
      <c r="C53" s="1">
        <v>0</v>
      </c>
      <c r="D53" s="1">
        <v>0</v>
      </c>
      <c r="E53" s="1">
        <v>0</v>
      </c>
      <c r="F53" s="1">
        <v>1</v>
      </c>
      <c r="G53" s="1">
        <v>0</v>
      </c>
      <c r="H53" s="1">
        <v>2</v>
      </c>
      <c r="I53" s="1">
        <v>12.54</v>
      </c>
      <c r="J53" s="19">
        <v>2.5</v>
      </c>
    </row>
    <row r="54" spans="1:10" x14ac:dyDescent="0.3">
      <c r="A54" s="18">
        <v>0</v>
      </c>
      <c r="B54" s="1">
        <v>0</v>
      </c>
      <c r="C54" s="1">
        <v>0</v>
      </c>
      <c r="D54" s="1">
        <v>0</v>
      </c>
      <c r="E54" s="1">
        <v>0</v>
      </c>
      <c r="F54" s="1">
        <v>1</v>
      </c>
      <c r="G54" s="1">
        <v>0</v>
      </c>
      <c r="H54" s="1">
        <v>2</v>
      </c>
      <c r="I54" s="1">
        <v>10.29</v>
      </c>
      <c r="J54" s="19">
        <v>2.6</v>
      </c>
    </row>
    <row r="55" spans="1:10" x14ac:dyDescent="0.3">
      <c r="A55" s="18">
        <v>0</v>
      </c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0</v>
      </c>
      <c r="H55" s="1">
        <v>4</v>
      </c>
      <c r="I55" s="1">
        <v>34.81</v>
      </c>
      <c r="J55" s="19">
        <v>5.2</v>
      </c>
    </row>
    <row r="56" spans="1:10" x14ac:dyDescent="0.3">
      <c r="A56" s="18">
        <v>1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2</v>
      </c>
      <c r="I56" s="1">
        <v>9.94</v>
      </c>
      <c r="J56" s="19">
        <v>1.56</v>
      </c>
    </row>
    <row r="57" spans="1:10" x14ac:dyDescent="0.3">
      <c r="A57" s="18">
        <v>1</v>
      </c>
      <c r="B57" s="1">
        <v>0</v>
      </c>
      <c r="C57" s="1">
        <v>0</v>
      </c>
      <c r="D57" s="1">
        <v>0</v>
      </c>
      <c r="E57" s="1">
        <v>0</v>
      </c>
      <c r="F57" s="1">
        <v>1</v>
      </c>
      <c r="G57" s="1">
        <v>0</v>
      </c>
      <c r="H57" s="1">
        <v>4</v>
      </c>
      <c r="I57" s="1">
        <v>25.56</v>
      </c>
      <c r="J57" s="19">
        <v>4.34</v>
      </c>
    </row>
    <row r="58" spans="1:10" x14ac:dyDescent="0.3">
      <c r="A58" s="18">
        <v>1</v>
      </c>
      <c r="B58" s="1">
        <v>0</v>
      </c>
      <c r="C58" s="1">
        <v>0</v>
      </c>
      <c r="D58" s="1">
        <v>0</v>
      </c>
      <c r="E58" s="1">
        <v>0</v>
      </c>
      <c r="F58" s="1">
        <v>1</v>
      </c>
      <c r="G58" s="1">
        <v>0</v>
      </c>
      <c r="H58" s="1">
        <v>2</v>
      </c>
      <c r="I58" s="1">
        <v>19.489999999999998</v>
      </c>
      <c r="J58" s="19">
        <v>3.51</v>
      </c>
    </row>
    <row r="59" spans="1:10" x14ac:dyDescent="0.3">
      <c r="A59" s="18">
        <v>1</v>
      </c>
      <c r="B59" s="1">
        <v>1</v>
      </c>
      <c r="C59" s="1">
        <v>0</v>
      </c>
      <c r="D59" s="1">
        <v>0</v>
      </c>
      <c r="E59" s="1">
        <v>1</v>
      </c>
      <c r="F59" s="1">
        <v>0</v>
      </c>
      <c r="G59" s="1">
        <v>0</v>
      </c>
      <c r="H59" s="1">
        <v>4</v>
      </c>
      <c r="I59" s="1">
        <v>38.01</v>
      </c>
      <c r="J59" s="19">
        <v>3</v>
      </c>
    </row>
    <row r="60" spans="1:10" x14ac:dyDescent="0.3">
      <c r="A60" s="18">
        <v>0</v>
      </c>
      <c r="B60" s="1">
        <v>0</v>
      </c>
      <c r="C60" s="1">
        <v>0</v>
      </c>
      <c r="D60" s="1">
        <v>0</v>
      </c>
      <c r="E60" s="1">
        <v>1</v>
      </c>
      <c r="F60" s="1">
        <v>0</v>
      </c>
      <c r="G60" s="1">
        <v>0</v>
      </c>
      <c r="H60" s="1">
        <v>2</v>
      </c>
      <c r="I60" s="1">
        <v>26.41</v>
      </c>
      <c r="J60" s="19">
        <v>1.5</v>
      </c>
    </row>
    <row r="61" spans="1:10" x14ac:dyDescent="0.3">
      <c r="A61" s="18">
        <v>1</v>
      </c>
      <c r="B61" s="1">
        <v>1</v>
      </c>
      <c r="C61" s="1">
        <v>0</v>
      </c>
      <c r="D61" s="1">
        <v>0</v>
      </c>
      <c r="E61" s="1">
        <v>1</v>
      </c>
      <c r="F61" s="1">
        <v>0</v>
      </c>
      <c r="G61" s="1">
        <v>0</v>
      </c>
      <c r="H61" s="1">
        <v>2</v>
      </c>
      <c r="I61" s="1">
        <v>11.24</v>
      </c>
      <c r="J61" s="19">
        <v>1.76</v>
      </c>
    </row>
    <row r="62" spans="1:10" x14ac:dyDescent="0.3">
      <c r="A62" s="18">
        <v>1</v>
      </c>
      <c r="B62" s="1">
        <v>0</v>
      </c>
      <c r="C62" s="1">
        <v>0</v>
      </c>
      <c r="D62" s="1">
        <v>0</v>
      </c>
      <c r="E62" s="1">
        <v>1</v>
      </c>
      <c r="F62" s="1">
        <v>0</v>
      </c>
      <c r="G62" s="1">
        <v>0</v>
      </c>
      <c r="H62" s="1">
        <v>4</v>
      </c>
      <c r="I62" s="1">
        <v>48.27</v>
      </c>
      <c r="J62" s="19">
        <v>6.73</v>
      </c>
    </row>
    <row r="63" spans="1:10" x14ac:dyDescent="0.3">
      <c r="A63" s="18">
        <v>1</v>
      </c>
      <c r="B63" s="1">
        <v>1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2</v>
      </c>
      <c r="I63" s="1">
        <v>20.29</v>
      </c>
      <c r="J63" s="19">
        <v>3.21</v>
      </c>
    </row>
    <row r="64" spans="1:10" x14ac:dyDescent="0.3">
      <c r="A64" s="18">
        <v>1</v>
      </c>
      <c r="B64" s="1">
        <v>1</v>
      </c>
      <c r="C64" s="1">
        <v>0</v>
      </c>
      <c r="D64" s="1">
        <v>0</v>
      </c>
      <c r="E64" s="1">
        <v>1</v>
      </c>
      <c r="F64" s="1">
        <v>0</v>
      </c>
      <c r="G64" s="1">
        <v>0</v>
      </c>
      <c r="H64" s="1">
        <v>2</v>
      </c>
      <c r="I64" s="1">
        <v>13.81</v>
      </c>
      <c r="J64" s="19">
        <v>2</v>
      </c>
    </row>
    <row r="65" spans="1:10" x14ac:dyDescent="0.3">
      <c r="A65" s="18">
        <v>1</v>
      </c>
      <c r="B65" s="1">
        <v>1</v>
      </c>
      <c r="C65" s="1">
        <v>0</v>
      </c>
      <c r="D65" s="1">
        <v>0</v>
      </c>
      <c r="E65" s="1">
        <v>1</v>
      </c>
      <c r="F65" s="1">
        <v>0</v>
      </c>
      <c r="G65" s="1">
        <v>0</v>
      </c>
      <c r="H65" s="1">
        <v>2</v>
      </c>
      <c r="I65" s="1">
        <v>11.02</v>
      </c>
      <c r="J65" s="19">
        <v>1.98</v>
      </c>
    </row>
    <row r="66" spans="1:10" x14ac:dyDescent="0.3">
      <c r="A66" s="18">
        <v>1</v>
      </c>
      <c r="B66" s="1">
        <v>1</v>
      </c>
      <c r="C66" s="1">
        <v>0</v>
      </c>
      <c r="D66" s="1">
        <v>0</v>
      </c>
      <c r="E66" s="1">
        <v>1</v>
      </c>
      <c r="F66" s="1">
        <v>0</v>
      </c>
      <c r="G66" s="1">
        <v>0</v>
      </c>
      <c r="H66" s="1">
        <v>4</v>
      </c>
      <c r="I66" s="1">
        <v>18.29</v>
      </c>
      <c r="J66" s="19">
        <v>3.76</v>
      </c>
    </row>
    <row r="67" spans="1:10" x14ac:dyDescent="0.3">
      <c r="A67" s="18">
        <v>1</v>
      </c>
      <c r="B67" s="1">
        <v>0</v>
      </c>
      <c r="C67" s="1">
        <v>0</v>
      </c>
      <c r="D67" s="1">
        <v>0</v>
      </c>
      <c r="E67" s="1">
        <v>1</v>
      </c>
      <c r="F67" s="1">
        <v>0</v>
      </c>
      <c r="G67" s="1">
        <v>0</v>
      </c>
      <c r="H67" s="1">
        <v>3</v>
      </c>
      <c r="I67" s="1">
        <v>17.59</v>
      </c>
      <c r="J67" s="19">
        <v>2.64</v>
      </c>
    </row>
    <row r="68" spans="1:10" x14ac:dyDescent="0.3">
      <c r="A68" s="18">
        <v>1</v>
      </c>
      <c r="B68" s="1">
        <v>0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v>3</v>
      </c>
      <c r="I68" s="1">
        <v>20.079999999999998</v>
      </c>
      <c r="J68" s="19">
        <v>3.15</v>
      </c>
    </row>
    <row r="69" spans="1:10" x14ac:dyDescent="0.3">
      <c r="A69" s="18">
        <v>0</v>
      </c>
      <c r="B69" s="1">
        <v>0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2</v>
      </c>
      <c r="I69" s="1">
        <v>16.45</v>
      </c>
      <c r="J69" s="19">
        <v>2.4700000000000002</v>
      </c>
    </row>
    <row r="70" spans="1:10" x14ac:dyDescent="0.3">
      <c r="A70" s="18">
        <v>0</v>
      </c>
      <c r="B70" s="1">
        <v>1</v>
      </c>
      <c r="C70" s="1">
        <v>0</v>
      </c>
      <c r="D70" s="1">
        <v>0</v>
      </c>
      <c r="E70" s="1">
        <v>1</v>
      </c>
      <c r="F70" s="1">
        <v>0</v>
      </c>
      <c r="G70" s="1">
        <v>0</v>
      </c>
      <c r="H70" s="1">
        <v>1</v>
      </c>
      <c r="I70" s="1">
        <v>3.07</v>
      </c>
      <c r="J70" s="19">
        <v>1</v>
      </c>
    </row>
    <row r="71" spans="1:10" x14ac:dyDescent="0.3">
      <c r="A71" s="18">
        <v>1</v>
      </c>
      <c r="B71" s="1">
        <v>0</v>
      </c>
      <c r="C71" s="1">
        <v>0</v>
      </c>
      <c r="D71" s="1">
        <v>0</v>
      </c>
      <c r="E71" s="1">
        <v>1</v>
      </c>
      <c r="F71" s="1">
        <v>0</v>
      </c>
      <c r="G71" s="1">
        <v>0</v>
      </c>
      <c r="H71" s="1">
        <v>2</v>
      </c>
      <c r="I71" s="1">
        <v>20.23</v>
      </c>
      <c r="J71" s="19">
        <v>2.0099999999999998</v>
      </c>
    </row>
    <row r="72" spans="1:10" x14ac:dyDescent="0.3">
      <c r="A72" s="18">
        <v>1</v>
      </c>
      <c r="B72" s="1">
        <v>1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2</v>
      </c>
      <c r="I72" s="1">
        <v>15.01</v>
      </c>
      <c r="J72" s="19">
        <v>2.09</v>
      </c>
    </row>
    <row r="73" spans="1:10" x14ac:dyDescent="0.3">
      <c r="A73" s="18">
        <v>1</v>
      </c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0</v>
      </c>
      <c r="H73" s="1">
        <v>2</v>
      </c>
      <c r="I73" s="1">
        <v>12.02</v>
      </c>
      <c r="J73" s="19">
        <v>1.97</v>
      </c>
    </row>
    <row r="74" spans="1:10" x14ac:dyDescent="0.3">
      <c r="A74" s="18">
        <v>0</v>
      </c>
      <c r="B74" s="1">
        <v>0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3</v>
      </c>
      <c r="I74" s="1">
        <v>17.07</v>
      </c>
      <c r="J74" s="19">
        <v>3</v>
      </c>
    </row>
    <row r="75" spans="1:10" x14ac:dyDescent="0.3">
      <c r="A75" s="18">
        <v>0</v>
      </c>
      <c r="B75" s="1">
        <v>1</v>
      </c>
      <c r="C75" s="1">
        <v>0</v>
      </c>
      <c r="D75" s="1">
        <v>0</v>
      </c>
      <c r="E75" s="1">
        <v>1</v>
      </c>
      <c r="F75" s="1">
        <v>0</v>
      </c>
      <c r="G75" s="1">
        <v>0</v>
      </c>
      <c r="H75" s="1">
        <v>2</v>
      </c>
      <c r="I75" s="1">
        <v>26.86</v>
      </c>
      <c r="J75" s="19">
        <v>3.14</v>
      </c>
    </row>
    <row r="76" spans="1:10" x14ac:dyDescent="0.3">
      <c r="A76" s="18">
        <v>0</v>
      </c>
      <c r="B76" s="1">
        <v>1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2</v>
      </c>
      <c r="I76" s="1">
        <v>25.28</v>
      </c>
      <c r="J76" s="19">
        <v>5</v>
      </c>
    </row>
    <row r="77" spans="1:10" x14ac:dyDescent="0.3">
      <c r="A77" s="18">
        <v>0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2</v>
      </c>
      <c r="I77" s="1">
        <v>14.73</v>
      </c>
      <c r="J77" s="19">
        <v>2.2000000000000002</v>
      </c>
    </row>
    <row r="78" spans="1:10" x14ac:dyDescent="0.3">
      <c r="A78" s="18">
        <v>1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2</v>
      </c>
      <c r="I78" s="1">
        <v>10.51</v>
      </c>
      <c r="J78" s="19">
        <v>1.25</v>
      </c>
    </row>
    <row r="79" spans="1:10" x14ac:dyDescent="0.3">
      <c r="A79" s="18">
        <v>1</v>
      </c>
      <c r="B79" s="1">
        <v>1</v>
      </c>
      <c r="C79" s="1">
        <v>0</v>
      </c>
      <c r="D79" s="1">
        <v>0</v>
      </c>
      <c r="E79" s="1">
        <v>1</v>
      </c>
      <c r="F79" s="1">
        <v>0</v>
      </c>
      <c r="G79" s="1">
        <v>0</v>
      </c>
      <c r="H79" s="1">
        <v>2</v>
      </c>
      <c r="I79" s="1">
        <v>17.920000000000002</v>
      </c>
      <c r="J79" s="19">
        <v>3.08</v>
      </c>
    </row>
    <row r="80" spans="1:10" x14ac:dyDescent="0.3">
      <c r="A80" s="18">
        <v>1</v>
      </c>
      <c r="B80" s="1">
        <v>0</v>
      </c>
      <c r="C80" s="1">
        <v>1</v>
      </c>
      <c r="D80" s="1">
        <v>0</v>
      </c>
      <c r="E80" s="1">
        <v>0</v>
      </c>
      <c r="F80" s="1">
        <v>0</v>
      </c>
      <c r="G80" s="1">
        <v>1</v>
      </c>
      <c r="H80" s="1">
        <v>4</v>
      </c>
      <c r="I80" s="1">
        <v>27.2</v>
      </c>
      <c r="J80" s="19">
        <v>4</v>
      </c>
    </row>
    <row r="81" spans="1:10" x14ac:dyDescent="0.3">
      <c r="A81" s="18">
        <v>1</v>
      </c>
      <c r="B81" s="1">
        <v>0</v>
      </c>
      <c r="C81" s="1">
        <v>1</v>
      </c>
      <c r="D81" s="1">
        <v>0</v>
      </c>
      <c r="E81" s="1">
        <v>0</v>
      </c>
      <c r="F81" s="1">
        <v>0</v>
      </c>
      <c r="G81" s="1">
        <v>1</v>
      </c>
      <c r="H81" s="1">
        <v>2</v>
      </c>
      <c r="I81" s="1">
        <v>22.76</v>
      </c>
      <c r="J81" s="19">
        <v>3</v>
      </c>
    </row>
    <row r="82" spans="1:10" x14ac:dyDescent="0.3">
      <c r="A82" s="18">
        <v>1</v>
      </c>
      <c r="B82" s="1">
        <v>0</v>
      </c>
      <c r="C82" s="1">
        <v>1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17.29</v>
      </c>
      <c r="J82" s="19">
        <v>2.71</v>
      </c>
    </row>
    <row r="83" spans="1:10" x14ac:dyDescent="0.3">
      <c r="A83" s="18">
        <v>1</v>
      </c>
      <c r="B83" s="1">
        <v>1</v>
      </c>
      <c r="C83" s="1">
        <v>1</v>
      </c>
      <c r="D83" s="1">
        <v>0</v>
      </c>
      <c r="E83" s="1">
        <v>0</v>
      </c>
      <c r="F83" s="1">
        <v>0</v>
      </c>
      <c r="G83" s="1">
        <v>1</v>
      </c>
      <c r="H83" s="1">
        <v>2</v>
      </c>
      <c r="I83" s="1">
        <v>19.440000000000001</v>
      </c>
      <c r="J83" s="19">
        <v>3</v>
      </c>
    </row>
    <row r="84" spans="1:10" x14ac:dyDescent="0.3">
      <c r="A84" s="18">
        <v>1</v>
      </c>
      <c r="B84" s="1">
        <v>0</v>
      </c>
      <c r="C84" s="1">
        <v>1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16.66</v>
      </c>
      <c r="J84" s="19">
        <v>3.4</v>
      </c>
    </row>
    <row r="85" spans="1:10" x14ac:dyDescent="0.3">
      <c r="A85" s="18">
        <v>0</v>
      </c>
      <c r="B85" s="1">
        <v>0</v>
      </c>
      <c r="C85" s="1">
        <v>1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10.07</v>
      </c>
      <c r="J85" s="19">
        <v>1.83</v>
      </c>
    </row>
    <row r="86" spans="1:10" x14ac:dyDescent="0.3">
      <c r="A86" s="18">
        <v>1</v>
      </c>
      <c r="B86" s="1">
        <v>1</v>
      </c>
      <c r="C86" s="1">
        <v>1</v>
      </c>
      <c r="D86" s="1">
        <v>0</v>
      </c>
      <c r="E86" s="1">
        <v>0</v>
      </c>
      <c r="F86" s="1">
        <v>0</v>
      </c>
      <c r="G86" s="1">
        <v>1</v>
      </c>
      <c r="H86" s="1">
        <v>2</v>
      </c>
      <c r="I86" s="1">
        <v>32.68</v>
      </c>
      <c r="J86" s="19">
        <v>5</v>
      </c>
    </row>
    <row r="87" spans="1:10" x14ac:dyDescent="0.3">
      <c r="A87" s="18">
        <v>1</v>
      </c>
      <c r="B87" s="1">
        <v>0</v>
      </c>
      <c r="C87" s="1">
        <v>1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15.98</v>
      </c>
      <c r="J87" s="19">
        <v>2.0299999999999998</v>
      </c>
    </row>
    <row r="88" spans="1:10" x14ac:dyDescent="0.3">
      <c r="A88" s="18">
        <v>0</v>
      </c>
      <c r="B88" s="1">
        <v>0</v>
      </c>
      <c r="C88" s="1">
        <v>1</v>
      </c>
      <c r="D88" s="1">
        <v>0</v>
      </c>
      <c r="E88" s="1">
        <v>0</v>
      </c>
      <c r="F88" s="1">
        <v>0</v>
      </c>
      <c r="G88" s="1">
        <v>1</v>
      </c>
      <c r="H88" s="1">
        <v>4</v>
      </c>
      <c r="I88" s="1">
        <v>34.83</v>
      </c>
      <c r="J88" s="19">
        <v>5.17</v>
      </c>
    </row>
    <row r="89" spans="1:10" x14ac:dyDescent="0.3">
      <c r="A89" s="18">
        <v>1</v>
      </c>
      <c r="B89" s="1">
        <v>0</v>
      </c>
      <c r="C89" s="1">
        <v>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13.03</v>
      </c>
      <c r="J89" s="19">
        <v>2</v>
      </c>
    </row>
    <row r="90" spans="1:10" x14ac:dyDescent="0.3">
      <c r="A90" s="18">
        <v>1</v>
      </c>
      <c r="B90" s="1">
        <v>0</v>
      </c>
      <c r="C90" s="1">
        <v>1</v>
      </c>
      <c r="D90" s="1">
        <v>0</v>
      </c>
      <c r="E90" s="1">
        <v>0</v>
      </c>
      <c r="F90" s="1">
        <v>0</v>
      </c>
      <c r="G90" s="1">
        <v>1</v>
      </c>
      <c r="H90" s="1">
        <v>2</v>
      </c>
      <c r="I90" s="1">
        <v>18.28</v>
      </c>
      <c r="J90" s="19">
        <v>4</v>
      </c>
    </row>
    <row r="91" spans="1:10" x14ac:dyDescent="0.3">
      <c r="A91" s="18">
        <v>1</v>
      </c>
      <c r="B91" s="1">
        <v>0</v>
      </c>
      <c r="C91" s="1">
        <v>1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24.71</v>
      </c>
      <c r="J91" s="19">
        <v>5.85</v>
      </c>
    </row>
    <row r="92" spans="1:10" x14ac:dyDescent="0.3">
      <c r="A92" s="18">
        <v>1</v>
      </c>
      <c r="B92" s="1">
        <v>0</v>
      </c>
      <c r="C92" s="1">
        <v>1</v>
      </c>
      <c r="D92" s="1">
        <v>0</v>
      </c>
      <c r="E92" s="1">
        <v>0</v>
      </c>
      <c r="F92" s="1">
        <v>0</v>
      </c>
      <c r="G92" s="1">
        <v>1</v>
      </c>
      <c r="H92" s="1">
        <v>2</v>
      </c>
      <c r="I92" s="1">
        <v>21.16</v>
      </c>
      <c r="J92" s="19">
        <v>3</v>
      </c>
    </row>
    <row r="93" spans="1:10" x14ac:dyDescent="0.3">
      <c r="A93" s="18">
        <v>1</v>
      </c>
      <c r="B93" s="1">
        <v>1</v>
      </c>
      <c r="C93" s="1">
        <v>0</v>
      </c>
      <c r="D93" s="1">
        <v>1</v>
      </c>
      <c r="E93" s="1">
        <v>0</v>
      </c>
      <c r="F93" s="1">
        <v>0</v>
      </c>
      <c r="G93" s="1">
        <v>0</v>
      </c>
      <c r="H93" s="1">
        <v>2</v>
      </c>
      <c r="I93" s="1">
        <v>28.97</v>
      </c>
      <c r="J93" s="19">
        <v>3</v>
      </c>
    </row>
    <row r="94" spans="1:10" x14ac:dyDescent="0.3">
      <c r="A94" s="18">
        <v>1</v>
      </c>
      <c r="B94" s="1">
        <v>0</v>
      </c>
      <c r="C94" s="1">
        <v>0</v>
      </c>
      <c r="D94" s="1">
        <v>1</v>
      </c>
      <c r="E94" s="1">
        <v>0</v>
      </c>
      <c r="F94" s="1">
        <v>0</v>
      </c>
      <c r="G94" s="1">
        <v>0</v>
      </c>
      <c r="H94" s="1">
        <v>2</v>
      </c>
      <c r="I94" s="1">
        <v>22.49</v>
      </c>
      <c r="J94" s="19">
        <v>3.5</v>
      </c>
    </row>
    <row r="95" spans="1:10" x14ac:dyDescent="0.3">
      <c r="A95" s="18">
        <v>0</v>
      </c>
      <c r="B95" s="1">
        <v>1</v>
      </c>
      <c r="C95" s="1">
        <v>0</v>
      </c>
      <c r="D95" s="1">
        <v>1</v>
      </c>
      <c r="E95" s="1">
        <v>0</v>
      </c>
      <c r="F95" s="1">
        <v>0</v>
      </c>
      <c r="G95" s="1">
        <v>0</v>
      </c>
      <c r="H95" s="1">
        <v>2</v>
      </c>
      <c r="I95" s="1">
        <v>5.75</v>
      </c>
      <c r="J95" s="19">
        <v>1</v>
      </c>
    </row>
    <row r="96" spans="1:10" x14ac:dyDescent="0.3">
      <c r="A96" s="18">
        <v>0</v>
      </c>
      <c r="B96" s="1">
        <v>1</v>
      </c>
      <c r="C96" s="1">
        <v>0</v>
      </c>
      <c r="D96" s="1">
        <v>1</v>
      </c>
      <c r="E96" s="1">
        <v>0</v>
      </c>
      <c r="F96" s="1">
        <v>0</v>
      </c>
      <c r="G96" s="1">
        <v>0</v>
      </c>
      <c r="H96" s="1">
        <v>2</v>
      </c>
      <c r="I96" s="1">
        <v>16.32</v>
      </c>
      <c r="J96" s="19">
        <v>4.3</v>
      </c>
    </row>
    <row r="97" spans="1:10" x14ac:dyDescent="0.3">
      <c r="A97" s="18">
        <v>0</v>
      </c>
      <c r="B97" s="1">
        <v>0</v>
      </c>
      <c r="C97" s="1">
        <v>0</v>
      </c>
      <c r="D97" s="1">
        <v>1</v>
      </c>
      <c r="E97" s="1">
        <v>0</v>
      </c>
      <c r="F97" s="1">
        <v>0</v>
      </c>
      <c r="G97" s="1">
        <v>0</v>
      </c>
      <c r="H97" s="1">
        <v>2</v>
      </c>
      <c r="I97" s="1">
        <v>22.75</v>
      </c>
      <c r="J97" s="19">
        <v>3.25</v>
      </c>
    </row>
    <row r="98" spans="1:10" x14ac:dyDescent="0.3">
      <c r="A98" s="18">
        <v>1</v>
      </c>
      <c r="B98" s="1">
        <v>1</v>
      </c>
      <c r="C98" s="1">
        <v>0</v>
      </c>
      <c r="D98" s="1">
        <v>1</v>
      </c>
      <c r="E98" s="1">
        <v>0</v>
      </c>
      <c r="F98" s="1">
        <v>0</v>
      </c>
      <c r="G98" s="1">
        <v>0</v>
      </c>
      <c r="H98" s="1">
        <v>4</v>
      </c>
      <c r="I98" s="1">
        <v>40.17</v>
      </c>
      <c r="J98" s="19">
        <v>4.7300000000000004</v>
      </c>
    </row>
    <row r="99" spans="1:10" x14ac:dyDescent="0.3">
      <c r="A99" s="18">
        <v>1</v>
      </c>
      <c r="B99" s="1">
        <v>1</v>
      </c>
      <c r="C99" s="1">
        <v>0</v>
      </c>
      <c r="D99" s="1">
        <v>1</v>
      </c>
      <c r="E99" s="1">
        <v>0</v>
      </c>
      <c r="F99" s="1">
        <v>0</v>
      </c>
      <c r="G99" s="1">
        <v>0</v>
      </c>
      <c r="H99" s="1">
        <v>2</v>
      </c>
      <c r="I99" s="1">
        <v>27.28</v>
      </c>
      <c r="J99" s="19">
        <v>4</v>
      </c>
    </row>
    <row r="100" spans="1:10" x14ac:dyDescent="0.3">
      <c r="A100" s="18">
        <v>1</v>
      </c>
      <c r="B100" s="1">
        <v>1</v>
      </c>
      <c r="C100" s="1">
        <v>0</v>
      </c>
      <c r="D100" s="1">
        <v>1</v>
      </c>
      <c r="E100" s="1">
        <v>0</v>
      </c>
      <c r="F100" s="1">
        <v>0</v>
      </c>
      <c r="G100" s="1">
        <v>0</v>
      </c>
      <c r="H100" s="1">
        <v>2</v>
      </c>
      <c r="I100" s="1">
        <v>12.03</v>
      </c>
      <c r="J100" s="19">
        <v>1.5</v>
      </c>
    </row>
    <row r="101" spans="1:10" x14ac:dyDescent="0.3">
      <c r="A101" s="18">
        <v>1</v>
      </c>
      <c r="B101" s="1">
        <v>1</v>
      </c>
      <c r="C101" s="1">
        <v>0</v>
      </c>
      <c r="D101" s="1">
        <v>1</v>
      </c>
      <c r="E101" s="1">
        <v>0</v>
      </c>
      <c r="F101" s="1">
        <v>0</v>
      </c>
      <c r="G101" s="1">
        <v>0</v>
      </c>
      <c r="H101" s="1">
        <v>2</v>
      </c>
      <c r="I101" s="1">
        <v>21.01</v>
      </c>
      <c r="J101" s="19">
        <v>3</v>
      </c>
    </row>
    <row r="102" spans="1:10" x14ac:dyDescent="0.3">
      <c r="A102" s="18">
        <v>1</v>
      </c>
      <c r="B102" s="1">
        <v>0</v>
      </c>
      <c r="C102" s="1">
        <v>0</v>
      </c>
      <c r="D102" s="1">
        <v>1</v>
      </c>
      <c r="E102" s="1">
        <v>0</v>
      </c>
      <c r="F102" s="1">
        <v>0</v>
      </c>
      <c r="G102" s="1">
        <v>0</v>
      </c>
      <c r="H102" s="1">
        <v>2</v>
      </c>
      <c r="I102" s="1">
        <v>12.46</v>
      </c>
      <c r="J102" s="19">
        <v>1.5</v>
      </c>
    </row>
    <row r="103" spans="1:10" x14ac:dyDescent="0.3">
      <c r="A103" s="18">
        <v>0</v>
      </c>
      <c r="B103" s="1">
        <v>1</v>
      </c>
      <c r="C103" s="1">
        <v>0</v>
      </c>
      <c r="D103" s="1">
        <v>1</v>
      </c>
      <c r="E103" s="1">
        <v>0</v>
      </c>
      <c r="F103" s="1">
        <v>0</v>
      </c>
      <c r="G103" s="1">
        <v>0</v>
      </c>
      <c r="H103" s="1">
        <v>2</v>
      </c>
      <c r="I103" s="1">
        <v>11.35</v>
      </c>
      <c r="J103" s="19">
        <v>2.5</v>
      </c>
    </row>
    <row r="104" spans="1:10" x14ac:dyDescent="0.3">
      <c r="A104" s="18">
        <v>0</v>
      </c>
      <c r="B104" s="1">
        <v>1</v>
      </c>
      <c r="C104" s="1">
        <v>0</v>
      </c>
      <c r="D104" s="1">
        <v>1</v>
      </c>
      <c r="E104" s="1">
        <v>0</v>
      </c>
      <c r="F104" s="1">
        <v>0</v>
      </c>
      <c r="G104" s="1">
        <v>0</v>
      </c>
      <c r="H104" s="1">
        <v>2</v>
      </c>
      <c r="I104" s="1">
        <v>15.38</v>
      </c>
      <c r="J104" s="19">
        <v>3</v>
      </c>
    </row>
    <row r="105" spans="1:10" x14ac:dyDescent="0.3">
      <c r="A105" s="18">
        <v>0</v>
      </c>
      <c r="B105" s="1">
        <v>1</v>
      </c>
      <c r="C105" s="1">
        <v>0</v>
      </c>
      <c r="D105" s="1">
        <v>0</v>
      </c>
      <c r="E105" s="1">
        <v>1</v>
      </c>
      <c r="F105" s="1">
        <v>0</v>
      </c>
      <c r="G105" s="1">
        <v>0</v>
      </c>
      <c r="H105" s="1">
        <v>3</v>
      </c>
      <c r="I105" s="1">
        <v>44.3</v>
      </c>
      <c r="J105" s="19">
        <v>2.5</v>
      </c>
    </row>
    <row r="106" spans="1:10" x14ac:dyDescent="0.3">
      <c r="A106" s="18">
        <v>0</v>
      </c>
      <c r="B106" s="1">
        <v>1</v>
      </c>
      <c r="C106" s="1">
        <v>0</v>
      </c>
      <c r="D106" s="1">
        <v>0</v>
      </c>
      <c r="E106" s="1">
        <v>1</v>
      </c>
      <c r="F106" s="1">
        <v>0</v>
      </c>
      <c r="G106" s="1">
        <v>0</v>
      </c>
      <c r="H106" s="1">
        <v>2</v>
      </c>
      <c r="I106" s="1">
        <v>22.42</v>
      </c>
      <c r="J106" s="19">
        <v>3.48</v>
      </c>
    </row>
    <row r="107" spans="1:10" x14ac:dyDescent="0.3">
      <c r="A107" s="18">
        <v>0</v>
      </c>
      <c r="B107" s="1">
        <v>0</v>
      </c>
      <c r="C107" s="1">
        <v>0</v>
      </c>
      <c r="D107" s="1">
        <v>0</v>
      </c>
      <c r="E107" s="1">
        <v>1</v>
      </c>
      <c r="F107" s="1">
        <v>0</v>
      </c>
      <c r="G107" s="1">
        <v>0</v>
      </c>
      <c r="H107" s="1">
        <v>2</v>
      </c>
      <c r="I107" s="1">
        <v>20.92</v>
      </c>
      <c r="J107" s="19">
        <v>4.08</v>
      </c>
    </row>
    <row r="108" spans="1:10" x14ac:dyDescent="0.3">
      <c r="A108" s="18">
        <v>1</v>
      </c>
      <c r="B108" s="1">
        <v>1</v>
      </c>
      <c r="C108" s="1">
        <v>0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15.36</v>
      </c>
      <c r="J108" s="19">
        <v>1.64</v>
      </c>
    </row>
    <row r="109" spans="1:10" x14ac:dyDescent="0.3">
      <c r="A109" s="18">
        <v>1</v>
      </c>
      <c r="B109" s="1">
        <v>1</v>
      </c>
      <c r="C109" s="1">
        <v>0</v>
      </c>
      <c r="D109" s="1">
        <v>0</v>
      </c>
      <c r="E109" s="1">
        <v>1</v>
      </c>
      <c r="F109" s="1">
        <v>0</v>
      </c>
      <c r="G109" s="1">
        <v>0</v>
      </c>
      <c r="H109" s="1">
        <v>2</v>
      </c>
      <c r="I109" s="1">
        <v>20.49</v>
      </c>
      <c r="J109" s="19">
        <v>4.0599999999999996</v>
      </c>
    </row>
    <row r="110" spans="1:10" x14ac:dyDescent="0.3">
      <c r="A110" s="18">
        <v>1</v>
      </c>
      <c r="B110" s="1">
        <v>1</v>
      </c>
      <c r="C110" s="1">
        <v>0</v>
      </c>
      <c r="D110" s="1">
        <v>0</v>
      </c>
      <c r="E110" s="1">
        <v>1</v>
      </c>
      <c r="F110" s="1">
        <v>0</v>
      </c>
      <c r="G110" s="1">
        <v>0</v>
      </c>
      <c r="H110" s="1">
        <v>2</v>
      </c>
      <c r="I110" s="1">
        <v>25.21</v>
      </c>
      <c r="J110" s="19">
        <v>4.29</v>
      </c>
    </row>
    <row r="111" spans="1:10" x14ac:dyDescent="0.3">
      <c r="A111" s="18">
        <v>1</v>
      </c>
      <c r="B111" s="1">
        <v>0</v>
      </c>
      <c r="C111" s="1">
        <v>0</v>
      </c>
      <c r="D111" s="1">
        <v>0</v>
      </c>
      <c r="E111" s="1">
        <v>1</v>
      </c>
      <c r="F111" s="1">
        <v>0</v>
      </c>
      <c r="G111" s="1">
        <v>0</v>
      </c>
      <c r="H111" s="1">
        <v>2</v>
      </c>
      <c r="I111" s="1">
        <v>18.239999999999998</v>
      </c>
      <c r="J111" s="19">
        <v>3.76</v>
      </c>
    </row>
    <row r="112" spans="1:10" x14ac:dyDescent="0.3">
      <c r="A112" s="18">
        <v>0</v>
      </c>
      <c r="B112" s="1">
        <v>1</v>
      </c>
      <c r="C112" s="1">
        <v>0</v>
      </c>
      <c r="D112" s="1">
        <v>0</v>
      </c>
      <c r="E112" s="1">
        <v>1</v>
      </c>
      <c r="F112" s="1">
        <v>0</v>
      </c>
      <c r="G112" s="1">
        <v>0</v>
      </c>
      <c r="H112" s="1">
        <v>2</v>
      </c>
      <c r="I112" s="1">
        <v>14.31</v>
      </c>
      <c r="J112" s="19">
        <v>4</v>
      </c>
    </row>
    <row r="113" spans="1:10" x14ac:dyDescent="0.3">
      <c r="A113" s="18">
        <v>1</v>
      </c>
      <c r="B113" s="1">
        <v>0</v>
      </c>
      <c r="C113" s="1">
        <v>0</v>
      </c>
      <c r="D113" s="1">
        <v>0</v>
      </c>
      <c r="E113" s="1">
        <v>1</v>
      </c>
      <c r="F113" s="1">
        <v>0</v>
      </c>
      <c r="G113" s="1">
        <v>0</v>
      </c>
      <c r="H113" s="1">
        <v>2</v>
      </c>
      <c r="I113" s="1">
        <v>14</v>
      </c>
      <c r="J113" s="19">
        <v>3</v>
      </c>
    </row>
    <row r="114" spans="1:10" x14ac:dyDescent="0.3">
      <c r="A114" s="18">
        <v>0</v>
      </c>
      <c r="B114" s="1">
        <v>0</v>
      </c>
      <c r="C114" s="1">
        <v>0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7.25</v>
      </c>
      <c r="J114" s="19">
        <v>1</v>
      </c>
    </row>
    <row r="115" spans="1:10" x14ac:dyDescent="0.3">
      <c r="A115" s="18">
        <v>1</v>
      </c>
      <c r="B115" s="1">
        <v>0</v>
      </c>
      <c r="C115" s="1">
        <v>0</v>
      </c>
      <c r="D115" s="1">
        <v>0</v>
      </c>
      <c r="E115" s="1">
        <v>0</v>
      </c>
      <c r="F115" s="1">
        <v>1</v>
      </c>
      <c r="G115" s="1">
        <v>0</v>
      </c>
      <c r="H115" s="1">
        <v>3</v>
      </c>
      <c r="I115" s="1">
        <v>38.07</v>
      </c>
      <c r="J115" s="19">
        <v>4</v>
      </c>
    </row>
    <row r="116" spans="1:10" x14ac:dyDescent="0.3">
      <c r="A116" s="18">
        <v>1</v>
      </c>
      <c r="B116" s="1">
        <v>0</v>
      </c>
      <c r="C116" s="1">
        <v>0</v>
      </c>
      <c r="D116" s="1">
        <v>0</v>
      </c>
      <c r="E116" s="1">
        <v>0</v>
      </c>
      <c r="F116" s="1">
        <v>1</v>
      </c>
      <c r="G116" s="1">
        <v>0</v>
      </c>
      <c r="H116" s="1">
        <v>2</v>
      </c>
      <c r="I116" s="1">
        <v>23.95</v>
      </c>
      <c r="J116" s="19">
        <v>2.5499999999999998</v>
      </c>
    </row>
    <row r="117" spans="1:10" x14ac:dyDescent="0.3">
      <c r="A117" s="18">
        <v>0</v>
      </c>
      <c r="B117" s="1">
        <v>0</v>
      </c>
      <c r="C117" s="1">
        <v>0</v>
      </c>
      <c r="D117" s="1">
        <v>0</v>
      </c>
      <c r="E117" s="1">
        <v>0</v>
      </c>
      <c r="F117" s="1">
        <v>1</v>
      </c>
      <c r="G117" s="1">
        <v>0</v>
      </c>
      <c r="H117" s="1">
        <v>3</v>
      </c>
      <c r="I117" s="1">
        <v>25.71</v>
      </c>
      <c r="J117" s="19">
        <v>4</v>
      </c>
    </row>
    <row r="118" spans="1:10" x14ac:dyDescent="0.3">
      <c r="A118" s="18">
        <v>0</v>
      </c>
      <c r="B118" s="1">
        <v>0</v>
      </c>
      <c r="C118" s="1">
        <v>0</v>
      </c>
      <c r="D118" s="1">
        <v>0</v>
      </c>
      <c r="E118" s="1">
        <v>0</v>
      </c>
      <c r="F118" s="1">
        <v>1</v>
      </c>
      <c r="G118" s="1">
        <v>0</v>
      </c>
      <c r="H118" s="1">
        <v>2</v>
      </c>
      <c r="I118" s="1">
        <v>17.309999999999999</v>
      </c>
      <c r="J118" s="19">
        <v>3.5</v>
      </c>
    </row>
    <row r="119" spans="1:10" x14ac:dyDescent="0.3">
      <c r="A119" s="18">
        <v>1</v>
      </c>
      <c r="B119" s="1">
        <v>0</v>
      </c>
      <c r="C119" s="1">
        <v>0</v>
      </c>
      <c r="D119" s="1">
        <v>0</v>
      </c>
      <c r="E119" s="1">
        <v>0</v>
      </c>
      <c r="F119" s="1">
        <v>1</v>
      </c>
      <c r="G119" s="1">
        <v>0</v>
      </c>
      <c r="H119" s="1">
        <v>4</v>
      </c>
      <c r="I119" s="1">
        <v>29.93</v>
      </c>
      <c r="J119" s="19">
        <v>5.07</v>
      </c>
    </row>
    <row r="120" spans="1:10" x14ac:dyDescent="0.3">
      <c r="A120" s="18">
        <v>0</v>
      </c>
      <c r="B120" s="1">
        <v>0</v>
      </c>
      <c r="C120" s="1">
        <v>1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10.65</v>
      </c>
      <c r="J120" s="19">
        <v>1.5</v>
      </c>
    </row>
    <row r="121" spans="1:10" x14ac:dyDescent="0.3">
      <c r="A121" s="18">
        <v>0</v>
      </c>
      <c r="B121" s="1">
        <v>0</v>
      </c>
      <c r="C121" s="1">
        <v>1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12.43</v>
      </c>
      <c r="J121" s="19">
        <v>1.8</v>
      </c>
    </row>
    <row r="122" spans="1:10" x14ac:dyDescent="0.3">
      <c r="A122" s="18">
        <v>0</v>
      </c>
      <c r="B122" s="1">
        <v>0</v>
      </c>
      <c r="C122" s="1">
        <v>1</v>
      </c>
      <c r="D122" s="1">
        <v>0</v>
      </c>
      <c r="E122" s="1">
        <v>0</v>
      </c>
      <c r="F122" s="1">
        <v>0</v>
      </c>
      <c r="G122" s="1">
        <v>1</v>
      </c>
      <c r="H122" s="1">
        <v>4</v>
      </c>
      <c r="I122" s="1">
        <v>24.08</v>
      </c>
      <c r="J122" s="19">
        <v>2.92</v>
      </c>
    </row>
    <row r="123" spans="1:10" x14ac:dyDescent="0.3">
      <c r="A123" s="18">
        <v>1</v>
      </c>
      <c r="B123" s="1">
        <v>0</v>
      </c>
      <c r="C123" s="1">
        <v>1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11.69</v>
      </c>
      <c r="J123" s="19">
        <v>2.31</v>
      </c>
    </row>
    <row r="124" spans="1:10" x14ac:dyDescent="0.3">
      <c r="A124" s="18">
        <v>0</v>
      </c>
      <c r="B124" s="1">
        <v>0</v>
      </c>
      <c r="C124" s="1">
        <v>1</v>
      </c>
      <c r="D124" s="1">
        <v>0</v>
      </c>
      <c r="E124" s="1">
        <v>0</v>
      </c>
      <c r="F124" s="1">
        <v>0</v>
      </c>
      <c r="G124" s="1">
        <v>1</v>
      </c>
      <c r="H124" s="1">
        <v>2</v>
      </c>
      <c r="I124" s="1">
        <v>13.42</v>
      </c>
      <c r="J124" s="19">
        <v>1.68</v>
      </c>
    </row>
    <row r="125" spans="1:10" x14ac:dyDescent="0.3">
      <c r="A125" s="18">
        <v>1</v>
      </c>
      <c r="B125" s="1">
        <v>0</v>
      </c>
      <c r="C125" s="1">
        <v>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14.26</v>
      </c>
      <c r="J125" s="19">
        <v>2.5</v>
      </c>
    </row>
    <row r="126" spans="1:10" x14ac:dyDescent="0.3">
      <c r="A126" s="18">
        <v>1</v>
      </c>
      <c r="B126" s="1">
        <v>0</v>
      </c>
      <c r="C126" s="1">
        <v>1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15.95</v>
      </c>
      <c r="J126" s="19">
        <v>2</v>
      </c>
    </row>
    <row r="127" spans="1:10" x14ac:dyDescent="0.3">
      <c r="A127" s="18">
        <v>0</v>
      </c>
      <c r="B127" s="1">
        <v>0</v>
      </c>
      <c r="C127" s="1">
        <v>1</v>
      </c>
      <c r="D127" s="1">
        <v>0</v>
      </c>
      <c r="E127" s="1">
        <v>0</v>
      </c>
      <c r="F127" s="1">
        <v>0</v>
      </c>
      <c r="G127" s="1">
        <v>1</v>
      </c>
      <c r="H127" s="1">
        <v>2</v>
      </c>
      <c r="I127" s="1">
        <v>12.48</v>
      </c>
      <c r="J127" s="19">
        <v>2.52</v>
      </c>
    </row>
    <row r="128" spans="1:10" x14ac:dyDescent="0.3">
      <c r="A128" s="18">
        <v>0</v>
      </c>
      <c r="B128" s="1">
        <v>0</v>
      </c>
      <c r="C128" s="1">
        <v>1</v>
      </c>
      <c r="D128" s="1">
        <v>0</v>
      </c>
      <c r="E128" s="1">
        <v>0</v>
      </c>
      <c r="F128" s="1">
        <v>0</v>
      </c>
      <c r="G128" s="1">
        <v>1</v>
      </c>
      <c r="H128" s="1">
        <v>6</v>
      </c>
      <c r="I128" s="1">
        <v>29.8</v>
      </c>
      <c r="J128" s="19">
        <v>4.2</v>
      </c>
    </row>
    <row r="129" spans="1:10" x14ac:dyDescent="0.3">
      <c r="A129" s="18">
        <v>1</v>
      </c>
      <c r="B129" s="1">
        <v>0</v>
      </c>
      <c r="C129" s="1">
        <v>1</v>
      </c>
      <c r="D129" s="1">
        <v>0</v>
      </c>
      <c r="E129" s="1">
        <v>0</v>
      </c>
      <c r="F129" s="1">
        <v>0</v>
      </c>
      <c r="G129" s="1">
        <v>1</v>
      </c>
      <c r="H129" s="1">
        <v>2</v>
      </c>
      <c r="I129" s="1">
        <v>8.52</v>
      </c>
      <c r="J129" s="19">
        <v>1.48</v>
      </c>
    </row>
    <row r="130" spans="1:10" x14ac:dyDescent="0.3">
      <c r="A130" s="18">
        <v>0</v>
      </c>
      <c r="B130" s="1">
        <v>0</v>
      </c>
      <c r="C130" s="1">
        <v>1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14.52</v>
      </c>
      <c r="J130" s="19">
        <v>2</v>
      </c>
    </row>
    <row r="131" spans="1:10" x14ac:dyDescent="0.3">
      <c r="A131" s="18">
        <v>0</v>
      </c>
      <c r="B131" s="1">
        <v>0</v>
      </c>
      <c r="C131" s="1">
        <v>1</v>
      </c>
      <c r="D131" s="1">
        <v>0</v>
      </c>
      <c r="E131" s="1">
        <v>0</v>
      </c>
      <c r="F131" s="1">
        <v>0</v>
      </c>
      <c r="G131" s="1">
        <v>1</v>
      </c>
      <c r="H131" s="1">
        <v>2</v>
      </c>
      <c r="I131" s="1">
        <v>11.38</v>
      </c>
      <c r="J131" s="19">
        <v>2</v>
      </c>
    </row>
    <row r="132" spans="1:10" x14ac:dyDescent="0.3">
      <c r="A132" s="18">
        <v>1</v>
      </c>
      <c r="B132" s="1">
        <v>0</v>
      </c>
      <c r="C132" s="1">
        <v>1</v>
      </c>
      <c r="D132" s="1">
        <v>0</v>
      </c>
      <c r="E132" s="1">
        <v>0</v>
      </c>
      <c r="F132" s="1">
        <v>0</v>
      </c>
      <c r="G132" s="1">
        <v>1</v>
      </c>
      <c r="H132" s="1">
        <v>3</v>
      </c>
      <c r="I132" s="1">
        <v>22.82</v>
      </c>
      <c r="J132" s="19">
        <v>2.1800000000000002</v>
      </c>
    </row>
    <row r="133" spans="1:10" x14ac:dyDescent="0.3">
      <c r="A133" s="18">
        <v>1</v>
      </c>
      <c r="B133" s="1">
        <v>0</v>
      </c>
      <c r="C133" s="1">
        <v>1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>
        <v>19.079999999999998</v>
      </c>
      <c r="J133" s="19">
        <v>1.5</v>
      </c>
    </row>
    <row r="134" spans="1:10" x14ac:dyDescent="0.3">
      <c r="A134" s="18">
        <v>0</v>
      </c>
      <c r="B134" s="1">
        <v>0</v>
      </c>
      <c r="C134" s="1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20.27</v>
      </c>
      <c r="J134" s="19">
        <v>2.83</v>
      </c>
    </row>
    <row r="135" spans="1:10" x14ac:dyDescent="0.3">
      <c r="A135" s="18">
        <v>0</v>
      </c>
      <c r="B135" s="1">
        <v>0</v>
      </c>
      <c r="C135" s="1">
        <v>1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11.17</v>
      </c>
      <c r="J135" s="19">
        <v>1.5</v>
      </c>
    </row>
    <row r="136" spans="1:10" x14ac:dyDescent="0.3">
      <c r="A136" s="18">
        <v>0</v>
      </c>
      <c r="B136" s="1">
        <v>0</v>
      </c>
      <c r="C136" s="1">
        <v>1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12.26</v>
      </c>
      <c r="J136" s="19">
        <v>2</v>
      </c>
    </row>
    <row r="137" spans="1:10" x14ac:dyDescent="0.3">
      <c r="A137" s="18">
        <v>0</v>
      </c>
      <c r="B137" s="1">
        <v>0</v>
      </c>
      <c r="C137" s="1">
        <v>1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18.260000000000002</v>
      </c>
      <c r="J137" s="19">
        <v>3.25</v>
      </c>
    </row>
    <row r="138" spans="1:10" x14ac:dyDescent="0.3">
      <c r="A138" s="18">
        <v>0</v>
      </c>
      <c r="B138" s="1">
        <v>0</v>
      </c>
      <c r="C138" s="1">
        <v>1</v>
      </c>
      <c r="D138" s="1">
        <v>0</v>
      </c>
      <c r="E138" s="1">
        <v>0</v>
      </c>
      <c r="F138" s="1">
        <v>0</v>
      </c>
      <c r="G138" s="1">
        <v>1</v>
      </c>
      <c r="H138" s="1">
        <v>2</v>
      </c>
      <c r="I138" s="1">
        <v>8.51</v>
      </c>
      <c r="J138" s="19">
        <v>1.25</v>
      </c>
    </row>
    <row r="139" spans="1:10" x14ac:dyDescent="0.3">
      <c r="A139" s="18">
        <v>0</v>
      </c>
      <c r="B139" s="1">
        <v>0</v>
      </c>
      <c r="C139" s="1">
        <v>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10.33</v>
      </c>
      <c r="J139" s="19">
        <v>2</v>
      </c>
    </row>
    <row r="140" spans="1:10" x14ac:dyDescent="0.3">
      <c r="A140" s="18">
        <v>0</v>
      </c>
      <c r="B140" s="1">
        <v>0</v>
      </c>
      <c r="C140" s="1">
        <v>1</v>
      </c>
      <c r="D140" s="1">
        <v>0</v>
      </c>
      <c r="E140" s="1">
        <v>0</v>
      </c>
      <c r="F140" s="1">
        <v>0</v>
      </c>
      <c r="G140" s="1">
        <v>1</v>
      </c>
      <c r="H140" s="1">
        <v>2</v>
      </c>
      <c r="I140" s="1">
        <v>14.15</v>
      </c>
      <c r="J140" s="19">
        <v>2</v>
      </c>
    </row>
    <row r="141" spans="1:10" x14ac:dyDescent="0.3">
      <c r="A141" s="18">
        <v>1</v>
      </c>
      <c r="B141" s="1">
        <v>1</v>
      </c>
      <c r="C141" s="1">
        <v>1</v>
      </c>
      <c r="D141" s="1">
        <v>0</v>
      </c>
      <c r="E141" s="1">
        <v>0</v>
      </c>
      <c r="F141" s="1">
        <v>0</v>
      </c>
      <c r="G141" s="1">
        <v>1</v>
      </c>
      <c r="H141" s="1">
        <v>2</v>
      </c>
      <c r="I141" s="1">
        <v>16</v>
      </c>
      <c r="J141" s="19">
        <v>2</v>
      </c>
    </row>
    <row r="142" spans="1:10" x14ac:dyDescent="0.3">
      <c r="A142" s="18">
        <v>0</v>
      </c>
      <c r="B142" s="1">
        <v>0</v>
      </c>
      <c r="C142" s="1">
        <v>1</v>
      </c>
      <c r="D142" s="1">
        <v>0</v>
      </c>
      <c r="E142" s="1">
        <v>0</v>
      </c>
      <c r="F142" s="1">
        <v>0</v>
      </c>
      <c r="G142" s="1">
        <v>1</v>
      </c>
      <c r="H142" s="1">
        <v>2</v>
      </c>
      <c r="I142" s="1">
        <v>13.16</v>
      </c>
      <c r="J142" s="19">
        <v>2.75</v>
      </c>
    </row>
    <row r="143" spans="1:10" x14ac:dyDescent="0.3">
      <c r="A143" s="18">
        <v>0</v>
      </c>
      <c r="B143" s="1">
        <v>0</v>
      </c>
      <c r="C143" s="1">
        <v>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17.47</v>
      </c>
      <c r="J143" s="19">
        <v>3.5</v>
      </c>
    </row>
    <row r="144" spans="1:10" x14ac:dyDescent="0.3">
      <c r="A144" s="18">
        <v>1</v>
      </c>
      <c r="B144" s="1">
        <v>0</v>
      </c>
      <c r="C144" s="1">
        <v>1</v>
      </c>
      <c r="D144" s="1">
        <v>0</v>
      </c>
      <c r="E144" s="1">
        <v>0</v>
      </c>
      <c r="F144" s="1">
        <v>0</v>
      </c>
      <c r="G144" s="1">
        <v>1</v>
      </c>
      <c r="H144" s="1">
        <v>6</v>
      </c>
      <c r="I144" s="1">
        <v>34.299999999999997</v>
      </c>
      <c r="J144" s="19">
        <v>6.7</v>
      </c>
    </row>
    <row r="145" spans="1:10" x14ac:dyDescent="0.3">
      <c r="A145" s="18">
        <v>1</v>
      </c>
      <c r="B145" s="1">
        <v>0</v>
      </c>
      <c r="C145" s="1">
        <v>1</v>
      </c>
      <c r="D145" s="1">
        <v>0</v>
      </c>
      <c r="E145" s="1">
        <v>0</v>
      </c>
      <c r="F145" s="1">
        <v>0</v>
      </c>
      <c r="G145" s="1">
        <v>1</v>
      </c>
      <c r="H145" s="1">
        <v>5</v>
      </c>
      <c r="I145" s="1">
        <v>41.19</v>
      </c>
      <c r="J145" s="19">
        <v>5</v>
      </c>
    </row>
    <row r="146" spans="1:10" x14ac:dyDescent="0.3">
      <c r="A146" s="18">
        <v>0</v>
      </c>
      <c r="B146" s="1">
        <v>0</v>
      </c>
      <c r="C146" s="1">
        <v>1</v>
      </c>
      <c r="D146" s="1">
        <v>0</v>
      </c>
      <c r="E146" s="1">
        <v>0</v>
      </c>
      <c r="F146" s="1">
        <v>0</v>
      </c>
      <c r="G146" s="1">
        <v>1</v>
      </c>
      <c r="H146" s="1">
        <v>6</v>
      </c>
      <c r="I146" s="1">
        <v>27.05</v>
      </c>
      <c r="J146" s="19">
        <v>5</v>
      </c>
    </row>
    <row r="147" spans="1:10" x14ac:dyDescent="0.3">
      <c r="A147" s="18">
        <v>0</v>
      </c>
      <c r="B147" s="1">
        <v>0</v>
      </c>
      <c r="C147" s="1">
        <v>1</v>
      </c>
      <c r="D147" s="1">
        <v>0</v>
      </c>
      <c r="E147" s="1">
        <v>0</v>
      </c>
      <c r="F147" s="1">
        <v>0</v>
      </c>
      <c r="G147" s="1">
        <v>1</v>
      </c>
      <c r="H147" s="1">
        <v>2</v>
      </c>
      <c r="I147" s="1">
        <v>16.43</v>
      </c>
      <c r="J147" s="19">
        <v>2.2999999999999998</v>
      </c>
    </row>
    <row r="148" spans="1:10" x14ac:dyDescent="0.3">
      <c r="A148" s="18">
        <v>0</v>
      </c>
      <c r="B148" s="1">
        <v>0</v>
      </c>
      <c r="C148" s="1">
        <v>1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8.35</v>
      </c>
      <c r="J148" s="19">
        <v>1.5</v>
      </c>
    </row>
    <row r="149" spans="1:10" x14ac:dyDescent="0.3">
      <c r="A149" s="18">
        <v>0</v>
      </c>
      <c r="B149" s="1">
        <v>0</v>
      </c>
      <c r="C149" s="1">
        <v>1</v>
      </c>
      <c r="D149" s="1">
        <v>0</v>
      </c>
      <c r="E149" s="1">
        <v>0</v>
      </c>
      <c r="F149" s="1">
        <v>0</v>
      </c>
      <c r="G149" s="1">
        <v>1</v>
      </c>
      <c r="H149" s="1">
        <v>3</v>
      </c>
      <c r="I149" s="1">
        <v>18.64</v>
      </c>
      <c r="J149" s="19">
        <v>1.36</v>
      </c>
    </row>
    <row r="150" spans="1:10" x14ac:dyDescent="0.3">
      <c r="A150" s="18">
        <v>0</v>
      </c>
      <c r="B150" s="1">
        <v>0</v>
      </c>
      <c r="C150" s="1">
        <v>1</v>
      </c>
      <c r="D150" s="1">
        <v>0</v>
      </c>
      <c r="E150" s="1">
        <v>0</v>
      </c>
      <c r="F150" s="1">
        <v>0</v>
      </c>
      <c r="G150" s="1">
        <v>1</v>
      </c>
      <c r="H150" s="1">
        <v>2</v>
      </c>
      <c r="I150" s="1">
        <v>11.87</v>
      </c>
      <c r="J150" s="19">
        <v>1.63</v>
      </c>
    </row>
    <row r="151" spans="1:10" x14ac:dyDescent="0.3">
      <c r="A151" s="18">
        <v>1</v>
      </c>
      <c r="B151" s="1">
        <v>0</v>
      </c>
      <c r="C151" s="1">
        <v>1</v>
      </c>
      <c r="D151" s="1">
        <v>0</v>
      </c>
      <c r="E151" s="1">
        <v>0</v>
      </c>
      <c r="F151" s="1">
        <v>0</v>
      </c>
      <c r="G151" s="1">
        <v>1</v>
      </c>
      <c r="H151" s="1">
        <v>2</v>
      </c>
      <c r="I151" s="1">
        <v>9.7799999999999994</v>
      </c>
      <c r="J151" s="19">
        <v>1.73</v>
      </c>
    </row>
    <row r="152" spans="1:10" x14ac:dyDescent="0.3">
      <c r="A152" s="18">
        <v>1</v>
      </c>
      <c r="B152" s="1">
        <v>0</v>
      </c>
      <c r="C152" s="1">
        <v>1</v>
      </c>
      <c r="D152" s="1">
        <v>0</v>
      </c>
      <c r="E152" s="1">
        <v>0</v>
      </c>
      <c r="F152" s="1">
        <v>0</v>
      </c>
      <c r="G152" s="1">
        <v>1</v>
      </c>
      <c r="H152" s="1">
        <v>2</v>
      </c>
      <c r="I152" s="1">
        <v>7.51</v>
      </c>
      <c r="J152" s="19">
        <v>2</v>
      </c>
    </row>
    <row r="153" spans="1:10" x14ac:dyDescent="0.3">
      <c r="A153" s="18">
        <v>1</v>
      </c>
      <c r="B153" s="1">
        <v>0</v>
      </c>
      <c r="C153" s="1">
        <v>0</v>
      </c>
      <c r="D153" s="1">
        <v>0</v>
      </c>
      <c r="E153" s="1">
        <v>0</v>
      </c>
      <c r="F153" s="1">
        <v>1</v>
      </c>
      <c r="G153" s="1">
        <v>0</v>
      </c>
      <c r="H153" s="1">
        <v>2</v>
      </c>
      <c r="I153" s="1">
        <v>14.07</v>
      </c>
      <c r="J153" s="19">
        <v>2.5</v>
      </c>
    </row>
    <row r="154" spans="1:10" x14ac:dyDescent="0.3">
      <c r="A154" s="18">
        <v>1</v>
      </c>
      <c r="B154" s="1">
        <v>0</v>
      </c>
      <c r="C154" s="1">
        <v>0</v>
      </c>
      <c r="D154" s="1">
        <v>0</v>
      </c>
      <c r="E154" s="1">
        <v>0</v>
      </c>
      <c r="F154" s="1">
        <v>1</v>
      </c>
      <c r="G154" s="1">
        <v>0</v>
      </c>
      <c r="H154" s="1">
        <v>2</v>
      </c>
      <c r="I154" s="1">
        <v>13.13</v>
      </c>
      <c r="J154" s="19">
        <v>2</v>
      </c>
    </row>
    <row r="155" spans="1:10" x14ac:dyDescent="0.3">
      <c r="A155" s="18">
        <v>1</v>
      </c>
      <c r="B155" s="1">
        <v>0</v>
      </c>
      <c r="C155" s="1">
        <v>0</v>
      </c>
      <c r="D155" s="1">
        <v>0</v>
      </c>
      <c r="E155" s="1">
        <v>0</v>
      </c>
      <c r="F155" s="1">
        <v>1</v>
      </c>
      <c r="G155" s="1">
        <v>0</v>
      </c>
      <c r="H155" s="1">
        <v>3</v>
      </c>
      <c r="I155" s="1">
        <v>17.260000000000002</v>
      </c>
      <c r="J155" s="19">
        <v>2.74</v>
      </c>
    </row>
    <row r="156" spans="1:10" x14ac:dyDescent="0.3">
      <c r="A156" s="18">
        <v>1</v>
      </c>
      <c r="B156" s="1">
        <v>0</v>
      </c>
      <c r="C156" s="1">
        <v>0</v>
      </c>
      <c r="D156" s="1">
        <v>0</v>
      </c>
      <c r="E156" s="1">
        <v>0</v>
      </c>
      <c r="F156" s="1">
        <v>1</v>
      </c>
      <c r="G156" s="1">
        <v>0</v>
      </c>
      <c r="H156" s="1">
        <v>4</v>
      </c>
      <c r="I156" s="1">
        <v>24.55</v>
      </c>
      <c r="J156" s="19">
        <v>2</v>
      </c>
    </row>
    <row r="157" spans="1:10" x14ac:dyDescent="0.3">
      <c r="A157" s="18">
        <v>1</v>
      </c>
      <c r="B157" s="1">
        <v>0</v>
      </c>
      <c r="C157" s="1">
        <v>0</v>
      </c>
      <c r="D157" s="1">
        <v>0</v>
      </c>
      <c r="E157" s="1">
        <v>0</v>
      </c>
      <c r="F157" s="1">
        <v>1</v>
      </c>
      <c r="G157" s="1">
        <v>0</v>
      </c>
      <c r="H157" s="1">
        <v>4</v>
      </c>
      <c r="I157" s="1">
        <v>19.77</v>
      </c>
      <c r="J157" s="19">
        <v>2</v>
      </c>
    </row>
    <row r="158" spans="1:10" x14ac:dyDescent="0.3">
      <c r="A158" s="18">
        <v>0</v>
      </c>
      <c r="B158" s="1">
        <v>0</v>
      </c>
      <c r="C158" s="1">
        <v>0</v>
      </c>
      <c r="D158" s="1">
        <v>0</v>
      </c>
      <c r="E158" s="1">
        <v>0</v>
      </c>
      <c r="F158" s="1">
        <v>1</v>
      </c>
      <c r="G158" s="1">
        <v>0</v>
      </c>
      <c r="H158" s="1">
        <v>5</v>
      </c>
      <c r="I158" s="1">
        <v>29.85</v>
      </c>
      <c r="J158" s="19">
        <v>5.14</v>
      </c>
    </row>
    <row r="159" spans="1:10" x14ac:dyDescent="0.3">
      <c r="A159" s="18">
        <v>1</v>
      </c>
      <c r="B159" s="1">
        <v>0</v>
      </c>
      <c r="C159" s="1">
        <v>0</v>
      </c>
      <c r="D159" s="1">
        <v>0</v>
      </c>
      <c r="E159" s="1">
        <v>0</v>
      </c>
      <c r="F159" s="1">
        <v>1</v>
      </c>
      <c r="G159" s="1">
        <v>0</v>
      </c>
      <c r="H159" s="1">
        <v>6</v>
      </c>
      <c r="I159" s="1">
        <v>48.17</v>
      </c>
      <c r="J159" s="19">
        <v>5</v>
      </c>
    </row>
    <row r="160" spans="1:10" x14ac:dyDescent="0.3">
      <c r="A160" s="18">
        <v>0</v>
      </c>
      <c r="B160" s="1">
        <v>0</v>
      </c>
      <c r="C160" s="1">
        <v>0</v>
      </c>
      <c r="D160" s="1">
        <v>0</v>
      </c>
      <c r="E160" s="1">
        <v>0</v>
      </c>
      <c r="F160" s="1">
        <v>1</v>
      </c>
      <c r="G160" s="1">
        <v>0</v>
      </c>
      <c r="H160" s="1">
        <v>4</v>
      </c>
      <c r="I160" s="1">
        <v>25</v>
      </c>
      <c r="J160" s="19">
        <v>3.75</v>
      </c>
    </row>
    <row r="161" spans="1:10" x14ac:dyDescent="0.3">
      <c r="A161" s="18">
        <v>0</v>
      </c>
      <c r="B161" s="1">
        <v>0</v>
      </c>
      <c r="C161" s="1">
        <v>0</v>
      </c>
      <c r="D161" s="1">
        <v>0</v>
      </c>
      <c r="E161" s="1">
        <v>0</v>
      </c>
      <c r="F161" s="1">
        <v>1</v>
      </c>
      <c r="G161" s="1">
        <v>0</v>
      </c>
      <c r="H161" s="1">
        <v>2</v>
      </c>
      <c r="I161" s="1">
        <v>13.39</v>
      </c>
      <c r="J161" s="19">
        <v>2.61</v>
      </c>
    </row>
    <row r="162" spans="1:10" x14ac:dyDescent="0.3">
      <c r="A162" s="18">
        <v>1</v>
      </c>
      <c r="B162" s="1">
        <v>0</v>
      </c>
      <c r="C162" s="1">
        <v>0</v>
      </c>
      <c r="D162" s="1">
        <v>0</v>
      </c>
      <c r="E162" s="1">
        <v>0</v>
      </c>
      <c r="F162" s="1">
        <v>1</v>
      </c>
      <c r="G162" s="1">
        <v>0</v>
      </c>
      <c r="H162" s="1">
        <v>4</v>
      </c>
      <c r="I162" s="1">
        <v>16.489999999999998</v>
      </c>
      <c r="J162" s="19">
        <v>2</v>
      </c>
    </row>
    <row r="163" spans="1:10" x14ac:dyDescent="0.3">
      <c r="A163" s="18">
        <v>1</v>
      </c>
      <c r="B163" s="1">
        <v>0</v>
      </c>
      <c r="C163" s="1">
        <v>0</v>
      </c>
      <c r="D163" s="1">
        <v>0</v>
      </c>
      <c r="E163" s="1">
        <v>0</v>
      </c>
      <c r="F163" s="1">
        <v>1</v>
      </c>
      <c r="G163" s="1">
        <v>0</v>
      </c>
      <c r="H163" s="1">
        <v>4</v>
      </c>
      <c r="I163" s="1">
        <v>21.5</v>
      </c>
      <c r="J163" s="19">
        <v>3.5</v>
      </c>
    </row>
    <row r="164" spans="1:10" x14ac:dyDescent="0.3">
      <c r="A164" s="18">
        <v>1</v>
      </c>
      <c r="B164" s="1">
        <v>0</v>
      </c>
      <c r="C164" s="1">
        <v>0</v>
      </c>
      <c r="D164" s="1">
        <v>0</v>
      </c>
      <c r="E164" s="1">
        <v>0</v>
      </c>
      <c r="F164" s="1">
        <v>1</v>
      </c>
      <c r="G164" s="1">
        <v>0</v>
      </c>
      <c r="H164" s="1">
        <v>2</v>
      </c>
      <c r="I164" s="1">
        <v>12.66</v>
      </c>
      <c r="J164" s="19">
        <v>2.5</v>
      </c>
    </row>
    <row r="165" spans="1:10" x14ac:dyDescent="0.3">
      <c r="A165" s="18">
        <v>0</v>
      </c>
      <c r="B165" s="1">
        <v>0</v>
      </c>
      <c r="C165" s="1">
        <v>0</v>
      </c>
      <c r="D165" s="1">
        <v>0</v>
      </c>
      <c r="E165" s="1">
        <v>0</v>
      </c>
      <c r="F165" s="1">
        <v>1</v>
      </c>
      <c r="G165" s="1">
        <v>0</v>
      </c>
      <c r="H165" s="1">
        <v>3</v>
      </c>
      <c r="I165" s="1">
        <v>16.21</v>
      </c>
      <c r="J165" s="19">
        <v>2</v>
      </c>
    </row>
    <row r="166" spans="1:10" x14ac:dyDescent="0.3">
      <c r="A166" s="18">
        <v>1</v>
      </c>
      <c r="B166" s="1">
        <v>0</v>
      </c>
      <c r="C166" s="1">
        <v>0</v>
      </c>
      <c r="D166" s="1">
        <v>0</v>
      </c>
      <c r="E166" s="1">
        <v>0</v>
      </c>
      <c r="F166" s="1">
        <v>1</v>
      </c>
      <c r="G166" s="1">
        <v>0</v>
      </c>
      <c r="H166" s="1">
        <v>2</v>
      </c>
      <c r="I166" s="1">
        <v>13.81</v>
      </c>
      <c r="J166" s="19">
        <v>2</v>
      </c>
    </row>
    <row r="167" spans="1:10" x14ac:dyDescent="0.3">
      <c r="A167" s="18">
        <v>0</v>
      </c>
      <c r="B167" s="1">
        <v>1</v>
      </c>
      <c r="C167" s="1">
        <v>0</v>
      </c>
      <c r="D167" s="1">
        <v>0</v>
      </c>
      <c r="E167" s="1">
        <v>0</v>
      </c>
      <c r="F167" s="1">
        <v>1</v>
      </c>
      <c r="G167" s="1">
        <v>0</v>
      </c>
      <c r="H167" s="1">
        <v>2</v>
      </c>
      <c r="I167" s="1">
        <v>17.510000000000002</v>
      </c>
      <c r="J167" s="19">
        <v>3</v>
      </c>
    </row>
    <row r="168" spans="1:10" x14ac:dyDescent="0.3">
      <c r="A168" s="18">
        <v>1</v>
      </c>
      <c r="B168" s="1">
        <v>0</v>
      </c>
      <c r="C168" s="1">
        <v>0</v>
      </c>
      <c r="D168" s="1">
        <v>0</v>
      </c>
      <c r="E168" s="1">
        <v>0</v>
      </c>
      <c r="F168" s="1">
        <v>1</v>
      </c>
      <c r="G168" s="1">
        <v>0</v>
      </c>
      <c r="H168" s="1">
        <v>3</v>
      </c>
      <c r="I168" s="1">
        <v>24.52</v>
      </c>
      <c r="J168" s="19">
        <v>3.48</v>
      </c>
    </row>
    <row r="169" spans="1:10" x14ac:dyDescent="0.3">
      <c r="A169" s="18">
        <v>1</v>
      </c>
      <c r="B169" s="1">
        <v>0</v>
      </c>
      <c r="C169" s="1">
        <v>0</v>
      </c>
      <c r="D169" s="1">
        <v>0</v>
      </c>
      <c r="E169" s="1">
        <v>0</v>
      </c>
      <c r="F169" s="1">
        <v>1</v>
      </c>
      <c r="G169" s="1">
        <v>0</v>
      </c>
      <c r="H169" s="1">
        <v>2</v>
      </c>
      <c r="I169" s="1">
        <v>20.76</v>
      </c>
      <c r="J169" s="19">
        <v>2.2400000000000002</v>
      </c>
    </row>
    <row r="170" spans="1:10" x14ac:dyDescent="0.3">
      <c r="A170" s="18">
        <v>1</v>
      </c>
      <c r="B170" s="1">
        <v>0</v>
      </c>
      <c r="C170" s="1">
        <v>0</v>
      </c>
      <c r="D170" s="1">
        <v>0</v>
      </c>
      <c r="E170" s="1">
        <v>0</v>
      </c>
      <c r="F170" s="1">
        <v>1</v>
      </c>
      <c r="G170" s="1">
        <v>0</v>
      </c>
      <c r="H170" s="1">
        <v>4</v>
      </c>
      <c r="I170" s="1">
        <v>31.71</v>
      </c>
      <c r="J170" s="19">
        <v>4.5</v>
      </c>
    </row>
    <row r="171" spans="1:10" x14ac:dyDescent="0.3">
      <c r="A171" s="18">
        <v>0</v>
      </c>
      <c r="B171" s="1">
        <v>1</v>
      </c>
      <c r="C171" s="1">
        <v>0</v>
      </c>
      <c r="D171" s="1">
        <v>0</v>
      </c>
      <c r="E171" s="1">
        <v>1</v>
      </c>
      <c r="F171" s="1">
        <v>0</v>
      </c>
      <c r="G171" s="1">
        <v>0</v>
      </c>
      <c r="H171" s="1">
        <v>2</v>
      </c>
      <c r="I171" s="1">
        <v>10.59</v>
      </c>
      <c r="J171" s="19">
        <v>1.61</v>
      </c>
    </row>
    <row r="172" spans="1:10" x14ac:dyDescent="0.3">
      <c r="A172" s="18">
        <v>0</v>
      </c>
      <c r="B172" s="1">
        <v>1</v>
      </c>
      <c r="C172" s="1">
        <v>0</v>
      </c>
      <c r="D172" s="1">
        <v>0</v>
      </c>
      <c r="E172" s="1">
        <v>1</v>
      </c>
      <c r="F172" s="1">
        <v>0</v>
      </c>
      <c r="G172" s="1">
        <v>0</v>
      </c>
      <c r="H172" s="1">
        <v>2</v>
      </c>
      <c r="I172" s="1">
        <v>10.63</v>
      </c>
      <c r="J172" s="19">
        <v>2</v>
      </c>
    </row>
    <row r="173" spans="1:10" x14ac:dyDescent="0.3">
      <c r="A173" s="18">
        <v>1</v>
      </c>
      <c r="B173" s="1">
        <v>1</v>
      </c>
      <c r="C173" s="1">
        <v>0</v>
      </c>
      <c r="D173" s="1">
        <v>0</v>
      </c>
      <c r="E173" s="1">
        <v>1</v>
      </c>
      <c r="F173" s="1">
        <v>0</v>
      </c>
      <c r="G173" s="1">
        <v>0</v>
      </c>
      <c r="H173" s="1">
        <v>3</v>
      </c>
      <c r="I173" s="1">
        <v>50.81</v>
      </c>
      <c r="J173" s="19">
        <v>10</v>
      </c>
    </row>
    <row r="174" spans="1:10" x14ac:dyDescent="0.3">
      <c r="A174" s="18">
        <v>1</v>
      </c>
      <c r="B174" s="1">
        <v>1</v>
      </c>
      <c r="C174" s="1">
        <v>0</v>
      </c>
      <c r="D174" s="1">
        <v>0</v>
      </c>
      <c r="E174" s="1">
        <v>1</v>
      </c>
      <c r="F174" s="1">
        <v>0</v>
      </c>
      <c r="G174" s="1">
        <v>0</v>
      </c>
      <c r="H174" s="1">
        <v>2</v>
      </c>
      <c r="I174" s="1">
        <v>15.81</v>
      </c>
      <c r="J174" s="19">
        <v>3.16</v>
      </c>
    </row>
    <row r="175" spans="1:10" x14ac:dyDescent="0.3">
      <c r="A175" s="18">
        <v>1</v>
      </c>
      <c r="B175" s="1">
        <v>1</v>
      </c>
      <c r="C175" s="1">
        <v>0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7.25</v>
      </c>
      <c r="J175" s="19">
        <v>5.15</v>
      </c>
    </row>
    <row r="176" spans="1:10" x14ac:dyDescent="0.3">
      <c r="A176" s="18">
        <v>1</v>
      </c>
      <c r="B176" s="1">
        <v>1</v>
      </c>
      <c r="C176" s="1">
        <v>0</v>
      </c>
      <c r="D176" s="1">
        <v>0</v>
      </c>
      <c r="E176" s="1">
        <v>0</v>
      </c>
      <c r="F176" s="1">
        <v>1</v>
      </c>
      <c r="G176" s="1">
        <v>0</v>
      </c>
      <c r="H176" s="1">
        <v>2</v>
      </c>
      <c r="I176" s="1">
        <v>31.85</v>
      </c>
      <c r="J176" s="19">
        <v>3.18</v>
      </c>
    </row>
    <row r="177" spans="1:10" x14ac:dyDescent="0.3">
      <c r="A177" s="18">
        <v>1</v>
      </c>
      <c r="B177" s="1">
        <v>1</v>
      </c>
      <c r="C177" s="1">
        <v>0</v>
      </c>
      <c r="D177" s="1">
        <v>0</v>
      </c>
      <c r="E177" s="1">
        <v>0</v>
      </c>
      <c r="F177" s="1">
        <v>1</v>
      </c>
      <c r="G177" s="1">
        <v>0</v>
      </c>
      <c r="H177" s="1">
        <v>2</v>
      </c>
      <c r="I177" s="1">
        <v>16.82</v>
      </c>
      <c r="J177" s="19">
        <v>4</v>
      </c>
    </row>
    <row r="178" spans="1:10" x14ac:dyDescent="0.3">
      <c r="A178" s="18">
        <v>1</v>
      </c>
      <c r="B178" s="1">
        <v>1</v>
      </c>
      <c r="C178" s="1">
        <v>0</v>
      </c>
      <c r="D178" s="1">
        <v>0</v>
      </c>
      <c r="E178" s="1">
        <v>0</v>
      </c>
      <c r="F178" s="1">
        <v>1</v>
      </c>
      <c r="G178" s="1">
        <v>0</v>
      </c>
      <c r="H178" s="1">
        <v>2</v>
      </c>
      <c r="I178" s="1">
        <v>32.9</v>
      </c>
      <c r="J178" s="19">
        <v>3.11</v>
      </c>
    </row>
    <row r="179" spans="1:10" x14ac:dyDescent="0.3">
      <c r="A179" s="18">
        <v>1</v>
      </c>
      <c r="B179" s="1">
        <v>1</v>
      </c>
      <c r="C179" s="1">
        <v>0</v>
      </c>
      <c r="D179" s="1">
        <v>0</v>
      </c>
      <c r="E179" s="1">
        <v>0</v>
      </c>
      <c r="F179" s="1">
        <v>1</v>
      </c>
      <c r="G179" s="1">
        <v>0</v>
      </c>
      <c r="H179" s="1">
        <v>2</v>
      </c>
      <c r="I179" s="1">
        <v>17.89</v>
      </c>
      <c r="J179" s="19">
        <v>2</v>
      </c>
    </row>
    <row r="180" spans="1:10" x14ac:dyDescent="0.3">
      <c r="A180" s="18">
        <v>1</v>
      </c>
      <c r="B180" s="1">
        <v>1</v>
      </c>
      <c r="C180" s="1">
        <v>0</v>
      </c>
      <c r="D180" s="1">
        <v>0</v>
      </c>
      <c r="E180" s="1">
        <v>0</v>
      </c>
      <c r="F180" s="1">
        <v>1</v>
      </c>
      <c r="G180" s="1">
        <v>0</v>
      </c>
      <c r="H180" s="1">
        <v>2</v>
      </c>
      <c r="I180" s="1">
        <v>14.48</v>
      </c>
      <c r="J180" s="19">
        <v>2</v>
      </c>
    </row>
    <row r="181" spans="1:10" x14ac:dyDescent="0.3">
      <c r="A181" s="18">
        <v>0</v>
      </c>
      <c r="B181" s="1">
        <v>1</v>
      </c>
      <c r="C181" s="1">
        <v>0</v>
      </c>
      <c r="D181" s="1">
        <v>0</v>
      </c>
      <c r="E181" s="1">
        <v>0</v>
      </c>
      <c r="F181" s="1">
        <v>1</v>
      </c>
      <c r="G181" s="1">
        <v>0</v>
      </c>
      <c r="H181" s="1">
        <v>2</v>
      </c>
      <c r="I181" s="1">
        <v>9.6</v>
      </c>
      <c r="J181" s="19">
        <v>4</v>
      </c>
    </row>
    <row r="182" spans="1:10" x14ac:dyDescent="0.3">
      <c r="A182" s="18">
        <v>1</v>
      </c>
      <c r="B182" s="1">
        <v>1</v>
      </c>
      <c r="C182" s="1">
        <v>0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34.630000000000003</v>
      </c>
      <c r="J182" s="19">
        <v>3.55</v>
      </c>
    </row>
    <row r="183" spans="1:10" x14ac:dyDescent="0.3">
      <c r="A183" s="18">
        <v>1</v>
      </c>
      <c r="B183" s="1">
        <v>1</v>
      </c>
      <c r="C183" s="1">
        <v>0</v>
      </c>
      <c r="D183" s="1">
        <v>0</v>
      </c>
      <c r="E183" s="1">
        <v>0</v>
      </c>
      <c r="F183" s="1">
        <v>1</v>
      </c>
      <c r="G183" s="1">
        <v>0</v>
      </c>
      <c r="H183" s="1">
        <v>4</v>
      </c>
      <c r="I183" s="1">
        <v>34.65</v>
      </c>
      <c r="J183" s="19">
        <v>3.68</v>
      </c>
    </row>
    <row r="184" spans="1:10" x14ac:dyDescent="0.3">
      <c r="A184" s="18">
        <v>1</v>
      </c>
      <c r="B184" s="1">
        <v>1</v>
      </c>
      <c r="C184" s="1">
        <v>0</v>
      </c>
      <c r="D184" s="1">
        <v>0</v>
      </c>
      <c r="E184" s="1">
        <v>0</v>
      </c>
      <c r="F184" s="1">
        <v>1</v>
      </c>
      <c r="G184" s="1">
        <v>0</v>
      </c>
      <c r="H184" s="1">
        <v>2</v>
      </c>
      <c r="I184" s="1">
        <v>23.33</v>
      </c>
      <c r="J184" s="19">
        <v>5.65</v>
      </c>
    </row>
    <row r="185" spans="1:10" x14ac:dyDescent="0.3">
      <c r="A185" s="18">
        <v>1</v>
      </c>
      <c r="B185" s="1">
        <v>1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3</v>
      </c>
      <c r="I185" s="1">
        <v>45.35</v>
      </c>
      <c r="J185" s="19">
        <v>3.5</v>
      </c>
    </row>
    <row r="186" spans="1:10" x14ac:dyDescent="0.3">
      <c r="A186" s="18">
        <v>1</v>
      </c>
      <c r="B186" s="1">
        <v>1</v>
      </c>
      <c r="C186" s="1">
        <v>0</v>
      </c>
      <c r="D186" s="1">
        <v>0</v>
      </c>
      <c r="E186" s="1">
        <v>0</v>
      </c>
      <c r="F186" s="1">
        <v>1</v>
      </c>
      <c r="G186" s="1">
        <v>0</v>
      </c>
      <c r="H186" s="1">
        <v>4</v>
      </c>
      <c r="I186" s="1">
        <v>23.17</v>
      </c>
      <c r="J186" s="19">
        <v>6.5</v>
      </c>
    </row>
    <row r="187" spans="1:10" x14ac:dyDescent="0.3">
      <c r="A187" s="18">
        <v>1</v>
      </c>
      <c r="B187" s="1">
        <v>1</v>
      </c>
      <c r="C187" s="1">
        <v>0</v>
      </c>
      <c r="D187" s="1">
        <v>0</v>
      </c>
      <c r="E187" s="1">
        <v>0</v>
      </c>
      <c r="F187" s="1">
        <v>1</v>
      </c>
      <c r="G187" s="1">
        <v>0</v>
      </c>
      <c r="H187" s="1">
        <v>2</v>
      </c>
      <c r="I187" s="1">
        <v>40.549999999999997</v>
      </c>
      <c r="J187" s="19">
        <v>3</v>
      </c>
    </row>
    <row r="188" spans="1:10" x14ac:dyDescent="0.3">
      <c r="A188" s="18">
        <v>1</v>
      </c>
      <c r="B188" s="1">
        <v>0</v>
      </c>
      <c r="C188" s="1">
        <v>0</v>
      </c>
      <c r="D188" s="1">
        <v>0</v>
      </c>
      <c r="E188" s="1">
        <v>0</v>
      </c>
      <c r="F188" s="1">
        <v>1</v>
      </c>
      <c r="G188" s="1">
        <v>0</v>
      </c>
      <c r="H188" s="1">
        <v>5</v>
      </c>
      <c r="I188" s="1">
        <v>20.69</v>
      </c>
      <c r="J188" s="19">
        <v>5</v>
      </c>
    </row>
    <row r="189" spans="1:10" x14ac:dyDescent="0.3">
      <c r="A189" s="18">
        <v>0</v>
      </c>
      <c r="B189" s="1">
        <v>1</v>
      </c>
      <c r="C189" s="1">
        <v>0</v>
      </c>
      <c r="D189" s="1">
        <v>0</v>
      </c>
      <c r="E189" s="1">
        <v>0</v>
      </c>
      <c r="F189" s="1">
        <v>1</v>
      </c>
      <c r="G189" s="1">
        <v>0</v>
      </c>
      <c r="H189" s="1">
        <v>3</v>
      </c>
      <c r="I189" s="1">
        <v>20.9</v>
      </c>
      <c r="J189" s="19">
        <v>3.5</v>
      </c>
    </row>
    <row r="190" spans="1:10" x14ac:dyDescent="0.3">
      <c r="A190" s="18">
        <v>1</v>
      </c>
      <c r="B190" s="1">
        <v>1</v>
      </c>
      <c r="C190" s="1">
        <v>0</v>
      </c>
      <c r="D190" s="1">
        <v>0</v>
      </c>
      <c r="E190" s="1">
        <v>0</v>
      </c>
      <c r="F190" s="1">
        <v>1</v>
      </c>
      <c r="G190" s="1">
        <v>0</v>
      </c>
      <c r="H190" s="1">
        <v>5</v>
      </c>
      <c r="I190" s="1">
        <v>30.46</v>
      </c>
      <c r="J190" s="19">
        <v>2</v>
      </c>
    </row>
    <row r="191" spans="1:10" x14ac:dyDescent="0.3">
      <c r="A191" s="18">
        <v>0</v>
      </c>
      <c r="B191" s="1">
        <v>1</v>
      </c>
      <c r="C191" s="1">
        <v>0</v>
      </c>
      <c r="D191" s="1">
        <v>0</v>
      </c>
      <c r="E191" s="1">
        <v>0</v>
      </c>
      <c r="F191" s="1">
        <v>1</v>
      </c>
      <c r="G191" s="1">
        <v>0</v>
      </c>
      <c r="H191" s="1">
        <v>3</v>
      </c>
      <c r="I191" s="1">
        <v>18.149999999999999</v>
      </c>
      <c r="J191" s="19">
        <v>3.5</v>
      </c>
    </row>
    <row r="192" spans="1:10" x14ac:dyDescent="0.3">
      <c r="A192" s="18">
        <v>1</v>
      </c>
      <c r="B192" s="1">
        <v>1</v>
      </c>
      <c r="C192" s="1">
        <v>0</v>
      </c>
      <c r="D192" s="1">
        <v>0</v>
      </c>
      <c r="E192" s="1">
        <v>0</v>
      </c>
      <c r="F192" s="1">
        <v>1</v>
      </c>
      <c r="G192" s="1">
        <v>0</v>
      </c>
      <c r="H192" s="1">
        <v>3</v>
      </c>
      <c r="I192" s="1">
        <v>23.1</v>
      </c>
      <c r="J192" s="19">
        <v>4</v>
      </c>
    </row>
    <row r="193" spans="1:10" x14ac:dyDescent="0.3">
      <c r="A193" s="18">
        <v>1</v>
      </c>
      <c r="B193" s="1">
        <v>1</v>
      </c>
      <c r="C193" s="1">
        <v>0</v>
      </c>
      <c r="D193" s="1">
        <v>0</v>
      </c>
      <c r="E193" s="1">
        <v>0</v>
      </c>
      <c r="F193" s="1">
        <v>1</v>
      </c>
      <c r="G193" s="1">
        <v>0</v>
      </c>
      <c r="H193" s="1">
        <v>2</v>
      </c>
      <c r="I193" s="1">
        <v>15.69</v>
      </c>
      <c r="J193" s="19">
        <v>1.5</v>
      </c>
    </row>
    <row r="194" spans="1:10" x14ac:dyDescent="0.3">
      <c r="A194" s="18">
        <v>0</v>
      </c>
      <c r="B194" s="1">
        <v>1</v>
      </c>
      <c r="C194" s="1">
        <v>1</v>
      </c>
      <c r="D194" s="1">
        <v>0</v>
      </c>
      <c r="E194" s="1">
        <v>0</v>
      </c>
      <c r="F194" s="1">
        <v>0</v>
      </c>
      <c r="G194" s="1">
        <v>1</v>
      </c>
      <c r="H194" s="1">
        <v>2</v>
      </c>
      <c r="I194" s="1">
        <v>19.809999999999999</v>
      </c>
      <c r="J194" s="19">
        <v>4.1900000000000004</v>
      </c>
    </row>
    <row r="195" spans="1:10" x14ac:dyDescent="0.3">
      <c r="A195" s="18">
        <v>1</v>
      </c>
      <c r="B195" s="1">
        <v>1</v>
      </c>
      <c r="C195" s="1">
        <v>1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28.44</v>
      </c>
      <c r="J195" s="19">
        <v>2.56</v>
      </c>
    </row>
    <row r="196" spans="1:10" x14ac:dyDescent="0.3">
      <c r="A196" s="18">
        <v>1</v>
      </c>
      <c r="B196" s="1">
        <v>1</v>
      </c>
      <c r="C196" s="1">
        <v>1</v>
      </c>
      <c r="D196" s="1">
        <v>0</v>
      </c>
      <c r="E196" s="1">
        <v>0</v>
      </c>
      <c r="F196" s="1">
        <v>0</v>
      </c>
      <c r="G196" s="1">
        <v>1</v>
      </c>
      <c r="H196" s="1">
        <v>2</v>
      </c>
      <c r="I196" s="1">
        <v>15.48</v>
      </c>
      <c r="J196" s="19">
        <v>2.02</v>
      </c>
    </row>
    <row r="197" spans="1:10" x14ac:dyDescent="0.3">
      <c r="A197" s="18">
        <v>1</v>
      </c>
      <c r="B197" s="1">
        <v>1</v>
      </c>
      <c r="C197" s="1">
        <v>1</v>
      </c>
      <c r="D197" s="1">
        <v>0</v>
      </c>
      <c r="E197" s="1">
        <v>0</v>
      </c>
      <c r="F197" s="1">
        <v>0</v>
      </c>
      <c r="G197" s="1">
        <v>1</v>
      </c>
      <c r="H197" s="1">
        <v>2</v>
      </c>
      <c r="I197" s="1">
        <v>16.579999999999998</v>
      </c>
      <c r="J197" s="19">
        <v>4</v>
      </c>
    </row>
    <row r="198" spans="1:10" x14ac:dyDescent="0.3">
      <c r="A198" s="18">
        <v>1</v>
      </c>
      <c r="B198" s="1">
        <v>0</v>
      </c>
      <c r="C198" s="1">
        <v>1</v>
      </c>
      <c r="D198" s="1">
        <v>0</v>
      </c>
      <c r="E198" s="1">
        <v>0</v>
      </c>
      <c r="F198" s="1">
        <v>0</v>
      </c>
      <c r="G198" s="1">
        <v>1</v>
      </c>
      <c r="H198" s="1">
        <v>2</v>
      </c>
      <c r="I198" s="1">
        <v>7.56</v>
      </c>
      <c r="J198" s="19">
        <v>1.44</v>
      </c>
    </row>
    <row r="199" spans="1:10" x14ac:dyDescent="0.3">
      <c r="A199" s="18">
        <v>1</v>
      </c>
      <c r="B199" s="1">
        <v>1</v>
      </c>
      <c r="C199" s="1">
        <v>1</v>
      </c>
      <c r="D199" s="1">
        <v>0</v>
      </c>
      <c r="E199" s="1">
        <v>0</v>
      </c>
      <c r="F199" s="1">
        <v>0</v>
      </c>
      <c r="G199" s="1">
        <v>1</v>
      </c>
      <c r="H199" s="1">
        <v>2</v>
      </c>
      <c r="I199" s="1">
        <v>10.34</v>
      </c>
      <c r="J199" s="19">
        <v>2</v>
      </c>
    </row>
    <row r="200" spans="1:10" x14ac:dyDescent="0.3">
      <c r="A200" s="18">
        <v>0</v>
      </c>
      <c r="B200" s="1">
        <v>1</v>
      </c>
      <c r="C200" s="1">
        <v>1</v>
      </c>
      <c r="D200" s="1">
        <v>0</v>
      </c>
      <c r="E200" s="1">
        <v>0</v>
      </c>
      <c r="F200" s="1">
        <v>0</v>
      </c>
      <c r="G200" s="1">
        <v>1</v>
      </c>
      <c r="H200" s="1">
        <v>4</v>
      </c>
      <c r="I200" s="1">
        <v>43.11</v>
      </c>
      <c r="J200" s="19">
        <v>5</v>
      </c>
    </row>
    <row r="201" spans="1:10" x14ac:dyDescent="0.3">
      <c r="A201" s="18">
        <v>0</v>
      </c>
      <c r="B201" s="1">
        <v>1</v>
      </c>
      <c r="C201" s="1">
        <v>1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13</v>
      </c>
      <c r="J201" s="19">
        <v>2</v>
      </c>
    </row>
    <row r="202" spans="1:10" x14ac:dyDescent="0.3">
      <c r="A202" s="18">
        <v>1</v>
      </c>
      <c r="B202" s="1">
        <v>1</v>
      </c>
      <c r="C202" s="1">
        <v>1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13.51</v>
      </c>
      <c r="J202" s="19">
        <v>2</v>
      </c>
    </row>
    <row r="203" spans="1:10" x14ac:dyDescent="0.3">
      <c r="A203" s="18">
        <v>1</v>
      </c>
      <c r="B203" s="1">
        <v>1</v>
      </c>
      <c r="C203" s="1">
        <v>1</v>
      </c>
      <c r="D203" s="1">
        <v>0</v>
      </c>
      <c r="E203" s="1">
        <v>0</v>
      </c>
      <c r="F203" s="1">
        <v>0</v>
      </c>
      <c r="G203" s="1">
        <v>1</v>
      </c>
      <c r="H203" s="1">
        <v>3</v>
      </c>
      <c r="I203" s="1">
        <v>18.71</v>
      </c>
      <c r="J203" s="19">
        <v>4</v>
      </c>
    </row>
    <row r="204" spans="1:10" x14ac:dyDescent="0.3">
      <c r="A204" s="18">
        <v>0</v>
      </c>
      <c r="B204" s="1">
        <v>1</v>
      </c>
      <c r="C204" s="1">
        <v>1</v>
      </c>
      <c r="D204" s="1">
        <v>0</v>
      </c>
      <c r="E204" s="1">
        <v>0</v>
      </c>
      <c r="F204" s="1">
        <v>0</v>
      </c>
      <c r="G204" s="1">
        <v>1</v>
      </c>
      <c r="H204" s="1">
        <v>2</v>
      </c>
      <c r="I204" s="1">
        <v>12.74</v>
      </c>
      <c r="J204" s="19">
        <v>2.0099999999999998</v>
      </c>
    </row>
    <row r="205" spans="1:10" x14ac:dyDescent="0.3">
      <c r="A205" s="18">
        <v>0</v>
      </c>
      <c r="B205" s="1">
        <v>1</v>
      </c>
      <c r="C205" s="1">
        <v>1</v>
      </c>
      <c r="D205" s="1">
        <v>0</v>
      </c>
      <c r="E205" s="1">
        <v>0</v>
      </c>
      <c r="F205" s="1">
        <v>0</v>
      </c>
      <c r="G205" s="1">
        <v>1</v>
      </c>
      <c r="H205" s="1">
        <v>2</v>
      </c>
      <c r="I205" s="1">
        <v>13</v>
      </c>
      <c r="J205" s="19">
        <v>2</v>
      </c>
    </row>
    <row r="206" spans="1:10" x14ac:dyDescent="0.3">
      <c r="A206" s="18">
        <v>0</v>
      </c>
      <c r="B206" s="1">
        <v>1</v>
      </c>
      <c r="C206" s="1">
        <v>1</v>
      </c>
      <c r="D206" s="1">
        <v>0</v>
      </c>
      <c r="E206" s="1">
        <v>0</v>
      </c>
      <c r="F206" s="1">
        <v>0</v>
      </c>
      <c r="G206" s="1">
        <v>1</v>
      </c>
      <c r="H206" s="1">
        <v>2</v>
      </c>
      <c r="I206" s="1">
        <v>16.399999999999999</v>
      </c>
      <c r="J206" s="19">
        <v>2.5</v>
      </c>
    </row>
    <row r="207" spans="1:10" x14ac:dyDescent="0.3">
      <c r="A207" s="18">
        <v>1</v>
      </c>
      <c r="B207" s="1">
        <v>1</v>
      </c>
      <c r="C207" s="1">
        <v>1</v>
      </c>
      <c r="D207" s="1">
        <v>0</v>
      </c>
      <c r="E207" s="1">
        <v>0</v>
      </c>
      <c r="F207" s="1">
        <v>0</v>
      </c>
      <c r="G207" s="1">
        <v>1</v>
      </c>
      <c r="H207" s="1">
        <v>4</v>
      </c>
      <c r="I207" s="1">
        <v>20.53</v>
      </c>
      <c r="J207" s="19">
        <v>4</v>
      </c>
    </row>
    <row r="208" spans="1:10" x14ac:dyDescent="0.3">
      <c r="A208" s="18">
        <v>0</v>
      </c>
      <c r="B208" s="1">
        <v>1</v>
      </c>
      <c r="C208" s="1">
        <v>1</v>
      </c>
      <c r="D208" s="1">
        <v>0</v>
      </c>
      <c r="E208" s="1">
        <v>0</v>
      </c>
      <c r="F208" s="1">
        <v>0</v>
      </c>
      <c r="G208" s="1">
        <v>1</v>
      </c>
      <c r="H208" s="1">
        <v>3</v>
      </c>
      <c r="I208" s="1">
        <v>16.47</v>
      </c>
      <c r="J208" s="19">
        <v>3.23</v>
      </c>
    </row>
    <row r="209" spans="1:10" x14ac:dyDescent="0.3">
      <c r="A209" s="18">
        <v>1</v>
      </c>
      <c r="B209" s="1">
        <v>1</v>
      </c>
      <c r="C209" s="1">
        <v>0</v>
      </c>
      <c r="D209" s="1">
        <v>0</v>
      </c>
      <c r="E209" s="1">
        <v>1</v>
      </c>
      <c r="F209" s="1">
        <v>0</v>
      </c>
      <c r="G209" s="1">
        <v>0</v>
      </c>
      <c r="H209" s="1">
        <v>3</v>
      </c>
      <c r="I209" s="1">
        <v>26.59</v>
      </c>
      <c r="J209" s="19">
        <v>3.41</v>
      </c>
    </row>
    <row r="210" spans="1:10" x14ac:dyDescent="0.3">
      <c r="A210" s="18">
        <v>1</v>
      </c>
      <c r="B210" s="1">
        <v>1</v>
      </c>
      <c r="C210" s="1">
        <v>0</v>
      </c>
      <c r="D210" s="1">
        <v>0</v>
      </c>
      <c r="E210" s="1">
        <v>1</v>
      </c>
      <c r="F210" s="1">
        <v>0</v>
      </c>
      <c r="G210" s="1">
        <v>0</v>
      </c>
      <c r="H210" s="1">
        <v>4</v>
      </c>
      <c r="I210" s="1">
        <v>38.729999999999997</v>
      </c>
      <c r="J210" s="19">
        <v>3</v>
      </c>
    </row>
    <row r="211" spans="1:10" x14ac:dyDescent="0.3">
      <c r="A211" s="18">
        <v>1</v>
      </c>
      <c r="B211" s="1">
        <v>1</v>
      </c>
      <c r="C211" s="1">
        <v>0</v>
      </c>
      <c r="D211" s="1">
        <v>0</v>
      </c>
      <c r="E211" s="1">
        <v>1</v>
      </c>
      <c r="F211" s="1">
        <v>0</v>
      </c>
      <c r="G211" s="1">
        <v>0</v>
      </c>
      <c r="H211" s="1">
        <v>2</v>
      </c>
      <c r="I211" s="1">
        <v>24.27</v>
      </c>
      <c r="J211" s="19">
        <v>2.0299999999999998</v>
      </c>
    </row>
    <row r="212" spans="1:10" x14ac:dyDescent="0.3">
      <c r="A212" s="18">
        <v>0</v>
      </c>
      <c r="B212" s="1">
        <v>1</v>
      </c>
      <c r="C212" s="1">
        <v>0</v>
      </c>
      <c r="D212" s="1">
        <v>0</v>
      </c>
      <c r="E212" s="1">
        <v>1</v>
      </c>
      <c r="F212" s="1">
        <v>0</v>
      </c>
      <c r="G212" s="1">
        <v>0</v>
      </c>
      <c r="H212" s="1">
        <v>2</v>
      </c>
      <c r="I212" s="1">
        <v>12.76</v>
      </c>
      <c r="J212" s="19">
        <v>2.23</v>
      </c>
    </row>
    <row r="213" spans="1:10" x14ac:dyDescent="0.3">
      <c r="A213" s="18">
        <v>1</v>
      </c>
      <c r="B213" s="1">
        <v>1</v>
      </c>
      <c r="C213" s="1">
        <v>0</v>
      </c>
      <c r="D213" s="1">
        <v>0</v>
      </c>
      <c r="E213" s="1">
        <v>1</v>
      </c>
      <c r="F213" s="1">
        <v>0</v>
      </c>
      <c r="G213" s="1">
        <v>0</v>
      </c>
      <c r="H213" s="1">
        <v>3</v>
      </c>
      <c r="I213" s="1">
        <v>30.06</v>
      </c>
      <c r="J213" s="19">
        <v>2</v>
      </c>
    </row>
    <row r="214" spans="1:10" x14ac:dyDescent="0.3">
      <c r="A214" s="18">
        <v>1</v>
      </c>
      <c r="B214" s="1">
        <v>1</v>
      </c>
      <c r="C214" s="1">
        <v>0</v>
      </c>
      <c r="D214" s="1">
        <v>0</v>
      </c>
      <c r="E214" s="1">
        <v>1</v>
      </c>
      <c r="F214" s="1">
        <v>0</v>
      </c>
      <c r="G214" s="1">
        <v>0</v>
      </c>
      <c r="H214" s="1">
        <v>4</v>
      </c>
      <c r="I214" s="1">
        <v>25.89</v>
      </c>
      <c r="J214" s="19">
        <v>5.16</v>
      </c>
    </row>
    <row r="215" spans="1:10" x14ac:dyDescent="0.3">
      <c r="A215" s="18">
        <v>1</v>
      </c>
      <c r="B215" s="1">
        <v>0</v>
      </c>
      <c r="C215" s="1">
        <v>0</v>
      </c>
      <c r="D215" s="1">
        <v>0</v>
      </c>
      <c r="E215" s="1">
        <v>1</v>
      </c>
      <c r="F215" s="1">
        <v>0</v>
      </c>
      <c r="G215" s="1">
        <v>0</v>
      </c>
      <c r="H215" s="1">
        <v>4</v>
      </c>
      <c r="I215" s="1">
        <v>48.33</v>
      </c>
      <c r="J215" s="19">
        <v>9</v>
      </c>
    </row>
    <row r="216" spans="1:10" x14ac:dyDescent="0.3">
      <c r="A216" s="18">
        <v>0</v>
      </c>
      <c r="B216" s="1">
        <v>1</v>
      </c>
      <c r="C216" s="1">
        <v>0</v>
      </c>
      <c r="D216" s="1">
        <v>0</v>
      </c>
      <c r="E216" s="1">
        <v>1</v>
      </c>
      <c r="F216" s="1">
        <v>0</v>
      </c>
      <c r="G216" s="1">
        <v>0</v>
      </c>
      <c r="H216" s="1">
        <v>2</v>
      </c>
      <c r="I216" s="1">
        <v>13.27</v>
      </c>
      <c r="J216" s="19">
        <v>2.5</v>
      </c>
    </row>
    <row r="217" spans="1:10" x14ac:dyDescent="0.3">
      <c r="A217" s="18">
        <v>0</v>
      </c>
      <c r="B217" s="1">
        <v>1</v>
      </c>
      <c r="C217" s="1">
        <v>0</v>
      </c>
      <c r="D217" s="1">
        <v>0</v>
      </c>
      <c r="E217" s="1">
        <v>1</v>
      </c>
      <c r="F217" s="1">
        <v>0</v>
      </c>
      <c r="G217" s="1">
        <v>0</v>
      </c>
      <c r="H217" s="1">
        <v>3</v>
      </c>
      <c r="I217" s="1">
        <v>28.17</v>
      </c>
      <c r="J217" s="19">
        <v>6.5</v>
      </c>
    </row>
    <row r="218" spans="1:10" x14ac:dyDescent="0.3">
      <c r="A218" s="18">
        <v>0</v>
      </c>
      <c r="B218" s="1">
        <v>1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2</v>
      </c>
      <c r="I218" s="1">
        <v>12.9</v>
      </c>
      <c r="J218" s="19">
        <v>1.1000000000000001</v>
      </c>
    </row>
    <row r="219" spans="1:10" x14ac:dyDescent="0.3">
      <c r="A219" s="18">
        <v>1</v>
      </c>
      <c r="B219" s="1">
        <v>1</v>
      </c>
      <c r="C219" s="1">
        <v>0</v>
      </c>
      <c r="D219" s="1">
        <v>0</v>
      </c>
      <c r="E219" s="1">
        <v>1</v>
      </c>
      <c r="F219" s="1">
        <v>0</v>
      </c>
      <c r="G219" s="1">
        <v>0</v>
      </c>
      <c r="H219" s="1">
        <v>5</v>
      </c>
      <c r="I219" s="1">
        <v>28.15</v>
      </c>
      <c r="J219" s="19">
        <v>3</v>
      </c>
    </row>
    <row r="220" spans="1:10" x14ac:dyDescent="0.3">
      <c r="A220" s="18">
        <v>1</v>
      </c>
      <c r="B220" s="1">
        <v>1</v>
      </c>
      <c r="C220" s="1">
        <v>0</v>
      </c>
      <c r="D220" s="1">
        <v>0</v>
      </c>
      <c r="E220" s="1">
        <v>1</v>
      </c>
      <c r="F220" s="1">
        <v>0</v>
      </c>
      <c r="G220" s="1">
        <v>0</v>
      </c>
      <c r="H220" s="1">
        <v>2</v>
      </c>
      <c r="I220" s="1">
        <v>11.59</v>
      </c>
      <c r="J220" s="19">
        <v>1.5</v>
      </c>
    </row>
    <row r="221" spans="1:10" x14ac:dyDescent="0.3">
      <c r="A221" s="18">
        <v>1</v>
      </c>
      <c r="B221" s="1">
        <v>1</v>
      </c>
      <c r="C221" s="1">
        <v>0</v>
      </c>
      <c r="D221" s="1">
        <v>0</v>
      </c>
      <c r="E221" s="1">
        <v>1</v>
      </c>
      <c r="F221" s="1">
        <v>0</v>
      </c>
      <c r="G221" s="1">
        <v>0</v>
      </c>
      <c r="H221" s="1">
        <v>2</v>
      </c>
      <c r="I221" s="1">
        <v>7.74</v>
      </c>
      <c r="J221" s="19">
        <v>1.44</v>
      </c>
    </row>
    <row r="222" spans="1:10" x14ac:dyDescent="0.3">
      <c r="A222" s="18">
        <v>0</v>
      </c>
      <c r="B222" s="1">
        <v>1</v>
      </c>
      <c r="C222" s="1">
        <v>0</v>
      </c>
      <c r="D222" s="1">
        <v>0</v>
      </c>
      <c r="E222" s="1">
        <v>1</v>
      </c>
      <c r="F222" s="1">
        <v>0</v>
      </c>
      <c r="G222" s="1">
        <v>0</v>
      </c>
      <c r="H222" s="1">
        <v>4</v>
      </c>
      <c r="I222" s="1">
        <v>30.14</v>
      </c>
      <c r="J222" s="19">
        <v>3.09</v>
      </c>
    </row>
    <row r="223" spans="1:10" x14ac:dyDescent="0.3">
      <c r="A223" s="18">
        <v>1</v>
      </c>
      <c r="B223" s="1">
        <v>1</v>
      </c>
      <c r="C223" s="1">
        <v>0</v>
      </c>
      <c r="D223" s="1">
        <v>1</v>
      </c>
      <c r="E223" s="1">
        <v>0</v>
      </c>
      <c r="F223" s="1">
        <v>0</v>
      </c>
      <c r="G223" s="1">
        <v>1</v>
      </c>
      <c r="H223" s="1">
        <v>2</v>
      </c>
      <c r="I223" s="1">
        <v>12.16</v>
      </c>
      <c r="J223" s="19">
        <v>2.2000000000000002</v>
      </c>
    </row>
    <row r="224" spans="1:10" x14ac:dyDescent="0.3">
      <c r="A224" s="18">
        <v>0</v>
      </c>
      <c r="B224" s="1">
        <v>1</v>
      </c>
      <c r="C224" s="1">
        <v>0</v>
      </c>
      <c r="D224" s="1">
        <v>1</v>
      </c>
      <c r="E224" s="1">
        <v>0</v>
      </c>
      <c r="F224" s="1">
        <v>0</v>
      </c>
      <c r="G224" s="1">
        <v>1</v>
      </c>
      <c r="H224" s="1">
        <v>2</v>
      </c>
      <c r="I224" s="1">
        <v>13.42</v>
      </c>
      <c r="J224" s="19">
        <v>3.48</v>
      </c>
    </row>
    <row r="225" spans="1:10" x14ac:dyDescent="0.3">
      <c r="A225" s="18">
        <v>1</v>
      </c>
      <c r="B225" s="1">
        <v>1</v>
      </c>
      <c r="C225" s="1">
        <v>0</v>
      </c>
      <c r="D225" s="1">
        <v>1</v>
      </c>
      <c r="E225" s="1">
        <v>0</v>
      </c>
      <c r="F225" s="1">
        <v>0</v>
      </c>
      <c r="G225" s="1">
        <v>1</v>
      </c>
      <c r="H225" s="1">
        <v>1</v>
      </c>
      <c r="I225" s="1">
        <v>8.58</v>
      </c>
      <c r="J225" s="19">
        <v>1.92</v>
      </c>
    </row>
    <row r="226" spans="1:10" x14ac:dyDescent="0.3">
      <c r="A226" s="18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1</v>
      </c>
      <c r="H226" s="1">
        <v>3</v>
      </c>
      <c r="I226" s="1">
        <v>15.98</v>
      </c>
      <c r="J226" s="19">
        <v>3</v>
      </c>
    </row>
    <row r="227" spans="1:10" x14ac:dyDescent="0.3">
      <c r="A227" s="18">
        <v>1</v>
      </c>
      <c r="B227" s="1">
        <v>1</v>
      </c>
      <c r="C227" s="1">
        <v>0</v>
      </c>
      <c r="D227" s="1">
        <v>1</v>
      </c>
      <c r="E227" s="1">
        <v>0</v>
      </c>
      <c r="F227" s="1">
        <v>0</v>
      </c>
      <c r="G227" s="1">
        <v>1</v>
      </c>
      <c r="H227" s="1">
        <v>2</v>
      </c>
      <c r="I227" s="1">
        <v>13.42</v>
      </c>
      <c r="J227" s="19">
        <v>1.58</v>
      </c>
    </row>
    <row r="228" spans="1:10" x14ac:dyDescent="0.3">
      <c r="A228" s="18">
        <v>0</v>
      </c>
      <c r="B228" s="1">
        <v>1</v>
      </c>
      <c r="C228" s="1">
        <v>0</v>
      </c>
      <c r="D228" s="1">
        <v>1</v>
      </c>
      <c r="E228" s="1">
        <v>0</v>
      </c>
      <c r="F228" s="1">
        <v>0</v>
      </c>
      <c r="G228" s="1">
        <v>1</v>
      </c>
      <c r="H228" s="1">
        <v>2</v>
      </c>
      <c r="I228" s="1">
        <v>16.27</v>
      </c>
      <c r="J228" s="19">
        <v>2.5</v>
      </c>
    </row>
    <row r="229" spans="1:10" x14ac:dyDescent="0.3">
      <c r="A229" s="18">
        <v>0</v>
      </c>
      <c r="B229" s="1">
        <v>1</v>
      </c>
      <c r="C229" s="1">
        <v>0</v>
      </c>
      <c r="D229" s="1">
        <v>1</v>
      </c>
      <c r="E229" s="1">
        <v>0</v>
      </c>
      <c r="F229" s="1">
        <v>0</v>
      </c>
      <c r="G229" s="1">
        <v>1</v>
      </c>
      <c r="H229" s="1">
        <v>2</v>
      </c>
      <c r="I229" s="1">
        <v>10.09</v>
      </c>
      <c r="J229" s="19">
        <v>2</v>
      </c>
    </row>
    <row r="230" spans="1:10" x14ac:dyDescent="0.3">
      <c r="A230" s="18">
        <v>1</v>
      </c>
      <c r="B230" s="1">
        <v>0</v>
      </c>
      <c r="C230" s="1">
        <v>0</v>
      </c>
      <c r="D230" s="1">
        <v>0</v>
      </c>
      <c r="E230" s="1">
        <v>1</v>
      </c>
      <c r="F230" s="1">
        <v>0</v>
      </c>
      <c r="G230" s="1">
        <v>0</v>
      </c>
      <c r="H230" s="1">
        <v>4</v>
      </c>
      <c r="I230" s="1">
        <v>20.45</v>
      </c>
      <c r="J230" s="19">
        <v>3</v>
      </c>
    </row>
    <row r="231" spans="1:10" x14ac:dyDescent="0.3">
      <c r="A231" s="18">
        <v>1</v>
      </c>
      <c r="B231" s="1">
        <v>0</v>
      </c>
      <c r="C231" s="1">
        <v>0</v>
      </c>
      <c r="D231" s="1">
        <v>0</v>
      </c>
      <c r="E231" s="1">
        <v>1</v>
      </c>
      <c r="F231" s="1">
        <v>0</v>
      </c>
      <c r="G231" s="1">
        <v>0</v>
      </c>
      <c r="H231" s="1">
        <v>2</v>
      </c>
      <c r="I231" s="1">
        <v>13.28</v>
      </c>
      <c r="J231" s="19">
        <v>2.72</v>
      </c>
    </row>
    <row r="232" spans="1:10" x14ac:dyDescent="0.3">
      <c r="A232" s="18">
        <v>0</v>
      </c>
      <c r="B232" s="1">
        <v>1</v>
      </c>
      <c r="C232" s="1">
        <v>0</v>
      </c>
      <c r="D232" s="1">
        <v>0</v>
      </c>
      <c r="E232" s="1">
        <v>1</v>
      </c>
      <c r="F232" s="1">
        <v>0</v>
      </c>
      <c r="G232" s="1">
        <v>0</v>
      </c>
      <c r="H232" s="1">
        <v>2</v>
      </c>
      <c r="I232" s="1">
        <v>22.12</v>
      </c>
      <c r="J232" s="19">
        <v>2.88</v>
      </c>
    </row>
    <row r="233" spans="1:10" x14ac:dyDescent="0.3">
      <c r="A233" s="18">
        <v>1</v>
      </c>
      <c r="B233" s="1">
        <v>1</v>
      </c>
      <c r="C233" s="1">
        <v>0</v>
      </c>
      <c r="D233" s="1">
        <v>0</v>
      </c>
      <c r="E233" s="1">
        <v>1</v>
      </c>
      <c r="F233" s="1">
        <v>0</v>
      </c>
      <c r="G233" s="1">
        <v>0</v>
      </c>
      <c r="H233" s="1">
        <v>4</v>
      </c>
      <c r="I233" s="1">
        <v>24.01</v>
      </c>
      <c r="J233" s="19">
        <v>2</v>
      </c>
    </row>
    <row r="234" spans="1:10" x14ac:dyDescent="0.3">
      <c r="A234" s="18">
        <v>1</v>
      </c>
      <c r="B234" s="1">
        <v>1</v>
      </c>
      <c r="C234" s="1">
        <v>0</v>
      </c>
      <c r="D234" s="1">
        <v>0</v>
      </c>
      <c r="E234" s="1">
        <v>1</v>
      </c>
      <c r="F234" s="1">
        <v>0</v>
      </c>
      <c r="G234" s="1">
        <v>0</v>
      </c>
      <c r="H234" s="1">
        <v>3</v>
      </c>
      <c r="I234" s="1">
        <v>15.69</v>
      </c>
      <c r="J234" s="19">
        <v>3</v>
      </c>
    </row>
    <row r="235" spans="1:10" x14ac:dyDescent="0.3">
      <c r="A235" s="18">
        <v>1</v>
      </c>
      <c r="B235" s="1">
        <v>0</v>
      </c>
      <c r="C235" s="1">
        <v>0</v>
      </c>
      <c r="D235" s="1">
        <v>0</v>
      </c>
      <c r="E235" s="1">
        <v>1</v>
      </c>
      <c r="F235" s="1">
        <v>0</v>
      </c>
      <c r="G235" s="1">
        <v>0</v>
      </c>
      <c r="H235" s="1">
        <v>2</v>
      </c>
      <c r="I235" s="1">
        <v>11.61</v>
      </c>
      <c r="J235" s="19">
        <v>3.39</v>
      </c>
    </row>
    <row r="236" spans="1:10" x14ac:dyDescent="0.3">
      <c r="A236" s="18">
        <v>1</v>
      </c>
      <c r="B236" s="1">
        <v>0</v>
      </c>
      <c r="C236" s="1">
        <v>0</v>
      </c>
      <c r="D236" s="1">
        <v>0</v>
      </c>
      <c r="E236" s="1">
        <v>1</v>
      </c>
      <c r="F236" s="1">
        <v>0</v>
      </c>
      <c r="G236" s="1">
        <v>0</v>
      </c>
      <c r="H236" s="1">
        <v>2</v>
      </c>
      <c r="I236" s="1">
        <v>10.77</v>
      </c>
      <c r="J236" s="19">
        <v>1.47</v>
      </c>
    </row>
    <row r="237" spans="1:10" x14ac:dyDescent="0.3">
      <c r="A237" s="18">
        <v>1</v>
      </c>
      <c r="B237" s="1">
        <v>1</v>
      </c>
      <c r="C237" s="1">
        <v>0</v>
      </c>
      <c r="D237" s="1">
        <v>0</v>
      </c>
      <c r="E237" s="1">
        <v>1</v>
      </c>
      <c r="F237" s="1">
        <v>0</v>
      </c>
      <c r="G237" s="1">
        <v>0</v>
      </c>
      <c r="H237" s="1">
        <v>2</v>
      </c>
      <c r="I237" s="1">
        <v>15.53</v>
      </c>
      <c r="J237" s="19">
        <v>3</v>
      </c>
    </row>
    <row r="238" spans="1:10" x14ac:dyDescent="0.3">
      <c r="A238" s="18">
        <v>1</v>
      </c>
      <c r="B238" s="1">
        <v>0</v>
      </c>
      <c r="C238" s="1">
        <v>0</v>
      </c>
      <c r="D238" s="1">
        <v>0</v>
      </c>
      <c r="E238" s="1">
        <v>1</v>
      </c>
      <c r="F238" s="1">
        <v>0</v>
      </c>
      <c r="G238" s="1">
        <v>0</v>
      </c>
      <c r="H238" s="1">
        <v>2</v>
      </c>
      <c r="I238" s="1">
        <v>10.07</v>
      </c>
      <c r="J238" s="19">
        <v>1.25</v>
      </c>
    </row>
    <row r="239" spans="1:10" x14ac:dyDescent="0.3">
      <c r="A239" s="18">
        <v>1</v>
      </c>
      <c r="B239" s="1">
        <v>1</v>
      </c>
      <c r="C239" s="1">
        <v>0</v>
      </c>
      <c r="D239" s="1">
        <v>0</v>
      </c>
      <c r="E239" s="1">
        <v>1</v>
      </c>
      <c r="F239" s="1">
        <v>0</v>
      </c>
      <c r="G239" s="1">
        <v>0</v>
      </c>
      <c r="H239" s="1">
        <v>2</v>
      </c>
      <c r="I239" s="1">
        <v>12.6</v>
      </c>
      <c r="J239" s="19">
        <v>1</v>
      </c>
    </row>
    <row r="240" spans="1:10" x14ac:dyDescent="0.3">
      <c r="A240" s="18">
        <v>1</v>
      </c>
      <c r="B240" s="1">
        <v>1</v>
      </c>
      <c r="C240" s="1">
        <v>0</v>
      </c>
      <c r="D240" s="1">
        <v>0</v>
      </c>
      <c r="E240" s="1">
        <v>1</v>
      </c>
      <c r="F240" s="1">
        <v>0</v>
      </c>
      <c r="G240" s="1">
        <v>0</v>
      </c>
      <c r="H240" s="1">
        <v>2</v>
      </c>
      <c r="I240" s="1">
        <v>32.83</v>
      </c>
      <c r="J240" s="19">
        <v>1.17</v>
      </c>
    </row>
    <row r="241" spans="1:10" x14ac:dyDescent="0.3">
      <c r="A241" s="18">
        <v>0</v>
      </c>
      <c r="B241" s="1">
        <v>0</v>
      </c>
      <c r="C241" s="1">
        <v>0</v>
      </c>
      <c r="D241" s="1">
        <v>0</v>
      </c>
      <c r="E241" s="1">
        <v>1</v>
      </c>
      <c r="F241" s="1">
        <v>0</v>
      </c>
      <c r="G241" s="1">
        <v>0</v>
      </c>
      <c r="H241" s="1">
        <v>3</v>
      </c>
      <c r="I241" s="1">
        <v>35.83</v>
      </c>
      <c r="J241" s="19">
        <v>4.67</v>
      </c>
    </row>
    <row r="242" spans="1:10" x14ac:dyDescent="0.3">
      <c r="A242" s="18">
        <v>1</v>
      </c>
      <c r="B242" s="1">
        <v>0</v>
      </c>
      <c r="C242" s="1">
        <v>0</v>
      </c>
      <c r="D242" s="1">
        <v>0</v>
      </c>
      <c r="E242" s="1">
        <v>1</v>
      </c>
      <c r="F242" s="1">
        <v>0</v>
      </c>
      <c r="G242" s="1">
        <v>0</v>
      </c>
      <c r="H242" s="1">
        <v>3</v>
      </c>
      <c r="I242" s="1">
        <v>29.03</v>
      </c>
      <c r="J242" s="19">
        <v>5.92</v>
      </c>
    </row>
    <row r="243" spans="1:10" x14ac:dyDescent="0.3">
      <c r="A243" s="18">
        <v>0</v>
      </c>
      <c r="B243" s="1">
        <v>1</v>
      </c>
      <c r="C243" s="1">
        <v>0</v>
      </c>
      <c r="D243" s="1">
        <v>0</v>
      </c>
      <c r="E243" s="1">
        <v>1</v>
      </c>
      <c r="F243" s="1">
        <v>0</v>
      </c>
      <c r="G243" s="1">
        <v>0</v>
      </c>
      <c r="H243" s="1">
        <v>2</v>
      </c>
      <c r="I243" s="1">
        <v>27.18</v>
      </c>
      <c r="J243" s="19">
        <v>2</v>
      </c>
    </row>
    <row r="244" spans="1:10" x14ac:dyDescent="0.3">
      <c r="A244" s="18">
        <v>1</v>
      </c>
      <c r="B244" s="1">
        <v>1</v>
      </c>
      <c r="C244" s="1">
        <v>0</v>
      </c>
      <c r="D244" s="1">
        <v>0</v>
      </c>
      <c r="E244" s="1">
        <v>1</v>
      </c>
      <c r="F244" s="1">
        <v>0</v>
      </c>
      <c r="G244" s="1">
        <v>0</v>
      </c>
      <c r="H244" s="1">
        <v>2</v>
      </c>
      <c r="I244" s="1">
        <v>22.67</v>
      </c>
      <c r="J244" s="19">
        <v>2</v>
      </c>
    </row>
    <row r="245" spans="1:10" x14ac:dyDescent="0.3">
      <c r="A245" s="18">
        <v>1</v>
      </c>
      <c r="B245" s="1">
        <v>0</v>
      </c>
      <c r="C245" s="1">
        <v>0</v>
      </c>
      <c r="D245" s="1">
        <v>0</v>
      </c>
      <c r="E245" s="1">
        <v>1</v>
      </c>
      <c r="F245" s="1">
        <v>0</v>
      </c>
      <c r="G245" s="1">
        <v>0</v>
      </c>
      <c r="H245" s="1">
        <v>2</v>
      </c>
      <c r="I245" s="1">
        <v>17.82</v>
      </c>
      <c r="J245" s="19">
        <v>1.75</v>
      </c>
    </row>
    <row r="246" spans="1:10" ht="15" thickBot="1" x14ac:dyDescent="0.35">
      <c r="A246" s="20">
        <v>0</v>
      </c>
      <c r="B246" s="21">
        <v>0</v>
      </c>
      <c r="C246" s="21">
        <v>1</v>
      </c>
      <c r="D246" s="21">
        <v>0</v>
      </c>
      <c r="E246" s="21">
        <v>0</v>
      </c>
      <c r="F246" s="21">
        <v>0</v>
      </c>
      <c r="G246" s="21">
        <v>0</v>
      </c>
      <c r="H246" s="21">
        <v>2</v>
      </c>
      <c r="I246" s="21">
        <v>18.78</v>
      </c>
      <c r="J246" s="22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F272-4EC4-40B9-86F6-1B6B6486DD5B}">
  <dimension ref="A1:P245"/>
  <sheetViews>
    <sheetView tabSelected="1" workbookViewId="0">
      <selection activeCell="F2" sqref="F2"/>
    </sheetView>
  </sheetViews>
  <sheetFormatPr defaultRowHeight="14.4" x14ac:dyDescent="0.3"/>
  <cols>
    <col min="4" max="4" width="11.44140625" bestFit="1" customWidth="1"/>
    <col min="5" max="5" width="12.109375" bestFit="1" customWidth="1"/>
    <col min="6" max="6" width="12.6640625" bestFit="1" customWidth="1"/>
    <col min="8" max="8" width="17.44140625" bestFit="1" customWidth="1"/>
    <col min="9" max="9" width="12.109375" bestFit="1" customWidth="1"/>
    <col min="10" max="10" width="13.44140625" bestFit="1" customWidth="1"/>
    <col min="11" max="12" width="12" bestFit="1" customWidth="1"/>
    <col min="13" max="13" width="12.44140625" bestFit="1" customWidth="1"/>
    <col min="14" max="14" width="12" bestFit="1" customWidth="1"/>
    <col min="15" max="16" width="12.109375" bestFit="1" customWidth="1"/>
  </cols>
  <sheetData>
    <row r="1" spans="1:13" x14ac:dyDescent="0.3">
      <c r="A1" s="25" t="str">
        <f>correlation!H2</f>
        <v>Size</v>
      </c>
      <c r="B1" s="26" t="str">
        <f>correlation!I2</f>
        <v>Total_Bill</v>
      </c>
      <c r="C1" s="26" t="str">
        <f>correlation!J2</f>
        <v>Tip</v>
      </c>
      <c r="D1" s="35" t="s">
        <v>58</v>
      </c>
      <c r="E1" s="36" t="s">
        <v>63</v>
      </c>
      <c r="F1" s="37" t="s">
        <v>59</v>
      </c>
    </row>
    <row r="2" spans="1:13" x14ac:dyDescent="0.3">
      <c r="A2" s="18">
        <f>correlation!H3</f>
        <v>2</v>
      </c>
      <c r="B2" s="1">
        <f>correlation!I3</f>
        <v>16.989999999999998</v>
      </c>
      <c r="C2" s="1">
        <f>correlation!J3</f>
        <v>1.01</v>
      </c>
      <c r="D2" s="1">
        <v>1</v>
      </c>
      <c r="E2" s="30">
        <v>2.6293399223743359</v>
      </c>
      <c r="F2" s="31">
        <v>-1.6193399223743359</v>
      </c>
      <c r="H2" t="s">
        <v>34</v>
      </c>
    </row>
    <row r="3" spans="1:13" ht="15" thickBot="1" x14ac:dyDescent="0.35">
      <c r="A3" s="18">
        <f>correlation!H4</f>
        <v>3</v>
      </c>
      <c r="B3" s="1">
        <f>correlation!I4</f>
        <v>10.34</v>
      </c>
      <c r="C3" s="1">
        <f>correlation!J4</f>
        <v>1.66</v>
      </c>
      <c r="D3" s="1">
        <v>2</v>
      </c>
      <c r="E3" s="30">
        <v>2.2053940268305299</v>
      </c>
      <c r="F3" s="31">
        <v>-0.54539402683052995</v>
      </c>
    </row>
    <row r="4" spans="1:13" x14ac:dyDescent="0.3">
      <c r="A4" s="18">
        <f>correlation!H5</f>
        <v>3</v>
      </c>
      <c r="B4" s="1">
        <f>correlation!I5</f>
        <v>21.01</v>
      </c>
      <c r="C4" s="1">
        <f>correlation!J5</f>
        <v>3.5</v>
      </c>
      <c r="D4" s="1">
        <v>3</v>
      </c>
      <c r="E4" s="30">
        <v>3.1946453308308467</v>
      </c>
      <c r="F4" s="31">
        <v>0.30535466916915333</v>
      </c>
      <c r="H4" s="24" t="s">
        <v>35</v>
      </c>
      <c r="I4" s="24"/>
    </row>
    <row r="5" spans="1:13" x14ac:dyDescent="0.3">
      <c r="A5" s="18">
        <f>correlation!H6</f>
        <v>2</v>
      </c>
      <c r="B5" s="1">
        <f>correlation!I6</f>
        <v>23.68</v>
      </c>
      <c r="C5" s="1">
        <f>correlation!J6</f>
        <v>3.31</v>
      </c>
      <c r="D5" s="1">
        <v>4</v>
      </c>
      <c r="E5" s="30">
        <v>3.2495921457822194</v>
      </c>
      <c r="F5" s="31">
        <v>6.040785421778061E-2</v>
      </c>
      <c r="H5" t="s">
        <v>36</v>
      </c>
      <c r="I5">
        <v>0.68400972858295372</v>
      </c>
    </row>
    <row r="6" spans="1:13" x14ac:dyDescent="0.3">
      <c r="A6" s="18">
        <f>correlation!H7</f>
        <v>4</v>
      </c>
      <c r="B6" s="1">
        <f>correlation!I7</f>
        <v>24.59</v>
      </c>
      <c r="C6" s="1">
        <f>correlation!J7</f>
        <v>3.61</v>
      </c>
      <c r="D6" s="1">
        <v>5</v>
      </c>
      <c r="E6" s="30">
        <v>3.7191568710811587</v>
      </c>
      <c r="F6" s="31">
        <v>-0.10915687108115879</v>
      </c>
      <c r="H6" t="s">
        <v>37</v>
      </c>
      <c r="I6">
        <v>0.46786930879612609</v>
      </c>
    </row>
    <row r="7" spans="1:13" x14ac:dyDescent="0.3">
      <c r="A7" s="18">
        <f>correlation!H8</f>
        <v>4</v>
      </c>
      <c r="B7" s="1">
        <f>correlation!I8</f>
        <v>25.29</v>
      </c>
      <c r="C7" s="1">
        <f>correlation!J8</f>
        <v>4.71</v>
      </c>
      <c r="D7" s="1">
        <v>6</v>
      </c>
      <c r="E7" s="30">
        <v>3.7840562068637471</v>
      </c>
      <c r="F7" s="31">
        <v>0.92594379313625286</v>
      </c>
      <c r="H7" t="s">
        <v>38</v>
      </c>
      <c r="I7">
        <v>0.46345328646248396</v>
      </c>
    </row>
    <row r="8" spans="1:13" x14ac:dyDescent="0.3">
      <c r="A8" s="18">
        <f>correlation!H9</f>
        <v>2</v>
      </c>
      <c r="B8" s="1">
        <f>correlation!I9</f>
        <v>8.77</v>
      </c>
      <c r="C8" s="1">
        <f>correlation!J9</f>
        <v>2</v>
      </c>
      <c r="D8" s="1">
        <v>7</v>
      </c>
      <c r="E8" s="30">
        <v>1.8672362936130795</v>
      </c>
      <c r="F8" s="31">
        <v>0.13276370638692048</v>
      </c>
      <c r="H8" t="s">
        <v>39</v>
      </c>
      <c r="I8">
        <v>1.0135059665680684</v>
      </c>
    </row>
    <row r="9" spans="1:13" ht="15" thickBot="1" x14ac:dyDescent="0.35">
      <c r="A9" s="18">
        <f>correlation!H10</f>
        <v>4</v>
      </c>
      <c r="B9" s="1">
        <f>correlation!I10</f>
        <v>26.88</v>
      </c>
      <c r="C9" s="1">
        <f>correlation!J10</f>
        <v>3.12</v>
      </c>
      <c r="D9" s="1">
        <v>8</v>
      </c>
      <c r="E9" s="30">
        <v>3.9314704124270561</v>
      </c>
      <c r="F9" s="31">
        <v>-0.81147041242705598</v>
      </c>
      <c r="H9" s="4" t="s">
        <v>40</v>
      </c>
      <c r="I9" s="4">
        <v>244</v>
      </c>
    </row>
    <row r="10" spans="1:13" x14ac:dyDescent="0.3">
      <c r="A10" s="18">
        <f>correlation!H11</f>
        <v>2</v>
      </c>
      <c r="B10" s="1">
        <f>correlation!I11</f>
        <v>15.04</v>
      </c>
      <c r="C10" s="1">
        <f>correlation!J11</f>
        <v>1.96</v>
      </c>
      <c r="D10" s="1">
        <v>9</v>
      </c>
      <c r="E10" s="30">
        <v>2.44854891555141</v>
      </c>
      <c r="F10" s="31">
        <v>-0.48854891555141</v>
      </c>
    </row>
    <row r="11" spans="1:13" ht="15" thickBot="1" x14ac:dyDescent="0.35">
      <c r="A11" s="18">
        <f>correlation!H12</f>
        <v>2</v>
      </c>
      <c r="B11" s="1">
        <f>correlation!I12</f>
        <v>14.78</v>
      </c>
      <c r="C11" s="1">
        <f>correlation!J12</f>
        <v>3.23</v>
      </c>
      <c r="D11" s="1">
        <v>10</v>
      </c>
      <c r="E11" s="30">
        <v>2.4244434479750199</v>
      </c>
      <c r="F11" s="31">
        <v>0.80555655202498011</v>
      </c>
      <c r="H11" t="s">
        <v>41</v>
      </c>
    </row>
    <row r="12" spans="1:13" x14ac:dyDescent="0.3">
      <c r="A12" s="18">
        <f>correlation!H13</f>
        <v>2</v>
      </c>
      <c r="B12" s="1">
        <f>correlation!I13</f>
        <v>10.27</v>
      </c>
      <c r="C12" s="1">
        <f>correlation!J13</f>
        <v>1.71</v>
      </c>
      <c r="D12" s="1">
        <v>11</v>
      </c>
      <c r="E12" s="30">
        <v>2.0063062988614839</v>
      </c>
      <c r="F12" s="31">
        <v>-0.29630629886148396</v>
      </c>
      <c r="H12" s="5"/>
      <c r="I12" s="5" t="s">
        <v>46</v>
      </c>
      <c r="J12" s="5" t="s">
        <v>47</v>
      </c>
      <c r="K12" s="5" t="s">
        <v>48</v>
      </c>
      <c r="L12" s="5" t="s">
        <v>49</v>
      </c>
      <c r="M12" s="5" t="s">
        <v>50</v>
      </c>
    </row>
    <row r="13" spans="1:13" x14ac:dyDescent="0.3">
      <c r="A13" s="18">
        <f>correlation!H14</f>
        <v>4</v>
      </c>
      <c r="B13" s="1">
        <f>correlation!I14</f>
        <v>35.26</v>
      </c>
      <c r="C13" s="1">
        <f>correlation!J14</f>
        <v>5</v>
      </c>
      <c r="D13" s="1">
        <v>12</v>
      </c>
      <c r="E13" s="30">
        <v>4.708408175081475</v>
      </c>
      <c r="F13" s="31">
        <v>0.29159182491852498</v>
      </c>
      <c r="H13" t="s">
        <v>42</v>
      </c>
      <c r="I13">
        <v>2</v>
      </c>
      <c r="J13">
        <v>217.65864008033392</v>
      </c>
      <c r="K13">
        <v>108.82932004016696</v>
      </c>
      <c r="L13">
        <v>105.94813011515087</v>
      </c>
      <c r="M13">
        <v>9.6650948240605644E-34</v>
      </c>
    </row>
    <row r="14" spans="1:13" x14ac:dyDescent="0.3">
      <c r="A14" s="18">
        <f>correlation!H15</f>
        <v>2</v>
      </c>
      <c r="B14" s="1">
        <f>correlation!I15</f>
        <v>15.42</v>
      </c>
      <c r="C14" s="1">
        <f>correlation!J15</f>
        <v>1.57</v>
      </c>
      <c r="D14" s="1">
        <v>13</v>
      </c>
      <c r="E14" s="30">
        <v>2.4837799835476728</v>
      </c>
      <c r="F14" s="31">
        <v>-0.91377998354767276</v>
      </c>
      <c r="H14" t="s">
        <v>43</v>
      </c>
      <c r="I14">
        <v>241</v>
      </c>
      <c r="J14">
        <v>247.55383696884692</v>
      </c>
      <c r="K14">
        <v>1.0271943442690743</v>
      </c>
    </row>
    <row r="15" spans="1:13" ht="15" thickBot="1" x14ac:dyDescent="0.35">
      <c r="A15" s="18">
        <f>correlation!H16</f>
        <v>4</v>
      </c>
      <c r="B15" s="1">
        <f>correlation!I16</f>
        <v>18.43</v>
      </c>
      <c r="C15" s="1">
        <f>correlation!J16</f>
        <v>3</v>
      </c>
      <c r="D15" s="1">
        <v>14</v>
      </c>
      <c r="E15" s="30">
        <v>3.1480427161943778</v>
      </c>
      <c r="F15" s="31">
        <v>-0.14804271619437781</v>
      </c>
      <c r="H15" s="4" t="s">
        <v>44</v>
      </c>
      <c r="I15" s="4">
        <v>243</v>
      </c>
      <c r="J15" s="4">
        <v>465.21247704918085</v>
      </c>
      <c r="K15" s="4"/>
      <c r="L15" s="4"/>
      <c r="M15" s="4"/>
    </row>
    <row r="16" spans="1:13" ht="15" thickBot="1" x14ac:dyDescent="0.35">
      <c r="A16" s="18">
        <f>correlation!H17</f>
        <v>2</v>
      </c>
      <c r="B16" s="1">
        <f>correlation!I17</f>
        <v>14.83</v>
      </c>
      <c r="C16" s="1">
        <f>correlation!J17</f>
        <v>3.02</v>
      </c>
      <c r="D16" s="1">
        <v>15</v>
      </c>
      <c r="E16" s="30">
        <v>2.4290791148166333</v>
      </c>
      <c r="F16" s="31">
        <v>0.59092088518336672</v>
      </c>
    </row>
    <row r="17" spans="1:16" x14ac:dyDescent="0.3">
      <c r="A17" s="18">
        <f>correlation!H18</f>
        <v>2</v>
      </c>
      <c r="B17" s="1">
        <f>correlation!I18</f>
        <v>21.58</v>
      </c>
      <c r="C17" s="1">
        <f>correlation!J18</f>
        <v>3.92</v>
      </c>
      <c r="D17" s="1">
        <v>16</v>
      </c>
      <c r="E17" s="30">
        <v>3.0548941384344532</v>
      </c>
      <c r="F17" s="31">
        <v>0.8651058615655467</v>
      </c>
      <c r="H17" s="5"/>
      <c r="I17" s="5" t="s">
        <v>51</v>
      </c>
      <c r="J17" s="5" t="s">
        <v>39</v>
      </c>
      <c r="K17" s="5" t="s">
        <v>52</v>
      </c>
      <c r="L17" s="5" t="s">
        <v>53</v>
      </c>
      <c r="M17" s="5" t="s">
        <v>54</v>
      </c>
      <c r="N17" s="5" t="s">
        <v>55</v>
      </c>
      <c r="O17" s="5" t="s">
        <v>56</v>
      </c>
      <c r="P17" s="5" t="s">
        <v>57</v>
      </c>
    </row>
    <row r="18" spans="1:16" x14ac:dyDescent="0.3">
      <c r="A18" s="18">
        <f>correlation!H19</f>
        <v>3</v>
      </c>
      <c r="B18" s="1">
        <f>correlation!I19</f>
        <v>10.33</v>
      </c>
      <c r="C18" s="1">
        <f>correlation!J19</f>
        <v>1.67</v>
      </c>
      <c r="D18" s="1">
        <v>17</v>
      </c>
      <c r="E18" s="30">
        <v>2.2044668934622069</v>
      </c>
      <c r="F18" s="31">
        <v>-0.53446689346220699</v>
      </c>
      <c r="H18" t="s">
        <v>45</v>
      </c>
      <c r="I18">
        <v>0.66894474081250099</v>
      </c>
      <c r="J18">
        <v>0.19360933134415173</v>
      </c>
      <c r="K18">
        <v>3.4551265487478666</v>
      </c>
      <c r="L18">
        <v>6.4980607377792133E-4</v>
      </c>
      <c r="M18">
        <v>0.28756219664764793</v>
      </c>
      <c r="N18">
        <v>1.0503272849773544</v>
      </c>
      <c r="O18">
        <v>0.28756219664764793</v>
      </c>
      <c r="P18">
        <v>1.0503272849773544</v>
      </c>
    </row>
    <row r="19" spans="1:16" x14ac:dyDescent="0.3">
      <c r="A19" s="18">
        <f>correlation!H20</f>
        <v>3</v>
      </c>
      <c r="B19" s="1">
        <f>correlation!I20</f>
        <v>16.29</v>
      </c>
      <c r="C19" s="1">
        <f>correlation!J20</f>
        <v>3.71</v>
      </c>
      <c r="D19" s="1">
        <v>18</v>
      </c>
      <c r="E19" s="30">
        <v>2.7570383809825341</v>
      </c>
      <c r="F19" s="31">
        <v>0.9529616190174659</v>
      </c>
      <c r="H19" t="s">
        <v>21</v>
      </c>
      <c r="I19">
        <v>0.19259779439078689</v>
      </c>
      <c r="J19">
        <v>8.5314556726534319E-2</v>
      </c>
      <c r="K19">
        <v>2.2575021400877255</v>
      </c>
      <c r="L19">
        <v>2.4872445933337681E-2</v>
      </c>
      <c r="M19">
        <v>2.4540384798141274E-2</v>
      </c>
      <c r="N19">
        <v>0.36065520398343254</v>
      </c>
      <c r="O19">
        <v>2.4540384798141274E-2</v>
      </c>
      <c r="P19">
        <v>0.36065520398343254</v>
      </c>
    </row>
    <row r="20" spans="1:16" ht="15" thickBot="1" x14ac:dyDescent="0.35">
      <c r="A20" s="18">
        <f>correlation!H21</f>
        <v>3</v>
      </c>
      <c r="B20" s="1">
        <f>correlation!I21</f>
        <v>16.97</v>
      </c>
      <c r="C20" s="1">
        <f>correlation!J21</f>
        <v>3.5</v>
      </c>
      <c r="D20" s="1">
        <v>19</v>
      </c>
      <c r="E20" s="30">
        <v>2.820083450028477</v>
      </c>
      <c r="F20" s="31">
        <v>0.67991654997152295</v>
      </c>
      <c r="H20" s="4" t="s">
        <v>22</v>
      </c>
      <c r="I20" s="4">
        <v>9.2713336832269622E-2</v>
      </c>
      <c r="J20" s="4">
        <v>9.1146824764894475E-3</v>
      </c>
      <c r="K20" s="4">
        <v>10.171866883066507</v>
      </c>
      <c r="L20" s="4">
        <v>1.8809170134717627E-20</v>
      </c>
      <c r="M20" s="4">
        <v>7.4758722930116123E-2</v>
      </c>
      <c r="N20" s="4">
        <v>0.11066795073442312</v>
      </c>
      <c r="O20" s="4">
        <v>7.4758722930116123E-2</v>
      </c>
      <c r="P20" s="4">
        <v>0.11066795073442312</v>
      </c>
    </row>
    <row r="21" spans="1:16" x14ac:dyDescent="0.3">
      <c r="A21" s="18">
        <f>correlation!H22</f>
        <v>3</v>
      </c>
      <c r="B21" s="1">
        <f>correlation!I22</f>
        <v>20.65</v>
      </c>
      <c r="C21" s="1">
        <f>correlation!J22</f>
        <v>3.35</v>
      </c>
      <c r="D21" s="1">
        <v>20</v>
      </c>
      <c r="E21" s="30">
        <v>3.1612685295712293</v>
      </c>
      <c r="F21" s="31">
        <v>0.18873147042877081</v>
      </c>
    </row>
    <row r="22" spans="1:16" x14ac:dyDescent="0.3">
      <c r="A22" s="18">
        <f>correlation!H23</f>
        <v>2</v>
      </c>
      <c r="B22" s="1">
        <f>correlation!I23</f>
        <v>17.920000000000002</v>
      </c>
      <c r="C22" s="1">
        <f>correlation!J23</f>
        <v>4.08</v>
      </c>
      <c r="D22" s="1">
        <v>21</v>
      </c>
      <c r="E22" s="30">
        <v>2.7155633256283469</v>
      </c>
      <c r="F22" s="31">
        <v>1.3644366743716532</v>
      </c>
    </row>
    <row r="23" spans="1:16" x14ac:dyDescent="0.3">
      <c r="A23" s="18">
        <f>correlation!H24</f>
        <v>2</v>
      </c>
      <c r="B23" s="1">
        <f>correlation!I24</f>
        <v>20.29</v>
      </c>
      <c r="C23" s="1">
        <f>correlation!J24</f>
        <v>2.75</v>
      </c>
      <c r="D23" s="1">
        <v>22</v>
      </c>
      <c r="E23" s="30">
        <v>2.9352939339208257</v>
      </c>
      <c r="F23" s="31">
        <v>-0.18529393392082572</v>
      </c>
    </row>
    <row r="24" spans="1:16" x14ac:dyDescent="0.3">
      <c r="A24" s="18">
        <f>correlation!H25</f>
        <v>2</v>
      </c>
      <c r="B24" s="1">
        <f>correlation!I25</f>
        <v>15.77</v>
      </c>
      <c r="C24" s="1">
        <f>correlation!J25</f>
        <v>2.23</v>
      </c>
      <c r="D24" s="1">
        <v>23</v>
      </c>
      <c r="E24" s="30">
        <v>2.5162296514389668</v>
      </c>
      <c r="F24" s="31">
        <v>-0.28622965143896684</v>
      </c>
    </row>
    <row r="25" spans="1:16" ht="25.8" x14ac:dyDescent="0.5">
      <c r="A25" s="18">
        <f>correlation!H26</f>
        <v>4</v>
      </c>
      <c r="B25" s="1">
        <f>correlation!I26</f>
        <v>39.42</v>
      </c>
      <c r="C25" s="1">
        <f>correlation!J26</f>
        <v>7.58</v>
      </c>
      <c r="D25" s="1">
        <v>24</v>
      </c>
      <c r="E25" s="30">
        <v>5.0940956563037174</v>
      </c>
      <c r="F25" s="31">
        <v>2.4859043436962827</v>
      </c>
      <c r="H25" s="34" t="s">
        <v>64</v>
      </c>
      <c r="I25" s="34">
        <f>SQRT(SUMSQ(F2:F245)/COUNTA(F2:F245))</f>
        <v>1.0072561271146621</v>
      </c>
    </row>
    <row r="26" spans="1:16" x14ac:dyDescent="0.3">
      <c r="A26" s="18">
        <f>correlation!H27</f>
        <v>2</v>
      </c>
      <c r="B26" s="1">
        <f>correlation!I27</f>
        <v>19.82</v>
      </c>
      <c r="C26" s="1">
        <f>correlation!J27</f>
        <v>3.18</v>
      </c>
      <c r="D26" s="1">
        <v>25</v>
      </c>
      <c r="E26" s="30">
        <v>2.891718665609659</v>
      </c>
      <c r="F26" s="31">
        <v>0.2882813343903412</v>
      </c>
    </row>
    <row r="27" spans="1:16" x14ac:dyDescent="0.3">
      <c r="A27" s="18">
        <f>correlation!H28</f>
        <v>4</v>
      </c>
      <c r="B27" s="1">
        <f>correlation!I28</f>
        <v>17.809999999999999</v>
      </c>
      <c r="C27" s="1">
        <f>correlation!J28</f>
        <v>2.34</v>
      </c>
      <c r="D27" s="1">
        <v>26</v>
      </c>
      <c r="E27" s="30">
        <v>3.0905604473583708</v>
      </c>
      <c r="F27" s="31">
        <v>-0.75056044735837091</v>
      </c>
    </row>
    <row r="28" spans="1:16" x14ac:dyDescent="0.3">
      <c r="A28" s="18">
        <f>correlation!H29</f>
        <v>2</v>
      </c>
      <c r="B28" s="1">
        <f>correlation!I29</f>
        <v>13.37</v>
      </c>
      <c r="C28" s="1">
        <f>correlation!J29</f>
        <v>2</v>
      </c>
      <c r="D28" s="1">
        <v>27</v>
      </c>
      <c r="E28" s="30">
        <v>2.2937176430415196</v>
      </c>
      <c r="F28" s="31">
        <v>-0.29371764304151959</v>
      </c>
    </row>
    <row r="29" spans="1:16" x14ac:dyDescent="0.3">
      <c r="A29" s="18">
        <f>correlation!H30</f>
        <v>2</v>
      </c>
      <c r="B29" s="1">
        <f>correlation!I30</f>
        <v>12.69</v>
      </c>
      <c r="C29" s="1">
        <f>correlation!J30</f>
        <v>2</v>
      </c>
      <c r="D29" s="1">
        <v>28</v>
      </c>
      <c r="E29" s="30">
        <v>2.2306725739955766</v>
      </c>
      <c r="F29" s="31">
        <v>-0.23067257399557661</v>
      </c>
    </row>
    <row r="30" spans="1:16" x14ac:dyDescent="0.3">
      <c r="A30" s="18">
        <f>correlation!H31</f>
        <v>2</v>
      </c>
      <c r="B30" s="1">
        <f>correlation!I31</f>
        <v>21.7</v>
      </c>
      <c r="C30" s="1">
        <f>correlation!J31</f>
        <v>4.3</v>
      </c>
      <c r="D30" s="1">
        <v>29</v>
      </c>
      <c r="E30" s="30">
        <v>3.0660197388543255</v>
      </c>
      <c r="F30" s="31">
        <v>1.2339802611456743</v>
      </c>
    </row>
    <row r="31" spans="1:16" x14ac:dyDescent="0.3">
      <c r="A31" s="18">
        <f>correlation!H32</f>
        <v>2</v>
      </c>
      <c r="B31" s="1">
        <f>correlation!I32</f>
        <v>19.649999999999999</v>
      </c>
      <c r="C31" s="1">
        <f>correlation!J32</f>
        <v>3</v>
      </c>
      <c r="D31" s="1">
        <v>30</v>
      </c>
      <c r="E31" s="30">
        <v>2.8759573983481728</v>
      </c>
      <c r="F31" s="31">
        <v>0.12404260165182723</v>
      </c>
    </row>
    <row r="32" spans="1:16" x14ac:dyDescent="0.3">
      <c r="A32" s="18">
        <f>correlation!H33</f>
        <v>2</v>
      </c>
      <c r="B32" s="1">
        <f>correlation!I33</f>
        <v>9.5500000000000007</v>
      </c>
      <c r="C32" s="1">
        <f>correlation!J33</f>
        <v>1.45</v>
      </c>
      <c r="D32" s="1">
        <v>31</v>
      </c>
      <c r="E32" s="30">
        <v>1.93955269634225</v>
      </c>
      <c r="F32" s="31">
        <v>-0.48955269634225007</v>
      </c>
    </row>
    <row r="33" spans="1:6" x14ac:dyDescent="0.3">
      <c r="A33" s="18">
        <f>correlation!H34</f>
        <v>4</v>
      </c>
      <c r="B33" s="1">
        <f>correlation!I34</f>
        <v>18.350000000000001</v>
      </c>
      <c r="C33" s="1">
        <f>correlation!J34</f>
        <v>2.5</v>
      </c>
      <c r="D33" s="1">
        <v>32</v>
      </c>
      <c r="E33" s="30">
        <v>3.1406256492477964</v>
      </c>
      <c r="F33" s="31">
        <v>-0.64062564924779641</v>
      </c>
    </row>
    <row r="34" spans="1:6" x14ac:dyDescent="0.3">
      <c r="A34" s="18">
        <f>correlation!H35</f>
        <v>2</v>
      </c>
      <c r="B34" s="1">
        <f>correlation!I35</f>
        <v>15.06</v>
      </c>
      <c r="C34" s="1">
        <f>correlation!J35</f>
        <v>3</v>
      </c>
      <c r="D34" s="1">
        <v>33</v>
      </c>
      <c r="E34" s="30">
        <v>2.4504031822880554</v>
      </c>
      <c r="F34" s="31">
        <v>0.54959681771194457</v>
      </c>
    </row>
    <row r="35" spans="1:6" x14ac:dyDescent="0.3">
      <c r="A35" s="18">
        <f>correlation!H36</f>
        <v>4</v>
      </c>
      <c r="B35" s="1">
        <f>correlation!I36</f>
        <v>20.69</v>
      </c>
      <c r="C35" s="1">
        <f>correlation!J36</f>
        <v>2.4500000000000002</v>
      </c>
      <c r="D35" s="1">
        <v>34</v>
      </c>
      <c r="E35" s="30">
        <v>3.3575748574353073</v>
      </c>
      <c r="F35" s="31">
        <v>-0.90757485743530708</v>
      </c>
    </row>
    <row r="36" spans="1:6" x14ac:dyDescent="0.3">
      <c r="A36" s="18">
        <f>correlation!H37</f>
        <v>2</v>
      </c>
      <c r="B36" s="1">
        <f>correlation!I37</f>
        <v>17.78</v>
      </c>
      <c r="C36" s="1">
        <f>correlation!J37</f>
        <v>3.27</v>
      </c>
      <c r="D36" s="1">
        <v>35</v>
      </c>
      <c r="E36" s="30">
        <v>2.7025834584718291</v>
      </c>
      <c r="F36" s="31">
        <v>0.56741654152817089</v>
      </c>
    </row>
    <row r="37" spans="1:6" x14ac:dyDescent="0.3">
      <c r="A37" s="18">
        <f>correlation!H38</f>
        <v>3</v>
      </c>
      <c r="B37" s="1">
        <f>correlation!I38</f>
        <v>24.06</v>
      </c>
      <c r="C37" s="1">
        <f>correlation!J38</f>
        <v>3.6</v>
      </c>
      <c r="D37" s="1">
        <v>36</v>
      </c>
      <c r="E37" s="30">
        <v>3.4774210081692685</v>
      </c>
      <c r="F37" s="31">
        <v>0.12257899183073162</v>
      </c>
    </row>
    <row r="38" spans="1:6" x14ac:dyDescent="0.3">
      <c r="A38" s="18">
        <f>correlation!H39</f>
        <v>3</v>
      </c>
      <c r="B38" s="1">
        <f>correlation!I39</f>
        <v>16.309999999999999</v>
      </c>
      <c r="C38" s="1">
        <f>correlation!J39</f>
        <v>2</v>
      </c>
      <c r="D38" s="1">
        <v>37</v>
      </c>
      <c r="E38" s="30">
        <v>2.7588926477191791</v>
      </c>
      <c r="F38" s="31">
        <v>-0.75889264771917908</v>
      </c>
    </row>
    <row r="39" spans="1:6" x14ac:dyDescent="0.3">
      <c r="A39" s="18">
        <f>correlation!H40</f>
        <v>3</v>
      </c>
      <c r="B39" s="1">
        <f>correlation!I40</f>
        <v>16.93</v>
      </c>
      <c r="C39" s="1">
        <f>correlation!J40</f>
        <v>3.07</v>
      </c>
      <c r="D39" s="1">
        <v>38</v>
      </c>
      <c r="E39" s="30">
        <v>2.8163749165551866</v>
      </c>
      <c r="F39" s="31">
        <v>0.25362508344481327</v>
      </c>
    </row>
    <row r="40" spans="1:6" x14ac:dyDescent="0.3">
      <c r="A40" s="18">
        <f>correlation!H41</f>
        <v>3</v>
      </c>
      <c r="B40" s="1">
        <f>correlation!I41</f>
        <v>18.690000000000001</v>
      </c>
      <c r="C40" s="1">
        <f>correlation!J41</f>
        <v>2.31</v>
      </c>
      <c r="D40" s="1">
        <v>39</v>
      </c>
      <c r="E40" s="30">
        <v>2.9795503893799813</v>
      </c>
      <c r="F40" s="31">
        <v>-0.66955038937998124</v>
      </c>
    </row>
    <row r="41" spans="1:6" x14ac:dyDescent="0.3">
      <c r="A41" s="18">
        <f>correlation!H42</f>
        <v>3</v>
      </c>
      <c r="B41" s="1">
        <f>correlation!I42</f>
        <v>31.27</v>
      </c>
      <c r="C41" s="1">
        <f>correlation!J42</f>
        <v>5</v>
      </c>
      <c r="D41" s="1">
        <v>40</v>
      </c>
      <c r="E41" s="30">
        <v>4.1458841667299327</v>
      </c>
      <c r="F41" s="31">
        <v>0.85411583327006735</v>
      </c>
    </row>
    <row r="42" spans="1:6" x14ac:dyDescent="0.3">
      <c r="A42" s="18">
        <f>correlation!H43</f>
        <v>3</v>
      </c>
      <c r="B42" s="1">
        <f>correlation!I43</f>
        <v>16.04</v>
      </c>
      <c r="C42" s="1">
        <f>correlation!J43</f>
        <v>2.2400000000000002</v>
      </c>
      <c r="D42" s="1">
        <v>41</v>
      </c>
      <c r="E42" s="30">
        <v>2.7338600467744665</v>
      </c>
      <c r="F42" s="31">
        <v>-0.49386004677446627</v>
      </c>
    </row>
    <row r="43" spans="1:6" x14ac:dyDescent="0.3">
      <c r="A43" s="18">
        <f>correlation!H44</f>
        <v>2</v>
      </c>
      <c r="B43" s="1">
        <f>correlation!I44</f>
        <v>17.46</v>
      </c>
      <c r="C43" s="1">
        <f>correlation!J44</f>
        <v>2.54</v>
      </c>
      <c r="D43" s="1">
        <v>42</v>
      </c>
      <c r="E43" s="30">
        <v>2.6729151906855027</v>
      </c>
      <c r="F43" s="31">
        <v>-0.13291519068550262</v>
      </c>
    </row>
    <row r="44" spans="1:6" x14ac:dyDescent="0.3">
      <c r="A44" s="18">
        <f>correlation!H45</f>
        <v>2</v>
      </c>
      <c r="B44" s="1">
        <f>correlation!I45</f>
        <v>13.94</v>
      </c>
      <c r="C44" s="1">
        <f>correlation!J45</f>
        <v>3.06</v>
      </c>
      <c r="D44" s="1">
        <v>43</v>
      </c>
      <c r="E44" s="30">
        <v>2.3465642450359132</v>
      </c>
      <c r="F44" s="31">
        <v>0.71343575496408684</v>
      </c>
    </row>
    <row r="45" spans="1:6" x14ac:dyDescent="0.3">
      <c r="A45" s="18">
        <f>correlation!H46</f>
        <v>2</v>
      </c>
      <c r="B45" s="1">
        <f>correlation!I46</f>
        <v>9.68</v>
      </c>
      <c r="C45" s="1">
        <f>correlation!J46</f>
        <v>1.32</v>
      </c>
      <c r="D45" s="1">
        <v>44</v>
      </c>
      <c r="E45" s="30">
        <v>1.9516054301304449</v>
      </c>
      <c r="F45" s="31">
        <v>-0.63160543013044479</v>
      </c>
    </row>
    <row r="46" spans="1:6" x14ac:dyDescent="0.3">
      <c r="A46" s="18">
        <f>correlation!H47</f>
        <v>4</v>
      </c>
      <c r="B46" s="1">
        <f>correlation!I47</f>
        <v>30.4</v>
      </c>
      <c r="C46" s="1">
        <f>correlation!J47</f>
        <v>5.6</v>
      </c>
      <c r="D46" s="1">
        <v>45</v>
      </c>
      <c r="E46" s="30">
        <v>4.2578213580766455</v>
      </c>
      <c r="F46" s="31">
        <v>1.3421786419233541</v>
      </c>
    </row>
    <row r="47" spans="1:6" x14ac:dyDescent="0.3">
      <c r="A47" s="18">
        <f>correlation!H48</f>
        <v>2</v>
      </c>
      <c r="B47" s="1">
        <f>correlation!I48</f>
        <v>18.29</v>
      </c>
      <c r="C47" s="1">
        <f>correlation!J48</f>
        <v>3</v>
      </c>
      <c r="D47" s="1">
        <v>46</v>
      </c>
      <c r="E47" s="30">
        <v>2.7498672602562864</v>
      </c>
      <c r="F47" s="31">
        <v>0.25013273974371364</v>
      </c>
    </row>
    <row r="48" spans="1:6" x14ac:dyDescent="0.3">
      <c r="A48" s="18">
        <f>correlation!H49</f>
        <v>2</v>
      </c>
      <c r="B48" s="1">
        <f>correlation!I49</f>
        <v>22.23</v>
      </c>
      <c r="C48" s="1">
        <f>correlation!J49</f>
        <v>5</v>
      </c>
      <c r="D48" s="1">
        <v>47</v>
      </c>
      <c r="E48" s="30">
        <v>3.1151578073754287</v>
      </c>
      <c r="F48" s="31">
        <v>1.8848421926245713</v>
      </c>
    </row>
    <row r="49" spans="1:6" x14ac:dyDescent="0.3">
      <c r="A49" s="18">
        <f>correlation!H50</f>
        <v>4</v>
      </c>
      <c r="B49" s="1">
        <f>correlation!I50</f>
        <v>32.4</v>
      </c>
      <c r="C49" s="1">
        <f>correlation!J50</f>
        <v>6</v>
      </c>
      <c r="D49" s="1">
        <v>48</v>
      </c>
      <c r="E49" s="30">
        <v>4.4432480317411844</v>
      </c>
      <c r="F49" s="31">
        <v>1.5567519682588156</v>
      </c>
    </row>
    <row r="50" spans="1:6" x14ac:dyDescent="0.3">
      <c r="A50" s="18">
        <f>correlation!H51</f>
        <v>3</v>
      </c>
      <c r="B50" s="1">
        <f>correlation!I51</f>
        <v>28.55</v>
      </c>
      <c r="C50" s="1">
        <f>correlation!J51</f>
        <v>2.0499999999999998</v>
      </c>
      <c r="D50" s="1">
        <v>49</v>
      </c>
      <c r="E50" s="30">
        <v>3.8937038905461598</v>
      </c>
      <c r="F50" s="31">
        <v>-1.84370389054616</v>
      </c>
    </row>
    <row r="51" spans="1:6" x14ac:dyDescent="0.3">
      <c r="A51" s="18">
        <f>correlation!H52</f>
        <v>2</v>
      </c>
      <c r="B51" s="1">
        <f>correlation!I52</f>
        <v>18.04</v>
      </c>
      <c r="C51" s="1">
        <f>correlation!J52</f>
        <v>3</v>
      </c>
      <c r="D51" s="1">
        <v>50</v>
      </c>
      <c r="E51" s="30">
        <v>2.7266889260482188</v>
      </c>
      <c r="F51" s="31">
        <v>0.27331107395178122</v>
      </c>
    </row>
    <row r="52" spans="1:6" x14ac:dyDescent="0.3">
      <c r="A52" s="18">
        <f>correlation!H53</f>
        <v>2</v>
      </c>
      <c r="B52" s="1">
        <f>correlation!I53</f>
        <v>12.54</v>
      </c>
      <c r="C52" s="1">
        <f>correlation!J53</f>
        <v>2.5</v>
      </c>
      <c r="D52" s="1">
        <v>51</v>
      </c>
      <c r="E52" s="30">
        <v>2.2167655734707359</v>
      </c>
      <c r="F52" s="31">
        <v>0.28323442652926412</v>
      </c>
    </row>
    <row r="53" spans="1:6" x14ac:dyDescent="0.3">
      <c r="A53" s="18">
        <f>correlation!H54</f>
        <v>2</v>
      </c>
      <c r="B53" s="1">
        <f>correlation!I54</f>
        <v>10.29</v>
      </c>
      <c r="C53" s="1">
        <f>correlation!J54</f>
        <v>2.6</v>
      </c>
      <c r="D53" s="1">
        <v>52</v>
      </c>
      <c r="E53" s="30">
        <v>2.0081605655981294</v>
      </c>
      <c r="F53" s="31">
        <v>0.5918394344018707</v>
      </c>
    </row>
    <row r="54" spans="1:6" x14ac:dyDescent="0.3">
      <c r="A54" s="18">
        <f>correlation!H55</f>
        <v>4</v>
      </c>
      <c r="B54" s="1">
        <f>correlation!I55</f>
        <v>34.81</v>
      </c>
      <c r="C54" s="1">
        <f>correlation!J55</f>
        <v>5.2</v>
      </c>
      <c r="D54" s="1">
        <v>53</v>
      </c>
      <c r="E54" s="30">
        <v>4.6666871735069542</v>
      </c>
      <c r="F54" s="31">
        <v>0.53331282649304601</v>
      </c>
    </row>
    <row r="55" spans="1:6" x14ac:dyDescent="0.3">
      <c r="A55" s="18">
        <f>correlation!H56</f>
        <v>2</v>
      </c>
      <c r="B55" s="1">
        <f>correlation!I56</f>
        <v>9.94</v>
      </c>
      <c r="C55" s="1">
        <f>correlation!J56</f>
        <v>1.56</v>
      </c>
      <c r="D55" s="1">
        <v>54</v>
      </c>
      <c r="E55" s="30">
        <v>1.9757108977068349</v>
      </c>
      <c r="F55" s="31">
        <v>-0.41571089770683489</v>
      </c>
    </row>
    <row r="56" spans="1:6" x14ac:dyDescent="0.3">
      <c r="A56" s="18">
        <f>correlation!H57</f>
        <v>4</v>
      </c>
      <c r="B56" s="1">
        <f>correlation!I57</f>
        <v>25.56</v>
      </c>
      <c r="C56" s="1">
        <f>correlation!J57</f>
        <v>4.34</v>
      </c>
      <c r="D56" s="1">
        <v>55</v>
      </c>
      <c r="E56" s="30">
        <v>3.8090888078084602</v>
      </c>
      <c r="F56" s="31">
        <v>0.5309111921915397</v>
      </c>
    </row>
    <row r="57" spans="1:6" x14ac:dyDescent="0.3">
      <c r="A57" s="18">
        <f>correlation!H58</f>
        <v>2</v>
      </c>
      <c r="B57" s="1">
        <f>correlation!I58</f>
        <v>19.489999999999998</v>
      </c>
      <c r="C57" s="1">
        <f>correlation!J58</f>
        <v>3.51</v>
      </c>
      <c r="D57" s="1">
        <v>56</v>
      </c>
      <c r="E57" s="30">
        <v>2.86112326445501</v>
      </c>
      <c r="F57" s="31">
        <v>0.64887673554498981</v>
      </c>
    </row>
    <row r="58" spans="1:6" x14ac:dyDescent="0.3">
      <c r="A58" s="18">
        <f>correlation!H59</f>
        <v>4</v>
      </c>
      <c r="B58" s="1">
        <f>correlation!I59</f>
        <v>38.01</v>
      </c>
      <c r="C58" s="1">
        <f>correlation!J59</f>
        <v>3</v>
      </c>
      <c r="D58" s="1">
        <v>57</v>
      </c>
      <c r="E58" s="30">
        <v>4.9633698513702171</v>
      </c>
      <c r="F58" s="31">
        <v>-1.9633698513702171</v>
      </c>
    </row>
    <row r="59" spans="1:6" x14ac:dyDescent="0.3">
      <c r="A59" s="18">
        <f>correlation!H60</f>
        <v>2</v>
      </c>
      <c r="B59" s="1">
        <f>correlation!I60</f>
        <v>26.41</v>
      </c>
      <c r="C59" s="1">
        <f>correlation!J60</f>
        <v>1.5</v>
      </c>
      <c r="D59" s="1">
        <v>58</v>
      </c>
      <c r="E59" s="30">
        <v>3.5026995553343157</v>
      </c>
      <c r="F59" s="31">
        <v>-2.0026995553343157</v>
      </c>
    </row>
    <row r="60" spans="1:6" x14ac:dyDescent="0.3">
      <c r="A60" s="18">
        <f>correlation!H61</f>
        <v>2</v>
      </c>
      <c r="B60" s="1">
        <f>correlation!I61</f>
        <v>11.24</v>
      </c>
      <c r="C60" s="1">
        <f>correlation!J61</f>
        <v>1.76</v>
      </c>
      <c r="D60" s="1">
        <v>59</v>
      </c>
      <c r="E60" s="30">
        <v>2.0962382355887854</v>
      </c>
      <c r="F60" s="31">
        <v>-0.33623823558878541</v>
      </c>
    </row>
    <row r="61" spans="1:6" x14ac:dyDescent="0.3">
      <c r="A61" s="18">
        <f>correlation!H62</f>
        <v>4</v>
      </c>
      <c r="B61" s="1">
        <f>correlation!I62</f>
        <v>48.27</v>
      </c>
      <c r="C61" s="1">
        <f>correlation!J62</f>
        <v>6.73</v>
      </c>
      <c r="D61" s="1">
        <v>60</v>
      </c>
      <c r="E61" s="30">
        <v>5.914608687269304</v>
      </c>
      <c r="F61" s="31">
        <v>0.81539131273069643</v>
      </c>
    </row>
    <row r="62" spans="1:6" x14ac:dyDescent="0.3">
      <c r="A62" s="18">
        <f>correlation!H63</f>
        <v>2</v>
      </c>
      <c r="B62" s="1">
        <f>correlation!I63</f>
        <v>20.29</v>
      </c>
      <c r="C62" s="1">
        <f>correlation!J63</f>
        <v>3.21</v>
      </c>
      <c r="D62" s="1">
        <v>61</v>
      </c>
      <c r="E62" s="30">
        <v>2.9352939339208257</v>
      </c>
      <c r="F62" s="31">
        <v>0.27470606607917425</v>
      </c>
    </row>
    <row r="63" spans="1:6" x14ac:dyDescent="0.3">
      <c r="A63" s="18">
        <f>correlation!H64</f>
        <v>2</v>
      </c>
      <c r="B63" s="1">
        <f>correlation!I64</f>
        <v>13.81</v>
      </c>
      <c r="C63" s="1">
        <f>correlation!J64</f>
        <v>2</v>
      </c>
      <c r="D63" s="1">
        <v>62</v>
      </c>
      <c r="E63" s="30">
        <v>2.3345115112477188</v>
      </c>
      <c r="F63" s="31">
        <v>-0.33451151124771883</v>
      </c>
    </row>
    <row r="64" spans="1:6" x14ac:dyDescent="0.3">
      <c r="A64" s="18">
        <f>correlation!H65</f>
        <v>2</v>
      </c>
      <c r="B64" s="1">
        <f>correlation!I65</f>
        <v>11.02</v>
      </c>
      <c r="C64" s="1">
        <f>correlation!J65</f>
        <v>1.98</v>
      </c>
      <c r="D64" s="1">
        <v>63</v>
      </c>
      <c r="E64" s="30">
        <v>2.0758413014856862</v>
      </c>
      <c r="F64" s="31">
        <v>-9.5841301485686259E-2</v>
      </c>
    </row>
    <row r="65" spans="1:6" x14ac:dyDescent="0.3">
      <c r="A65" s="18">
        <f>correlation!H66</f>
        <v>4</v>
      </c>
      <c r="B65" s="1">
        <f>correlation!I66</f>
        <v>18.29</v>
      </c>
      <c r="C65" s="1">
        <f>correlation!J66</f>
        <v>3.76</v>
      </c>
      <c r="D65" s="1">
        <v>64</v>
      </c>
      <c r="E65" s="30">
        <v>3.13506284903786</v>
      </c>
      <c r="F65" s="31">
        <v>0.62493715096213975</v>
      </c>
    </row>
    <row r="66" spans="1:6" x14ac:dyDescent="0.3">
      <c r="A66" s="18">
        <f>correlation!H67</f>
        <v>3</v>
      </c>
      <c r="B66" s="1">
        <f>correlation!I67</f>
        <v>17.59</v>
      </c>
      <c r="C66" s="1">
        <f>correlation!J67</f>
        <v>2.64</v>
      </c>
      <c r="D66" s="1">
        <v>65</v>
      </c>
      <c r="E66" s="30">
        <v>2.8775657188644845</v>
      </c>
      <c r="F66" s="31">
        <v>-0.23756571886448441</v>
      </c>
    </row>
    <row r="67" spans="1:6" x14ac:dyDescent="0.3">
      <c r="A67" s="18">
        <f>correlation!H68</f>
        <v>3</v>
      </c>
      <c r="B67" s="1">
        <f>correlation!I68</f>
        <v>20.079999999999998</v>
      </c>
      <c r="C67" s="1">
        <f>correlation!J68</f>
        <v>3.15</v>
      </c>
      <c r="D67" s="1">
        <v>66</v>
      </c>
      <c r="E67" s="30">
        <v>3.1084219275768357</v>
      </c>
      <c r="F67" s="31">
        <v>4.1578072423164247E-2</v>
      </c>
    </row>
    <row r="68" spans="1:6" x14ac:dyDescent="0.3">
      <c r="A68" s="18">
        <f>correlation!H69</f>
        <v>2</v>
      </c>
      <c r="B68" s="1">
        <f>correlation!I69</f>
        <v>16.45</v>
      </c>
      <c r="C68" s="1">
        <f>correlation!J69</f>
        <v>2.4700000000000002</v>
      </c>
      <c r="D68" s="1">
        <v>67</v>
      </c>
      <c r="E68" s="30">
        <v>2.5792747204849102</v>
      </c>
      <c r="F68" s="31">
        <v>-0.10927472048491005</v>
      </c>
    </row>
    <row r="69" spans="1:6" x14ac:dyDescent="0.3">
      <c r="A69" s="18">
        <f>correlation!H70</f>
        <v>1</v>
      </c>
      <c r="B69" s="1">
        <f>correlation!I70</f>
        <v>3.07</v>
      </c>
      <c r="C69" s="1">
        <f>correlation!J70</f>
        <v>1</v>
      </c>
      <c r="D69" s="1">
        <v>68</v>
      </c>
      <c r="E69" s="30">
        <v>1.1461724792783556</v>
      </c>
      <c r="F69" s="31">
        <v>-0.14617247927835564</v>
      </c>
    </row>
    <row r="70" spans="1:6" x14ac:dyDescent="0.3">
      <c r="A70" s="18">
        <f>correlation!H71</f>
        <v>2</v>
      </c>
      <c r="B70" s="1">
        <f>correlation!I71</f>
        <v>20.23</v>
      </c>
      <c r="C70" s="1">
        <f>correlation!J71</f>
        <v>2.0099999999999998</v>
      </c>
      <c r="D70" s="1">
        <v>69</v>
      </c>
      <c r="E70" s="30">
        <v>2.9297311337108898</v>
      </c>
      <c r="F70" s="31">
        <v>-0.91973113371088999</v>
      </c>
    </row>
    <row r="71" spans="1:6" x14ac:dyDescent="0.3">
      <c r="A71" s="18">
        <f>correlation!H72</f>
        <v>2</v>
      </c>
      <c r="B71" s="1">
        <f>correlation!I72</f>
        <v>15.01</v>
      </c>
      <c r="C71" s="1">
        <f>correlation!J72</f>
        <v>2.09</v>
      </c>
      <c r="D71" s="1">
        <v>70</v>
      </c>
      <c r="E71" s="30">
        <v>2.445767515446442</v>
      </c>
      <c r="F71" s="31">
        <v>-0.35576751544644214</v>
      </c>
    </row>
    <row r="72" spans="1:6" x14ac:dyDescent="0.3">
      <c r="A72" s="18">
        <f>correlation!H73</f>
        <v>2</v>
      </c>
      <c r="B72" s="1">
        <f>correlation!I73</f>
        <v>12.02</v>
      </c>
      <c r="C72" s="1">
        <f>correlation!J73</f>
        <v>1.97</v>
      </c>
      <c r="D72" s="1">
        <v>71</v>
      </c>
      <c r="E72" s="30">
        <v>2.1685546383179561</v>
      </c>
      <c r="F72" s="31">
        <v>-0.19855463831795617</v>
      </c>
    </row>
    <row r="73" spans="1:6" x14ac:dyDescent="0.3">
      <c r="A73" s="18">
        <f>correlation!H74</f>
        <v>3</v>
      </c>
      <c r="B73" s="1">
        <f>correlation!I74</f>
        <v>17.07</v>
      </c>
      <c r="C73" s="1">
        <f>correlation!J74</f>
        <v>3</v>
      </c>
      <c r="D73" s="1">
        <v>72</v>
      </c>
      <c r="E73" s="30">
        <v>2.8293547837117043</v>
      </c>
      <c r="F73" s="31">
        <v>0.17064521628829565</v>
      </c>
    </row>
    <row r="74" spans="1:6" x14ac:dyDescent="0.3">
      <c r="A74" s="18">
        <f>correlation!H75</f>
        <v>2</v>
      </c>
      <c r="B74" s="1">
        <f>correlation!I75</f>
        <v>26.86</v>
      </c>
      <c r="C74" s="1">
        <f>correlation!J75</f>
        <v>3.14</v>
      </c>
      <c r="D74" s="1">
        <v>73</v>
      </c>
      <c r="E74" s="30">
        <v>3.544420556908837</v>
      </c>
      <c r="F74" s="31">
        <v>-0.40442055690883683</v>
      </c>
    </row>
    <row r="75" spans="1:6" x14ac:dyDescent="0.3">
      <c r="A75" s="18">
        <f>correlation!H76</f>
        <v>2</v>
      </c>
      <c r="B75" s="1">
        <f>correlation!I76</f>
        <v>25.28</v>
      </c>
      <c r="C75" s="1">
        <f>correlation!J76</f>
        <v>5</v>
      </c>
      <c r="D75" s="1">
        <v>74</v>
      </c>
      <c r="E75" s="30">
        <v>3.3979334847138509</v>
      </c>
      <c r="F75" s="31">
        <v>1.6020665152861491</v>
      </c>
    </row>
    <row r="76" spans="1:6" x14ac:dyDescent="0.3">
      <c r="A76" s="18">
        <f>correlation!H77</f>
        <v>2</v>
      </c>
      <c r="B76" s="1">
        <f>correlation!I77</f>
        <v>14.73</v>
      </c>
      <c r="C76" s="1">
        <f>correlation!J77</f>
        <v>2.2000000000000002</v>
      </c>
      <c r="D76" s="1">
        <v>75</v>
      </c>
      <c r="E76" s="30">
        <v>2.4198077811334064</v>
      </c>
      <c r="F76" s="31">
        <v>-0.21980778113340627</v>
      </c>
    </row>
    <row r="77" spans="1:6" x14ac:dyDescent="0.3">
      <c r="A77" s="18">
        <f>correlation!H78</f>
        <v>2</v>
      </c>
      <c r="B77" s="1">
        <f>correlation!I78</f>
        <v>10.51</v>
      </c>
      <c r="C77" s="1">
        <f>correlation!J78</f>
        <v>1.25</v>
      </c>
      <c r="D77" s="1">
        <v>76</v>
      </c>
      <c r="E77" s="30">
        <v>2.0285574997012286</v>
      </c>
      <c r="F77" s="31">
        <v>-0.77855749970122856</v>
      </c>
    </row>
    <row r="78" spans="1:6" x14ac:dyDescent="0.3">
      <c r="A78" s="18">
        <f>correlation!H79</f>
        <v>2</v>
      </c>
      <c r="B78" s="1">
        <f>correlation!I79</f>
        <v>17.920000000000002</v>
      </c>
      <c r="C78" s="1">
        <f>correlation!J79</f>
        <v>3.08</v>
      </c>
      <c r="D78" s="1">
        <v>77</v>
      </c>
      <c r="E78" s="30">
        <v>2.7155633256283469</v>
      </c>
      <c r="F78" s="31">
        <v>0.36443667437165317</v>
      </c>
    </row>
    <row r="79" spans="1:6" x14ac:dyDescent="0.3">
      <c r="A79" s="18">
        <f>correlation!H80</f>
        <v>4</v>
      </c>
      <c r="B79" s="1">
        <f>correlation!I80</f>
        <v>27.2</v>
      </c>
      <c r="C79" s="1">
        <f>correlation!J80</f>
        <v>4</v>
      </c>
      <c r="D79" s="1">
        <v>78</v>
      </c>
      <c r="E79" s="30">
        <v>3.9611386802133821</v>
      </c>
      <c r="F79" s="31">
        <v>3.8861319786617887E-2</v>
      </c>
    </row>
    <row r="80" spans="1:6" x14ac:dyDescent="0.3">
      <c r="A80" s="18">
        <f>correlation!H81</f>
        <v>2</v>
      </c>
      <c r="B80" s="1">
        <f>correlation!I81</f>
        <v>22.76</v>
      </c>
      <c r="C80" s="1">
        <f>correlation!J81</f>
        <v>3</v>
      </c>
      <c r="D80" s="1">
        <v>79</v>
      </c>
      <c r="E80" s="30">
        <v>3.1642958758965318</v>
      </c>
      <c r="F80" s="31">
        <v>-0.16429587589653183</v>
      </c>
    </row>
    <row r="81" spans="1:6" x14ac:dyDescent="0.3">
      <c r="A81" s="18">
        <f>correlation!H82</f>
        <v>2</v>
      </c>
      <c r="B81" s="1">
        <f>correlation!I82</f>
        <v>17.29</v>
      </c>
      <c r="C81" s="1">
        <f>correlation!J82</f>
        <v>2.71</v>
      </c>
      <c r="D81" s="1">
        <v>80</v>
      </c>
      <c r="E81" s="30">
        <v>2.6571539234240165</v>
      </c>
      <c r="F81" s="31">
        <v>5.2846076575983503E-2</v>
      </c>
    </row>
    <row r="82" spans="1:6" x14ac:dyDescent="0.3">
      <c r="A82" s="18">
        <f>correlation!H83</f>
        <v>2</v>
      </c>
      <c r="B82" s="1">
        <f>correlation!I83</f>
        <v>19.440000000000001</v>
      </c>
      <c r="C82" s="1">
        <f>correlation!J83</f>
        <v>3</v>
      </c>
      <c r="D82" s="1">
        <v>81</v>
      </c>
      <c r="E82" s="30">
        <v>2.8564875976133965</v>
      </c>
      <c r="F82" s="31">
        <v>0.14351240238660345</v>
      </c>
    </row>
    <row r="83" spans="1:6" x14ac:dyDescent="0.3">
      <c r="A83" s="18">
        <f>correlation!H84</f>
        <v>2</v>
      </c>
      <c r="B83" s="1">
        <f>correlation!I84</f>
        <v>16.66</v>
      </c>
      <c r="C83" s="1">
        <f>correlation!J84</f>
        <v>3.4</v>
      </c>
      <c r="D83" s="1">
        <v>82</v>
      </c>
      <c r="E83" s="30">
        <v>2.5987445212196869</v>
      </c>
      <c r="F83" s="31">
        <v>0.801255478780313</v>
      </c>
    </row>
    <row r="84" spans="1:6" x14ac:dyDescent="0.3">
      <c r="A84" s="18">
        <f>correlation!H85</f>
        <v>1</v>
      </c>
      <c r="B84" s="1">
        <f>correlation!I85</f>
        <v>10.07</v>
      </c>
      <c r="C84" s="1">
        <f>correlation!J85</f>
        <v>1.83</v>
      </c>
      <c r="D84" s="1">
        <v>83</v>
      </c>
      <c r="E84" s="30">
        <v>1.7951658371042432</v>
      </c>
      <c r="F84" s="31">
        <v>3.4834162895756915E-2</v>
      </c>
    </row>
    <row r="85" spans="1:6" x14ac:dyDescent="0.3">
      <c r="A85" s="18">
        <f>correlation!H86</f>
        <v>2</v>
      </c>
      <c r="B85" s="1">
        <f>correlation!I86</f>
        <v>32.68</v>
      </c>
      <c r="C85" s="1">
        <f>correlation!J86</f>
        <v>5</v>
      </c>
      <c r="D85" s="1">
        <v>84</v>
      </c>
      <c r="E85" s="30">
        <v>4.0840121772726459</v>
      </c>
      <c r="F85" s="31">
        <v>0.91598782272735413</v>
      </c>
    </row>
    <row r="86" spans="1:6" x14ac:dyDescent="0.3">
      <c r="A86" s="18">
        <f>correlation!H87</f>
        <v>2</v>
      </c>
      <c r="B86" s="1">
        <f>correlation!I87</f>
        <v>15.98</v>
      </c>
      <c r="C86" s="1">
        <f>correlation!J87</f>
        <v>2.0299999999999998</v>
      </c>
      <c r="D86" s="1">
        <v>85</v>
      </c>
      <c r="E86" s="30">
        <v>2.5356994521737435</v>
      </c>
      <c r="F86" s="31">
        <v>-0.50569945217374368</v>
      </c>
    </row>
    <row r="87" spans="1:6" x14ac:dyDescent="0.3">
      <c r="A87" s="18">
        <f>correlation!H88</f>
        <v>4</v>
      </c>
      <c r="B87" s="1">
        <f>correlation!I88</f>
        <v>34.83</v>
      </c>
      <c r="C87" s="1">
        <f>correlation!J88</f>
        <v>5.17</v>
      </c>
      <c r="D87" s="1">
        <v>86</v>
      </c>
      <c r="E87" s="30">
        <v>4.6685414402435992</v>
      </c>
      <c r="F87" s="31">
        <v>0.50145855975640075</v>
      </c>
    </row>
    <row r="88" spans="1:6" x14ac:dyDescent="0.3">
      <c r="A88" s="18">
        <f>correlation!H89</f>
        <v>2</v>
      </c>
      <c r="B88" s="1">
        <f>correlation!I89</f>
        <v>13.03</v>
      </c>
      <c r="C88" s="1">
        <f>correlation!J89</f>
        <v>2</v>
      </c>
      <c r="D88" s="1">
        <v>87</v>
      </c>
      <c r="E88" s="30">
        <v>2.2621951085185481</v>
      </c>
      <c r="F88" s="31">
        <v>-0.2621951085185481</v>
      </c>
    </row>
    <row r="89" spans="1:6" x14ac:dyDescent="0.3">
      <c r="A89" s="18">
        <f>correlation!H90</f>
        <v>2</v>
      </c>
      <c r="B89" s="1">
        <f>correlation!I90</f>
        <v>18.28</v>
      </c>
      <c r="C89" s="1">
        <f>correlation!J90</f>
        <v>4</v>
      </c>
      <c r="D89" s="1">
        <v>88</v>
      </c>
      <c r="E89" s="30">
        <v>2.7489401268879639</v>
      </c>
      <c r="F89" s="31">
        <v>1.2510598731120361</v>
      </c>
    </row>
    <row r="90" spans="1:6" x14ac:dyDescent="0.3">
      <c r="A90" s="18">
        <f>correlation!H91</f>
        <v>2</v>
      </c>
      <c r="B90" s="1">
        <f>correlation!I91</f>
        <v>24.71</v>
      </c>
      <c r="C90" s="1">
        <f>correlation!J91</f>
        <v>5.85</v>
      </c>
      <c r="D90" s="1">
        <v>89</v>
      </c>
      <c r="E90" s="30">
        <v>3.3450868827194573</v>
      </c>
      <c r="F90" s="31">
        <v>2.5049131172805423</v>
      </c>
    </row>
    <row r="91" spans="1:6" x14ac:dyDescent="0.3">
      <c r="A91" s="18">
        <f>correlation!H92</f>
        <v>2</v>
      </c>
      <c r="B91" s="1">
        <f>correlation!I92</f>
        <v>21.16</v>
      </c>
      <c r="C91" s="1">
        <f>correlation!J92</f>
        <v>3</v>
      </c>
      <c r="D91" s="1">
        <v>90</v>
      </c>
      <c r="E91" s="30">
        <v>3.0159545369648999</v>
      </c>
      <c r="F91" s="31">
        <v>-1.5954536964899901E-2</v>
      </c>
    </row>
    <row r="92" spans="1:6" x14ac:dyDescent="0.3">
      <c r="A92" s="18">
        <f>correlation!H93</f>
        <v>2</v>
      </c>
      <c r="B92" s="1">
        <f>correlation!I93</f>
        <v>28.97</v>
      </c>
      <c r="C92" s="1">
        <f>correlation!J93</f>
        <v>3</v>
      </c>
      <c r="D92" s="1">
        <v>91</v>
      </c>
      <c r="E92" s="30">
        <v>3.7400456976249257</v>
      </c>
      <c r="F92" s="31">
        <v>-0.74004569762492567</v>
      </c>
    </row>
    <row r="93" spans="1:6" x14ac:dyDescent="0.3">
      <c r="A93" s="18">
        <f>correlation!H94</f>
        <v>2</v>
      </c>
      <c r="B93" s="1">
        <f>correlation!I94</f>
        <v>22.49</v>
      </c>
      <c r="C93" s="1">
        <f>correlation!J94</f>
        <v>3.5</v>
      </c>
      <c r="D93" s="1">
        <v>92</v>
      </c>
      <c r="E93" s="30">
        <v>3.1392632749518188</v>
      </c>
      <c r="F93" s="31">
        <v>0.36073672504818122</v>
      </c>
    </row>
    <row r="94" spans="1:6" x14ac:dyDescent="0.3">
      <c r="A94" s="18">
        <f>correlation!H95</f>
        <v>2</v>
      </c>
      <c r="B94" s="1">
        <f>correlation!I95</f>
        <v>5.75</v>
      </c>
      <c r="C94" s="1">
        <f>correlation!J95</f>
        <v>1</v>
      </c>
      <c r="D94" s="1">
        <v>93</v>
      </c>
      <c r="E94" s="30">
        <v>1.5872420163796255</v>
      </c>
      <c r="F94" s="31">
        <v>-0.58724201637962548</v>
      </c>
    </row>
    <row r="95" spans="1:6" x14ac:dyDescent="0.3">
      <c r="A95" s="18">
        <f>correlation!H96</f>
        <v>2</v>
      </c>
      <c r="B95" s="1">
        <f>correlation!I96</f>
        <v>16.32</v>
      </c>
      <c r="C95" s="1">
        <f>correlation!J96</f>
        <v>4.3</v>
      </c>
      <c r="D95" s="1">
        <v>94</v>
      </c>
      <c r="E95" s="30">
        <v>2.5672219866967154</v>
      </c>
      <c r="F95" s="31">
        <v>1.7327780133032844</v>
      </c>
    </row>
    <row r="96" spans="1:6" x14ac:dyDescent="0.3">
      <c r="A96" s="18">
        <f>correlation!H97</f>
        <v>2</v>
      </c>
      <c r="B96" s="1">
        <f>correlation!I97</f>
        <v>22.75</v>
      </c>
      <c r="C96" s="1">
        <f>correlation!J97</f>
        <v>3.25</v>
      </c>
      <c r="D96" s="1">
        <v>95</v>
      </c>
      <c r="E96" s="30">
        <v>3.1633687425282089</v>
      </c>
      <c r="F96" s="31">
        <v>8.6631257471791123E-2</v>
      </c>
    </row>
    <row r="97" spans="1:6" x14ac:dyDescent="0.3">
      <c r="A97" s="18">
        <f>correlation!H98</f>
        <v>4</v>
      </c>
      <c r="B97" s="1">
        <f>correlation!I98</f>
        <v>40.17</v>
      </c>
      <c r="C97" s="1">
        <f>correlation!J98</f>
        <v>4.7300000000000004</v>
      </c>
      <c r="D97" s="1">
        <v>96</v>
      </c>
      <c r="E97" s="30">
        <v>5.1636306589279197</v>
      </c>
      <c r="F97" s="31">
        <v>-0.4336306589279193</v>
      </c>
    </row>
    <row r="98" spans="1:6" x14ac:dyDescent="0.3">
      <c r="A98" s="18">
        <f>correlation!H99</f>
        <v>2</v>
      </c>
      <c r="B98" s="1">
        <f>correlation!I99</f>
        <v>27.28</v>
      </c>
      <c r="C98" s="1">
        <f>correlation!J99</f>
        <v>4</v>
      </c>
      <c r="D98" s="1">
        <v>97</v>
      </c>
      <c r="E98" s="30">
        <v>3.5833601583783903</v>
      </c>
      <c r="F98" s="31">
        <v>0.41663984162160972</v>
      </c>
    </row>
    <row r="99" spans="1:6" x14ac:dyDescent="0.3">
      <c r="A99" s="18">
        <f>correlation!H100</f>
        <v>2</v>
      </c>
      <c r="B99" s="1">
        <f>correlation!I100</f>
        <v>12.03</v>
      </c>
      <c r="C99" s="1">
        <f>correlation!J100</f>
        <v>1.5</v>
      </c>
      <c r="D99" s="1">
        <v>98</v>
      </c>
      <c r="E99" s="30">
        <v>2.1694817716862786</v>
      </c>
      <c r="F99" s="31">
        <v>-0.66948177168627865</v>
      </c>
    </row>
    <row r="100" spans="1:6" x14ac:dyDescent="0.3">
      <c r="A100" s="18">
        <f>correlation!H101</f>
        <v>2</v>
      </c>
      <c r="B100" s="1">
        <f>correlation!I101</f>
        <v>21.01</v>
      </c>
      <c r="C100" s="1">
        <f>correlation!J101</f>
        <v>3</v>
      </c>
      <c r="D100" s="1">
        <v>99</v>
      </c>
      <c r="E100" s="30">
        <v>3.0020475364400596</v>
      </c>
      <c r="F100" s="31">
        <v>-2.0475364400596163E-3</v>
      </c>
    </row>
    <row r="101" spans="1:6" x14ac:dyDescent="0.3">
      <c r="A101" s="18">
        <f>correlation!H102</f>
        <v>2</v>
      </c>
      <c r="B101" s="1">
        <f>correlation!I102</f>
        <v>12.46</v>
      </c>
      <c r="C101" s="1">
        <f>correlation!J102</f>
        <v>1.5</v>
      </c>
      <c r="D101" s="1">
        <v>100</v>
      </c>
      <c r="E101" s="30">
        <v>2.2093485065241545</v>
      </c>
      <c r="F101" s="31">
        <v>-0.70934850652415449</v>
      </c>
    </row>
    <row r="102" spans="1:6" x14ac:dyDescent="0.3">
      <c r="A102" s="18">
        <f>correlation!H103</f>
        <v>2</v>
      </c>
      <c r="B102" s="1">
        <f>correlation!I103</f>
        <v>11.35</v>
      </c>
      <c r="C102" s="1">
        <f>correlation!J103</f>
        <v>2.5</v>
      </c>
      <c r="D102" s="1">
        <v>101</v>
      </c>
      <c r="E102" s="30">
        <v>2.1064367026403352</v>
      </c>
      <c r="F102" s="31">
        <v>0.39356329735966478</v>
      </c>
    </row>
    <row r="103" spans="1:6" x14ac:dyDescent="0.3">
      <c r="A103" s="18">
        <f>correlation!H104</f>
        <v>2</v>
      </c>
      <c r="B103" s="1">
        <f>correlation!I104</f>
        <v>15.38</v>
      </c>
      <c r="C103" s="1">
        <f>correlation!J104</f>
        <v>3</v>
      </c>
      <c r="D103" s="1">
        <v>102</v>
      </c>
      <c r="E103" s="30">
        <v>2.4800714500743819</v>
      </c>
      <c r="F103" s="31">
        <v>0.5199285499256181</v>
      </c>
    </row>
    <row r="104" spans="1:6" x14ac:dyDescent="0.3">
      <c r="A104" s="18">
        <f>correlation!H105</f>
        <v>3</v>
      </c>
      <c r="B104" s="1">
        <f>correlation!I105</f>
        <v>44.3</v>
      </c>
      <c r="C104" s="1">
        <f>correlation!J105</f>
        <v>2.5</v>
      </c>
      <c r="D104" s="1">
        <v>103</v>
      </c>
      <c r="E104" s="30">
        <v>5.3539389456544058</v>
      </c>
      <c r="F104" s="31">
        <v>-2.8539389456544058</v>
      </c>
    </row>
    <row r="105" spans="1:6" x14ac:dyDescent="0.3">
      <c r="A105" s="18">
        <f>correlation!H106</f>
        <v>2</v>
      </c>
      <c r="B105" s="1">
        <f>correlation!I106</f>
        <v>22.42</v>
      </c>
      <c r="C105" s="1">
        <f>correlation!J106</f>
        <v>3.48</v>
      </c>
      <c r="D105" s="1">
        <v>104</v>
      </c>
      <c r="E105" s="30">
        <v>3.1327733413735599</v>
      </c>
      <c r="F105" s="31">
        <v>0.34722665862644009</v>
      </c>
    </row>
    <row r="106" spans="1:6" x14ac:dyDescent="0.3">
      <c r="A106" s="18">
        <f>correlation!H107</f>
        <v>2</v>
      </c>
      <c r="B106" s="1">
        <f>correlation!I107</f>
        <v>20.92</v>
      </c>
      <c r="C106" s="1">
        <f>correlation!J107</f>
        <v>4.08</v>
      </c>
      <c r="D106" s="1">
        <v>105</v>
      </c>
      <c r="E106" s="30">
        <v>2.9937033361251557</v>
      </c>
      <c r="F106" s="31">
        <v>1.0862966638748444</v>
      </c>
    </row>
    <row r="107" spans="1:6" x14ac:dyDescent="0.3">
      <c r="A107" s="18">
        <f>correlation!H108</f>
        <v>2</v>
      </c>
      <c r="B107" s="1">
        <f>correlation!I108</f>
        <v>15.36</v>
      </c>
      <c r="C107" s="1">
        <f>correlation!J108</f>
        <v>1.64</v>
      </c>
      <c r="D107" s="1">
        <v>106</v>
      </c>
      <c r="E107" s="30">
        <v>2.4782171833377364</v>
      </c>
      <c r="F107" s="31">
        <v>-0.83821718333773654</v>
      </c>
    </row>
    <row r="108" spans="1:6" x14ac:dyDescent="0.3">
      <c r="A108" s="18">
        <f>correlation!H109</f>
        <v>2</v>
      </c>
      <c r="B108" s="1">
        <f>correlation!I109</f>
        <v>20.49</v>
      </c>
      <c r="C108" s="1">
        <f>correlation!J109</f>
        <v>4.0599999999999996</v>
      </c>
      <c r="D108" s="1">
        <v>107</v>
      </c>
      <c r="E108" s="30">
        <v>2.9538366012872794</v>
      </c>
      <c r="F108" s="31">
        <v>1.1061633987127202</v>
      </c>
    </row>
    <row r="109" spans="1:6" x14ac:dyDescent="0.3">
      <c r="A109" s="18">
        <f>correlation!H110</f>
        <v>2</v>
      </c>
      <c r="B109" s="1">
        <f>correlation!I110</f>
        <v>25.21</v>
      </c>
      <c r="C109" s="1">
        <f>correlation!J110</f>
        <v>4.29</v>
      </c>
      <c r="D109" s="1">
        <v>108</v>
      </c>
      <c r="E109" s="30">
        <v>3.391443551135592</v>
      </c>
      <c r="F109" s="31">
        <v>0.898556448864408</v>
      </c>
    </row>
    <row r="110" spans="1:6" x14ac:dyDescent="0.3">
      <c r="A110" s="18">
        <f>correlation!H111</f>
        <v>2</v>
      </c>
      <c r="B110" s="1">
        <f>correlation!I111</f>
        <v>18.239999999999998</v>
      </c>
      <c r="C110" s="1">
        <f>correlation!J111</f>
        <v>3.76</v>
      </c>
      <c r="D110" s="1">
        <v>109</v>
      </c>
      <c r="E110" s="30">
        <v>2.7452315934146725</v>
      </c>
      <c r="F110" s="31">
        <v>1.0147684065853273</v>
      </c>
    </row>
    <row r="111" spans="1:6" x14ac:dyDescent="0.3">
      <c r="A111" s="18">
        <f>correlation!H112</f>
        <v>2</v>
      </c>
      <c r="B111" s="1">
        <f>correlation!I112</f>
        <v>14.31</v>
      </c>
      <c r="C111" s="1">
        <f>correlation!J112</f>
        <v>4</v>
      </c>
      <c r="D111" s="1">
        <v>110</v>
      </c>
      <c r="E111" s="30">
        <v>2.3808681796638531</v>
      </c>
      <c r="F111" s="31">
        <v>1.6191318203361469</v>
      </c>
    </row>
    <row r="112" spans="1:6" x14ac:dyDescent="0.3">
      <c r="A112" s="18">
        <f>correlation!H113</f>
        <v>2</v>
      </c>
      <c r="B112" s="1">
        <f>correlation!I113</f>
        <v>14</v>
      </c>
      <c r="C112" s="1">
        <f>correlation!J113</f>
        <v>3</v>
      </c>
      <c r="D112" s="1">
        <v>111</v>
      </c>
      <c r="E112" s="30">
        <v>2.3521270452458496</v>
      </c>
      <c r="F112" s="31">
        <v>0.64787295475415041</v>
      </c>
    </row>
    <row r="113" spans="1:6" x14ac:dyDescent="0.3">
      <c r="A113" s="18">
        <f>correlation!H114</f>
        <v>1</v>
      </c>
      <c r="B113" s="1">
        <f>correlation!I114</f>
        <v>7.25</v>
      </c>
      <c r="C113" s="1">
        <f>correlation!J114</f>
        <v>1</v>
      </c>
      <c r="D113" s="1">
        <v>112</v>
      </c>
      <c r="E113" s="30">
        <v>1.5337142272372426</v>
      </c>
      <c r="F113" s="31">
        <v>-0.5337142272372426</v>
      </c>
    </row>
    <row r="114" spans="1:6" x14ac:dyDescent="0.3">
      <c r="A114" s="18">
        <f>correlation!H115</f>
        <v>3</v>
      </c>
      <c r="B114" s="1">
        <f>correlation!I115</f>
        <v>38.07</v>
      </c>
      <c r="C114" s="1">
        <f>correlation!J115</f>
        <v>4</v>
      </c>
      <c r="D114" s="1">
        <v>113</v>
      </c>
      <c r="E114" s="30">
        <v>4.776334857189366</v>
      </c>
      <c r="F114" s="31">
        <v>-0.77633485718936601</v>
      </c>
    </row>
    <row r="115" spans="1:6" x14ac:dyDescent="0.3">
      <c r="A115" s="18">
        <f>correlation!H116</f>
        <v>2</v>
      </c>
      <c r="B115" s="1">
        <f>correlation!I116</f>
        <v>23.95</v>
      </c>
      <c r="C115" s="1">
        <f>correlation!J116</f>
        <v>2.5499999999999998</v>
      </c>
      <c r="D115" s="1">
        <v>114</v>
      </c>
      <c r="E115" s="30">
        <v>3.2746247467269325</v>
      </c>
      <c r="F115" s="31">
        <v>-0.72462474672693267</v>
      </c>
    </row>
    <row r="116" spans="1:6" x14ac:dyDescent="0.3">
      <c r="A116" s="18">
        <f>correlation!H117</f>
        <v>3</v>
      </c>
      <c r="B116" s="1">
        <f>correlation!I117</f>
        <v>25.71</v>
      </c>
      <c r="C116" s="1">
        <f>correlation!J117</f>
        <v>4</v>
      </c>
      <c r="D116" s="1">
        <v>115</v>
      </c>
      <c r="E116" s="30">
        <v>3.6303980139425143</v>
      </c>
      <c r="F116" s="31">
        <v>0.36960198605748573</v>
      </c>
    </row>
    <row r="117" spans="1:6" x14ac:dyDescent="0.3">
      <c r="A117" s="18">
        <f>correlation!H118</f>
        <v>2</v>
      </c>
      <c r="B117" s="1">
        <f>correlation!I118</f>
        <v>17.309999999999999</v>
      </c>
      <c r="C117" s="1">
        <f>correlation!J118</f>
        <v>3.5</v>
      </c>
      <c r="D117" s="1">
        <v>116</v>
      </c>
      <c r="E117" s="30">
        <v>2.6590081901606619</v>
      </c>
      <c r="F117" s="31">
        <v>0.84099180983933808</v>
      </c>
    </row>
    <row r="118" spans="1:6" x14ac:dyDescent="0.3">
      <c r="A118" s="18">
        <f>correlation!H119</f>
        <v>4</v>
      </c>
      <c r="B118" s="1">
        <f>correlation!I119</f>
        <v>29.93</v>
      </c>
      <c r="C118" s="1">
        <f>correlation!J119</f>
        <v>5.07</v>
      </c>
      <c r="D118" s="1">
        <v>117</v>
      </c>
      <c r="E118" s="30">
        <v>4.2142460897654779</v>
      </c>
      <c r="F118" s="31">
        <v>0.85575391023452241</v>
      </c>
    </row>
    <row r="119" spans="1:6" x14ac:dyDescent="0.3">
      <c r="A119" s="18">
        <f>correlation!H120</f>
        <v>2</v>
      </c>
      <c r="B119" s="1">
        <f>correlation!I120</f>
        <v>10.65</v>
      </c>
      <c r="C119" s="1">
        <f>correlation!J120</f>
        <v>1.5</v>
      </c>
      <c r="D119" s="1">
        <v>118</v>
      </c>
      <c r="E119" s="30">
        <v>2.0415373668577463</v>
      </c>
      <c r="F119" s="31">
        <v>-0.54153736685774634</v>
      </c>
    </row>
    <row r="120" spans="1:6" x14ac:dyDescent="0.3">
      <c r="A120" s="18">
        <f>correlation!H121</f>
        <v>2</v>
      </c>
      <c r="B120" s="1">
        <f>correlation!I121</f>
        <v>12.43</v>
      </c>
      <c r="C120" s="1">
        <f>correlation!J121</f>
        <v>1.8</v>
      </c>
      <c r="D120" s="1">
        <v>119</v>
      </c>
      <c r="E120" s="30">
        <v>2.2065671064191861</v>
      </c>
      <c r="F120" s="31">
        <v>-0.40656710641918603</v>
      </c>
    </row>
    <row r="121" spans="1:6" x14ac:dyDescent="0.3">
      <c r="A121" s="18">
        <f>correlation!H122</f>
        <v>4</v>
      </c>
      <c r="B121" s="1">
        <f>correlation!I122</f>
        <v>24.08</v>
      </c>
      <c r="C121" s="1">
        <f>correlation!J122</f>
        <v>2.92</v>
      </c>
      <c r="D121" s="1">
        <v>120</v>
      </c>
      <c r="E121" s="30">
        <v>3.671873069296701</v>
      </c>
      <c r="F121" s="31">
        <v>-0.75187306929670106</v>
      </c>
    </row>
    <row r="122" spans="1:6" x14ac:dyDescent="0.3">
      <c r="A122" s="18">
        <f>correlation!H123</f>
        <v>2</v>
      </c>
      <c r="B122" s="1">
        <f>correlation!I123</f>
        <v>11.69</v>
      </c>
      <c r="C122" s="1">
        <f>correlation!J123</f>
        <v>2.31</v>
      </c>
      <c r="D122" s="1">
        <v>121</v>
      </c>
      <c r="E122" s="30">
        <v>2.1379592371633072</v>
      </c>
      <c r="F122" s="31">
        <v>0.1720407628366929</v>
      </c>
    </row>
    <row r="123" spans="1:6" x14ac:dyDescent="0.3">
      <c r="A123" s="18">
        <f>correlation!H124</f>
        <v>2</v>
      </c>
      <c r="B123" s="1">
        <f>correlation!I124</f>
        <v>13.42</v>
      </c>
      <c r="C123" s="1">
        <f>correlation!J124</f>
        <v>1.68</v>
      </c>
      <c r="D123" s="1">
        <v>122</v>
      </c>
      <c r="E123" s="30">
        <v>2.298353309883133</v>
      </c>
      <c r="F123" s="31">
        <v>-0.61835330988313308</v>
      </c>
    </row>
    <row r="124" spans="1:6" x14ac:dyDescent="0.3">
      <c r="A124" s="18">
        <f>correlation!H125</f>
        <v>2</v>
      </c>
      <c r="B124" s="1">
        <f>correlation!I125</f>
        <v>14.26</v>
      </c>
      <c r="C124" s="1">
        <f>correlation!J125</f>
        <v>2.5</v>
      </c>
      <c r="D124" s="1">
        <v>123</v>
      </c>
      <c r="E124" s="30">
        <v>2.3762325128222397</v>
      </c>
      <c r="F124" s="31">
        <v>0.12376748717776032</v>
      </c>
    </row>
    <row r="125" spans="1:6" x14ac:dyDescent="0.3">
      <c r="A125" s="18">
        <f>correlation!H126</f>
        <v>2</v>
      </c>
      <c r="B125" s="1">
        <f>correlation!I126</f>
        <v>15.95</v>
      </c>
      <c r="C125" s="1">
        <f>correlation!J126</f>
        <v>2</v>
      </c>
      <c r="D125" s="1">
        <v>124</v>
      </c>
      <c r="E125" s="30">
        <v>2.5329180520687755</v>
      </c>
      <c r="F125" s="31">
        <v>-0.53291805206877552</v>
      </c>
    </row>
    <row r="126" spans="1:6" x14ac:dyDescent="0.3">
      <c r="A126" s="18">
        <f>correlation!H127</f>
        <v>2</v>
      </c>
      <c r="B126" s="1">
        <f>correlation!I127</f>
        <v>12.48</v>
      </c>
      <c r="C126" s="1">
        <f>correlation!J127</f>
        <v>2.52</v>
      </c>
      <c r="D126" s="1">
        <v>125</v>
      </c>
      <c r="E126" s="30">
        <v>2.2112027732607999</v>
      </c>
      <c r="F126" s="31">
        <v>0.30879722673920007</v>
      </c>
    </row>
    <row r="127" spans="1:6" x14ac:dyDescent="0.3">
      <c r="A127" s="18">
        <f>correlation!H128</f>
        <v>6</v>
      </c>
      <c r="B127" s="1">
        <f>correlation!I128</f>
        <v>29.8</v>
      </c>
      <c r="C127" s="1">
        <f>correlation!J128</f>
        <v>4.2</v>
      </c>
      <c r="D127" s="1">
        <v>126</v>
      </c>
      <c r="E127" s="30">
        <v>4.5873889447588576</v>
      </c>
      <c r="F127" s="31">
        <v>-0.38738894475885743</v>
      </c>
    </row>
    <row r="128" spans="1:6" x14ac:dyDescent="0.3">
      <c r="A128" s="18">
        <f>correlation!H129</f>
        <v>2</v>
      </c>
      <c r="B128" s="1">
        <f>correlation!I129</f>
        <v>8.52</v>
      </c>
      <c r="C128" s="1">
        <f>correlation!J129</f>
        <v>1.48</v>
      </c>
      <c r="D128" s="1">
        <v>127</v>
      </c>
      <c r="E128" s="30">
        <v>1.8440579594050122</v>
      </c>
      <c r="F128" s="31">
        <v>-0.36405795940501218</v>
      </c>
    </row>
    <row r="129" spans="1:6" x14ac:dyDescent="0.3">
      <c r="A129" s="18">
        <f>correlation!H130</f>
        <v>2</v>
      </c>
      <c r="B129" s="1">
        <f>correlation!I130</f>
        <v>14.52</v>
      </c>
      <c r="C129" s="1">
        <f>correlation!J130</f>
        <v>2</v>
      </c>
      <c r="D129" s="1">
        <v>128</v>
      </c>
      <c r="E129" s="30">
        <v>2.4003379803986298</v>
      </c>
      <c r="F129" s="31">
        <v>-0.40033798039862978</v>
      </c>
    </row>
    <row r="130" spans="1:6" x14ac:dyDescent="0.3">
      <c r="A130" s="18">
        <f>correlation!H131</f>
        <v>2</v>
      </c>
      <c r="B130" s="1">
        <f>correlation!I131</f>
        <v>11.38</v>
      </c>
      <c r="C130" s="1">
        <f>correlation!J131</f>
        <v>2</v>
      </c>
      <c r="D130" s="1">
        <v>129</v>
      </c>
      <c r="E130" s="30">
        <v>2.1092181027453032</v>
      </c>
      <c r="F130" s="31">
        <v>-0.10921810274530319</v>
      </c>
    </row>
    <row r="131" spans="1:6" x14ac:dyDescent="0.3">
      <c r="A131" s="18">
        <f>correlation!H132</f>
        <v>3</v>
      </c>
      <c r="B131" s="1">
        <f>correlation!I132</f>
        <v>22.82</v>
      </c>
      <c r="C131" s="1">
        <f>correlation!J132</f>
        <v>2.1800000000000002</v>
      </c>
      <c r="D131" s="1">
        <v>130</v>
      </c>
      <c r="E131" s="30">
        <v>3.3624564704972544</v>
      </c>
      <c r="F131" s="31">
        <v>-1.1824564704972542</v>
      </c>
    </row>
    <row r="132" spans="1:6" x14ac:dyDescent="0.3">
      <c r="A132" s="18">
        <f>correlation!H133</f>
        <v>2</v>
      </c>
      <c r="B132" s="1">
        <f>correlation!I133</f>
        <v>19.079999999999998</v>
      </c>
      <c r="C132" s="1">
        <f>correlation!J133</f>
        <v>1.5</v>
      </c>
      <c r="D132" s="1">
        <v>131</v>
      </c>
      <c r="E132" s="30">
        <v>2.8231107963537792</v>
      </c>
      <c r="F132" s="31">
        <v>-1.3231107963537792</v>
      </c>
    </row>
    <row r="133" spans="1:6" x14ac:dyDescent="0.3">
      <c r="A133" s="18">
        <f>correlation!H134</f>
        <v>2</v>
      </c>
      <c r="B133" s="1">
        <f>correlation!I134</f>
        <v>20.27</v>
      </c>
      <c r="C133" s="1">
        <f>correlation!J134</f>
        <v>2.83</v>
      </c>
      <c r="D133" s="1">
        <v>132</v>
      </c>
      <c r="E133" s="30">
        <v>2.9334396671841803</v>
      </c>
      <c r="F133" s="31">
        <v>-0.10343966718418018</v>
      </c>
    </row>
    <row r="134" spans="1:6" x14ac:dyDescent="0.3">
      <c r="A134" s="18">
        <f>correlation!H135</f>
        <v>2</v>
      </c>
      <c r="B134" s="1">
        <f>correlation!I135</f>
        <v>11.17</v>
      </c>
      <c r="C134" s="1">
        <f>correlation!J135</f>
        <v>1.5</v>
      </c>
      <c r="D134" s="1">
        <v>133</v>
      </c>
      <c r="E134" s="30">
        <v>2.089748302010527</v>
      </c>
      <c r="F134" s="31">
        <v>-0.58974830201052697</v>
      </c>
    </row>
    <row r="135" spans="1:6" x14ac:dyDescent="0.3">
      <c r="A135" s="18">
        <f>correlation!H136</f>
        <v>2</v>
      </c>
      <c r="B135" s="1">
        <f>correlation!I136</f>
        <v>12.26</v>
      </c>
      <c r="C135" s="1">
        <f>correlation!J136</f>
        <v>2</v>
      </c>
      <c r="D135" s="1">
        <v>134</v>
      </c>
      <c r="E135" s="30">
        <v>2.1908058391577008</v>
      </c>
      <c r="F135" s="31">
        <v>-0.19080583915770077</v>
      </c>
    </row>
    <row r="136" spans="1:6" x14ac:dyDescent="0.3">
      <c r="A136" s="18">
        <f>correlation!H137</f>
        <v>2</v>
      </c>
      <c r="B136" s="1">
        <f>correlation!I137</f>
        <v>18.260000000000002</v>
      </c>
      <c r="C136" s="1">
        <f>correlation!J137</f>
        <v>3.25</v>
      </c>
      <c r="D136" s="1">
        <v>135</v>
      </c>
      <c r="E136" s="30">
        <v>2.7470858601513184</v>
      </c>
      <c r="F136" s="31">
        <v>0.50291413984868161</v>
      </c>
    </row>
    <row r="137" spans="1:6" x14ac:dyDescent="0.3">
      <c r="A137" s="18">
        <f>correlation!H138</f>
        <v>2</v>
      </c>
      <c r="B137" s="1">
        <f>correlation!I138</f>
        <v>8.51</v>
      </c>
      <c r="C137" s="1">
        <f>correlation!J138</f>
        <v>1.25</v>
      </c>
      <c r="D137" s="1">
        <v>136</v>
      </c>
      <c r="E137" s="30">
        <v>1.8431308260366894</v>
      </c>
      <c r="F137" s="31">
        <v>-0.59313082603668943</v>
      </c>
    </row>
    <row r="138" spans="1:6" x14ac:dyDescent="0.3">
      <c r="A138" s="18">
        <f>correlation!H139</f>
        <v>2</v>
      </c>
      <c r="B138" s="1">
        <f>correlation!I139</f>
        <v>10.33</v>
      </c>
      <c r="C138" s="1">
        <f>correlation!J139</f>
        <v>2</v>
      </c>
      <c r="D138" s="1">
        <v>137</v>
      </c>
      <c r="E138" s="30">
        <v>2.0118690990714203</v>
      </c>
      <c r="F138" s="31">
        <v>-1.1869099071420308E-2</v>
      </c>
    </row>
    <row r="139" spans="1:6" x14ac:dyDescent="0.3">
      <c r="A139" s="18">
        <f>correlation!H140</f>
        <v>2</v>
      </c>
      <c r="B139" s="1">
        <f>correlation!I140</f>
        <v>14.15</v>
      </c>
      <c r="C139" s="1">
        <f>correlation!J140</f>
        <v>2</v>
      </c>
      <c r="D139" s="1">
        <v>138</v>
      </c>
      <c r="E139" s="30">
        <v>2.3660340457706903</v>
      </c>
      <c r="F139" s="31">
        <v>-0.36603404577069032</v>
      </c>
    </row>
    <row r="140" spans="1:6" x14ac:dyDescent="0.3">
      <c r="A140" s="18">
        <f>correlation!H141</f>
        <v>2</v>
      </c>
      <c r="B140" s="1">
        <f>correlation!I141</f>
        <v>16</v>
      </c>
      <c r="C140" s="1">
        <f>correlation!J141</f>
        <v>2</v>
      </c>
      <c r="D140" s="1">
        <v>139</v>
      </c>
      <c r="E140" s="30">
        <v>2.5375537189103889</v>
      </c>
      <c r="F140" s="31">
        <v>-0.53755371891038894</v>
      </c>
    </row>
    <row r="141" spans="1:6" x14ac:dyDescent="0.3">
      <c r="A141" s="18">
        <f>correlation!H142</f>
        <v>2</v>
      </c>
      <c r="B141" s="1">
        <f>correlation!I142</f>
        <v>13.16</v>
      </c>
      <c r="C141" s="1">
        <f>correlation!J142</f>
        <v>2.75</v>
      </c>
      <c r="D141" s="1">
        <v>140</v>
      </c>
      <c r="E141" s="30">
        <v>2.2742478423067434</v>
      </c>
      <c r="F141" s="31">
        <v>0.47575215769325663</v>
      </c>
    </row>
    <row r="142" spans="1:6" x14ac:dyDescent="0.3">
      <c r="A142" s="18">
        <f>correlation!H143</f>
        <v>2</v>
      </c>
      <c r="B142" s="1">
        <f>correlation!I143</f>
        <v>17.47</v>
      </c>
      <c r="C142" s="1">
        <f>correlation!J143</f>
        <v>3.5</v>
      </c>
      <c r="D142" s="1">
        <v>141</v>
      </c>
      <c r="E142" s="30">
        <v>2.6738423240538252</v>
      </c>
      <c r="F142" s="31">
        <v>0.82615767594617484</v>
      </c>
    </row>
    <row r="143" spans="1:6" x14ac:dyDescent="0.3">
      <c r="A143" s="18">
        <f>correlation!H144</f>
        <v>6</v>
      </c>
      <c r="B143" s="1">
        <f>correlation!I144</f>
        <v>34.299999999999997</v>
      </c>
      <c r="C143" s="1">
        <f>correlation!J144</f>
        <v>6.7</v>
      </c>
      <c r="D143" s="1">
        <v>142</v>
      </c>
      <c r="E143" s="30">
        <v>5.0045989605040706</v>
      </c>
      <c r="F143" s="31">
        <v>1.6954010394959296</v>
      </c>
    </row>
    <row r="144" spans="1:6" x14ac:dyDescent="0.3">
      <c r="A144" s="18">
        <f>correlation!H145</f>
        <v>5</v>
      </c>
      <c r="B144" s="1">
        <f>correlation!I145</f>
        <v>41.19</v>
      </c>
      <c r="C144" s="1">
        <f>correlation!J145</f>
        <v>5</v>
      </c>
      <c r="D144" s="1">
        <v>143</v>
      </c>
      <c r="E144" s="30">
        <v>5.4507960568876213</v>
      </c>
      <c r="F144" s="31">
        <v>-0.45079605688762125</v>
      </c>
    </row>
    <row r="145" spans="1:6" x14ac:dyDescent="0.3">
      <c r="A145" s="18">
        <f>correlation!H146</f>
        <v>6</v>
      </c>
      <c r="B145" s="1">
        <f>correlation!I146</f>
        <v>27.05</v>
      </c>
      <c r="C145" s="1">
        <f>correlation!J146</f>
        <v>5</v>
      </c>
      <c r="D145" s="1">
        <v>144</v>
      </c>
      <c r="E145" s="30">
        <v>4.3324272684701155</v>
      </c>
      <c r="F145" s="31">
        <v>0.6675727315298845</v>
      </c>
    </row>
    <row r="146" spans="1:6" x14ac:dyDescent="0.3">
      <c r="A146" s="18">
        <f>correlation!H147</f>
        <v>2</v>
      </c>
      <c r="B146" s="1">
        <f>correlation!I147</f>
        <v>16.43</v>
      </c>
      <c r="C146" s="1">
        <f>correlation!J147</f>
        <v>2.2999999999999998</v>
      </c>
      <c r="D146" s="1">
        <v>145</v>
      </c>
      <c r="E146" s="30">
        <v>2.5774204537482648</v>
      </c>
      <c r="F146" s="31">
        <v>-0.27742045374826496</v>
      </c>
    </row>
    <row r="147" spans="1:6" x14ac:dyDescent="0.3">
      <c r="A147" s="18">
        <f>correlation!H148</f>
        <v>2</v>
      </c>
      <c r="B147" s="1">
        <f>correlation!I148</f>
        <v>8.35</v>
      </c>
      <c r="C147" s="1">
        <f>correlation!J148</f>
        <v>1.5</v>
      </c>
      <c r="D147" s="1">
        <v>146</v>
      </c>
      <c r="E147" s="30">
        <v>1.8282966921435264</v>
      </c>
      <c r="F147" s="31">
        <v>-0.32829669214352641</v>
      </c>
    </row>
    <row r="148" spans="1:6" x14ac:dyDescent="0.3">
      <c r="A148" s="18">
        <f>correlation!H149</f>
        <v>3</v>
      </c>
      <c r="B148" s="1">
        <f>correlation!I149</f>
        <v>18.64</v>
      </c>
      <c r="C148" s="1">
        <f>correlation!J149</f>
        <v>1.36</v>
      </c>
      <c r="D148" s="1">
        <v>147</v>
      </c>
      <c r="E148" s="30">
        <v>2.9749147225383679</v>
      </c>
      <c r="F148" s="31">
        <v>-1.6149147225383678</v>
      </c>
    </row>
    <row r="149" spans="1:6" x14ac:dyDescent="0.3">
      <c r="A149" s="18">
        <f>correlation!H150</f>
        <v>2</v>
      </c>
      <c r="B149" s="1">
        <f>correlation!I150</f>
        <v>11.87</v>
      </c>
      <c r="C149" s="1">
        <f>correlation!J150</f>
        <v>1.63</v>
      </c>
      <c r="D149" s="1">
        <v>148</v>
      </c>
      <c r="E149" s="30">
        <v>2.1546476377931154</v>
      </c>
      <c r="F149" s="31">
        <v>-0.52464763779311552</v>
      </c>
    </row>
    <row r="150" spans="1:6" x14ac:dyDescent="0.3">
      <c r="A150" s="18">
        <f>correlation!H151</f>
        <v>2</v>
      </c>
      <c r="B150" s="1">
        <f>correlation!I151</f>
        <v>9.7799999999999994</v>
      </c>
      <c r="C150" s="1">
        <f>correlation!J151</f>
        <v>1.73</v>
      </c>
      <c r="D150" s="1">
        <v>149</v>
      </c>
      <c r="E150" s="30">
        <v>1.9608767638136717</v>
      </c>
      <c r="F150" s="31">
        <v>-0.23087676381367173</v>
      </c>
    </row>
    <row r="151" spans="1:6" x14ac:dyDescent="0.3">
      <c r="A151" s="18">
        <f>correlation!H152</f>
        <v>2</v>
      </c>
      <c r="B151" s="1">
        <f>correlation!I152</f>
        <v>7.51</v>
      </c>
      <c r="C151" s="1">
        <f>correlation!J152</f>
        <v>2</v>
      </c>
      <c r="D151" s="1">
        <v>150</v>
      </c>
      <c r="E151" s="30">
        <v>1.7504174892044198</v>
      </c>
      <c r="F151" s="31">
        <v>0.24958251079558025</v>
      </c>
    </row>
    <row r="152" spans="1:6" x14ac:dyDescent="0.3">
      <c r="A152" s="18">
        <f>correlation!H153</f>
        <v>2</v>
      </c>
      <c r="B152" s="1">
        <f>correlation!I153</f>
        <v>14.07</v>
      </c>
      <c r="C152" s="1">
        <f>correlation!J153</f>
        <v>2.5</v>
      </c>
      <c r="D152" s="1">
        <v>151</v>
      </c>
      <c r="E152" s="30">
        <v>2.3586169788241085</v>
      </c>
      <c r="F152" s="31">
        <v>0.14138302117589152</v>
      </c>
    </row>
    <row r="153" spans="1:6" x14ac:dyDescent="0.3">
      <c r="A153" s="18">
        <f>correlation!H154</f>
        <v>2</v>
      </c>
      <c r="B153" s="1">
        <f>correlation!I154</f>
        <v>13.13</v>
      </c>
      <c r="C153" s="1">
        <f>correlation!J154</f>
        <v>2</v>
      </c>
      <c r="D153" s="1">
        <v>152</v>
      </c>
      <c r="E153" s="30">
        <v>2.271466442201775</v>
      </c>
      <c r="F153" s="31">
        <v>-0.27146644220177496</v>
      </c>
    </row>
    <row r="154" spans="1:6" x14ac:dyDescent="0.3">
      <c r="A154" s="18">
        <f>correlation!H155</f>
        <v>3</v>
      </c>
      <c r="B154" s="1">
        <f>correlation!I155</f>
        <v>17.260000000000002</v>
      </c>
      <c r="C154" s="1">
        <f>correlation!J155</f>
        <v>2.74</v>
      </c>
      <c r="D154" s="1">
        <v>153</v>
      </c>
      <c r="E154" s="30">
        <v>2.8469703177098356</v>
      </c>
      <c r="F154" s="31">
        <v>-0.10697031770983534</v>
      </c>
    </row>
    <row r="155" spans="1:6" x14ac:dyDescent="0.3">
      <c r="A155" s="18">
        <f>correlation!H156</f>
        <v>4</v>
      </c>
      <c r="B155" s="1">
        <f>correlation!I156</f>
        <v>24.55</v>
      </c>
      <c r="C155" s="1">
        <f>correlation!J156</f>
        <v>2</v>
      </c>
      <c r="D155" s="1">
        <v>154</v>
      </c>
      <c r="E155" s="30">
        <v>3.7154483376078677</v>
      </c>
      <c r="F155" s="31">
        <v>-1.7154483376078677</v>
      </c>
    </row>
    <row r="156" spans="1:6" x14ac:dyDescent="0.3">
      <c r="A156" s="18">
        <f>correlation!H157</f>
        <v>4</v>
      </c>
      <c r="B156" s="1">
        <f>correlation!I157</f>
        <v>19.77</v>
      </c>
      <c r="C156" s="1">
        <f>correlation!J157</f>
        <v>2</v>
      </c>
      <c r="D156" s="1">
        <v>155</v>
      </c>
      <c r="E156" s="30">
        <v>3.2722785875496188</v>
      </c>
      <c r="F156" s="31">
        <v>-1.2722785875496188</v>
      </c>
    </row>
    <row r="157" spans="1:6" x14ac:dyDescent="0.3">
      <c r="A157" s="18">
        <f>correlation!H158</f>
        <v>5</v>
      </c>
      <c r="B157" s="1">
        <f>correlation!I158</f>
        <v>29.85</v>
      </c>
      <c r="C157" s="1">
        <f>correlation!J158</f>
        <v>5.14</v>
      </c>
      <c r="D157" s="1">
        <v>156</v>
      </c>
      <c r="E157" s="30">
        <v>4.399426817209684</v>
      </c>
      <c r="F157" s="31">
        <v>0.7405731827903157</v>
      </c>
    </row>
    <row r="158" spans="1:6" x14ac:dyDescent="0.3">
      <c r="A158" s="18">
        <f>correlation!H159</f>
        <v>6</v>
      </c>
      <c r="B158" s="1">
        <f>correlation!I159</f>
        <v>48.17</v>
      </c>
      <c r="C158" s="1">
        <f>correlation!J159</f>
        <v>5</v>
      </c>
      <c r="D158" s="1">
        <v>157</v>
      </c>
      <c r="E158" s="30">
        <v>6.2905329423676504</v>
      </c>
      <c r="F158" s="31">
        <v>-1.2905329423676504</v>
      </c>
    </row>
    <row r="159" spans="1:6" x14ac:dyDescent="0.3">
      <c r="A159" s="18">
        <f>correlation!H160</f>
        <v>4</v>
      </c>
      <c r="B159" s="1">
        <f>correlation!I160</f>
        <v>25</v>
      </c>
      <c r="C159" s="1">
        <f>correlation!J160</f>
        <v>3.75</v>
      </c>
      <c r="D159" s="1">
        <v>158</v>
      </c>
      <c r="E159" s="30">
        <v>3.757169339182389</v>
      </c>
      <c r="F159" s="31">
        <v>-7.1693391823890451E-3</v>
      </c>
    </row>
    <row r="160" spans="1:6" x14ac:dyDescent="0.3">
      <c r="A160" s="18">
        <f>correlation!H161</f>
        <v>2</v>
      </c>
      <c r="B160" s="1">
        <f>correlation!I161</f>
        <v>13.39</v>
      </c>
      <c r="C160" s="1">
        <f>correlation!J161</f>
        <v>2.61</v>
      </c>
      <c r="D160" s="1">
        <v>159</v>
      </c>
      <c r="E160" s="30">
        <v>2.2955719097781655</v>
      </c>
      <c r="F160" s="31">
        <v>0.31442809022183438</v>
      </c>
    </row>
    <row r="161" spans="1:6" x14ac:dyDescent="0.3">
      <c r="A161" s="18">
        <f>correlation!H162</f>
        <v>4</v>
      </c>
      <c r="B161" s="1">
        <f>correlation!I162</f>
        <v>16.489999999999998</v>
      </c>
      <c r="C161" s="1">
        <f>correlation!J162</f>
        <v>2</v>
      </c>
      <c r="D161" s="1">
        <v>160</v>
      </c>
      <c r="E161" s="30">
        <v>2.9681788427397748</v>
      </c>
      <c r="F161" s="31">
        <v>-0.96817884273977484</v>
      </c>
    </row>
    <row r="162" spans="1:6" x14ac:dyDescent="0.3">
      <c r="A162" s="18">
        <f>correlation!H163</f>
        <v>4</v>
      </c>
      <c r="B162" s="1">
        <f>correlation!I163</f>
        <v>21.5</v>
      </c>
      <c r="C162" s="1">
        <f>correlation!J163</f>
        <v>3.5</v>
      </c>
      <c r="D162" s="1">
        <v>161</v>
      </c>
      <c r="E162" s="30">
        <v>3.4326726602694455</v>
      </c>
      <c r="F162" s="31">
        <v>6.7327339730554492E-2</v>
      </c>
    </row>
    <row r="163" spans="1:6" x14ac:dyDescent="0.3">
      <c r="A163" s="18">
        <f>correlation!H164</f>
        <v>2</v>
      </c>
      <c r="B163" s="1">
        <f>correlation!I164</f>
        <v>12.66</v>
      </c>
      <c r="C163" s="1">
        <f>correlation!J164</f>
        <v>2.5</v>
      </c>
      <c r="D163" s="1">
        <v>162</v>
      </c>
      <c r="E163" s="30">
        <v>2.2278911738906082</v>
      </c>
      <c r="F163" s="31">
        <v>0.2721088261093918</v>
      </c>
    </row>
    <row r="164" spans="1:6" x14ac:dyDescent="0.3">
      <c r="A164" s="18">
        <f>correlation!H165</f>
        <v>3</v>
      </c>
      <c r="B164" s="1">
        <f>correlation!I165</f>
        <v>16.21</v>
      </c>
      <c r="C164" s="1">
        <f>correlation!J165</f>
        <v>2</v>
      </c>
      <c r="D164" s="1">
        <v>163</v>
      </c>
      <c r="E164" s="30">
        <v>2.7496213140359522</v>
      </c>
      <c r="F164" s="31">
        <v>-0.74962131403595222</v>
      </c>
    </row>
    <row r="165" spans="1:6" x14ac:dyDescent="0.3">
      <c r="A165" s="18">
        <f>correlation!H166</f>
        <v>2</v>
      </c>
      <c r="B165" s="1">
        <f>correlation!I166</f>
        <v>13.81</v>
      </c>
      <c r="C165" s="1">
        <f>correlation!J166</f>
        <v>2</v>
      </c>
      <c r="D165" s="1">
        <v>164</v>
      </c>
      <c r="E165" s="30">
        <v>2.3345115112477188</v>
      </c>
      <c r="F165" s="31">
        <v>-0.33451151124771883</v>
      </c>
    </row>
    <row r="166" spans="1:6" x14ac:dyDescent="0.3">
      <c r="A166" s="18">
        <f>correlation!H167</f>
        <v>2</v>
      </c>
      <c r="B166" s="1">
        <f>correlation!I167</f>
        <v>17.510000000000002</v>
      </c>
      <c r="C166" s="1">
        <f>correlation!J167</f>
        <v>3</v>
      </c>
      <c r="D166" s="1">
        <v>165</v>
      </c>
      <c r="E166" s="30">
        <v>2.6775508575271161</v>
      </c>
      <c r="F166" s="31">
        <v>0.32244914247288392</v>
      </c>
    </row>
    <row r="167" spans="1:6" x14ac:dyDescent="0.3">
      <c r="A167" s="18">
        <f>correlation!H168</f>
        <v>3</v>
      </c>
      <c r="B167" s="1">
        <f>correlation!I168</f>
        <v>24.52</v>
      </c>
      <c r="C167" s="1">
        <f>correlation!J168</f>
        <v>3.48</v>
      </c>
      <c r="D167" s="1">
        <v>166</v>
      </c>
      <c r="E167" s="30">
        <v>3.5200691431121127</v>
      </c>
      <c r="F167" s="31">
        <v>-4.0069143112112737E-2</v>
      </c>
    </row>
    <row r="168" spans="1:6" x14ac:dyDescent="0.3">
      <c r="A168" s="18">
        <f>correlation!H169</f>
        <v>2</v>
      </c>
      <c r="B168" s="1">
        <f>correlation!I169</f>
        <v>20.76</v>
      </c>
      <c r="C168" s="1">
        <f>correlation!J169</f>
        <v>2.2400000000000002</v>
      </c>
      <c r="D168" s="1">
        <v>167</v>
      </c>
      <c r="E168" s="30">
        <v>2.9788692022319925</v>
      </c>
      <c r="F168" s="31">
        <v>-0.73886920223199226</v>
      </c>
    </row>
    <row r="169" spans="1:6" x14ac:dyDescent="0.3">
      <c r="A169" s="18">
        <f>correlation!H170</f>
        <v>4</v>
      </c>
      <c r="B169" s="1">
        <f>correlation!I170</f>
        <v>31.71</v>
      </c>
      <c r="C169" s="1">
        <f>correlation!J170</f>
        <v>4.5</v>
      </c>
      <c r="D169" s="1">
        <v>168</v>
      </c>
      <c r="E169" s="30">
        <v>4.3792758293269181</v>
      </c>
      <c r="F169" s="31">
        <v>0.12072417067308194</v>
      </c>
    </row>
    <row r="170" spans="1:6" x14ac:dyDescent="0.3">
      <c r="A170" s="18">
        <f>correlation!H171</f>
        <v>2</v>
      </c>
      <c r="B170" s="1">
        <f>correlation!I171</f>
        <v>10.59</v>
      </c>
      <c r="C170" s="1">
        <f>correlation!J171</f>
        <v>1.61</v>
      </c>
      <c r="D170" s="1">
        <v>169</v>
      </c>
      <c r="E170" s="30">
        <v>2.0359745666478104</v>
      </c>
      <c r="F170" s="31">
        <v>-0.4259745666478103</v>
      </c>
    </row>
    <row r="171" spans="1:6" x14ac:dyDescent="0.3">
      <c r="A171" s="18">
        <f>correlation!H172</f>
        <v>2</v>
      </c>
      <c r="B171" s="1">
        <f>correlation!I172</f>
        <v>10.63</v>
      </c>
      <c r="C171" s="1">
        <f>correlation!J172</f>
        <v>2</v>
      </c>
      <c r="D171" s="1">
        <v>170</v>
      </c>
      <c r="E171" s="30">
        <v>2.0396831001211009</v>
      </c>
      <c r="F171" s="31">
        <v>-3.9683100121100878E-2</v>
      </c>
    </row>
    <row r="172" spans="1:6" x14ac:dyDescent="0.3">
      <c r="A172" s="18">
        <f>correlation!H173</f>
        <v>3</v>
      </c>
      <c r="B172" s="1">
        <f>correlation!I173</f>
        <v>50.81</v>
      </c>
      <c r="C172" s="1">
        <f>correlation!J173</f>
        <v>10</v>
      </c>
      <c r="D172" s="1">
        <v>171</v>
      </c>
      <c r="E172" s="30">
        <v>5.9575027684324819</v>
      </c>
      <c r="F172" s="31">
        <v>4.0424972315675181</v>
      </c>
    </row>
    <row r="173" spans="1:6" x14ac:dyDescent="0.3">
      <c r="A173" s="18">
        <f>correlation!H174</f>
        <v>2</v>
      </c>
      <c r="B173" s="1">
        <f>correlation!I174</f>
        <v>15.81</v>
      </c>
      <c r="C173" s="1">
        <f>correlation!J174</f>
        <v>3.16</v>
      </c>
      <c r="D173" s="1">
        <v>172</v>
      </c>
      <c r="E173" s="30">
        <v>2.5199381849122577</v>
      </c>
      <c r="F173" s="31">
        <v>0.6400618150877424</v>
      </c>
    </row>
    <row r="174" spans="1:6" x14ac:dyDescent="0.3">
      <c r="A174" s="18">
        <f>correlation!H175</f>
        <v>2</v>
      </c>
      <c r="B174" s="1">
        <f>correlation!I175</f>
        <v>7.25</v>
      </c>
      <c r="C174" s="1">
        <f>correlation!J175</f>
        <v>5.15</v>
      </c>
      <c r="D174" s="1">
        <v>173</v>
      </c>
      <c r="E174" s="30">
        <v>1.7263120216280297</v>
      </c>
      <c r="F174" s="31">
        <v>3.4236879783719707</v>
      </c>
    </row>
    <row r="175" spans="1:6" x14ac:dyDescent="0.3">
      <c r="A175" s="18">
        <f>correlation!H176</f>
        <v>2</v>
      </c>
      <c r="B175" s="1">
        <f>correlation!I176</f>
        <v>31.85</v>
      </c>
      <c r="C175" s="1">
        <f>correlation!J176</f>
        <v>3.18</v>
      </c>
      <c r="D175" s="1">
        <v>174</v>
      </c>
      <c r="E175" s="30">
        <v>4.0070601077018626</v>
      </c>
      <c r="F175" s="31">
        <v>-0.82706010770186245</v>
      </c>
    </row>
    <row r="176" spans="1:6" x14ac:dyDescent="0.3">
      <c r="A176" s="18">
        <f>correlation!H177</f>
        <v>2</v>
      </c>
      <c r="B176" s="1">
        <f>correlation!I177</f>
        <v>16.82</v>
      </c>
      <c r="C176" s="1">
        <f>correlation!J177</f>
        <v>4</v>
      </c>
      <c r="D176" s="1">
        <v>175</v>
      </c>
      <c r="E176" s="30">
        <v>2.6135786551128501</v>
      </c>
      <c r="F176" s="31">
        <v>1.3864213448871499</v>
      </c>
    </row>
    <row r="177" spans="1:6" x14ac:dyDescent="0.3">
      <c r="A177" s="18">
        <f>correlation!H178</f>
        <v>2</v>
      </c>
      <c r="B177" s="1">
        <f>correlation!I178</f>
        <v>32.9</v>
      </c>
      <c r="C177" s="1">
        <f>correlation!J178</f>
        <v>3.11</v>
      </c>
      <c r="D177" s="1">
        <v>176</v>
      </c>
      <c r="E177" s="30">
        <v>4.1044091113757455</v>
      </c>
      <c r="F177" s="31">
        <v>-0.99440911137574561</v>
      </c>
    </row>
    <row r="178" spans="1:6" x14ac:dyDescent="0.3">
      <c r="A178" s="18">
        <f>correlation!H179</f>
        <v>2</v>
      </c>
      <c r="B178" s="1">
        <f>correlation!I179</f>
        <v>17.89</v>
      </c>
      <c r="C178" s="1">
        <f>correlation!J179</f>
        <v>2</v>
      </c>
      <c r="D178" s="1">
        <v>177</v>
      </c>
      <c r="E178" s="30">
        <v>2.7127819255233785</v>
      </c>
      <c r="F178" s="31">
        <v>-0.71278192552337849</v>
      </c>
    </row>
    <row r="179" spans="1:6" x14ac:dyDescent="0.3">
      <c r="A179" s="18">
        <f>correlation!H180</f>
        <v>2</v>
      </c>
      <c r="B179" s="1">
        <f>correlation!I180</f>
        <v>14.48</v>
      </c>
      <c r="C179" s="1">
        <f>correlation!J180</f>
        <v>2</v>
      </c>
      <c r="D179" s="1">
        <v>178</v>
      </c>
      <c r="E179" s="30">
        <v>2.3966294469253393</v>
      </c>
      <c r="F179" s="31">
        <v>-0.3966294469253393</v>
      </c>
    </row>
    <row r="180" spans="1:6" x14ac:dyDescent="0.3">
      <c r="A180" s="18">
        <f>correlation!H181</f>
        <v>2</v>
      </c>
      <c r="B180" s="1">
        <f>correlation!I181</f>
        <v>9.6</v>
      </c>
      <c r="C180" s="1">
        <f>correlation!J181</f>
        <v>4</v>
      </c>
      <c r="D180" s="1">
        <v>179</v>
      </c>
      <c r="E180" s="30">
        <v>1.9441883631838635</v>
      </c>
      <c r="F180" s="31">
        <v>2.0558116368161365</v>
      </c>
    </row>
    <row r="181" spans="1:6" x14ac:dyDescent="0.3">
      <c r="A181" s="18">
        <f>correlation!H182</f>
        <v>2</v>
      </c>
      <c r="B181" s="1">
        <f>correlation!I182</f>
        <v>34.630000000000003</v>
      </c>
      <c r="C181" s="1">
        <f>correlation!J182</f>
        <v>3.55</v>
      </c>
      <c r="D181" s="1">
        <v>180</v>
      </c>
      <c r="E181" s="30">
        <v>4.2648031840955722</v>
      </c>
      <c r="F181" s="31">
        <v>-0.71480318409557242</v>
      </c>
    </row>
    <row r="182" spans="1:6" x14ac:dyDescent="0.3">
      <c r="A182" s="18">
        <f>correlation!H183</f>
        <v>4</v>
      </c>
      <c r="B182" s="1">
        <f>correlation!I183</f>
        <v>34.65</v>
      </c>
      <c r="C182" s="1">
        <f>correlation!J183</f>
        <v>3.68</v>
      </c>
      <c r="D182" s="1">
        <v>181</v>
      </c>
      <c r="E182" s="30">
        <v>4.6518530396137905</v>
      </c>
      <c r="F182" s="31">
        <v>-0.97185303961379033</v>
      </c>
    </row>
    <row r="183" spans="1:6" x14ac:dyDescent="0.3">
      <c r="A183" s="18">
        <f>correlation!H184</f>
        <v>2</v>
      </c>
      <c r="B183" s="1">
        <f>correlation!I184</f>
        <v>23.33</v>
      </c>
      <c r="C183" s="1">
        <f>correlation!J184</f>
        <v>5.65</v>
      </c>
      <c r="D183" s="1">
        <v>182</v>
      </c>
      <c r="E183" s="30">
        <v>3.217142477890925</v>
      </c>
      <c r="F183" s="31">
        <v>2.4328575221090754</v>
      </c>
    </row>
    <row r="184" spans="1:6" x14ac:dyDescent="0.3">
      <c r="A184" s="18">
        <f>correlation!H185</f>
        <v>3</v>
      </c>
      <c r="B184" s="1">
        <f>correlation!I185</f>
        <v>45.35</v>
      </c>
      <c r="C184" s="1">
        <f>correlation!J185</f>
        <v>3.5</v>
      </c>
      <c r="D184" s="1">
        <v>183</v>
      </c>
      <c r="E184" s="30">
        <v>5.4512879493282895</v>
      </c>
      <c r="F184" s="31">
        <v>-1.9512879493282895</v>
      </c>
    </row>
    <row r="185" spans="1:6" x14ac:dyDescent="0.3">
      <c r="A185" s="18">
        <f>correlation!H186</f>
        <v>4</v>
      </c>
      <c r="B185" s="1">
        <f>correlation!I186</f>
        <v>23.17</v>
      </c>
      <c r="C185" s="1">
        <f>correlation!J186</f>
        <v>6.5</v>
      </c>
      <c r="D185" s="1">
        <v>184</v>
      </c>
      <c r="E185" s="30">
        <v>3.5875039327793359</v>
      </c>
      <c r="F185" s="31">
        <v>2.9124960672206641</v>
      </c>
    </row>
    <row r="186" spans="1:6" x14ac:dyDescent="0.3">
      <c r="A186" s="18">
        <f>correlation!H187</f>
        <v>2</v>
      </c>
      <c r="B186" s="1">
        <f>correlation!I187</f>
        <v>40.549999999999997</v>
      </c>
      <c r="C186" s="1">
        <f>correlation!J187</f>
        <v>3</v>
      </c>
      <c r="D186" s="1">
        <v>185</v>
      </c>
      <c r="E186" s="30">
        <v>4.813666138142608</v>
      </c>
      <c r="F186" s="31">
        <v>-1.813666138142608</v>
      </c>
    </row>
    <row r="187" spans="1:6" x14ac:dyDescent="0.3">
      <c r="A187" s="18">
        <f>correlation!H188</f>
        <v>5</v>
      </c>
      <c r="B187" s="1">
        <f>correlation!I188</f>
        <v>20.69</v>
      </c>
      <c r="C187" s="1">
        <f>correlation!J188</f>
        <v>5</v>
      </c>
      <c r="D187" s="1">
        <v>186</v>
      </c>
      <c r="E187" s="30">
        <v>3.5501726518260943</v>
      </c>
      <c r="F187" s="31">
        <v>1.4498273481739057</v>
      </c>
    </row>
    <row r="188" spans="1:6" x14ac:dyDescent="0.3">
      <c r="A188" s="18">
        <f>correlation!H189</f>
        <v>3</v>
      </c>
      <c r="B188" s="1">
        <f>correlation!I189</f>
        <v>20.9</v>
      </c>
      <c r="C188" s="1">
        <f>correlation!J189</f>
        <v>3.5</v>
      </c>
      <c r="D188" s="1">
        <v>187</v>
      </c>
      <c r="E188" s="30">
        <v>3.1844468637792969</v>
      </c>
      <c r="F188" s="31">
        <v>0.31555313622070313</v>
      </c>
    </row>
    <row r="189" spans="1:6" x14ac:dyDescent="0.3">
      <c r="A189" s="18">
        <f>correlation!H190</f>
        <v>5</v>
      </c>
      <c r="B189" s="1">
        <f>correlation!I190</f>
        <v>30.46</v>
      </c>
      <c r="C189" s="1">
        <f>correlation!J190</f>
        <v>2</v>
      </c>
      <c r="D189" s="1">
        <v>188</v>
      </c>
      <c r="E189" s="30">
        <v>4.4559819526773685</v>
      </c>
      <c r="F189" s="31">
        <v>-2.4559819526773685</v>
      </c>
    </row>
    <row r="190" spans="1:6" x14ac:dyDescent="0.3">
      <c r="A190" s="18">
        <f>correlation!H191</f>
        <v>3</v>
      </c>
      <c r="B190" s="1">
        <f>correlation!I191</f>
        <v>18.149999999999999</v>
      </c>
      <c r="C190" s="1">
        <f>correlation!J191</f>
        <v>3.5</v>
      </c>
      <c r="D190" s="1">
        <v>189</v>
      </c>
      <c r="E190" s="30">
        <v>2.9294851874905552</v>
      </c>
      <c r="F190" s="31">
        <v>0.5705148125094448</v>
      </c>
    </row>
    <row r="191" spans="1:6" x14ac:dyDescent="0.3">
      <c r="A191" s="18">
        <f>correlation!H192</f>
        <v>3</v>
      </c>
      <c r="B191" s="1">
        <f>correlation!I192</f>
        <v>23.1</v>
      </c>
      <c r="C191" s="1">
        <f>correlation!J192</f>
        <v>4</v>
      </c>
      <c r="D191" s="1">
        <v>190</v>
      </c>
      <c r="E191" s="30">
        <v>3.3884162048102899</v>
      </c>
      <c r="F191" s="31">
        <v>0.61158379518971007</v>
      </c>
    </row>
    <row r="192" spans="1:6" x14ac:dyDescent="0.3">
      <c r="A192" s="18">
        <f>correlation!H193</f>
        <v>2</v>
      </c>
      <c r="B192" s="1">
        <f>correlation!I193</f>
        <v>15.69</v>
      </c>
      <c r="C192" s="1">
        <f>correlation!J193</f>
        <v>1.5</v>
      </c>
      <c r="D192" s="1">
        <v>191</v>
      </c>
      <c r="E192" s="30">
        <v>2.5088125844923854</v>
      </c>
      <c r="F192" s="31">
        <v>-1.0088125844923854</v>
      </c>
    </row>
    <row r="193" spans="1:6" x14ac:dyDescent="0.3">
      <c r="A193" s="18">
        <f>correlation!H194</f>
        <v>2</v>
      </c>
      <c r="B193" s="1">
        <f>correlation!I194</f>
        <v>19.809999999999999</v>
      </c>
      <c r="C193" s="1">
        <f>correlation!J194</f>
        <v>4.1900000000000004</v>
      </c>
      <c r="D193" s="1">
        <v>192</v>
      </c>
      <c r="E193" s="30">
        <v>2.890791532241336</v>
      </c>
      <c r="F193" s="31">
        <v>1.2992084677586644</v>
      </c>
    </row>
    <row r="194" spans="1:6" x14ac:dyDescent="0.3">
      <c r="A194" s="18">
        <f>correlation!H195</f>
        <v>2</v>
      </c>
      <c r="B194" s="1">
        <f>correlation!I195</f>
        <v>28.44</v>
      </c>
      <c r="C194" s="1">
        <f>correlation!J195</f>
        <v>2.56</v>
      </c>
      <c r="D194" s="1">
        <v>193</v>
      </c>
      <c r="E194" s="30">
        <v>3.690907629103823</v>
      </c>
      <c r="F194" s="31">
        <v>-1.1309076291038229</v>
      </c>
    </row>
    <row r="195" spans="1:6" x14ac:dyDescent="0.3">
      <c r="A195" s="18">
        <f>correlation!H196</f>
        <v>2</v>
      </c>
      <c r="B195" s="1">
        <f>correlation!I196</f>
        <v>15.48</v>
      </c>
      <c r="C195" s="1">
        <f>correlation!J196</f>
        <v>2.02</v>
      </c>
      <c r="D195" s="1">
        <v>194</v>
      </c>
      <c r="E195" s="30">
        <v>2.4893427837576088</v>
      </c>
      <c r="F195" s="31">
        <v>-0.46934278375760874</v>
      </c>
    </row>
    <row r="196" spans="1:6" x14ac:dyDescent="0.3">
      <c r="A196" s="18">
        <f>correlation!H197</f>
        <v>2</v>
      </c>
      <c r="B196" s="1">
        <f>correlation!I197</f>
        <v>16.579999999999998</v>
      </c>
      <c r="C196" s="1">
        <f>correlation!J197</f>
        <v>4</v>
      </c>
      <c r="D196" s="1">
        <v>195</v>
      </c>
      <c r="E196" s="30">
        <v>2.5913274542731051</v>
      </c>
      <c r="F196" s="31">
        <v>1.4086725457268949</v>
      </c>
    </row>
    <row r="197" spans="1:6" x14ac:dyDescent="0.3">
      <c r="A197" s="18">
        <f>correlation!H198</f>
        <v>2</v>
      </c>
      <c r="B197" s="1">
        <f>correlation!I198</f>
        <v>7.56</v>
      </c>
      <c r="C197" s="1">
        <f>correlation!J198</f>
        <v>1.44</v>
      </c>
      <c r="D197" s="1">
        <v>196</v>
      </c>
      <c r="E197" s="30">
        <v>1.7550531560460332</v>
      </c>
      <c r="F197" s="31">
        <v>-0.31505315604603323</v>
      </c>
    </row>
    <row r="198" spans="1:6" x14ac:dyDescent="0.3">
      <c r="A198" s="18">
        <f>correlation!H199</f>
        <v>2</v>
      </c>
      <c r="B198" s="1">
        <f>correlation!I199</f>
        <v>10.34</v>
      </c>
      <c r="C198" s="1">
        <f>correlation!J199</f>
        <v>2</v>
      </c>
      <c r="D198" s="1">
        <v>197</v>
      </c>
      <c r="E198" s="30">
        <v>2.0127962324397428</v>
      </c>
      <c r="F198" s="31">
        <v>-1.2796232439742816E-2</v>
      </c>
    </row>
    <row r="199" spans="1:6" x14ac:dyDescent="0.3">
      <c r="A199" s="18">
        <f>correlation!H200</f>
        <v>4</v>
      </c>
      <c r="B199" s="1">
        <f>correlation!I200</f>
        <v>43.11</v>
      </c>
      <c r="C199" s="1">
        <f>correlation!J200</f>
        <v>5</v>
      </c>
      <c r="D199" s="1">
        <v>198</v>
      </c>
      <c r="E199" s="30">
        <v>5.4362078692147922</v>
      </c>
      <c r="F199" s="31">
        <v>-0.43620786921479215</v>
      </c>
    </row>
    <row r="200" spans="1:6" x14ac:dyDescent="0.3">
      <c r="A200" s="18">
        <f>correlation!H201</f>
        <v>2</v>
      </c>
      <c r="B200" s="1">
        <f>correlation!I201</f>
        <v>13</v>
      </c>
      <c r="C200" s="1">
        <f>correlation!J201</f>
        <v>2</v>
      </c>
      <c r="D200" s="1">
        <v>199</v>
      </c>
      <c r="E200" s="30">
        <v>2.2594137084135801</v>
      </c>
      <c r="F200" s="31">
        <v>-0.25941370841358014</v>
      </c>
    </row>
    <row r="201" spans="1:6" x14ac:dyDescent="0.3">
      <c r="A201" s="18">
        <f>correlation!H202</f>
        <v>2</v>
      </c>
      <c r="B201" s="1">
        <f>correlation!I202</f>
        <v>13.51</v>
      </c>
      <c r="C201" s="1">
        <f>correlation!J202</f>
        <v>2</v>
      </c>
      <c r="D201" s="1">
        <v>200</v>
      </c>
      <c r="E201" s="30">
        <v>2.3066975101980374</v>
      </c>
      <c r="F201" s="31">
        <v>-0.30669751019803737</v>
      </c>
    </row>
    <row r="202" spans="1:6" x14ac:dyDescent="0.3">
      <c r="A202" s="18">
        <f>correlation!H203</f>
        <v>3</v>
      </c>
      <c r="B202" s="1">
        <f>correlation!I203</f>
        <v>18.71</v>
      </c>
      <c r="C202" s="1">
        <f>correlation!J203</f>
        <v>4</v>
      </c>
      <c r="D202" s="1">
        <v>201</v>
      </c>
      <c r="E202" s="30">
        <v>2.9814046561166263</v>
      </c>
      <c r="F202" s="31">
        <v>1.0185953438833737</v>
      </c>
    </row>
    <row r="203" spans="1:6" x14ac:dyDescent="0.3">
      <c r="A203" s="18">
        <f>correlation!H204</f>
        <v>2</v>
      </c>
      <c r="B203" s="1">
        <f>correlation!I204</f>
        <v>12.74</v>
      </c>
      <c r="C203" s="1">
        <f>correlation!J204</f>
        <v>2.0099999999999998</v>
      </c>
      <c r="D203" s="1">
        <v>202</v>
      </c>
      <c r="E203" s="30">
        <v>2.23530824083719</v>
      </c>
      <c r="F203" s="31">
        <v>-0.22530824083719025</v>
      </c>
    </row>
    <row r="204" spans="1:6" x14ac:dyDescent="0.3">
      <c r="A204" s="18">
        <f>correlation!H205</f>
        <v>2</v>
      </c>
      <c r="B204" s="1">
        <f>correlation!I205</f>
        <v>13</v>
      </c>
      <c r="C204" s="1">
        <f>correlation!J205</f>
        <v>2</v>
      </c>
      <c r="D204" s="1">
        <v>203</v>
      </c>
      <c r="E204" s="30">
        <v>2.2594137084135801</v>
      </c>
      <c r="F204" s="31">
        <v>-0.25941370841358014</v>
      </c>
    </row>
    <row r="205" spans="1:6" x14ac:dyDescent="0.3">
      <c r="A205" s="18">
        <f>correlation!H206</f>
        <v>2</v>
      </c>
      <c r="B205" s="1">
        <f>correlation!I206</f>
        <v>16.399999999999999</v>
      </c>
      <c r="C205" s="1">
        <f>correlation!J206</f>
        <v>2.5</v>
      </c>
      <c r="D205" s="1">
        <v>204</v>
      </c>
      <c r="E205" s="30">
        <v>2.5746390536432964</v>
      </c>
      <c r="F205" s="31">
        <v>-7.4639053643296371E-2</v>
      </c>
    </row>
    <row r="206" spans="1:6" x14ac:dyDescent="0.3">
      <c r="A206" s="18">
        <f>correlation!H207</f>
        <v>4</v>
      </c>
      <c r="B206" s="1">
        <f>correlation!I207</f>
        <v>20.53</v>
      </c>
      <c r="C206" s="1">
        <f>correlation!J207</f>
        <v>4</v>
      </c>
      <c r="D206" s="1">
        <v>205</v>
      </c>
      <c r="E206" s="30">
        <v>3.342740723542144</v>
      </c>
      <c r="F206" s="31">
        <v>0.65725927645785598</v>
      </c>
    </row>
    <row r="207" spans="1:6" x14ac:dyDescent="0.3">
      <c r="A207" s="18">
        <f>correlation!H208</f>
        <v>3</v>
      </c>
      <c r="B207" s="1">
        <f>correlation!I208</f>
        <v>16.47</v>
      </c>
      <c r="C207" s="1">
        <f>correlation!J208</f>
        <v>3.23</v>
      </c>
      <c r="D207" s="1">
        <v>206</v>
      </c>
      <c r="E207" s="30">
        <v>2.7737267816123423</v>
      </c>
      <c r="F207" s="31">
        <v>0.45627321838765766</v>
      </c>
    </row>
    <row r="208" spans="1:6" x14ac:dyDescent="0.3">
      <c r="A208" s="18">
        <f>correlation!H209</f>
        <v>3</v>
      </c>
      <c r="B208" s="1">
        <f>correlation!I209</f>
        <v>26.59</v>
      </c>
      <c r="C208" s="1">
        <f>correlation!J209</f>
        <v>3.41</v>
      </c>
      <c r="D208" s="1">
        <v>207</v>
      </c>
      <c r="E208" s="30">
        <v>3.711985750354911</v>
      </c>
      <c r="F208" s="31">
        <v>-0.30198575035491082</v>
      </c>
    </row>
    <row r="209" spans="1:6" x14ac:dyDescent="0.3">
      <c r="A209" s="18">
        <f>correlation!H210</f>
        <v>4</v>
      </c>
      <c r="B209" s="1">
        <f>correlation!I210</f>
        <v>38.729999999999997</v>
      </c>
      <c r="C209" s="1">
        <f>correlation!J210</f>
        <v>3</v>
      </c>
      <c r="D209" s="1">
        <v>208</v>
      </c>
      <c r="E209" s="30">
        <v>5.030123453889451</v>
      </c>
      <c r="F209" s="31">
        <v>-2.030123453889451</v>
      </c>
    </row>
    <row r="210" spans="1:6" x14ac:dyDescent="0.3">
      <c r="A210" s="18">
        <f>correlation!H211</f>
        <v>2</v>
      </c>
      <c r="B210" s="1">
        <f>correlation!I211</f>
        <v>24.27</v>
      </c>
      <c r="C210" s="1">
        <f>correlation!J211</f>
        <v>2.0299999999999998</v>
      </c>
      <c r="D210" s="1">
        <v>209</v>
      </c>
      <c r="E210" s="30">
        <v>3.3042930145132585</v>
      </c>
      <c r="F210" s="31">
        <v>-1.2742930145132587</v>
      </c>
    </row>
    <row r="211" spans="1:6" x14ac:dyDescent="0.3">
      <c r="A211" s="18">
        <f>correlation!H212</f>
        <v>2</v>
      </c>
      <c r="B211" s="1">
        <f>correlation!I212</f>
        <v>12.76</v>
      </c>
      <c r="C211" s="1">
        <f>correlation!J212</f>
        <v>2.23</v>
      </c>
      <c r="D211" s="1">
        <v>210</v>
      </c>
      <c r="E211" s="30">
        <v>2.2371625075738351</v>
      </c>
      <c r="F211" s="31">
        <v>-7.1625075738350752E-3</v>
      </c>
    </row>
    <row r="212" spans="1:6" x14ac:dyDescent="0.3">
      <c r="A212" s="18">
        <f>correlation!H213</f>
        <v>3</v>
      </c>
      <c r="B212" s="1">
        <f>correlation!I213</f>
        <v>30.06</v>
      </c>
      <c r="C212" s="1">
        <f>correlation!J213</f>
        <v>2</v>
      </c>
      <c r="D212" s="1">
        <v>211</v>
      </c>
      <c r="E212" s="30">
        <v>4.033701029162887</v>
      </c>
      <c r="F212" s="31">
        <v>-2.033701029162887</v>
      </c>
    </row>
    <row r="213" spans="1:6" x14ac:dyDescent="0.3">
      <c r="A213" s="18">
        <f>correlation!H214</f>
        <v>4</v>
      </c>
      <c r="B213" s="1">
        <f>correlation!I214</f>
        <v>25.89</v>
      </c>
      <c r="C213" s="1">
        <f>correlation!J214</f>
        <v>5.16</v>
      </c>
      <c r="D213" s="1">
        <v>212</v>
      </c>
      <c r="E213" s="30">
        <v>3.8396842089631091</v>
      </c>
      <c r="F213" s="31">
        <v>1.320315791036891</v>
      </c>
    </row>
    <row r="214" spans="1:6" x14ac:dyDescent="0.3">
      <c r="A214" s="18">
        <f>correlation!H215</f>
        <v>4</v>
      </c>
      <c r="B214" s="1">
        <f>correlation!I215</f>
        <v>48.33</v>
      </c>
      <c r="C214" s="1">
        <f>correlation!J215</f>
        <v>9</v>
      </c>
      <c r="D214" s="1">
        <v>213</v>
      </c>
      <c r="E214" s="30">
        <v>5.920171487479239</v>
      </c>
      <c r="F214" s="31">
        <v>3.079828512520761</v>
      </c>
    </row>
    <row r="215" spans="1:6" x14ac:dyDescent="0.3">
      <c r="A215" s="18">
        <f>correlation!H216</f>
        <v>2</v>
      </c>
      <c r="B215" s="1">
        <f>correlation!I216</f>
        <v>13.27</v>
      </c>
      <c r="C215" s="1">
        <f>correlation!J216</f>
        <v>2.5</v>
      </c>
      <c r="D215" s="1">
        <v>214</v>
      </c>
      <c r="E215" s="30">
        <v>2.2844463093582927</v>
      </c>
      <c r="F215" s="31">
        <v>0.21555369064170726</v>
      </c>
    </row>
    <row r="216" spans="1:6" x14ac:dyDescent="0.3">
      <c r="A216" s="18">
        <f>correlation!H217</f>
        <v>3</v>
      </c>
      <c r="B216" s="1">
        <f>correlation!I217</f>
        <v>28.17</v>
      </c>
      <c r="C216" s="1">
        <f>correlation!J217</f>
        <v>6.5</v>
      </c>
      <c r="D216" s="1">
        <v>215</v>
      </c>
      <c r="E216" s="30">
        <v>3.8584728225498974</v>
      </c>
      <c r="F216" s="31">
        <v>2.6415271774501026</v>
      </c>
    </row>
    <row r="217" spans="1:6" x14ac:dyDescent="0.3">
      <c r="A217" s="18">
        <f>correlation!H218</f>
        <v>2</v>
      </c>
      <c r="B217" s="1">
        <f>correlation!I218</f>
        <v>12.9</v>
      </c>
      <c r="C217" s="1">
        <f>correlation!J218</f>
        <v>1.1000000000000001</v>
      </c>
      <c r="D217" s="1">
        <v>216</v>
      </c>
      <c r="E217" s="30">
        <v>2.2501423747303528</v>
      </c>
      <c r="F217" s="31">
        <v>-1.1501423747303527</v>
      </c>
    </row>
    <row r="218" spans="1:6" x14ac:dyDescent="0.3">
      <c r="A218" s="18">
        <f>correlation!H219</f>
        <v>5</v>
      </c>
      <c r="B218" s="1">
        <f>correlation!I219</f>
        <v>28.15</v>
      </c>
      <c r="C218" s="1">
        <f>correlation!J219</f>
        <v>3</v>
      </c>
      <c r="D218" s="1">
        <v>217</v>
      </c>
      <c r="E218" s="30">
        <v>4.2418141445948256</v>
      </c>
      <c r="F218" s="31">
        <v>-1.2418141445948256</v>
      </c>
    </row>
    <row r="219" spans="1:6" x14ac:dyDescent="0.3">
      <c r="A219" s="18">
        <f>correlation!H220</f>
        <v>2</v>
      </c>
      <c r="B219" s="1">
        <f>correlation!I220</f>
        <v>11.59</v>
      </c>
      <c r="C219" s="1">
        <f>correlation!J220</f>
        <v>1.5</v>
      </c>
      <c r="D219" s="1">
        <v>218</v>
      </c>
      <c r="E219" s="30">
        <v>2.1286879034800799</v>
      </c>
      <c r="F219" s="31">
        <v>-0.62868790348007986</v>
      </c>
    </row>
    <row r="220" spans="1:6" x14ac:dyDescent="0.3">
      <c r="A220" s="18">
        <f>correlation!H221</f>
        <v>2</v>
      </c>
      <c r="B220" s="1">
        <f>correlation!I221</f>
        <v>7.74</v>
      </c>
      <c r="C220" s="1">
        <f>correlation!J221</f>
        <v>1.44</v>
      </c>
      <c r="D220" s="1">
        <v>219</v>
      </c>
      <c r="E220" s="30">
        <v>1.7717415566758419</v>
      </c>
      <c r="F220" s="31">
        <v>-0.33174155667584193</v>
      </c>
    </row>
    <row r="221" spans="1:6" x14ac:dyDescent="0.3">
      <c r="A221" s="18">
        <f>correlation!H222</f>
        <v>4</v>
      </c>
      <c r="B221" s="1">
        <f>correlation!I222</f>
        <v>30.14</v>
      </c>
      <c r="C221" s="1">
        <f>correlation!J222</f>
        <v>3.09</v>
      </c>
      <c r="D221" s="1">
        <v>220</v>
      </c>
      <c r="E221" s="30">
        <v>4.233715890500255</v>
      </c>
      <c r="F221" s="31">
        <v>-1.1437158905002551</v>
      </c>
    </row>
    <row r="222" spans="1:6" x14ac:dyDescent="0.3">
      <c r="A222" s="18">
        <f>correlation!H223</f>
        <v>2</v>
      </c>
      <c r="B222" s="1">
        <f>correlation!I223</f>
        <v>12.16</v>
      </c>
      <c r="C222" s="1">
        <f>correlation!J223</f>
        <v>2.2000000000000002</v>
      </c>
      <c r="D222" s="1">
        <v>221</v>
      </c>
      <c r="E222" s="30">
        <v>2.1815345054744739</v>
      </c>
      <c r="F222" s="31">
        <v>1.846549452552626E-2</v>
      </c>
    </row>
    <row r="223" spans="1:6" x14ac:dyDescent="0.3">
      <c r="A223" s="18">
        <f>correlation!H224</f>
        <v>2</v>
      </c>
      <c r="B223" s="1">
        <f>correlation!I224</f>
        <v>13.42</v>
      </c>
      <c r="C223" s="1">
        <f>correlation!J224</f>
        <v>3.48</v>
      </c>
      <c r="D223" s="1">
        <v>222</v>
      </c>
      <c r="E223" s="30">
        <v>2.298353309883133</v>
      </c>
      <c r="F223" s="31">
        <v>1.181646690116867</v>
      </c>
    </row>
    <row r="224" spans="1:6" x14ac:dyDescent="0.3">
      <c r="A224" s="18">
        <f>correlation!H225</f>
        <v>1</v>
      </c>
      <c r="B224" s="1">
        <f>correlation!I225</f>
        <v>8.58</v>
      </c>
      <c r="C224" s="1">
        <f>correlation!J225</f>
        <v>1.92</v>
      </c>
      <c r="D224" s="1">
        <v>223</v>
      </c>
      <c r="E224" s="30">
        <v>1.6570229652241613</v>
      </c>
      <c r="F224" s="31">
        <v>0.26297703477583867</v>
      </c>
    </row>
    <row r="225" spans="1:6" x14ac:dyDescent="0.3">
      <c r="A225" s="18">
        <f>correlation!H226</f>
        <v>3</v>
      </c>
      <c r="B225" s="1">
        <f>correlation!I226</f>
        <v>15.98</v>
      </c>
      <c r="C225" s="1">
        <f>correlation!J226</f>
        <v>3</v>
      </c>
      <c r="D225" s="1">
        <v>224</v>
      </c>
      <c r="E225" s="30">
        <v>2.7282972465645301</v>
      </c>
      <c r="F225" s="31">
        <v>0.2717027534354699</v>
      </c>
    </row>
    <row r="226" spans="1:6" x14ac:dyDescent="0.3">
      <c r="A226" s="18">
        <f>correlation!H227</f>
        <v>2</v>
      </c>
      <c r="B226" s="1">
        <f>correlation!I227</f>
        <v>13.42</v>
      </c>
      <c r="C226" s="1">
        <f>correlation!J227</f>
        <v>1.58</v>
      </c>
      <c r="D226" s="1">
        <v>225</v>
      </c>
      <c r="E226" s="30">
        <v>2.298353309883133</v>
      </c>
      <c r="F226" s="31">
        <v>-0.71835330988313295</v>
      </c>
    </row>
    <row r="227" spans="1:6" x14ac:dyDescent="0.3">
      <c r="A227" s="18">
        <f>correlation!H228</f>
        <v>2</v>
      </c>
      <c r="B227" s="1">
        <f>correlation!I228</f>
        <v>16.27</v>
      </c>
      <c r="C227" s="1">
        <f>correlation!J228</f>
        <v>2.5</v>
      </c>
      <c r="D227" s="1">
        <v>226</v>
      </c>
      <c r="E227" s="30">
        <v>2.562586319855102</v>
      </c>
      <c r="F227" s="31">
        <v>-6.2586319855101991E-2</v>
      </c>
    </row>
    <row r="228" spans="1:6" x14ac:dyDescent="0.3">
      <c r="A228" s="18">
        <f>correlation!H229</f>
        <v>2</v>
      </c>
      <c r="B228" s="1">
        <f>correlation!I229</f>
        <v>10.09</v>
      </c>
      <c r="C228" s="1">
        <f>correlation!J229</f>
        <v>2</v>
      </c>
      <c r="D228" s="1">
        <v>227</v>
      </c>
      <c r="E228" s="30">
        <v>1.9896178982316755</v>
      </c>
      <c r="F228" s="31">
        <v>1.0382101768324548E-2</v>
      </c>
    </row>
    <row r="229" spans="1:6" x14ac:dyDescent="0.3">
      <c r="A229" s="18">
        <f>correlation!H230</f>
        <v>4</v>
      </c>
      <c r="B229" s="1">
        <f>correlation!I230</f>
        <v>20.45</v>
      </c>
      <c r="C229" s="1">
        <f>correlation!J230</f>
        <v>3</v>
      </c>
      <c r="D229" s="1">
        <v>228</v>
      </c>
      <c r="E229" s="30">
        <v>3.3353236565955626</v>
      </c>
      <c r="F229" s="31">
        <v>-0.33532365659556262</v>
      </c>
    </row>
    <row r="230" spans="1:6" x14ac:dyDescent="0.3">
      <c r="A230" s="18">
        <f>correlation!H231</f>
        <v>2</v>
      </c>
      <c r="B230" s="1">
        <f>correlation!I231</f>
        <v>13.28</v>
      </c>
      <c r="C230" s="1">
        <f>correlation!J231</f>
        <v>2.72</v>
      </c>
      <c r="D230" s="1">
        <v>229</v>
      </c>
      <c r="E230" s="30">
        <v>2.2853734427266152</v>
      </c>
      <c r="F230" s="31">
        <v>0.43462655727338495</v>
      </c>
    </row>
    <row r="231" spans="1:6" x14ac:dyDescent="0.3">
      <c r="A231" s="18">
        <f>correlation!H232</f>
        <v>2</v>
      </c>
      <c r="B231" s="1">
        <f>correlation!I232</f>
        <v>22.12</v>
      </c>
      <c r="C231" s="1">
        <f>correlation!J232</f>
        <v>2.88</v>
      </c>
      <c r="D231" s="1">
        <v>230</v>
      </c>
      <c r="E231" s="30">
        <v>3.1049593403238793</v>
      </c>
      <c r="F231" s="31">
        <v>-0.22495934032387943</v>
      </c>
    </row>
    <row r="232" spans="1:6" x14ac:dyDescent="0.3">
      <c r="A232" s="18">
        <f>correlation!H233</f>
        <v>4</v>
      </c>
      <c r="B232" s="1">
        <f>correlation!I233</f>
        <v>24.01</v>
      </c>
      <c r="C232" s="1">
        <f>correlation!J233</f>
        <v>2</v>
      </c>
      <c r="D232" s="1">
        <v>231</v>
      </c>
      <c r="E232" s="30">
        <v>3.6653831357184425</v>
      </c>
      <c r="F232" s="31">
        <v>-1.6653831357184425</v>
      </c>
    </row>
    <row r="233" spans="1:6" x14ac:dyDescent="0.3">
      <c r="A233" s="18">
        <f>correlation!H234</f>
        <v>3</v>
      </c>
      <c r="B233" s="1">
        <f>correlation!I234</f>
        <v>15.69</v>
      </c>
      <c r="C233" s="1">
        <f>correlation!J234</f>
        <v>3</v>
      </c>
      <c r="D233" s="1">
        <v>232</v>
      </c>
      <c r="E233" s="30">
        <v>2.701410378883172</v>
      </c>
      <c r="F233" s="31">
        <v>0.29858962111682796</v>
      </c>
    </row>
    <row r="234" spans="1:6" x14ac:dyDescent="0.3">
      <c r="A234" s="18">
        <f>correlation!H235</f>
        <v>2</v>
      </c>
      <c r="B234" s="1">
        <f>correlation!I235</f>
        <v>11.61</v>
      </c>
      <c r="C234" s="1">
        <f>correlation!J235</f>
        <v>3.39</v>
      </c>
      <c r="D234" s="1">
        <v>233</v>
      </c>
      <c r="E234" s="30">
        <v>2.1305421702167253</v>
      </c>
      <c r="F234" s="31">
        <v>1.2594578297832748</v>
      </c>
    </row>
    <row r="235" spans="1:6" x14ac:dyDescent="0.3">
      <c r="A235" s="18">
        <f>correlation!H236</f>
        <v>2</v>
      </c>
      <c r="B235" s="1">
        <f>correlation!I236</f>
        <v>10.77</v>
      </c>
      <c r="C235" s="1">
        <f>correlation!J236</f>
        <v>1.47</v>
      </c>
      <c r="D235" s="1">
        <v>234</v>
      </c>
      <c r="E235" s="30">
        <v>2.0526629672776187</v>
      </c>
      <c r="F235" s="31">
        <v>-0.58266296727761868</v>
      </c>
    </row>
    <row r="236" spans="1:6" x14ac:dyDescent="0.3">
      <c r="A236" s="18">
        <f>correlation!H237</f>
        <v>2</v>
      </c>
      <c r="B236" s="1">
        <f>correlation!I237</f>
        <v>15.53</v>
      </c>
      <c r="C236" s="1">
        <f>correlation!J237</f>
        <v>3</v>
      </c>
      <c r="D236" s="1">
        <v>235</v>
      </c>
      <c r="E236" s="30">
        <v>2.4939784505992222</v>
      </c>
      <c r="F236" s="31">
        <v>0.50602154940077781</v>
      </c>
    </row>
    <row r="237" spans="1:6" x14ac:dyDescent="0.3">
      <c r="A237" s="18">
        <f>correlation!H238</f>
        <v>2</v>
      </c>
      <c r="B237" s="1">
        <f>correlation!I238</f>
        <v>10.07</v>
      </c>
      <c r="C237" s="1">
        <f>correlation!J238</f>
        <v>1.25</v>
      </c>
      <c r="D237" s="1">
        <v>236</v>
      </c>
      <c r="E237" s="30">
        <v>1.9877636314950302</v>
      </c>
      <c r="F237" s="31">
        <v>-0.73776363149503021</v>
      </c>
    </row>
    <row r="238" spans="1:6" x14ac:dyDescent="0.3">
      <c r="A238" s="18">
        <f>correlation!H239</f>
        <v>2</v>
      </c>
      <c r="B238" s="1">
        <f>correlation!I239</f>
        <v>12.6</v>
      </c>
      <c r="C238" s="1">
        <f>correlation!J239</f>
        <v>1</v>
      </c>
      <c r="D238" s="1">
        <v>237</v>
      </c>
      <c r="E238" s="30">
        <v>2.2223283736806723</v>
      </c>
      <c r="F238" s="31">
        <v>-1.2223283736806723</v>
      </c>
    </row>
    <row r="239" spans="1:6" x14ac:dyDescent="0.3">
      <c r="A239" s="18">
        <f>correlation!H240</f>
        <v>2</v>
      </c>
      <c r="B239" s="1">
        <f>correlation!I240</f>
        <v>32.83</v>
      </c>
      <c r="C239" s="1">
        <f>correlation!J240</f>
        <v>1.17</v>
      </c>
      <c r="D239" s="1">
        <v>238</v>
      </c>
      <c r="E239" s="30">
        <v>4.0979191777974862</v>
      </c>
      <c r="F239" s="31">
        <v>-2.9279191777974862</v>
      </c>
    </row>
    <row r="240" spans="1:6" x14ac:dyDescent="0.3">
      <c r="A240" s="18">
        <f>correlation!H241</f>
        <v>3</v>
      </c>
      <c r="B240" s="1">
        <f>correlation!I241</f>
        <v>35.83</v>
      </c>
      <c r="C240" s="1">
        <f>correlation!J241</f>
        <v>4.67</v>
      </c>
      <c r="D240" s="1">
        <v>239</v>
      </c>
      <c r="E240" s="30">
        <v>4.5686569826850825</v>
      </c>
      <c r="F240" s="31">
        <v>0.10134301731491746</v>
      </c>
    </row>
    <row r="241" spans="1:6" x14ac:dyDescent="0.3">
      <c r="A241" s="18">
        <f>correlation!H242</f>
        <v>3</v>
      </c>
      <c r="B241" s="1">
        <f>correlation!I242</f>
        <v>29.03</v>
      </c>
      <c r="C241" s="1">
        <f>correlation!J242</f>
        <v>5.92</v>
      </c>
      <c r="D241" s="1">
        <v>240</v>
      </c>
      <c r="E241" s="30">
        <v>3.9382062922256491</v>
      </c>
      <c r="F241" s="31">
        <v>1.9817937077743508</v>
      </c>
    </row>
    <row r="242" spans="1:6" x14ac:dyDescent="0.3">
      <c r="A242" s="18">
        <f>correlation!H243</f>
        <v>2</v>
      </c>
      <c r="B242" s="1">
        <f>correlation!I243</f>
        <v>27.18</v>
      </c>
      <c r="C242" s="1">
        <f>correlation!J243</f>
        <v>2</v>
      </c>
      <c r="D242" s="1">
        <v>241</v>
      </c>
      <c r="E242" s="30">
        <v>3.5740888246951634</v>
      </c>
      <c r="F242" s="31">
        <v>-1.5740888246951634</v>
      </c>
    </row>
    <row r="243" spans="1:6" x14ac:dyDescent="0.3">
      <c r="A243" s="18">
        <f>correlation!H244</f>
        <v>2</v>
      </c>
      <c r="B243" s="1">
        <f>correlation!I244</f>
        <v>22.67</v>
      </c>
      <c r="C243" s="1">
        <f>correlation!J244</f>
        <v>2</v>
      </c>
      <c r="D243" s="1">
        <v>242</v>
      </c>
      <c r="E243" s="30">
        <v>3.1559516755816275</v>
      </c>
      <c r="F243" s="31">
        <v>-1.1559516755816275</v>
      </c>
    </row>
    <row r="244" spans="1:6" x14ac:dyDescent="0.3">
      <c r="A244" s="18">
        <f>correlation!H245</f>
        <v>2</v>
      </c>
      <c r="B244" s="1">
        <f>correlation!I245</f>
        <v>17.82</v>
      </c>
      <c r="C244" s="1">
        <f>correlation!J245</f>
        <v>1.75</v>
      </c>
      <c r="D244" s="1">
        <v>243</v>
      </c>
      <c r="E244" s="30">
        <v>2.7062919919451196</v>
      </c>
      <c r="F244" s="31">
        <v>-0.9562919919451196</v>
      </c>
    </row>
    <row r="245" spans="1:6" ht="15" thickBot="1" x14ac:dyDescent="0.35">
      <c r="A245" s="20">
        <f>correlation!H246</f>
        <v>2</v>
      </c>
      <c r="B245" s="21">
        <f>correlation!I246</f>
        <v>18.78</v>
      </c>
      <c r="C245" s="21">
        <f>correlation!J246</f>
        <v>3</v>
      </c>
      <c r="D245" s="21">
        <v>244</v>
      </c>
      <c r="E245" s="32">
        <v>2.7952967953040986</v>
      </c>
      <c r="F245" s="33">
        <v>0.20470320469590142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5BCF8-FF58-4F1D-A5A0-49365C3C3815}">
  <dimension ref="A1:D245"/>
  <sheetViews>
    <sheetView workbookViewId="0">
      <selection activeCell="D28" sqref="D28"/>
    </sheetView>
  </sheetViews>
  <sheetFormatPr defaultRowHeight="14.4" x14ac:dyDescent="0.3"/>
  <cols>
    <col min="3" max="3" width="12" bestFit="1" customWidth="1"/>
    <col min="4" max="4" width="14.109375" bestFit="1" customWidth="1"/>
  </cols>
  <sheetData>
    <row r="1" spans="1:4" x14ac:dyDescent="0.3">
      <c r="A1" s="7" t="s">
        <v>22</v>
      </c>
      <c r="B1" s="7" t="s">
        <v>23</v>
      </c>
      <c r="C1" s="7" t="s">
        <v>65</v>
      </c>
      <c r="D1" s="7" t="s">
        <v>66</v>
      </c>
    </row>
    <row r="2" spans="1:4" x14ac:dyDescent="0.3">
      <c r="A2" s="1">
        <v>16.989999999999998</v>
      </c>
      <c r="B2" s="1">
        <v>1.01</v>
      </c>
      <c r="C2" s="1">
        <f>B2/A2*100</f>
        <v>5.9446733372572105</v>
      </c>
      <c r="D2" s="1" t="e">
        <v>#N/A</v>
      </c>
    </row>
    <row r="3" spans="1:4" x14ac:dyDescent="0.3">
      <c r="A3" s="1">
        <v>10.34</v>
      </c>
      <c r="B3" s="1">
        <v>1.66</v>
      </c>
      <c r="C3" s="1">
        <f t="shared" ref="C3:C66" si="0">B3/A3*100</f>
        <v>16.054158607350097</v>
      </c>
      <c r="D3" s="1" t="e">
        <v>#N/A</v>
      </c>
    </row>
    <row r="4" spans="1:4" x14ac:dyDescent="0.3">
      <c r="A4" s="1">
        <v>21.01</v>
      </c>
      <c r="B4" s="1">
        <v>3.5</v>
      </c>
      <c r="C4" s="1">
        <f t="shared" si="0"/>
        <v>16.658733936220845</v>
      </c>
      <c r="D4" s="1" t="e">
        <v>#N/A</v>
      </c>
    </row>
    <row r="5" spans="1:4" x14ac:dyDescent="0.3">
      <c r="A5" s="1">
        <v>23.68</v>
      </c>
      <c r="B5" s="1">
        <v>3.31</v>
      </c>
      <c r="C5" s="1">
        <f t="shared" si="0"/>
        <v>13.97804054054054</v>
      </c>
      <c r="D5" s="1" t="e">
        <v>#N/A</v>
      </c>
    </row>
    <row r="6" spans="1:4" x14ac:dyDescent="0.3">
      <c r="A6" s="1">
        <v>24.59</v>
      </c>
      <c r="B6" s="1">
        <v>3.61</v>
      </c>
      <c r="C6" s="1">
        <f t="shared" si="0"/>
        <v>14.680764538430255</v>
      </c>
      <c r="D6" s="1" t="e">
        <v>#N/A</v>
      </c>
    </row>
    <row r="7" spans="1:4" x14ac:dyDescent="0.3">
      <c r="A7" s="1">
        <v>25.29</v>
      </c>
      <c r="B7" s="1">
        <v>4.71</v>
      </c>
      <c r="C7" s="1">
        <f t="shared" si="0"/>
        <v>18.623962040332149</v>
      </c>
      <c r="D7" s="1" t="e">
        <v>#N/A</v>
      </c>
    </row>
    <row r="8" spans="1:4" x14ac:dyDescent="0.3">
      <c r="A8" s="1">
        <v>8.77</v>
      </c>
      <c r="B8" s="1">
        <v>2</v>
      </c>
      <c r="C8" s="1">
        <f t="shared" si="0"/>
        <v>22.805017103762829</v>
      </c>
      <c r="D8" s="1" t="e">
        <v>#N/A</v>
      </c>
    </row>
    <row r="9" spans="1:4" x14ac:dyDescent="0.3">
      <c r="A9" s="1">
        <v>26.88</v>
      </c>
      <c r="B9" s="1">
        <v>3.12</v>
      </c>
      <c r="C9" s="1">
        <f t="shared" si="0"/>
        <v>11.607142857142858</v>
      </c>
      <c r="D9" s="1" t="e">
        <v>#N/A</v>
      </c>
    </row>
    <row r="10" spans="1:4" x14ac:dyDescent="0.3">
      <c r="A10" s="1">
        <v>15.04</v>
      </c>
      <c r="B10" s="1">
        <v>1.96</v>
      </c>
      <c r="C10" s="1">
        <f t="shared" si="0"/>
        <v>13.031914893617023</v>
      </c>
      <c r="D10" s="1" t="e">
        <v>#N/A</v>
      </c>
    </row>
    <row r="11" spans="1:4" x14ac:dyDescent="0.3">
      <c r="A11" s="1">
        <v>14.78</v>
      </c>
      <c r="B11" s="1">
        <v>3.23</v>
      </c>
      <c r="C11" s="1">
        <f t="shared" si="0"/>
        <v>21.853856562922868</v>
      </c>
      <c r="D11" s="1">
        <f t="shared" ref="D11:D74" si="1">AVERAGE(C2:C11)</f>
        <v>15.523826441757667</v>
      </c>
    </row>
    <row r="12" spans="1:4" x14ac:dyDescent="0.3">
      <c r="A12" s="1">
        <v>10.27</v>
      </c>
      <c r="B12" s="1">
        <v>1.71</v>
      </c>
      <c r="C12" s="1">
        <f t="shared" si="0"/>
        <v>16.650438169425509</v>
      </c>
      <c r="D12" s="1">
        <f t="shared" si="1"/>
        <v>16.594402924974496</v>
      </c>
    </row>
    <row r="13" spans="1:4" x14ac:dyDescent="0.3">
      <c r="A13" s="1">
        <v>35.26</v>
      </c>
      <c r="B13" s="1">
        <v>5</v>
      </c>
      <c r="C13" s="1">
        <f t="shared" si="0"/>
        <v>14.180374361883155</v>
      </c>
      <c r="D13" s="1">
        <f t="shared" si="1"/>
        <v>16.407024500427802</v>
      </c>
    </row>
    <row r="14" spans="1:4" x14ac:dyDescent="0.3">
      <c r="A14" s="1">
        <v>15.42</v>
      </c>
      <c r="B14" s="1">
        <v>1.57</v>
      </c>
      <c r="C14" s="1">
        <f t="shared" si="0"/>
        <v>10.181582360570687</v>
      </c>
      <c r="D14" s="1">
        <f t="shared" si="1"/>
        <v>15.759309342862787</v>
      </c>
    </row>
    <row r="15" spans="1:4" x14ac:dyDescent="0.3">
      <c r="A15" s="1">
        <v>18.43</v>
      </c>
      <c r="B15" s="1">
        <v>3</v>
      </c>
      <c r="C15" s="1">
        <f t="shared" si="0"/>
        <v>16.277807921866522</v>
      </c>
      <c r="D15" s="1">
        <f t="shared" si="1"/>
        <v>15.989286080995388</v>
      </c>
    </row>
    <row r="16" spans="1:4" x14ac:dyDescent="0.3">
      <c r="A16" s="1">
        <v>14.83</v>
      </c>
      <c r="B16" s="1">
        <v>3.02</v>
      </c>
      <c r="C16" s="1">
        <f t="shared" si="0"/>
        <v>20.364126770060686</v>
      </c>
      <c r="D16" s="1">
        <f t="shared" si="1"/>
        <v>16.557622304158432</v>
      </c>
    </row>
    <row r="17" spans="1:4" x14ac:dyDescent="0.3">
      <c r="A17" s="1">
        <v>21.58</v>
      </c>
      <c r="B17" s="1">
        <v>3.92</v>
      </c>
      <c r="C17" s="1">
        <f t="shared" si="0"/>
        <v>18.164967562557923</v>
      </c>
      <c r="D17" s="1">
        <f t="shared" si="1"/>
        <v>16.511722856381006</v>
      </c>
    </row>
    <row r="18" spans="1:4" x14ac:dyDescent="0.3">
      <c r="A18" s="1">
        <v>10.33</v>
      </c>
      <c r="B18" s="1">
        <v>1.67</v>
      </c>
      <c r="C18" s="1">
        <f t="shared" si="0"/>
        <v>16.166505324298161</v>
      </c>
      <c r="D18" s="1">
        <f t="shared" si="1"/>
        <v>15.84787167843454</v>
      </c>
    </row>
    <row r="19" spans="1:4" x14ac:dyDescent="0.3">
      <c r="A19" s="1">
        <v>16.29</v>
      </c>
      <c r="B19" s="1">
        <v>3.71</v>
      </c>
      <c r="C19" s="1">
        <f t="shared" si="0"/>
        <v>22.774708410067525</v>
      </c>
      <c r="D19" s="1">
        <f t="shared" si="1"/>
        <v>16.964628233727005</v>
      </c>
    </row>
    <row r="20" spans="1:4" x14ac:dyDescent="0.3">
      <c r="A20" s="1">
        <v>16.97</v>
      </c>
      <c r="B20" s="1">
        <v>3.5</v>
      </c>
      <c r="C20" s="1">
        <f t="shared" si="0"/>
        <v>20.624631703005306</v>
      </c>
      <c r="D20" s="1">
        <f t="shared" si="1"/>
        <v>17.723899914665832</v>
      </c>
    </row>
    <row r="21" spans="1:4" x14ac:dyDescent="0.3">
      <c r="A21" s="1">
        <v>20.65</v>
      </c>
      <c r="B21" s="1">
        <v>3.35</v>
      </c>
      <c r="C21" s="1">
        <f t="shared" si="0"/>
        <v>16.222760290556902</v>
      </c>
      <c r="D21" s="1">
        <f t="shared" si="1"/>
        <v>17.16079028742924</v>
      </c>
    </row>
    <row r="22" spans="1:4" x14ac:dyDescent="0.3">
      <c r="A22" s="1">
        <v>17.920000000000002</v>
      </c>
      <c r="B22" s="1">
        <v>4.08</v>
      </c>
      <c r="C22" s="1">
        <f t="shared" si="0"/>
        <v>22.767857142857142</v>
      </c>
      <c r="D22" s="1">
        <f t="shared" si="1"/>
        <v>17.772532184772402</v>
      </c>
    </row>
    <row r="23" spans="1:4" x14ac:dyDescent="0.3">
      <c r="A23" s="1">
        <v>20.29</v>
      </c>
      <c r="B23" s="1">
        <v>2.75</v>
      </c>
      <c r="C23" s="1">
        <f t="shared" si="0"/>
        <v>13.553474618038445</v>
      </c>
      <c r="D23" s="1">
        <f t="shared" si="1"/>
        <v>17.709842210387929</v>
      </c>
    </row>
    <row r="24" spans="1:4" x14ac:dyDescent="0.3">
      <c r="A24" s="1">
        <v>15.77</v>
      </c>
      <c r="B24" s="1">
        <v>2.23</v>
      </c>
      <c r="C24" s="1">
        <f t="shared" si="0"/>
        <v>14.140773620798985</v>
      </c>
      <c r="D24" s="1">
        <f t="shared" si="1"/>
        <v>18.105761336410758</v>
      </c>
    </row>
    <row r="25" spans="1:4" x14ac:dyDescent="0.3">
      <c r="A25" s="1">
        <v>39.42</v>
      </c>
      <c r="B25" s="1">
        <v>7.58</v>
      </c>
      <c r="C25" s="1">
        <f t="shared" si="0"/>
        <v>19.228817858954844</v>
      </c>
      <c r="D25" s="1">
        <f t="shared" si="1"/>
        <v>18.400862330119594</v>
      </c>
    </row>
    <row r="26" spans="1:4" x14ac:dyDescent="0.3">
      <c r="A26" s="1">
        <v>19.82</v>
      </c>
      <c r="B26" s="1">
        <v>3.18</v>
      </c>
      <c r="C26" s="1">
        <f t="shared" si="0"/>
        <v>16.044399596367306</v>
      </c>
      <c r="D26" s="1">
        <f t="shared" si="1"/>
        <v>17.968889612750253</v>
      </c>
    </row>
    <row r="27" spans="1:4" x14ac:dyDescent="0.3">
      <c r="A27" s="1">
        <v>17.809999999999999</v>
      </c>
      <c r="B27" s="1">
        <v>2.34</v>
      </c>
      <c r="C27" s="1">
        <f t="shared" si="0"/>
        <v>13.138686131386862</v>
      </c>
      <c r="D27" s="1">
        <f t="shared" si="1"/>
        <v>17.466261469633146</v>
      </c>
    </row>
    <row r="28" spans="1:4" x14ac:dyDescent="0.3">
      <c r="A28" s="1">
        <v>13.37</v>
      </c>
      <c r="B28" s="1">
        <v>2</v>
      </c>
      <c r="C28" s="1">
        <f t="shared" si="0"/>
        <v>14.958863126402393</v>
      </c>
      <c r="D28" s="1">
        <f t="shared" si="1"/>
        <v>17.345497249843572</v>
      </c>
    </row>
    <row r="29" spans="1:4" x14ac:dyDescent="0.3">
      <c r="A29" s="1">
        <v>12.69</v>
      </c>
      <c r="B29" s="1">
        <v>2</v>
      </c>
      <c r="C29" s="1">
        <f t="shared" si="0"/>
        <v>15.760441292356187</v>
      </c>
      <c r="D29" s="1">
        <f t="shared" si="1"/>
        <v>16.644070538072437</v>
      </c>
    </row>
    <row r="30" spans="1:4" x14ac:dyDescent="0.3">
      <c r="A30" s="1">
        <v>21.7</v>
      </c>
      <c r="B30" s="1">
        <v>4.3</v>
      </c>
      <c r="C30" s="1">
        <f t="shared" si="0"/>
        <v>19.815668202764979</v>
      </c>
      <c r="D30" s="1">
        <f t="shared" si="1"/>
        <v>16.563174188048404</v>
      </c>
    </row>
    <row r="31" spans="1:4" x14ac:dyDescent="0.3">
      <c r="A31" s="1">
        <v>19.649999999999999</v>
      </c>
      <c r="B31" s="1">
        <v>3</v>
      </c>
      <c r="C31" s="1">
        <f t="shared" si="0"/>
        <v>15.267175572519085</v>
      </c>
      <c r="D31" s="1">
        <f t="shared" si="1"/>
        <v>16.467615716244623</v>
      </c>
    </row>
    <row r="32" spans="1:4" x14ac:dyDescent="0.3">
      <c r="A32" s="1">
        <v>9.5500000000000007</v>
      </c>
      <c r="B32" s="1">
        <v>1.45</v>
      </c>
      <c r="C32" s="1">
        <f t="shared" si="0"/>
        <v>15.183246073298429</v>
      </c>
      <c r="D32" s="1">
        <f t="shared" si="1"/>
        <v>15.709154609288751</v>
      </c>
    </row>
    <row r="33" spans="1:4" x14ac:dyDescent="0.3">
      <c r="A33" s="1">
        <v>18.350000000000001</v>
      </c>
      <c r="B33" s="1">
        <v>2.5</v>
      </c>
      <c r="C33" s="1">
        <f t="shared" si="0"/>
        <v>13.623978201634875</v>
      </c>
      <c r="D33" s="1">
        <f t="shared" si="1"/>
        <v>15.716204967648395</v>
      </c>
    </row>
    <row r="34" spans="1:4" x14ac:dyDescent="0.3">
      <c r="A34" s="1">
        <v>15.06</v>
      </c>
      <c r="B34" s="1">
        <v>3</v>
      </c>
      <c r="C34" s="1">
        <f t="shared" si="0"/>
        <v>19.920318725099602</v>
      </c>
      <c r="D34" s="1">
        <f t="shared" si="1"/>
        <v>16.294159478078459</v>
      </c>
    </row>
    <row r="35" spans="1:4" x14ac:dyDescent="0.3">
      <c r="A35" s="1">
        <v>20.69</v>
      </c>
      <c r="B35" s="1">
        <v>2.4500000000000002</v>
      </c>
      <c r="C35" s="1">
        <f t="shared" si="0"/>
        <v>11.841469308844852</v>
      </c>
      <c r="D35" s="1">
        <f t="shared" si="1"/>
        <v>15.555424623067458</v>
      </c>
    </row>
    <row r="36" spans="1:4" x14ac:dyDescent="0.3">
      <c r="A36" s="1">
        <v>17.78</v>
      </c>
      <c r="B36" s="1">
        <v>3.27</v>
      </c>
      <c r="C36" s="1">
        <f t="shared" si="0"/>
        <v>18.391451068616423</v>
      </c>
      <c r="D36" s="1">
        <f t="shared" si="1"/>
        <v>15.790129770292371</v>
      </c>
    </row>
    <row r="37" spans="1:4" x14ac:dyDescent="0.3">
      <c r="A37" s="1">
        <v>24.06</v>
      </c>
      <c r="B37" s="1">
        <v>3.6</v>
      </c>
      <c r="C37" s="1">
        <f t="shared" si="0"/>
        <v>14.962593516209477</v>
      </c>
      <c r="D37" s="1">
        <f t="shared" si="1"/>
        <v>15.972520508774631</v>
      </c>
    </row>
    <row r="38" spans="1:4" x14ac:dyDescent="0.3">
      <c r="A38" s="1">
        <v>16.309999999999999</v>
      </c>
      <c r="B38" s="1">
        <v>2</v>
      </c>
      <c r="C38" s="1">
        <f t="shared" si="0"/>
        <v>12.262415695892091</v>
      </c>
      <c r="D38" s="1">
        <f t="shared" si="1"/>
        <v>15.702875765723599</v>
      </c>
    </row>
    <row r="39" spans="1:4" x14ac:dyDescent="0.3">
      <c r="A39" s="1">
        <v>16.93</v>
      </c>
      <c r="B39" s="1">
        <v>3.07</v>
      </c>
      <c r="C39" s="1">
        <f t="shared" si="0"/>
        <v>18.13349084465446</v>
      </c>
      <c r="D39" s="1">
        <f t="shared" si="1"/>
        <v>15.940180720953427</v>
      </c>
    </row>
    <row r="40" spans="1:4" x14ac:dyDescent="0.3">
      <c r="A40" s="1">
        <v>18.690000000000001</v>
      </c>
      <c r="B40" s="1">
        <v>2.31</v>
      </c>
      <c r="C40" s="1">
        <f t="shared" si="0"/>
        <v>12.359550561797752</v>
      </c>
      <c r="D40" s="1">
        <f t="shared" si="1"/>
        <v>15.194568956856704</v>
      </c>
    </row>
    <row r="41" spans="1:4" x14ac:dyDescent="0.3">
      <c r="A41" s="1">
        <v>31.27</v>
      </c>
      <c r="B41" s="1">
        <v>5</v>
      </c>
      <c r="C41" s="1">
        <f t="shared" si="0"/>
        <v>15.98976654940838</v>
      </c>
      <c r="D41" s="1">
        <f t="shared" si="1"/>
        <v>15.266828054545636</v>
      </c>
    </row>
    <row r="42" spans="1:4" x14ac:dyDescent="0.3">
      <c r="A42" s="1">
        <v>16.04</v>
      </c>
      <c r="B42" s="1">
        <v>2.2400000000000002</v>
      </c>
      <c r="C42" s="1">
        <f t="shared" si="0"/>
        <v>13.965087281795514</v>
      </c>
      <c r="D42" s="1">
        <f t="shared" si="1"/>
        <v>15.145012175395342</v>
      </c>
    </row>
    <row r="43" spans="1:4" x14ac:dyDescent="0.3">
      <c r="A43" s="1">
        <v>17.46</v>
      </c>
      <c r="B43" s="1">
        <v>2.54</v>
      </c>
      <c r="C43" s="1">
        <f t="shared" si="0"/>
        <v>14.547537227949597</v>
      </c>
      <c r="D43" s="1">
        <f t="shared" si="1"/>
        <v>15.237368078026813</v>
      </c>
    </row>
    <row r="44" spans="1:4" x14ac:dyDescent="0.3">
      <c r="A44" s="1">
        <v>13.94</v>
      </c>
      <c r="B44" s="1">
        <v>3.06</v>
      </c>
      <c r="C44" s="1">
        <f t="shared" si="0"/>
        <v>21.951219512195124</v>
      </c>
      <c r="D44" s="1">
        <f t="shared" si="1"/>
        <v>15.440458156736366</v>
      </c>
    </row>
    <row r="45" spans="1:4" x14ac:dyDescent="0.3">
      <c r="A45" s="1">
        <v>9.68</v>
      </c>
      <c r="B45" s="1">
        <v>1.32</v>
      </c>
      <c r="C45" s="1">
        <f t="shared" si="0"/>
        <v>13.636363636363638</v>
      </c>
      <c r="D45" s="1">
        <f t="shared" si="1"/>
        <v>15.619947589488243</v>
      </c>
    </row>
    <row r="46" spans="1:4" x14ac:dyDescent="0.3">
      <c r="A46" s="1">
        <v>30.4</v>
      </c>
      <c r="B46" s="1">
        <v>5.6</v>
      </c>
      <c r="C46" s="1">
        <f t="shared" si="0"/>
        <v>18.421052631578945</v>
      </c>
      <c r="D46" s="1">
        <f t="shared" si="1"/>
        <v>15.622907745784499</v>
      </c>
    </row>
    <row r="47" spans="1:4" x14ac:dyDescent="0.3">
      <c r="A47" s="1">
        <v>18.29</v>
      </c>
      <c r="B47" s="1">
        <v>3</v>
      </c>
      <c r="C47" s="1">
        <f t="shared" si="0"/>
        <v>16.402405686167302</v>
      </c>
      <c r="D47" s="1">
        <f t="shared" si="1"/>
        <v>15.76688896278028</v>
      </c>
    </row>
    <row r="48" spans="1:4" x14ac:dyDescent="0.3">
      <c r="A48" s="1">
        <v>22.23</v>
      </c>
      <c r="B48" s="1">
        <v>5</v>
      </c>
      <c r="C48" s="1">
        <f t="shared" si="0"/>
        <v>22.492127755285647</v>
      </c>
      <c r="D48" s="1">
        <f t="shared" si="1"/>
        <v>16.789860168719635</v>
      </c>
    </row>
    <row r="49" spans="1:4" x14ac:dyDescent="0.3">
      <c r="A49" s="1">
        <v>32.4</v>
      </c>
      <c r="B49" s="1">
        <v>6</v>
      </c>
      <c r="C49" s="1">
        <f t="shared" si="0"/>
        <v>18.518518518518519</v>
      </c>
      <c r="D49" s="1">
        <f t="shared" si="1"/>
        <v>16.828362936106043</v>
      </c>
    </row>
    <row r="50" spans="1:4" x14ac:dyDescent="0.3">
      <c r="A50" s="1">
        <v>28.55</v>
      </c>
      <c r="B50" s="1">
        <v>2.0499999999999998</v>
      </c>
      <c r="C50" s="1">
        <f t="shared" si="0"/>
        <v>7.1803852889667246</v>
      </c>
      <c r="D50" s="1">
        <f t="shared" si="1"/>
        <v>16.310446408822937</v>
      </c>
    </row>
    <row r="51" spans="1:4" x14ac:dyDescent="0.3">
      <c r="A51" s="1">
        <v>18.04</v>
      </c>
      <c r="B51" s="1">
        <v>3</v>
      </c>
      <c r="C51" s="1">
        <f t="shared" si="0"/>
        <v>16.629711751662974</v>
      </c>
      <c r="D51" s="1">
        <f t="shared" si="1"/>
        <v>16.374440929048397</v>
      </c>
    </row>
    <row r="52" spans="1:4" x14ac:dyDescent="0.3">
      <c r="A52" s="1">
        <v>12.54</v>
      </c>
      <c r="B52" s="1">
        <v>2.5</v>
      </c>
      <c r="C52" s="1">
        <f t="shared" si="0"/>
        <v>19.936204146730464</v>
      </c>
      <c r="D52" s="1">
        <f t="shared" si="1"/>
        <v>16.971552615541892</v>
      </c>
    </row>
    <row r="53" spans="1:4" x14ac:dyDescent="0.3">
      <c r="A53" s="1">
        <v>10.29</v>
      </c>
      <c r="B53" s="1">
        <v>2.6</v>
      </c>
      <c r="C53" s="1">
        <f t="shared" si="0"/>
        <v>25.267249757045679</v>
      </c>
      <c r="D53" s="1">
        <f t="shared" si="1"/>
        <v>18.043523868451501</v>
      </c>
    </row>
    <row r="54" spans="1:4" x14ac:dyDescent="0.3">
      <c r="A54" s="1">
        <v>34.81</v>
      </c>
      <c r="B54" s="1">
        <v>5.2</v>
      </c>
      <c r="C54" s="1">
        <f t="shared" si="0"/>
        <v>14.938236139040505</v>
      </c>
      <c r="D54" s="1">
        <f t="shared" si="1"/>
        <v>17.342225531136037</v>
      </c>
    </row>
    <row r="55" spans="1:4" x14ac:dyDescent="0.3">
      <c r="A55" s="1">
        <v>9.94</v>
      </c>
      <c r="B55" s="1">
        <v>1.56</v>
      </c>
      <c r="C55" s="1">
        <f t="shared" si="0"/>
        <v>15.694164989939638</v>
      </c>
      <c r="D55" s="1">
        <f t="shared" si="1"/>
        <v>17.548005666493641</v>
      </c>
    </row>
    <row r="56" spans="1:4" x14ac:dyDescent="0.3">
      <c r="A56" s="1">
        <v>25.56</v>
      </c>
      <c r="B56" s="1">
        <v>4.34</v>
      </c>
      <c r="C56" s="1">
        <f t="shared" si="0"/>
        <v>16.979655712050079</v>
      </c>
      <c r="D56" s="1">
        <f t="shared" si="1"/>
        <v>17.403865974540754</v>
      </c>
    </row>
    <row r="57" spans="1:4" x14ac:dyDescent="0.3">
      <c r="A57" s="1">
        <v>19.489999999999998</v>
      </c>
      <c r="B57" s="1">
        <v>3.51</v>
      </c>
      <c r="C57" s="1">
        <f t="shared" si="0"/>
        <v>18.009235505387377</v>
      </c>
      <c r="D57" s="1">
        <f t="shared" si="1"/>
        <v>17.564548956462765</v>
      </c>
    </row>
    <row r="58" spans="1:4" x14ac:dyDescent="0.3">
      <c r="A58" s="1">
        <v>38.01</v>
      </c>
      <c r="B58" s="1">
        <v>3</v>
      </c>
      <c r="C58" s="1">
        <f t="shared" si="0"/>
        <v>7.8926598263614842</v>
      </c>
      <c r="D58" s="1">
        <f t="shared" si="1"/>
        <v>16.104602163570345</v>
      </c>
    </row>
    <row r="59" spans="1:4" x14ac:dyDescent="0.3">
      <c r="A59" s="1">
        <v>26.41</v>
      </c>
      <c r="B59" s="1">
        <v>1.5</v>
      </c>
      <c r="C59" s="1">
        <f t="shared" si="0"/>
        <v>5.6796667928814841</v>
      </c>
      <c r="D59" s="1">
        <f t="shared" si="1"/>
        <v>14.820716991006639</v>
      </c>
    </row>
    <row r="60" spans="1:4" x14ac:dyDescent="0.3">
      <c r="A60" s="1">
        <v>11.24</v>
      </c>
      <c r="B60" s="1">
        <v>1.76</v>
      </c>
      <c r="C60" s="1">
        <f t="shared" si="0"/>
        <v>15.658362989323843</v>
      </c>
      <c r="D60" s="1">
        <f t="shared" si="1"/>
        <v>15.668514761042355</v>
      </c>
    </row>
    <row r="61" spans="1:4" x14ac:dyDescent="0.3">
      <c r="A61" s="1">
        <v>48.27</v>
      </c>
      <c r="B61" s="1">
        <v>6.73</v>
      </c>
      <c r="C61" s="1">
        <f t="shared" si="0"/>
        <v>13.942407292314066</v>
      </c>
      <c r="D61" s="1">
        <f t="shared" si="1"/>
        <v>15.399784315107462</v>
      </c>
    </row>
    <row r="62" spans="1:4" x14ac:dyDescent="0.3">
      <c r="A62" s="1">
        <v>20.29</v>
      </c>
      <c r="B62" s="1">
        <v>3.21</v>
      </c>
      <c r="C62" s="1">
        <f t="shared" si="0"/>
        <v>15.820601281419419</v>
      </c>
      <c r="D62" s="1">
        <f t="shared" si="1"/>
        <v>14.988224028576358</v>
      </c>
    </row>
    <row r="63" spans="1:4" x14ac:dyDescent="0.3">
      <c r="A63" s="1">
        <v>13.81</v>
      </c>
      <c r="B63" s="1">
        <v>2</v>
      </c>
      <c r="C63" s="1">
        <f t="shared" si="0"/>
        <v>14.482259232440258</v>
      </c>
      <c r="D63" s="1">
        <f t="shared" si="1"/>
        <v>13.909724976115816</v>
      </c>
    </row>
    <row r="64" spans="1:4" x14ac:dyDescent="0.3">
      <c r="A64" s="1">
        <v>11.02</v>
      </c>
      <c r="B64" s="1">
        <v>1.98</v>
      </c>
      <c r="C64" s="1">
        <f t="shared" si="0"/>
        <v>17.967332123411978</v>
      </c>
      <c r="D64" s="1">
        <f t="shared" si="1"/>
        <v>14.212634574552965</v>
      </c>
    </row>
    <row r="65" spans="1:4" x14ac:dyDescent="0.3">
      <c r="A65" s="1">
        <v>18.29</v>
      </c>
      <c r="B65" s="1">
        <v>3.76</v>
      </c>
      <c r="C65" s="1">
        <f t="shared" si="0"/>
        <v>20.557681793329689</v>
      </c>
      <c r="D65" s="1">
        <f t="shared" si="1"/>
        <v>14.698986254891967</v>
      </c>
    </row>
    <row r="66" spans="1:4" x14ac:dyDescent="0.3">
      <c r="A66" s="1">
        <v>17.59</v>
      </c>
      <c r="B66" s="1">
        <v>2.64</v>
      </c>
      <c r="C66" s="1">
        <f t="shared" si="0"/>
        <v>15.008527572484368</v>
      </c>
      <c r="D66" s="1">
        <f t="shared" si="1"/>
        <v>14.501873440935395</v>
      </c>
    </row>
    <row r="67" spans="1:4" x14ac:dyDescent="0.3">
      <c r="A67" s="1">
        <v>20.079999999999998</v>
      </c>
      <c r="B67" s="1">
        <v>3.15</v>
      </c>
      <c r="C67" s="1">
        <f t="shared" ref="C67:C130" si="2">B67/A67*100</f>
        <v>15.687250996015937</v>
      </c>
      <c r="D67" s="1">
        <f t="shared" si="1"/>
        <v>14.269674989998254</v>
      </c>
    </row>
    <row r="68" spans="1:4" x14ac:dyDescent="0.3">
      <c r="A68" s="1">
        <v>16.45</v>
      </c>
      <c r="B68" s="1">
        <v>2.4700000000000002</v>
      </c>
      <c r="C68" s="1">
        <f t="shared" si="2"/>
        <v>15.015197568389061</v>
      </c>
      <c r="D68" s="1">
        <f t="shared" si="1"/>
        <v>14.98192876420101</v>
      </c>
    </row>
    <row r="69" spans="1:4" x14ac:dyDescent="0.3">
      <c r="A69" s="1">
        <v>3.07</v>
      </c>
      <c r="B69" s="1">
        <v>1</v>
      </c>
      <c r="C69" s="1">
        <f t="shared" si="2"/>
        <v>32.573289902280131</v>
      </c>
      <c r="D69" s="1">
        <f t="shared" si="1"/>
        <v>17.671291075140875</v>
      </c>
    </row>
    <row r="70" spans="1:4" x14ac:dyDescent="0.3">
      <c r="A70" s="1">
        <v>20.23</v>
      </c>
      <c r="B70" s="1">
        <v>2.0099999999999998</v>
      </c>
      <c r="C70" s="1">
        <f t="shared" si="2"/>
        <v>9.9357390014829452</v>
      </c>
      <c r="D70" s="1">
        <f t="shared" si="1"/>
        <v>17.099028676356784</v>
      </c>
    </row>
    <row r="71" spans="1:4" x14ac:dyDescent="0.3">
      <c r="A71" s="1">
        <v>15.01</v>
      </c>
      <c r="B71" s="1">
        <v>2.09</v>
      </c>
      <c r="C71" s="1">
        <f t="shared" si="2"/>
        <v>13.924050632911392</v>
      </c>
      <c r="D71" s="1">
        <f t="shared" si="1"/>
        <v>17.097193010416515</v>
      </c>
    </row>
    <row r="72" spans="1:4" x14ac:dyDescent="0.3">
      <c r="A72" s="1">
        <v>12.02</v>
      </c>
      <c r="B72" s="1">
        <v>1.97</v>
      </c>
      <c r="C72" s="1">
        <f t="shared" si="2"/>
        <v>16.38935108153078</v>
      </c>
      <c r="D72" s="1">
        <f t="shared" si="1"/>
        <v>17.154067990427652</v>
      </c>
    </row>
    <row r="73" spans="1:4" x14ac:dyDescent="0.3">
      <c r="A73" s="1">
        <v>17.07</v>
      </c>
      <c r="B73" s="1">
        <v>3</v>
      </c>
      <c r="C73" s="1">
        <f t="shared" si="2"/>
        <v>17.574692442882249</v>
      </c>
      <c r="D73" s="1">
        <f t="shared" si="1"/>
        <v>17.463311311471852</v>
      </c>
    </row>
    <row r="74" spans="1:4" x14ac:dyDescent="0.3">
      <c r="A74" s="1">
        <v>26.86</v>
      </c>
      <c r="B74" s="1">
        <v>3.14</v>
      </c>
      <c r="C74" s="1">
        <f t="shared" si="2"/>
        <v>11.690245718540581</v>
      </c>
      <c r="D74" s="1">
        <f t="shared" si="1"/>
        <v>16.835602670984713</v>
      </c>
    </row>
    <row r="75" spans="1:4" x14ac:dyDescent="0.3">
      <c r="A75" s="1">
        <v>25.28</v>
      </c>
      <c r="B75" s="1">
        <v>5</v>
      </c>
      <c r="C75" s="1">
        <f t="shared" si="2"/>
        <v>19.778481012658229</v>
      </c>
      <c r="D75" s="1">
        <f t="shared" ref="D75:D138" si="3">AVERAGE(C66:C75)</f>
        <v>16.757682592917568</v>
      </c>
    </row>
    <row r="76" spans="1:4" x14ac:dyDescent="0.3">
      <c r="A76" s="1">
        <v>14.73</v>
      </c>
      <c r="B76" s="1">
        <v>2.2000000000000002</v>
      </c>
      <c r="C76" s="1">
        <f t="shared" si="2"/>
        <v>14.935505770536322</v>
      </c>
      <c r="D76" s="1">
        <f t="shared" si="3"/>
        <v>16.750380412722759</v>
      </c>
    </row>
    <row r="77" spans="1:4" x14ac:dyDescent="0.3">
      <c r="A77" s="1">
        <v>10.51</v>
      </c>
      <c r="B77" s="1">
        <v>1.25</v>
      </c>
      <c r="C77" s="1">
        <f t="shared" si="2"/>
        <v>11.893434823977165</v>
      </c>
      <c r="D77" s="1">
        <f t="shared" si="3"/>
        <v>16.370998795518883</v>
      </c>
    </row>
    <row r="78" spans="1:4" x14ac:dyDescent="0.3">
      <c r="A78" s="1">
        <v>17.920000000000002</v>
      </c>
      <c r="B78" s="1">
        <v>3.08</v>
      </c>
      <c r="C78" s="1">
        <f t="shared" si="2"/>
        <v>17.1875</v>
      </c>
      <c r="D78" s="1">
        <f t="shared" si="3"/>
        <v>16.58822903867998</v>
      </c>
    </row>
    <row r="79" spans="1:4" x14ac:dyDescent="0.3">
      <c r="A79" s="1">
        <v>27.2</v>
      </c>
      <c r="B79" s="1">
        <v>4</v>
      </c>
      <c r="C79" s="1">
        <f t="shared" si="2"/>
        <v>14.705882352941178</v>
      </c>
      <c r="D79" s="1">
        <f t="shared" si="3"/>
        <v>14.801488283746087</v>
      </c>
    </row>
    <row r="80" spans="1:4" x14ac:dyDescent="0.3">
      <c r="A80" s="1">
        <v>22.76</v>
      </c>
      <c r="B80" s="1">
        <v>3</v>
      </c>
      <c r="C80" s="1">
        <f t="shared" si="2"/>
        <v>13.181019332161686</v>
      </c>
      <c r="D80" s="1">
        <f t="shared" si="3"/>
        <v>15.12601631681396</v>
      </c>
    </row>
    <row r="81" spans="1:4" x14ac:dyDescent="0.3">
      <c r="A81" s="1">
        <v>17.29</v>
      </c>
      <c r="B81" s="1">
        <v>2.71</v>
      </c>
      <c r="C81" s="1">
        <f t="shared" si="2"/>
        <v>15.673799884326201</v>
      </c>
      <c r="D81" s="1">
        <f t="shared" si="3"/>
        <v>15.300991241955439</v>
      </c>
    </row>
    <row r="82" spans="1:4" x14ac:dyDescent="0.3">
      <c r="A82" s="1">
        <v>19.440000000000001</v>
      </c>
      <c r="B82" s="1">
        <v>3</v>
      </c>
      <c r="C82" s="1">
        <f t="shared" si="2"/>
        <v>15.432098765432098</v>
      </c>
      <c r="D82" s="1">
        <f t="shared" si="3"/>
        <v>15.205266010345571</v>
      </c>
    </row>
    <row r="83" spans="1:4" x14ac:dyDescent="0.3">
      <c r="A83" s="1">
        <v>16.66</v>
      </c>
      <c r="B83" s="1">
        <v>3.4</v>
      </c>
      <c r="C83" s="1">
        <f t="shared" si="2"/>
        <v>20.408163265306122</v>
      </c>
      <c r="D83" s="1">
        <f t="shared" si="3"/>
        <v>15.488613092587958</v>
      </c>
    </row>
    <row r="84" spans="1:4" x14ac:dyDescent="0.3">
      <c r="A84" s="1">
        <v>10.07</v>
      </c>
      <c r="B84" s="1">
        <v>1.83</v>
      </c>
      <c r="C84" s="1">
        <f t="shared" si="2"/>
        <v>18.17279046673287</v>
      </c>
      <c r="D84" s="1">
        <f t="shared" si="3"/>
        <v>16.136867567407187</v>
      </c>
    </row>
    <row r="85" spans="1:4" x14ac:dyDescent="0.3">
      <c r="A85" s="1">
        <v>32.68</v>
      </c>
      <c r="B85" s="1">
        <v>5</v>
      </c>
      <c r="C85" s="1">
        <f t="shared" si="2"/>
        <v>15.299877600979192</v>
      </c>
      <c r="D85" s="1">
        <f t="shared" si="3"/>
        <v>15.68900722623928</v>
      </c>
    </row>
    <row r="86" spans="1:4" x14ac:dyDescent="0.3">
      <c r="A86" s="1">
        <v>15.98</v>
      </c>
      <c r="B86" s="1">
        <v>2.0299999999999998</v>
      </c>
      <c r="C86" s="1">
        <f t="shared" si="2"/>
        <v>12.703379224030037</v>
      </c>
      <c r="D86" s="1">
        <f t="shared" si="3"/>
        <v>15.465794571588654</v>
      </c>
    </row>
    <row r="87" spans="1:4" x14ac:dyDescent="0.3">
      <c r="A87" s="1">
        <v>34.83</v>
      </c>
      <c r="B87" s="1">
        <v>5.17</v>
      </c>
      <c r="C87" s="1">
        <f t="shared" si="2"/>
        <v>14.843525696238874</v>
      </c>
      <c r="D87" s="1">
        <f t="shared" si="3"/>
        <v>15.760803658814826</v>
      </c>
    </row>
    <row r="88" spans="1:4" x14ac:dyDescent="0.3">
      <c r="A88" s="1">
        <v>13.03</v>
      </c>
      <c r="B88" s="1">
        <v>2</v>
      </c>
      <c r="C88" s="1">
        <f t="shared" si="2"/>
        <v>15.349194167306218</v>
      </c>
      <c r="D88" s="1">
        <f t="shared" si="3"/>
        <v>15.576973075545448</v>
      </c>
    </row>
    <row r="89" spans="1:4" x14ac:dyDescent="0.3">
      <c r="A89" s="1">
        <v>18.28</v>
      </c>
      <c r="B89" s="1">
        <v>4</v>
      </c>
      <c r="C89" s="1">
        <f t="shared" si="2"/>
        <v>21.881838074398249</v>
      </c>
      <c r="D89" s="1">
        <f t="shared" si="3"/>
        <v>16.294568647691154</v>
      </c>
    </row>
    <row r="90" spans="1:4" x14ac:dyDescent="0.3">
      <c r="A90" s="1">
        <v>24.71</v>
      </c>
      <c r="B90" s="1">
        <v>5.85</v>
      </c>
      <c r="C90" s="1">
        <f t="shared" si="2"/>
        <v>23.674625657628486</v>
      </c>
      <c r="D90" s="1">
        <f t="shared" si="3"/>
        <v>17.343929280237838</v>
      </c>
    </row>
    <row r="91" spans="1:4" x14ac:dyDescent="0.3">
      <c r="A91" s="1">
        <v>21.16</v>
      </c>
      <c r="B91" s="1">
        <v>3</v>
      </c>
      <c r="C91" s="1">
        <f t="shared" si="2"/>
        <v>14.177693761814744</v>
      </c>
      <c r="D91" s="1">
        <f t="shared" si="3"/>
        <v>17.194318667986689</v>
      </c>
    </row>
    <row r="92" spans="1:4" x14ac:dyDescent="0.3">
      <c r="A92" s="1">
        <v>28.97</v>
      </c>
      <c r="B92" s="1">
        <v>3</v>
      </c>
      <c r="C92" s="1">
        <f t="shared" si="2"/>
        <v>10.355540214014498</v>
      </c>
      <c r="D92" s="1">
        <f t="shared" si="3"/>
        <v>16.686662812844929</v>
      </c>
    </row>
    <row r="93" spans="1:4" x14ac:dyDescent="0.3">
      <c r="A93" s="1">
        <v>22.49</v>
      </c>
      <c r="B93" s="1">
        <v>3.5</v>
      </c>
      <c r="C93" s="1">
        <f t="shared" si="2"/>
        <v>15.562472209871055</v>
      </c>
      <c r="D93" s="1">
        <f t="shared" si="3"/>
        <v>16.202093707301422</v>
      </c>
    </row>
    <row r="94" spans="1:4" x14ac:dyDescent="0.3">
      <c r="A94" s="1">
        <v>5.75</v>
      </c>
      <c r="B94" s="1">
        <v>1</v>
      </c>
      <c r="C94" s="1">
        <f t="shared" si="2"/>
        <v>17.391304347826086</v>
      </c>
      <c r="D94" s="1">
        <f t="shared" si="3"/>
        <v>16.123945095410743</v>
      </c>
    </row>
    <row r="95" spans="1:4" x14ac:dyDescent="0.3">
      <c r="A95" s="1">
        <v>16.32</v>
      </c>
      <c r="B95" s="1">
        <v>4.3</v>
      </c>
      <c r="C95" s="1">
        <f t="shared" si="2"/>
        <v>26.348039215686274</v>
      </c>
      <c r="D95" s="1">
        <f t="shared" si="3"/>
        <v>17.228761256881452</v>
      </c>
    </row>
    <row r="96" spans="1:4" x14ac:dyDescent="0.3">
      <c r="A96" s="1">
        <v>22.75</v>
      </c>
      <c r="B96" s="1">
        <v>3.25</v>
      </c>
      <c r="C96" s="1">
        <f t="shared" si="2"/>
        <v>14.285714285714285</v>
      </c>
      <c r="D96" s="1">
        <f t="shared" si="3"/>
        <v>17.386994763049877</v>
      </c>
    </row>
    <row r="97" spans="1:4" x14ac:dyDescent="0.3">
      <c r="A97" s="1">
        <v>40.17</v>
      </c>
      <c r="B97" s="1">
        <v>4.7300000000000004</v>
      </c>
      <c r="C97" s="1">
        <f t="shared" si="2"/>
        <v>11.77495643515061</v>
      </c>
      <c r="D97" s="1">
        <f t="shared" si="3"/>
        <v>17.080137836941052</v>
      </c>
    </row>
    <row r="98" spans="1:4" x14ac:dyDescent="0.3">
      <c r="A98" s="1">
        <v>27.28</v>
      </c>
      <c r="B98" s="1">
        <v>4</v>
      </c>
      <c r="C98" s="1">
        <f t="shared" si="2"/>
        <v>14.662756598240467</v>
      </c>
      <c r="D98" s="1">
        <f t="shared" si="3"/>
        <v>17.011494080034474</v>
      </c>
    </row>
    <row r="99" spans="1:4" x14ac:dyDescent="0.3">
      <c r="A99" s="1">
        <v>12.03</v>
      </c>
      <c r="B99" s="1">
        <v>1.5</v>
      </c>
      <c r="C99" s="1">
        <f t="shared" si="2"/>
        <v>12.468827930174564</v>
      </c>
      <c r="D99" s="1">
        <f t="shared" si="3"/>
        <v>16.070193065612109</v>
      </c>
    </row>
    <row r="100" spans="1:4" x14ac:dyDescent="0.3">
      <c r="A100" s="1">
        <v>21.01</v>
      </c>
      <c r="B100" s="1">
        <v>3</v>
      </c>
      <c r="C100" s="1">
        <f t="shared" si="2"/>
        <v>14.278914802475009</v>
      </c>
      <c r="D100" s="1">
        <f t="shared" si="3"/>
        <v>15.130621980096759</v>
      </c>
    </row>
    <row r="101" spans="1:4" x14ac:dyDescent="0.3">
      <c r="A101" s="1">
        <v>12.46</v>
      </c>
      <c r="B101" s="1">
        <v>1.5</v>
      </c>
      <c r="C101" s="1">
        <f t="shared" si="2"/>
        <v>12.038523274478329</v>
      </c>
      <c r="D101" s="1">
        <f t="shared" si="3"/>
        <v>14.916704931363119</v>
      </c>
    </row>
    <row r="102" spans="1:4" x14ac:dyDescent="0.3">
      <c r="A102" s="1">
        <v>11.35</v>
      </c>
      <c r="B102" s="1">
        <v>2.5</v>
      </c>
      <c r="C102" s="1">
        <f t="shared" si="2"/>
        <v>22.026431718061676</v>
      </c>
      <c r="D102" s="1">
        <f t="shared" si="3"/>
        <v>16.083794081767838</v>
      </c>
    </row>
    <row r="103" spans="1:4" x14ac:dyDescent="0.3">
      <c r="A103" s="1">
        <v>15.38</v>
      </c>
      <c r="B103" s="1">
        <v>3</v>
      </c>
      <c r="C103" s="1">
        <f t="shared" si="2"/>
        <v>19.505851755526656</v>
      </c>
      <c r="D103" s="1">
        <f t="shared" si="3"/>
        <v>16.478132036333399</v>
      </c>
    </row>
    <row r="104" spans="1:4" x14ac:dyDescent="0.3">
      <c r="A104" s="1">
        <v>44.3</v>
      </c>
      <c r="B104" s="1">
        <v>2.5</v>
      </c>
      <c r="C104" s="1">
        <f t="shared" si="2"/>
        <v>5.6433408577878108</v>
      </c>
      <c r="D104" s="1">
        <f t="shared" si="3"/>
        <v>15.30333568732957</v>
      </c>
    </row>
    <row r="105" spans="1:4" x14ac:dyDescent="0.3">
      <c r="A105" s="1">
        <v>22.42</v>
      </c>
      <c r="B105" s="1">
        <v>3.48</v>
      </c>
      <c r="C105" s="1">
        <f t="shared" si="2"/>
        <v>15.521855486173058</v>
      </c>
      <c r="D105" s="1">
        <f t="shared" si="3"/>
        <v>14.220717314378248</v>
      </c>
    </row>
    <row r="106" spans="1:4" x14ac:dyDescent="0.3">
      <c r="A106" s="1">
        <v>20.92</v>
      </c>
      <c r="B106" s="1">
        <v>4.08</v>
      </c>
      <c r="C106" s="1">
        <f t="shared" si="2"/>
        <v>19.502868068833649</v>
      </c>
      <c r="D106" s="1">
        <f t="shared" si="3"/>
        <v>14.742432692690182</v>
      </c>
    </row>
    <row r="107" spans="1:4" x14ac:dyDescent="0.3">
      <c r="A107" s="1">
        <v>15.36</v>
      </c>
      <c r="B107" s="1">
        <v>1.64</v>
      </c>
      <c r="C107" s="1">
        <f t="shared" si="2"/>
        <v>10.677083333333332</v>
      </c>
      <c r="D107" s="1">
        <f t="shared" si="3"/>
        <v>14.632645382508453</v>
      </c>
    </row>
    <row r="108" spans="1:4" x14ac:dyDescent="0.3">
      <c r="A108" s="1">
        <v>20.49</v>
      </c>
      <c r="B108" s="1">
        <v>4.0599999999999996</v>
      </c>
      <c r="C108" s="1">
        <f t="shared" si="2"/>
        <v>19.814543679843826</v>
      </c>
      <c r="D108" s="1">
        <f t="shared" si="3"/>
        <v>15.147824090668792</v>
      </c>
    </row>
    <row r="109" spans="1:4" x14ac:dyDescent="0.3">
      <c r="A109" s="1">
        <v>25.21</v>
      </c>
      <c r="B109" s="1">
        <v>4.29</v>
      </c>
      <c r="C109" s="1">
        <f t="shared" si="2"/>
        <v>17.017056723522412</v>
      </c>
      <c r="D109" s="1">
        <f t="shared" si="3"/>
        <v>15.602646970003573</v>
      </c>
    </row>
    <row r="110" spans="1:4" x14ac:dyDescent="0.3">
      <c r="A110" s="1">
        <v>18.239999999999998</v>
      </c>
      <c r="B110" s="1">
        <v>3.76</v>
      </c>
      <c r="C110" s="1">
        <f t="shared" si="2"/>
        <v>20.614035087719298</v>
      </c>
      <c r="D110" s="1">
        <f t="shared" si="3"/>
        <v>16.236158998528005</v>
      </c>
    </row>
    <row r="111" spans="1:4" x14ac:dyDescent="0.3">
      <c r="A111" s="1">
        <v>14.31</v>
      </c>
      <c r="B111" s="1">
        <v>4</v>
      </c>
      <c r="C111" s="1">
        <f t="shared" si="2"/>
        <v>27.952480782669458</v>
      </c>
      <c r="D111" s="1">
        <f t="shared" si="3"/>
        <v>17.827554749347115</v>
      </c>
    </row>
    <row r="112" spans="1:4" x14ac:dyDescent="0.3">
      <c r="A112" s="1">
        <v>14</v>
      </c>
      <c r="B112" s="1">
        <v>3</v>
      </c>
      <c r="C112" s="1">
        <f t="shared" si="2"/>
        <v>21.428571428571427</v>
      </c>
      <c r="D112" s="1">
        <f t="shared" si="3"/>
        <v>17.767768720398092</v>
      </c>
    </row>
    <row r="113" spans="1:4" x14ac:dyDescent="0.3">
      <c r="A113" s="1">
        <v>7.25</v>
      </c>
      <c r="B113" s="1">
        <v>1</v>
      </c>
      <c r="C113" s="1">
        <f t="shared" si="2"/>
        <v>13.793103448275861</v>
      </c>
      <c r="D113" s="1">
        <f t="shared" si="3"/>
        <v>17.196493889673015</v>
      </c>
    </row>
    <row r="114" spans="1:4" x14ac:dyDescent="0.3">
      <c r="A114" s="1">
        <v>38.07</v>
      </c>
      <c r="B114" s="1">
        <v>4</v>
      </c>
      <c r="C114" s="1">
        <f t="shared" si="2"/>
        <v>10.506960861570791</v>
      </c>
      <c r="D114" s="1">
        <f t="shared" si="3"/>
        <v>17.682855890051314</v>
      </c>
    </row>
    <row r="115" spans="1:4" x14ac:dyDescent="0.3">
      <c r="A115" s="1">
        <v>23.95</v>
      </c>
      <c r="B115" s="1">
        <v>2.5499999999999998</v>
      </c>
      <c r="C115" s="1">
        <f t="shared" si="2"/>
        <v>10.647181628392484</v>
      </c>
      <c r="D115" s="1">
        <f t="shared" si="3"/>
        <v>17.195388504273254</v>
      </c>
    </row>
    <row r="116" spans="1:4" x14ac:dyDescent="0.3">
      <c r="A116" s="1">
        <v>25.71</v>
      </c>
      <c r="B116" s="1">
        <v>4</v>
      </c>
      <c r="C116" s="1">
        <f t="shared" si="2"/>
        <v>15.558148580318942</v>
      </c>
      <c r="D116" s="1">
        <f t="shared" si="3"/>
        <v>16.800916555421786</v>
      </c>
    </row>
    <row r="117" spans="1:4" x14ac:dyDescent="0.3">
      <c r="A117" s="1">
        <v>17.309999999999999</v>
      </c>
      <c r="B117" s="1">
        <v>3.5</v>
      </c>
      <c r="C117" s="1">
        <f t="shared" si="2"/>
        <v>20.219526285384173</v>
      </c>
      <c r="D117" s="1">
        <f t="shared" si="3"/>
        <v>17.755160850626869</v>
      </c>
    </row>
    <row r="118" spans="1:4" x14ac:dyDescent="0.3">
      <c r="A118" s="1">
        <v>29.93</v>
      </c>
      <c r="B118" s="1">
        <v>5.07</v>
      </c>
      <c r="C118" s="1">
        <f t="shared" si="2"/>
        <v>16.939525559639161</v>
      </c>
      <c r="D118" s="1">
        <f t="shared" si="3"/>
        <v>17.467659038606399</v>
      </c>
    </row>
    <row r="119" spans="1:4" x14ac:dyDescent="0.3">
      <c r="A119" s="1">
        <v>10.65</v>
      </c>
      <c r="B119" s="1">
        <v>1.5</v>
      </c>
      <c r="C119" s="1">
        <f t="shared" si="2"/>
        <v>14.084507042253522</v>
      </c>
      <c r="D119" s="1">
        <f t="shared" si="3"/>
        <v>17.174404070479511</v>
      </c>
    </row>
    <row r="120" spans="1:4" x14ac:dyDescent="0.3">
      <c r="A120" s="1">
        <v>12.43</v>
      </c>
      <c r="B120" s="1">
        <v>1.8</v>
      </c>
      <c r="C120" s="1">
        <f t="shared" si="2"/>
        <v>14.481094127111827</v>
      </c>
      <c r="D120" s="1">
        <f t="shared" si="3"/>
        <v>16.561109974418763</v>
      </c>
    </row>
    <row r="121" spans="1:4" x14ac:dyDescent="0.3">
      <c r="A121" s="1">
        <v>24.08</v>
      </c>
      <c r="B121" s="1">
        <v>2.92</v>
      </c>
      <c r="C121" s="1">
        <f t="shared" si="2"/>
        <v>12.126245847176079</v>
      </c>
      <c r="D121" s="1">
        <f t="shared" si="3"/>
        <v>14.978486480869426</v>
      </c>
    </row>
    <row r="122" spans="1:4" x14ac:dyDescent="0.3">
      <c r="A122" s="1">
        <v>11.69</v>
      </c>
      <c r="B122" s="1">
        <v>2.31</v>
      </c>
      <c r="C122" s="1">
        <f t="shared" si="2"/>
        <v>19.760479041916167</v>
      </c>
      <c r="D122" s="1">
        <f t="shared" si="3"/>
        <v>14.811677242203903</v>
      </c>
    </row>
    <row r="123" spans="1:4" x14ac:dyDescent="0.3">
      <c r="A123" s="1">
        <v>13.42</v>
      </c>
      <c r="B123" s="1">
        <v>1.68</v>
      </c>
      <c r="C123" s="1">
        <f t="shared" si="2"/>
        <v>12.518628912071533</v>
      </c>
      <c r="D123" s="1">
        <f t="shared" si="3"/>
        <v>14.684229788583469</v>
      </c>
    </row>
    <row r="124" spans="1:4" x14ac:dyDescent="0.3">
      <c r="A124" s="1">
        <v>14.26</v>
      </c>
      <c r="B124" s="1">
        <v>2.5</v>
      </c>
      <c r="C124" s="1">
        <f t="shared" si="2"/>
        <v>17.53155680224404</v>
      </c>
      <c r="D124" s="1">
        <f t="shared" si="3"/>
        <v>15.386689382650792</v>
      </c>
    </row>
    <row r="125" spans="1:4" x14ac:dyDescent="0.3">
      <c r="A125" s="1">
        <v>15.95</v>
      </c>
      <c r="B125" s="1">
        <v>2</v>
      </c>
      <c r="C125" s="1">
        <f t="shared" si="2"/>
        <v>12.539184952978058</v>
      </c>
      <c r="D125" s="1">
        <f t="shared" si="3"/>
        <v>15.575889715109351</v>
      </c>
    </row>
    <row r="126" spans="1:4" x14ac:dyDescent="0.3">
      <c r="A126" s="1">
        <v>12.48</v>
      </c>
      <c r="B126" s="1">
        <v>2.52</v>
      </c>
      <c r="C126" s="1">
        <f t="shared" si="2"/>
        <v>20.192307692307693</v>
      </c>
      <c r="D126" s="1">
        <f t="shared" si="3"/>
        <v>16.039305626308227</v>
      </c>
    </row>
    <row r="127" spans="1:4" x14ac:dyDescent="0.3">
      <c r="A127" s="1">
        <v>29.8</v>
      </c>
      <c r="B127" s="1">
        <v>4.2</v>
      </c>
      <c r="C127" s="1">
        <f t="shared" si="2"/>
        <v>14.093959731543624</v>
      </c>
      <c r="D127" s="1">
        <f t="shared" si="3"/>
        <v>15.426748970924171</v>
      </c>
    </row>
    <row r="128" spans="1:4" x14ac:dyDescent="0.3">
      <c r="A128" s="1">
        <v>8.52</v>
      </c>
      <c r="B128" s="1">
        <v>1.48</v>
      </c>
      <c r="C128" s="1">
        <f t="shared" si="2"/>
        <v>17.370892018779344</v>
      </c>
      <c r="D128" s="1">
        <f t="shared" si="3"/>
        <v>15.469885616838189</v>
      </c>
    </row>
    <row r="129" spans="1:4" x14ac:dyDescent="0.3">
      <c r="A129" s="1">
        <v>14.52</v>
      </c>
      <c r="B129" s="1">
        <v>2</v>
      </c>
      <c r="C129" s="1">
        <f t="shared" si="2"/>
        <v>13.774104683195592</v>
      </c>
      <c r="D129" s="1">
        <f t="shared" si="3"/>
        <v>15.438845380932396</v>
      </c>
    </row>
    <row r="130" spans="1:4" x14ac:dyDescent="0.3">
      <c r="A130" s="1">
        <v>11.38</v>
      </c>
      <c r="B130" s="1">
        <v>2</v>
      </c>
      <c r="C130" s="1">
        <f t="shared" si="2"/>
        <v>17.574692442882249</v>
      </c>
      <c r="D130" s="1">
        <f t="shared" si="3"/>
        <v>15.748205212509438</v>
      </c>
    </row>
    <row r="131" spans="1:4" x14ac:dyDescent="0.3">
      <c r="A131" s="1">
        <v>22.82</v>
      </c>
      <c r="B131" s="1">
        <v>2.1800000000000002</v>
      </c>
      <c r="C131" s="1">
        <f t="shared" ref="C131:C194" si="4">B131/A131*100</f>
        <v>9.5530236634531107</v>
      </c>
      <c r="D131" s="1">
        <f t="shared" si="3"/>
        <v>15.490882994137138</v>
      </c>
    </row>
    <row r="132" spans="1:4" x14ac:dyDescent="0.3">
      <c r="A132" s="1">
        <v>19.079999999999998</v>
      </c>
      <c r="B132" s="1">
        <v>1.5</v>
      </c>
      <c r="C132" s="1">
        <f t="shared" si="4"/>
        <v>7.8616352201257875</v>
      </c>
      <c r="D132" s="1">
        <f t="shared" si="3"/>
        <v>14.300998611958102</v>
      </c>
    </row>
    <row r="133" spans="1:4" x14ac:dyDescent="0.3">
      <c r="A133" s="1">
        <v>20.27</v>
      </c>
      <c r="B133" s="1">
        <v>2.83</v>
      </c>
      <c r="C133" s="1">
        <f t="shared" si="4"/>
        <v>13.961519486926493</v>
      </c>
      <c r="D133" s="1">
        <f t="shared" si="3"/>
        <v>14.445287669443598</v>
      </c>
    </row>
    <row r="134" spans="1:4" x14ac:dyDescent="0.3">
      <c r="A134" s="1">
        <v>11.17</v>
      </c>
      <c r="B134" s="1">
        <v>1.5</v>
      </c>
      <c r="C134" s="1">
        <f t="shared" si="4"/>
        <v>13.428827215756492</v>
      </c>
      <c r="D134" s="1">
        <f t="shared" si="3"/>
        <v>14.035014710794844</v>
      </c>
    </row>
    <row r="135" spans="1:4" x14ac:dyDescent="0.3">
      <c r="A135" s="1">
        <v>12.26</v>
      </c>
      <c r="B135" s="1">
        <v>2</v>
      </c>
      <c r="C135" s="1">
        <f t="shared" si="4"/>
        <v>16.31321370309951</v>
      </c>
      <c r="D135" s="1">
        <f t="shared" si="3"/>
        <v>14.412417585806988</v>
      </c>
    </row>
    <row r="136" spans="1:4" x14ac:dyDescent="0.3">
      <c r="A136" s="1">
        <v>18.260000000000002</v>
      </c>
      <c r="B136" s="1">
        <v>3.25</v>
      </c>
      <c r="C136" s="1">
        <f t="shared" si="4"/>
        <v>17.798466593647316</v>
      </c>
      <c r="D136" s="1">
        <f t="shared" si="3"/>
        <v>14.173033475940949</v>
      </c>
    </row>
    <row r="137" spans="1:4" x14ac:dyDescent="0.3">
      <c r="A137" s="1">
        <v>8.51</v>
      </c>
      <c r="B137" s="1">
        <v>1.25</v>
      </c>
      <c r="C137" s="1">
        <f t="shared" si="4"/>
        <v>14.688601645123384</v>
      </c>
      <c r="D137" s="1">
        <f t="shared" si="3"/>
        <v>14.232497667298929</v>
      </c>
    </row>
    <row r="138" spans="1:4" x14ac:dyDescent="0.3">
      <c r="A138" s="1">
        <v>10.33</v>
      </c>
      <c r="B138" s="1">
        <v>2</v>
      </c>
      <c r="C138" s="1">
        <f t="shared" si="4"/>
        <v>19.361084220716361</v>
      </c>
      <c r="D138" s="1">
        <f t="shared" si="3"/>
        <v>14.431516887492629</v>
      </c>
    </row>
    <row r="139" spans="1:4" x14ac:dyDescent="0.3">
      <c r="A139" s="1">
        <v>14.15</v>
      </c>
      <c r="B139" s="1">
        <v>2</v>
      </c>
      <c r="C139" s="1">
        <f t="shared" si="4"/>
        <v>14.134275618374559</v>
      </c>
      <c r="D139" s="1">
        <f t="shared" ref="D139:D202" si="5">AVERAGE(C130:C139)</f>
        <v>14.467533981010524</v>
      </c>
    </row>
    <row r="140" spans="1:4" x14ac:dyDescent="0.3">
      <c r="A140" s="1">
        <v>16</v>
      </c>
      <c r="B140" s="1">
        <v>2</v>
      </c>
      <c r="C140" s="1">
        <f t="shared" si="4"/>
        <v>12.5</v>
      </c>
      <c r="D140" s="1">
        <f t="shared" si="5"/>
        <v>13.960064736722302</v>
      </c>
    </row>
    <row r="141" spans="1:4" x14ac:dyDescent="0.3">
      <c r="A141" s="1">
        <v>13.16</v>
      </c>
      <c r="B141" s="1">
        <v>2.75</v>
      </c>
      <c r="C141" s="1">
        <f t="shared" si="4"/>
        <v>20.89665653495441</v>
      </c>
      <c r="D141" s="1">
        <f t="shared" si="5"/>
        <v>15.094428023872434</v>
      </c>
    </row>
    <row r="142" spans="1:4" x14ac:dyDescent="0.3">
      <c r="A142" s="1">
        <v>17.47</v>
      </c>
      <c r="B142" s="1">
        <v>3.5</v>
      </c>
      <c r="C142" s="1">
        <f t="shared" si="4"/>
        <v>20.034344590726963</v>
      </c>
      <c r="D142" s="1">
        <f t="shared" si="5"/>
        <v>16.311698960932549</v>
      </c>
    </row>
    <row r="143" spans="1:4" x14ac:dyDescent="0.3">
      <c r="A143" s="1">
        <v>34.299999999999997</v>
      </c>
      <c r="B143" s="1">
        <v>6.7</v>
      </c>
      <c r="C143" s="1">
        <f t="shared" si="4"/>
        <v>19.533527696793005</v>
      </c>
      <c r="D143" s="1">
        <f t="shared" si="5"/>
        <v>16.8688997819192</v>
      </c>
    </row>
    <row r="144" spans="1:4" x14ac:dyDescent="0.3">
      <c r="A144" s="1">
        <v>41.19</v>
      </c>
      <c r="B144" s="1">
        <v>5</v>
      </c>
      <c r="C144" s="1">
        <f t="shared" si="4"/>
        <v>12.138868657441128</v>
      </c>
      <c r="D144" s="1">
        <f t="shared" si="5"/>
        <v>16.739903926087663</v>
      </c>
    </row>
    <row r="145" spans="1:4" x14ac:dyDescent="0.3">
      <c r="A145" s="1">
        <v>27.05</v>
      </c>
      <c r="B145" s="1">
        <v>5</v>
      </c>
      <c r="C145" s="1">
        <f t="shared" si="4"/>
        <v>18.484288354898336</v>
      </c>
      <c r="D145" s="1">
        <f t="shared" si="5"/>
        <v>16.957011391267546</v>
      </c>
    </row>
    <row r="146" spans="1:4" x14ac:dyDescent="0.3">
      <c r="A146" s="1">
        <v>16.43</v>
      </c>
      <c r="B146" s="1">
        <v>2.2999999999999998</v>
      </c>
      <c r="C146" s="1">
        <f t="shared" si="4"/>
        <v>13.998782714546559</v>
      </c>
      <c r="D146" s="1">
        <f t="shared" si="5"/>
        <v>16.57704300335747</v>
      </c>
    </row>
    <row r="147" spans="1:4" x14ac:dyDescent="0.3">
      <c r="A147" s="1">
        <v>8.35</v>
      </c>
      <c r="B147" s="1">
        <v>1.5</v>
      </c>
      <c r="C147" s="1">
        <f t="shared" si="4"/>
        <v>17.964071856287426</v>
      </c>
      <c r="D147" s="1">
        <f t="shared" si="5"/>
        <v>16.904590024473876</v>
      </c>
    </row>
    <row r="148" spans="1:4" x14ac:dyDescent="0.3">
      <c r="A148" s="1">
        <v>18.64</v>
      </c>
      <c r="B148" s="1">
        <v>1.36</v>
      </c>
      <c r="C148" s="1">
        <f t="shared" si="4"/>
        <v>7.296137339055794</v>
      </c>
      <c r="D148" s="1">
        <f t="shared" si="5"/>
        <v>15.698095336307819</v>
      </c>
    </row>
    <row r="149" spans="1:4" x14ac:dyDescent="0.3">
      <c r="A149" s="1">
        <v>11.87</v>
      </c>
      <c r="B149" s="1">
        <v>1.63</v>
      </c>
      <c r="C149" s="1">
        <f t="shared" si="4"/>
        <v>13.732097725358045</v>
      </c>
      <c r="D149" s="1">
        <f t="shared" si="5"/>
        <v>15.657877547006169</v>
      </c>
    </row>
    <row r="150" spans="1:4" x14ac:dyDescent="0.3">
      <c r="A150" s="1">
        <v>9.7799999999999994</v>
      </c>
      <c r="B150" s="1">
        <v>1.73</v>
      </c>
      <c r="C150" s="1">
        <f t="shared" si="4"/>
        <v>17.689161554192228</v>
      </c>
      <c r="D150" s="1">
        <f t="shared" si="5"/>
        <v>16.176793702425392</v>
      </c>
    </row>
    <row r="151" spans="1:4" x14ac:dyDescent="0.3">
      <c r="A151" s="1">
        <v>7.51</v>
      </c>
      <c r="B151" s="1">
        <v>2</v>
      </c>
      <c r="C151" s="1">
        <f t="shared" si="4"/>
        <v>26.631158455392811</v>
      </c>
      <c r="D151" s="1">
        <f t="shared" si="5"/>
        <v>16.750243894469229</v>
      </c>
    </row>
    <row r="152" spans="1:4" x14ac:dyDescent="0.3">
      <c r="A152" s="1">
        <v>14.07</v>
      </c>
      <c r="B152" s="1">
        <v>2.5</v>
      </c>
      <c r="C152" s="1">
        <f t="shared" si="4"/>
        <v>17.768301350390903</v>
      </c>
      <c r="D152" s="1">
        <f t="shared" si="5"/>
        <v>16.523639570435627</v>
      </c>
    </row>
    <row r="153" spans="1:4" x14ac:dyDescent="0.3">
      <c r="A153" s="1">
        <v>13.13</v>
      </c>
      <c r="B153" s="1">
        <v>2</v>
      </c>
      <c r="C153" s="1">
        <f t="shared" si="4"/>
        <v>15.232292460015232</v>
      </c>
      <c r="D153" s="1">
        <f t="shared" si="5"/>
        <v>16.093516046757845</v>
      </c>
    </row>
    <row r="154" spans="1:4" x14ac:dyDescent="0.3">
      <c r="A154" s="1">
        <v>17.260000000000002</v>
      </c>
      <c r="B154" s="1">
        <v>2.74</v>
      </c>
      <c r="C154" s="1">
        <f t="shared" si="4"/>
        <v>15.874855156431053</v>
      </c>
      <c r="D154" s="1">
        <f t="shared" si="5"/>
        <v>16.467114696656843</v>
      </c>
    </row>
    <row r="155" spans="1:4" x14ac:dyDescent="0.3">
      <c r="A155" s="1">
        <v>24.55</v>
      </c>
      <c r="B155" s="1">
        <v>2</v>
      </c>
      <c r="C155" s="1">
        <f t="shared" si="4"/>
        <v>8.146639511201629</v>
      </c>
      <c r="D155" s="1">
        <f t="shared" si="5"/>
        <v>15.433349812287171</v>
      </c>
    </row>
    <row r="156" spans="1:4" x14ac:dyDescent="0.3">
      <c r="A156" s="1">
        <v>19.77</v>
      </c>
      <c r="B156" s="1">
        <v>2</v>
      </c>
      <c r="C156" s="1">
        <f t="shared" si="4"/>
        <v>10.116337885685383</v>
      </c>
      <c r="D156" s="1">
        <f t="shared" si="5"/>
        <v>15.045105329401053</v>
      </c>
    </row>
    <row r="157" spans="1:4" x14ac:dyDescent="0.3">
      <c r="A157" s="1">
        <v>29.85</v>
      </c>
      <c r="B157" s="1">
        <v>5.14</v>
      </c>
      <c r="C157" s="1">
        <f t="shared" si="4"/>
        <v>17.219430485762143</v>
      </c>
      <c r="D157" s="1">
        <f t="shared" si="5"/>
        <v>14.97064119234852</v>
      </c>
    </row>
    <row r="158" spans="1:4" x14ac:dyDescent="0.3">
      <c r="A158" s="1">
        <v>48.17</v>
      </c>
      <c r="B158" s="1">
        <v>5</v>
      </c>
      <c r="C158" s="1">
        <f t="shared" si="4"/>
        <v>10.379904504878555</v>
      </c>
      <c r="D158" s="1">
        <f t="shared" si="5"/>
        <v>15.2790179089308</v>
      </c>
    </row>
    <row r="159" spans="1:4" x14ac:dyDescent="0.3">
      <c r="A159" s="1">
        <v>25</v>
      </c>
      <c r="B159" s="1">
        <v>3.75</v>
      </c>
      <c r="C159" s="1">
        <f t="shared" si="4"/>
        <v>15</v>
      </c>
      <c r="D159" s="1">
        <f t="shared" si="5"/>
        <v>15.405808136394995</v>
      </c>
    </row>
    <row r="160" spans="1:4" x14ac:dyDescent="0.3">
      <c r="A160" s="1">
        <v>13.39</v>
      </c>
      <c r="B160" s="1">
        <v>2.61</v>
      </c>
      <c r="C160" s="1">
        <f t="shared" si="4"/>
        <v>19.492158327109781</v>
      </c>
      <c r="D160" s="1">
        <f t="shared" si="5"/>
        <v>15.586107813686748</v>
      </c>
    </row>
    <row r="161" spans="1:4" x14ac:dyDescent="0.3">
      <c r="A161" s="1">
        <v>16.489999999999998</v>
      </c>
      <c r="B161" s="1">
        <v>2</v>
      </c>
      <c r="C161" s="1">
        <f t="shared" si="4"/>
        <v>12.128562765312312</v>
      </c>
      <c r="D161" s="1">
        <f t="shared" si="5"/>
        <v>14.135848244678701</v>
      </c>
    </row>
    <row r="162" spans="1:4" x14ac:dyDescent="0.3">
      <c r="A162" s="1">
        <v>21.5</v>
      </c>
      <c r="B162" s="1">
        <v>3.5</v>
      </c>
      <c r="C162" s="1">
        <f t="shared" si="4"/>
        <v>16.279069767441861</v>
      </c>
      <c r="D162" s="1">
        <f t="shared" si="5"/>
        <v>13.986925086383796</v>
      </c>
    </row>
    <row r="163" spans="1:4" x14ac:dyDescent="0.3">
      <c r="A163" s="1">
        <v>12.66</v>
      </c>
      <c r="B163" s="1">
        <v>2.5</v>
      </c>
      <c r="C163" s="1">
        <f t="shared" si="4"/>
        <v>19.747235387045812</v>
      </c>
      <c r="D163" s="1">
        <f t="shared" si="5"/>
        <v>14.438419379086852</v>
      </c>
    </row>
    <row r="164" spans="1:4" x14ac:dyDescent="0.3">
      <c r="A164" s="1">
        <v>16.21</v>
      </c>
      <c r="B164" s="1">
        <v>2</v>
      </c>
      <c r="C164" s="1">
        <f t="shared" si="4"/>
        <v>12.338062924120912</v>
      </c>
      <c r="D164" s="1">
        <f t="shared" si="5"/>
        <v>14.084740155855837</v>
      </c>
    </row>
    <row r="165" spans="1:4" x14ac:dyDescent="0.3">
      <c r="A165" s="1">
        <v>13.81</v>
      </c>
      <c r="B165" s="1">
        <v>2</v>
      </c>
      <c r="C165" s="1">
        <f t="shared" si="4"/>
        <v>14.482259232440258</v>
      </c>
      <c r="D165" s="1">
        <f t="shared" si="5"/>
        <v>14.718302127979703</v>
      </c>
    </row>
    <row r="166" spans="1:4" x14ac:dyDescent="0.3">
      <c r="A166" s="1">
        <v>17.510000000000002</v>
      </c>
      <c r="B166" s="1">
        <v>3</v>
      </c>
      <c r="C166" s="1">
        <f t="shared" si="4"/>
        <v>17.133066818960593</v>
      </c>
      <c r="D166" s="1">
        <f t="shared" si="5"/>
        <v>15.419975021307224</v>
      </c>
    </row>
    <row r="167" spans="1:4" x14ac:dyDescent="0.3">
      <c r="A167" s="1">
        <v>24.52</v>
      </c>
      <c r="B167" s="1">
        <v>3.48</v>
      </c>
      <c r="C167" s="1">
        <f t="shared" si="4"/>
        <v>14.192495921696574</v>
      </c>
      <c r="D167" s="1">
        <f t="shared" si="5"/>
        <v>15.117281564900665</v>
      </c>
    </row>
    <row r="168" spans="1:4" x14ac:dyDescent="0.3">
      <c r="A168" s="1">
        <v>20.76</v>
      </c>
      <c r="B168" s="1">
        <v>2.2400000000000002</v>
      </c>
      <c r="C168" s="1">
        <f t="shared" si="4"/>
        <v>10.789980732177264</v>
      </c>
      <c r="D168" s="1">
        <f t="shared" si="5"/>
        <v>15.158289187630535</v>
      </c>
    </row>
    <row r="169" spans="1:4" x14ac:dyDescent="0.3">
      <c r="A169" s="1">
        <v>31.71</v>
      </c>
      <c r="B169" s="1">
        <v>4.5</v>
      </c>
      <c r="C169" s="1">
        <f t="shared" si="4"/>
        <v>14.191106906338694</v>
      </c>
      <c r="D169" s="1">
        <f t="shared" si="5"/>
        <v>15.077399878264407</v>
      </c>
    </row>
    <row r="170" spans="1:4" x14ac:dyDescent="0.3">
      <c r="A170" s="1">
        <v>10.59</v>
      </c>
      <c r="B170" s="1">
        <v>1.61</v>
      </c>
      <c r="C170" s="1">
        <f t="shared" si="4"/>
        <v>15.203021718602455</v>
      </c>
      <c r="D170" s="1">
        <f t="shared" si="5"/>
        <v>14.648486217413673</v>
      </c>
    </row>
    <row r="171" spans="1:4" x14ac:dyDescent="0.3">
      <c r="A171" s="1">
        <v>10.63</v>
      </c>
      <c r="B171" s="1">
        <v>2</v>
      </c>
      <c r="C171" s="1">
        <f t="shared" si="4"/>
        <v>18.814675446848543</v>
      </c>
      <c r="D171" s="1">
        <f t="shared" si="5"/>
        <v>15.317097485567297</v>
      </c>
    </row>
    <row r="172" spans="1:4" x14ac:dyDescent="0.3">
      <c r="A172" s="1">
        <v>50.81</v>
      </c>
      <c r="B172" s="1">
        <v>10</v>
      </c>
      <c r="C172" s="1">
        <f t="shared" si="4"/>
        <v>19.681165124975397</v>
      </c>
      <c r="D172" s="1">
        <f t="shared" si="5"/>
        <v>15.657307021320651</v>
      </c>
    </row>
    <row r="173" spans="1:4" x14ac:dyDescent="0.3">
      <c r="A173" s="1">
        <v>15.81</v>
      </c>
      <c r="B173" s="1">
        <v>3.16</v>
      </c>
      <c r="C173" s="1">
        <f t="shared" si="4"/>
        <v>19.987349778621127</v>
      </c>
      <c r="D173" s="1">
        <f t="shared" si="5"/>
        <v>15.681318460478185</v>
      </c>
    </row>
    <row r="174" spans="1:4" x14ac:dyDescent="0.3">
      <c r="A174" s="1">
        <v>7.25</v>
      </c>
      <c r="B174" s="1">
        <v>5.15</v>
      </c>
      <c r="C174" s="1">
        <f t="shared" si="4"/>
        <v>71.034482758620697</v>
      </c>
      <c r="D174" s="1">
        <f t="shared" si="5"/>
        <v>21.550960443928158</v>
      </c>
    </row>
    <row r="175" spans="1:4" x14ac:dyDescent="0.3">
      <c r="A175" s="1">
        <v>31.85</v>
      </c>
      <c r="B175" s="1">
        <v>3.18</v>
      </c>
      <c r="C175" s="1">
        <f t="shared" si="4"/>
        <v>9.9843014128728402</v>
      </c>
      <c r="D175" s="1">
        <f t="shared" si="5"/>
        <v>21.101164661971417</v>
      </c>
    </row>
    <row r="176" spans="1:4" x14ac:dyDescent="0.3">
      <c r="A176" s="1">
        <v>16.82</v>
      </c>
      <c r="B176" s="1">
        <v>4</v>
      </c>
      <c r="C176" s="1">
        <f t="shared" si="4"/>
        <v>23.781212841854934</v>
      </c>
      <c r="D176" s="1">
        <f t="shared" si="5"/>
        <v>21.765979264260853</v>
      </c>
    </row>
    <row r="177" spans="1:4" x14ac:dyDescent="0.3">
      <c r="A177" s="1">
        <v>32.9</v>
      </c>
      <c r="B177" s="1">
        <v>3.11</v>
      </c>
      <c r="C177" s="1">
        <f t="shared" si="4"/>
        <v>9.4528875379939201</v>
      </c>
      <c r="D177" s="1">
        <f t="shared" si="5"/>
        <v>21.292018425890586</v>
      </c>
    </row>
    <row r="178" spans="1:4" x14ac:dyDescent="0.3">
      <c r="A178" s="1">
        <v>17.89</v>
      </c>
      <c r="B178" s="1">
        <v>2</v>
      </c>
      <c r="C178" s="1">
        <f t="shared" si="4"/>
        <v>11.179429849077696</v>
      </c>
      <c r="D178" s="1">
        <f t="shared" si="5"/>
        <v>21.330963337580634</v>
      </c>
    </row>
    <row r="179" spans="1:4" x14ac:dyDescent="0.3">
      <c r="A179" s="1">
        <v>14.48</v>
      </c>
      <c r="B179" s="1">
        <v>2</v>
      </c>
      <c r="C179" s="1">
        <f t="shared" si="4"/>
        <v>13.812154696132598</v>
      </c>
      <c r="D179" s="1">
        <f t="shared" si="5"/>
        <v>21.293068116560022</v>
      </c>
    </row>
    <row r="180" spans="1:4" x14ac:dyDescent="0.3">
      <c r="A180" s="1">
        <v>9.6</v>
      </c>
      <c r="B180" s="1">
        <v>4</v>
      </c>
      <c r="C180" s="1">
        <f t="shared" si="4"/>
        <v>41.666666666666671</v>
      </c>
      <c r="D180" s="1">
        <f t="shared" si="5"/>
        <v>23.939432611366442</v>
      </c>
    </row>
    <row r="181" spans="1:4" x14ac:dyDescent="0.3">
      <c r="A181" s="1">
        <v>34.630000000000003</v>
      </c>
      <c r="B181" s="1">
        <v>3.55</v>
      </c>
      <c r="C181" s="1">
        <f t="shared" si="4"/>
        <v>10.251227259601499</v>
      </c>
      <c r="D181" s="1">
        <f t="shared" si="5"/>
        <v>23.083087792641741</v>
      </c>
    </row>
    <row r="182" spans="1:4" x14ac:dyDescent="0.3">
      <c r="A182" s="1">
        <v>34.65</v>
      </c>
      <c r="B182" s="1">
        <v>3.68</v>
      </c>
      <c r="C182" s="1">
        <f t="shared" si="4"/>
        <v>10.620490620490623</v>
      </c>
      <c r="D182" s="1">
        <f t="shared" si="5"/>
        <v>22.177020342193263</v>
      </c>
    </row>
    <row r="183" spans="1:4" x14ac:dyDescent="0.3">
      <c r="A183" s="1">
        <v>23.33</v>
      </c>
      <c r="B183" s="1">
        <v>5.65</v>
      </c>
      <c r="C183" s="1">
        <f t="shared" si="4"/>
        <v>24.217745392198889</v>
      </c>
      <c r="D183" s="1">
        <f t="shared" si="5"/>
        <v>22.600059903551035</v>
      </c>
    </row>
    <row r="184" spans="1:4" x14ac:dyDescent="0.3">
      <c r="A184" s="1">
        <v>45.35</v>
      </c>
      <c r="B184" s="1">
        <v>3.5</v>
      </c>
      <c r="C184" s="1">
        <f t="shared" si="4"/>
        <v>7.7177508269018746</v>
      </c>
      <c r="D184" s="1">
        <f t="shared" si="5"/>
        <v>16.268386710379151</v>
      </c>
    </row>
    <row r="185" spans="1:4" x14ac:dyDescent="0.3">
      <c r="A185" s="1">
        <v>23.17</v>
      </c>
      <c r="B185" s="1">
        <v>6.5</v>
      </c>
      <c r="C185" s="1">
        <f t="shared" si="4"/>
        <v>28.053517479499352</v>
      </c>
      <c r="D185" s="1">
        <f t="shared" si="5"/>
        <v>18.075308317041806</v>
      </c>
    </row>
    <row r="186" spans="1:4" x14ac:dyDescent="0.3">
      <c r="A186" s="1">
        <v>40.549999999999997</v>
      </c>
      <c r="B186" s="1">
        <v>3</v>
      </c>
      <c r="C186" s="1">
        <f t="shared" si="4"/>
        <v>7.3982737361282371</v>
      </c>
      <c r="D186" s="1">
        <f t="shared" si="5"/>
        <v>16.437014406469139</v>
      </c>
    </row>
    <row r="187" spans="1:4" x14ac:dyDescent="0.3">
      <c r="A187" s="1">
        <v>20.69</v>
      </c>
      <c r="B187" s="1">
        <v>5</v>
      </c>
      <c r="C187" s="1">
        <f t="shared" si="4"/>
        <v>24.166263895601737</v>
      </c>
      <c r="D187" s="1">
        <f t="shared" si="5"/>
        <v>17.908352042229918</v>
      </c>
    </row>
    <row r="188" spans="1:4" x14ac:dyDescent="0.3">
      <c r="A188" s="1">
        <v>20.9</v>
      </c>
      <c r="B188" s="1">
        <v>3.5</v>
      </c>
      <c r="C188" s="1">
        <f t="shared" si="4"/>
        <v>16.746411483253588</v>
      </c>
      <c r="D188" s="1">
        <f t="shared" si="5"/>
        <v>18.465050205647508</v>
      </c>
    </row>
    <row r="189" spans="1:4" x14ac:dyDescent="0.3">
      <c r="A189" s="1">
        <v>30.46</v>
      </c>
      <c r="B189" s="1">
        <v>2</v>
      </c>
      <c r="C189" s="1">
        <f t="shared" si="4"/>
        <v>6.5659881812212735</v>
      </c>
      <c r="D189" s="1">
        <f t="shared" si="5"/>
        <v>17.740433554156375</v>
      </c>
    </row>
    <row r="190" spans="1:4" x14ac:dyDescent="0.3">
      <c r="A190" s="1">
        <v>18.149999999999999</v>
      </c>
      <c r="B190" s="1">
        <v>3.5</v>
      </c>
      <c r="C190" s="1">
        <f t="shared" si="4"/>
        <v>19.28374655647383</v>
      </c>
      <c r="D190" s="1">
        <f t="shared" si="5"/>
        <v>15.502141543137091</v>
      </c>
    </row>
    <row r="191" spans="1:4" x14ac:dyDescent="0.3">
      <c r="A191" s="1">
        <v>23.1</v>
      </c>
      <c r="B191" s="1">
        <v>4</v>
      </c>
      <c r="C191" s="1">
        <f t="shared" si="4"/>
        <v>17.316017316017316</v>
      </c>
      <c r="D191" s="1">
        <f t="shared" si="5"/>
        <v>16.208620548778672</v>
      </c>
    </row>
    <row r="192" spans="1:4" x14ac:dyDescent="0.3">
      <c r="A192" s="1">
        <v>15.69</v>
      </c>
      <c r="B192" s="1">
        <v>1.5</v>
      </c>
      <c r="C192" s="1">
        <f t="shared" si="4"/>
        <v>9.5602294455066925</v>
      </c>
      <c r="D192" s="1">
        <f t="shared" si="5"/>
        <v>16.102594431280277</v>
      </c>
    </row>
    <row r="193" spans="1:4" x14ac:dyDescent="0.3">
      <c r="A193" s="1">
        <v>19.809999999999999</v>
      </c>
      <c r="B193" s="1">
        <v>4.1900000000000004</v>
      </c>
      <c r="C193" s="1">
        <f t="shared" si="4"/>
        <v>21.150933871781934</v>
      </c>
      <c r="D193" s="1">
        <f t="shared" si="5"/>
        <v>15.795913279238585</v>
      </c>
    </row>
    <row r="194" spans="1:4" x14ac:dyDescent="0.3">
      <c r="A194" s="1">
        <v>28.44</v>
      </c>
      <c r="B194" s="1">
        <v>2.56</v>
      </c>
      <c r="C194" s="1">
        <f t="shared" si="4"/>
        <v>9.0014064697608998</v>
      </c>
      <c r="D194" s="1">
        <f t="shared" si="5"/>
        <v>15.924278843524487</v>
      </c>
    </row>
    <row r="195" spans="1:4" x14ac:dyDescent="0.3">
      <c r="A195" s="1">
        <v>15.48</v>
      </c>
      <c r="B195" s="1">
        <v>2.02</v>
      </c>
      <c r="C195" s="1">
        <f t="shared" ref="C195:C245" si="6">B195/A195*100</f>
        <v>13.049095607235142</v>
      </c>
      <c r="D195" s="1">
        <f t="shared" si="5"/>
        <v>14.423836656298061</v>
      </c>
    </row>
    <row r="196" spans="1:4" x14ac:dyDescent="0.3">
      <c r="A196" s="1">
        <v>16.579999999999998</v>
      </c>
      <c r="B196" s="1">
        <v>4</v>
      </c>
      <c r="C196" s="1">
        <f t="shared" si="6"/>
        <v>24.125452352231608</v>
      </c>
      <c r="D196" s="1">
        <f t="shared" si="5"/>
        <v>16.096554517908398</v>
      </c>
    </row>
    <row r="197" spans="1:4" x14ac:dyDescent="0.3">
      <c r="A197" s="1">
        <v>7.56</v>
      </c>
      <c r="B197" s="1">
        <v>1.44</v>
      </c>
      <c r="C197" s="1">
        <f t="shared" si="6"/>
        <v>19.047619047619047</v>
      </c>
      <c r="D197" s="1">
        <f t="shared" si="5"/>
        <v>15.584690033110132</v>
      </c>
    </row>
    <row r="198" spans="1:4" x14ac:dyDescent="0.3">
      <c r="A198" s="1">
        <v>10.34</v>
      </c>
      <c r="B198" s="1">
        <v>2</v>
      </c>
      <c r="C198" s="1">
        <f t="shared" si="6"/>
        <v>19.342359767891683</v>
      </c>
      <c r="D198" s="1">
        <f t="shared" si="5"/>
        <v>15.844284861573943</v>
      </c>
    </row>
    <row r="199" spans="1:4" x14ac:dyDescent="0.3">
      <c r="A199" s="1">
        <v>43.11</v>
      </c>
      <c r="B199" s="1">
        <v>5</v>
      </c>
      <c r="C199" s="1">
        <f t="shared" si="6"/>
        <v>11.59823706796567</v>
      </c>
      <c r="D199" s="1">
        <f t="shared" si="5"/>
        <v>16.347509750248381</v>
      </c>
    </row>
    <row r="200" spans="1:4" x14ac:dyDescent="0.3">
      <c r="A200" s="1">
        <v>13</v>
      </c>
      <c r="B200" s="1">
        <v>2</v>
      </c>
      <c r="C200" s="1">
        <f t="shared" si="6"/>
        <v>15.384615384615385</v>
      </c>
      <c r="D200" s="1">
        <f t="shared" si="5"/>
        <v>15.95759663306254</v>
      </c>
    </row>
    <row r="201" spans="1:4" x14ac:dyDescent="0.3">
      <c r="A201" s="1">
        <v>13.51</v>
      </c>
      <c r="B201" s="1">
        <v>2</v>
      </c>
      <c r="C201" s="1">
        <f t="shared" si="6"/>
        <v>14.803849000740193</v>
      </c>
      <c r="D201" s="1">
        <f t="shared" si="5"/>
        <v>15.706379801534826</v>
      </c>
    </row>
    <row r="202" spans="1:4" x14ac:dyDescent="0.3">
      <c r="A202" s="1">
        <v>18.71</v>
      </c>
      <c r="B202" s="1">
        <v>4</v>
      </c>
      <c r="C202" s="1">
        <f t="shared" si="6"/>
        <v>21.378941742383752</v>
      </c>
      <c r="D202" s="1">
        <f t="shared" si="5"/>
        <v>16.888251031222531</v>
      </c>
    </row>
    <row r="203" spans="1:4" x14ac:dyDescent="0.3">
      <c r="A203" s="1">
        <v>12.74</v>
      </c>
      <c r="B203" s="1">
        <v>2.0099999999999998</v>
      </c>
      <c r="C203" s="1">
        <f t="shared" si="6"/>
        <v>15.777080062794347</v>
      </c>
      <c r="D203" s="1">
        <f t="shared" ref="D203:D245" si="7">AVERAGE(C194:C203)</f>
        <v>16.350865650323772</v>
      </c>
    </row>
    <row r="204" spans="1:4" x14ac:dyDescent="0.3">
      <c r="A204" s="1">
        <v>13</v>
      </c>
      <c r="B204" s="1">
        <v>2</v>
      </c>
      <c r="C204" s="1">
        <f t="shared" si="6"/>
        <v>15.384615384615385</v>
      </c>
      <c r="D204" s="1">
        <f t="shared" si="7"/>
        <v>16.989186541809222</v>
      </c>
    </row>
    <row r="205" spans="1:4" x14ac:dyDescent="0.3">
      <c r="A205" s="1">
        <v>16.399999999999999</v>
      </c>
      <c r="B205" s="1">
        <v>2.5</v>
      </c>
      <c r="C205" s="1">
        <f t="shared" si="6"/>
        <v>15.243902439024392</v>
      </c>
      <c r="D205" s="1">
        <f t="shared" si="7"/>
        <v>17.208667224988144</v>
      </c>
    </row>
    <row r="206" spans="1:4" x14ac:dyDescent="0.3">
      <c r="A206" s="1">
        <v>20.53</v>
      </c>
      <c r="B206" s="1">
        <v>4</v>
      </c>
      <c r="C206" s="1">
        <f t="shared" si="6"/>
        <v>19.48368241597662</v>
      </c>
      <c r="D206" s="1">
        <f t="shared" si="7"/>
        <v>16.744490231362647</v>
      </c>
    </row>
    <row r="207" spans="1:4" x14ac:dyDescent="0.3">
      <c r="A207" s="1">
        <v>16.47</v>
      </c>
      <c r="B207" s="1">
        <v>3.23</v>
      </c>
      <c r="C207" s="1">
        <f t="shared" si="6"/>
        <v>19.611414693381906</v>
      </c>
      <c r="D207" s="1">
        <f t="shared" si="7"/>
        <v>16.800869795938933</v>
      </c>
    </row>
    <row r="208" spans="1:4" x14ac:dyDescent="0.3">
      <c r="A208" s="1">
        <v>26.59</v>
      </c>
      <c r="B208" s="1">
        <v>3.41</v>
      </c>
      <c r="C208" s="1">
        <f t="shared" si="6"/>
        <v>12.824370063933809</v>
      </c>
      <c r="D208" s="1">
        <f t="shared" si="7"/>
        <v>16.149070825543145</v>
      </c>
    </row>
    <row r="209" spans="1:4" x14ac:dyDescent="0.3">
      <c r="A209" s="1">
        <v>38.729999999999997</v>
      </c>
      <c r="B209" s="1">
        <v>3</v>
      </c>
      <c r="C209" s="1">
        <f t="shared" si="6"/>
        <v>7.74593338497289</v>
      </c>
      <c r="D209" s="1">
        <f t="shared" si="7"/>
        <v>15.763840457243868</v>
      </c>
    </row>
    <row r="210" spans="1:4" x14ac:dyDescent="0.3">
      <c r="A210" s="1">
        <v>24.27</v>
      </c>
      <c r="B210" s="1">
        <v>2.0299999999999998</v>
      </c>
      <c r="C210" s="1">
        <f t="shared" si="6"/>
        <v>8.3642356819118255</v>
      </c>
      <c r="D210" s="1">
        <f t="shared" si="7"/>
        <v>15.061802486973511</v>
      </c>
    </row>
    <row r="211" spans="1:4" x14ac:dyDescent="0.3">
      <c r="A211" s="1">
        <v>12.76</v>
      </c>
      <c r="B211" s="1">
        <v>2.23</v>
      </c>
      <c r="C211" s="1">
        <f t="shared" si="6"/>
        <v>17.476489028213166</v>
      </c>
      <c r="D211" s="1">
        <f t="shared" si="7"/>
        <v>15.329066489720811</v>
      </c>
    </row>
    <row r="212" spans="1:4" x14ac:dyDescent="0.3">
      <c r="A212" s="1">
        <v>30.06</v>
      </c>
      <c r="B212" s="1">
        <v>2</v>
      </c>
      <c r="C212" s="1">
        <f t="shared" si="6"/>
        <v>6.6533599467731213</v>
      </c>
      <c r="D212" s="1">
        <f t="shared" si="7"/>
        <v>13.856508310159745</v>
      </c>
    </row>
    <row r="213" spans="1:4" x14ac:dyDescent="0.3">
      <c r="A213" s="1">
        <v>25.89</v>
      </c>
      <c r="B213" s="1">
        <v>5.16</v>
      </c>
      <c r="C213" s="1">
        <f t="shared" si="6"/>
        <v>19.930475086906142</v>
      </c>
      <c r="D213" s="1">
        <f t="shared" si="7"/>
        <v>14.271847812570925</v>
      </c>
    </row>
    <row r="214" spans="1:4" x14ac:dyDescent="0.3">
      <c r="A214" s="1">
        <v>48.33</v>
      </c>
      <c r="B214" s="1">
        <v>9</v>
      </c>
      <c r="C214" s="1">
        <f t="shared" si="6"/>
        <v>18.6219739292365</v>
      </c>
      <c r="D214" s="1">
        <f t="shared" si="7"/>
        <v>14.595583667033036</v>
      </c>
    </row>
    <row r="215" spans="1:4" x14ac:dyDescent="0.3">
      <c r="A215" s="1">
        <v>13.27</v>
      </c>
      <c r="B215" s="1">
        <v>2.5</v>
      </c>
      <c r="C215" s="1">
        <f t="shared" si="6"/>
        <v>18.839487565938207</v>
      </c>
      <c r="D215" s="1">
        <f t="shared" si="7"/>
        <v>14.955142179724419</v>
      </c>
    </row>
    <row r="216" spans="1:4" x14ac:dyDescent="0.3">
      <c r="A216" s="1">
        <v>28.17</v>
      </c>
      <c r="B216" s="1">
        <v>6.5</v>
      </c>
      <c r="C216" s="1">
        <f t="shared" si="6"/>
        <v>23.074192403265883</v>
      </c>
      <c r="D216" s="1">
        <f t="shared" si="7"/>
        <v>15.314193178453342</v>
      </c>
    </row>
    <row r="217" spans="1:4" x14ac:dyDescent="0.3">
      <c r="A217" s="1">
        <v>12.9</v>
      </c>
      <c r="B217" s="1">
        <v>1.1000000000000001</v>
      </c>
      <c r="C217" s="1">
        <f t="shared" si="6"/>
        <v>8.5271317829457356</v>
      </c>
      <c r="D217" s="1">
        <f t="shared" si="7"/>
        <v>14.205764887409725</v>
      </c>
    </row>
    <row r="218" spans="1:4" x14ac:dyDescent="0.3">
      <c r="A218" s="1">
        <v>28.15</v>
      </c>
      <c r="B218" s="1">
        <v>3</v>
      </c>
      <c r="C218" s="1">
        <f t="shared" si="6"/>
        <v>10.657193605683837</v>
      </c>
      <c r="D218" s="1">
        <f t="shared" si="7"/>
        <v>13.989047241584732</v>
      </c>
    </row>
    <row r="219" spans="1:4" x14ac:dyDescent="0.3">
      <c r="A219" s="1">
        <v>11.59</v>
      </c>
      <c r="B219" s="1">
        <v>1.5</v>
      </c>
      <c r="C219" s="1">
        <f t="shared" si="6"/>
        <v>12.942191544434859</v>
      </c>
      <c r="D219" s="1">
        <f t="shared" si="7"/>
        <v>14.508673057530928</v>
      </c>
    </row>
    <row r="220" spans="1:4" x14ac:dyDescent="0.3">
      <c r="A220" s="1">
        <v>7.74</v>
      </c>
      <c r="B220" s="1">
        <v>1.44</v>
      </c>
      <c r="C220" s="1">
        <f t="shared" si="6"/>
        <v>18.604651162790699</v>
      </c>
      <c r="D220" s="1">
        <f t="shared" si="7"/>
        <v>15.532714605618816</v>
      </c>
    </row>
    <row r="221" spans="1:4" x14ac:dyDescent="0.3">
      <c r="A221" s="1">
        <v>30.14</v>
      </c>
      <c r="B221" s="1">
        <v>3.09</v>
      </c>
      <c r="C221" s="1">
        <f t="shared" si="6"/>
        <v>10.252156602521566</v>
      </c>
      <c r="D221" s="1">
        <f t="shared" si="7"/>
        <v>14.810281363049654</v>
      </c>
    </row>
    <row r="222" spans="1:4" x14ac:dyDescent="0.3">
      <c r="A222" s="1">
        <v>12.16</v>
      </c>
      <c r="B222" s="1">
        <v>2.2000000000000002</v>
      </c>
      <c r="C222" s="1">
        <f t="shared" si="6"/>
        <v>18.092105263157894</v>
      </c>
      <c r="D222" s="1">
        <f t="shared" si="7"/>
        <v>15.954155894688128</v>
      </c>
    </row>
    <row r="223" spans="1:4" x14ac:dyDescent="0.3">
      <c r="A223" s="1">
        <v>13.42</v>
      </c>
      <c r="B223" s="1">
        <v>3.48</v>
      </c>
      <c r="C223" s="1">
        <f t="shared" si="6"/>
        <v>25.931445603576751</v>
      </c>
      <c r="D223" s="1">
        <f t="shared" si="7"/>
        <v>16.554252946355192</v>
      </c>
    </row>
    <row r="224" spans="1:4" x14ac:dyDescent="0.3">
      <c r="A224" s="1">
        <v>8.58</v>
      </c>
      <c r="B224" s="1">
        <v>1.92</v>
      </c>
      <c r="C224" s="1">
        <f t="shared" si="6"/>
        <v>22.377622377622377</v>
      </c>
      <c r="D224" s="1">
        <f t="shared" si="7"/>
        <v>16.929817791193781</v>
      </c>
    </row>
    <row r="225" spans="1:4" x14ac:dyDescent="0.3">
      <c r="A225" s="1">
        <v>15.98</v>
      </c>
      <c r="B225" s="1">
        <v>3</v>
      </c>
      <c r="C225" s="1">
        <f t="shared" si="6"/>
        <v>18.773466833541928</v>
      </c>
      <c r="D225" s="1">
        <f t="shared" si="7"/>
        <v>16.923215717954154</v>
      </c>
    </row>
    <row r="226" spans="1:4" x14ac:dyDescent="0.3">
      <c r="A226" s="1">
        <v>13.42</v>
      </c>
      <c r="B226" s="1">
        <v>1.58</v>
      </c>
      <c r="C226" s="1">
        <f t="shared" si="6"/>
        <v>11.773472429210134</v>
      </c>
      <c r="D226" s="1">
        <f t="shared" si="7"/>
        <v>15.793143720548576</v>
      </c>
    </row>
    <row r="227" spans="1:4" x14ac:dyDescent="0.3">
      <c r="A227" s="1">
        <v>16.27</v>
      </c>
      <c r="B227" s="1">
        <v>2.5</v>
      </c>
      <c r="C227" s="1">
        <f t="shared" si="6"/>
        <v>15.365703749231715</v>
      </c>
      <c r="D227" s="1">
        <f t="shared" si="7"/>
        <v>16.477000917177175</v>
      </c>
    </row>
    <row r="228" spans="1:4" x14ac:dyDescent="0.3">
      <c r="A228" s="1">
        <v>10.09</v>
      </c>
      <c r="B228" s="1">
        <v>2</v>
      </c>
      <c r="C228" s="1">
        <f t="shared" si="6"/>
        <v>19.821605550049554</v>
      </c>
      <c r="D228" s="1">
        <f t="shared" si="7"/>
        <v>17.393442111613748</v>
      </c>
    </row>
    <row r="229" spans="1:4" x14ac:dyDescent="0.3">
      <c r="A229" s="1">
        <v>20.45</v>
      </c>
      <c r="B229" s="1">
        <v>3</v>
      </c>
      <c r="C229" s="1">
        <f t="shared" si="6"/>
        <v>14.669926650366749</v>
      </c>
      <c r="D229" s="1">
        <f t="shared" si="7"/>
        <v>17.566215622206936</v>
      </c>
    </row>
    <row r="230" spans="1:4" x14ac:dyDescent="0.3">
      <c r="A230" s="1">
        <v>13.28</v>
      </c>
      <c r="B230" s="1">
        <v>2.72</v>
      </c>
      <c r="C230" s="1">
        <f t="shared" si="6"/>
        <v>20.481927710843376</v>
      </c>
      <c r="D230" s="1">
        <f t="shared" si="7"/>
        <v>17.753943277012205</v>
      </c>
    </row>
    <row r="231" spans="1:4" x14ac:dyDescent="0.3">
      <c r="A231" s="1">
        <v>22.12</v>
      </c>
      <c r="B231" s="1">
        <v>2.88</v>
      </c>
      <c r="C231" s="1">
        <f t="shared" si="6"/>
        <v>13.019891500904157</v>
      </c>
      <c r="D231" s="1">
        <f t="shared" si="7"/>
        <v>18.030716766850464</v>
      </c>
    </row>
    <row r="232" spans="1:4" x14ac:dyDescent="0.3">
      <c r="A232" s="1">
        <v>24.01</v>
      </c>
      <c r="B232" s="1">
        <v>2</v>
      </c>
      <c r="C232" s="1">
        <f t="shared" si="6"/>
        <v>8.3298625572678038</v>
      </c>
      <c r="D232" s="1">
        <f t="shared" si="7"/>
        <v>17.054492496261453</v>
      </c>
    </row>
    <row r="233" spans="1:4" x14ac:dyDescent="0.3">
      <c r="A233" s="1">
        <v>15.69</v>
      </c>
      <c r="B233" s="1">
        <v>3</v>
      </c>
      <c r="C233" s="1">
        <f t="shared" si="6"/>
        <v>19.120458891013385</v>
      </c>
      <c r="D233" s="1">
        <f t="shared" si="7"/>
        <v>16.373393825005117</v>
      </c>
    </row>
    <row r="234" spans="1:4" x14ac:dyDescent="0.3">
      <c r="A234" s="1">
        <v>11.61</v>
      </c>
      <c r="B234" s="1">
        <v>3.39</v>
      </c>
      <c r="C234" s="1">
        <f t="shared" si="6"/>
        <v>29.198966408268735</v>
      </c>
      <c r="D234" s="1">
        <f t="shared" si="7"/>
        <v>17.055528228069754</v>
      </c>
    </row>
    <row r="235" spans="1:4" x14ac:dyDescent="0.3">
      <c r="A235" s="1">
        <v>10.77</v>
      </c>
      <c r="B235" s="1">
        <v>1.47</v>
      </c>
      <c r="C235" s="1">
        <f t="shared" si="6"/>
        <v>13.649025069637883</v>
      </c>
      <c r="D235" s="1">
        <f t="shared" si="7"/>
        <v>16.543084051679347</v>
      </c>
    </row>
    <row r="236" spans="1:4" x14ac:dyDescent="0.3">
      <c r="A236" s="1">
        <v>15.53</v>
      </c>
      <c r="B236" s="1">
        <v>3</v>
      </c>
      <c r="C236" s="1">
        <f t="shared" si="6"/>
        <v>19.317450096587251</v>
      </c>
      <c r="D236" s="1">
        <f t="shared" si="7"/>
        <v>17.297481818417062</v>
      </c>
    </row>
    <row r="237" spans="1:4" x14ac:dyDescent="0.3">
      <c r="A237" s="1">
        <v>10.07</v>
      </c>
      <c r="B237" s="1">
        <v>1.25</v>
      </c>
      <c r="C237" s="1">
        <f t="shared" si="6"/>
        <v>12.413108242303872</v>
      </c>
      <c r="D237" s="1">
        <f t="shared" si="7"/>
        <v>17.002222267724274</v>
      </c>
    </row>
    <row r="238" spans="1:4" x14ac:dyDescent="0.3">
      <c r="A238" s="1">
        <v>12.6</v>
      </c>
      <c r="B238" s="1">
        <v>1</v>
      </c>
      <c r="C238" s="1">
        <f t="shared" si="6"/>
        <v>7.9365079365079358</v>
      </c>
      <c r="D238" s="1">
        <f t="shared" si="7"/>
        <v>15.813712506370114</v>
      </c>
    </row>
    <row r="239" spans="1:4" x14ac:dyDescent="0.3">
      <c r="A239" s="1">
        <v>32.83</v>
      </c>
      <c r="B239" s="1">
        <v>1.17</v>
      </c>
      <c r="C239" s="1">
        <f t="shared" si="6"/>
        <v>3.5638135851355468</v>
      </c>
      <c r="D239" s="1">
        <f t="shared" si="7"/>
        <v>14.703101199846992</v>
      </c>
    </row>
    <row r="240" spans="1:4" x14ac:dyDescent="0.3">
      <c r="A240" s="1">
        <v>35.83</v>
      </c>
      <c r="B240" s="1">
        <v>4.67</v>
      </c>
      <c r="C240" s="1">
        <f t="shared" si="6"/>
        <v>13.033770583310075</v>
      </c>
      <c r="D240" s="1">
        <f t="shared" si="7"/>
        <v>13.958285487093667</v>
      </c>
    </row>
    <row r="241" spans="1:4" x14ac:dyDescent="0.3">
      <c r="A241" s="1">
        <v>29.03</v>
      </c>
      <c r="B241" s="1">
        <v>5.92</v>
      </c>
      <c r="C241" s="1">
        <f t="shared" si="6"/>
        <v>20.39269720978298</v>
      </c>
      <c r="D241" s="1">
        <f t="shared" si="7"/>
        <v>14.695566057981546</v>
      </c>
    </row>
    <row r="242" spans="1:4" x14ac:dyDescent="0.3">
      <c r="A242" s="1">
        <v>27.18</v>
      </c>
      <c r="B242" s="1">
        <v>2</v>
      </c>
      <c r="C242" s="1">
        <f t="shared" si="6"/>
        <v>7.3583517292126563</v>
      </c>
      <c r="D242" s="1">
        <f t="shared" si="7"/>
        <v>14.598414975176031</v>
      </c>
    </row>
    <row r="243" spans="1:4" x14ac:dyDescent="0.3">
      <c r="A243" s="1">
        <v>22.67</v>
      </c>
      <c r="B243" s="1">
        <v>2</v>
      </c>
      <c r="C243" s="1">
        <f t="shared" si="6"/>
        <v>8.8222320247022488</v>
      </c>
      <c r="D243" s="1">
        <f t="shared" si="7"/>
        <v>13.56859228854492</v>
      </c>
    </row>
    <row r="244" spans="1:4" x14ac:dyDescent="0.3">
      <c r="A244" s="1">
        <v>17.82</v>
      </c>
      <c r="B244" s="1">
        <v>1.75</v>
      </c>
      <c r="C244" s="1">
        <f t="shared" si="6"/>
        <v>9.8204264870931528</v>
      </c>
      <c r="D244" s="1">
        <f t="shared" si="7"/>
        <v>11.630738296427362</v>
      </c>
    </row>
    <row r="245" spans="1:4" x14ac:dyDescent="0.3">
      <c r="A245" s="1">
        <v>18.78</v>
      </c>
      <c r="B245" s="1">
        <v>3</v>
      </c>
      <c r="C245" s="1">
        <f t="shared" si="6"/>
        <v>15.974440894568689</v>
      </c>
      <c r="D245" s="1">
        <f t="shared" si="7"/>
        <v>11.863279878920441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646D-4B6E-4EFB-B747-5126E7F375B2}">
  <dimension ref="A1:K245"/>
  <sheetViews>
    <sheetView workbookViewId="0">
      <selection activeCell="V9" sqref="V9"/>
    </sheetView>
  </sheetViews>
  <sheetFormatPr defaultRowHeight="14.4" x14ac:dyDescent="0.3"/>
  <cols>
    <col min="7" max="7" width="8.77734375" customWidth="1"/>
    <col min="11" max="11" width="12" bestFit="1" customWidth="1"/>
  </cols>
  <sheetData>
    <row r="1" spans="1:11" s="2" customFormat="1" x14ac:dyDescent="0.3">
      <c r="A1" s="7" t="s">
        <v>17</v>
      </c>
      <c r="B1" s="7" t="s">
        <v>18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65</v>
      </c>
    </row>
    <row r="2" spans="1:11" x14ac:dyDescent="0.3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 t="s">
        <v>3</v>
      </c>
      <c r="H2" s="1">
        <v>2</v>
      </c>
      <c r="I2" s="1">
        <v>16.989999999999998</v>
      </c>
      <c r="J2" s="1">
        <v>1.01</v>
      </c>
      <c r="K2" s="1">
        <f>J2/I2*100</f>
        <v>5.9446733372572105</v>
      </c>
    </row>
    <row r="3" spans="1:11" x14ac:dyDescent="0.3">
      <c r="A3" s="1" t="s">
        <v>4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 t="s">
        <v>3</v>
      </c>
      <c r="H3" s="1">
        <v>3</v>
      </c>
      <c r="I3" s="1">
        <v>10.34</v>
      </c>
      <c r="J3" s="1">
        <v>1.66</v>
      </c>
      <c r="K3" s="1">
        <f t="shared" ref="K3:K66" si="0">J3/I3*100</f>
        <v>16.054158607350097</v>
      </c>
    </row>
    <row r="4" spans="1:11" x14ac:dyDescent="0.3">
      <c r="A4" s="1" t="s">
        <v>4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 t="s">
        <v>3</v>
      </c>
      <c r="H4" s="1">
        <v>3</v>
      </c>
      <c r="I4" s="1">
        <v>21.01</v>
      </c>
      <c r="J4" s="1">
        <v>3.5</v>
      </c>
      <c r="K4" s="1">
        <f t="shared" si="0"/>
        <v>16.658733936220845</v>
      </c>
    </row>
    <row r="5" spans="1:11" x14ac:dyDescent="0.3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 t="s">
        <v>3</v>
      </c>
      <c r="H5" s="1">
        <v>2</v>
      </c>
      <c r="I5" s="1">
        <v>23.68</v>
      </c>
      <c r="J5" s="1">
        <v>3.31</v>
      </c>
      <c r="K5" s="1">
        <f t="shared" si="0"/>
        <v>13.97804054054054</v>
      </c>
    </row>
    <row r="6" spans="1:11" x14ac:dyDescent="0.3">
      <c r="A6" s="1" t="s">
        <v>0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 t="s">
        <v>3</v>
      </c>
      <c r="H6" s="1">
        <v>4</v>
      </c>
      <c r="I6" s="1">
        <v>24.59</v>
      </c>
      <c r="J6" s="1">
        <v>3.61</v>
      </c>
      <c r="K6" s="1">
        <f t="shared" si="0"/>
        <v>14.680764538430255</v>
      </c>
    </row>
    <row r="7" spans="1:11" x14ac:dyDescent="0.3">
      <c r="A7" s="1" t="s">
        <v>4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 t="s">
        <v>3</v>
      </c>
      <c r="H7" s="1">
        <v>4</v>
      </c>
      <c r="I7" s="1">
        <v>25.29</v>
      </c>
      <c r="J7" s="1">
        <v>4.71</v>
      </c>
      <c r="K7" s="1">
        <f t="shared" si="0"/>
        <v>18.623962040332149</v>
      </c>
    </row>
    <row r="8" spans="1:11" x14ac:dyDescent="0.3">
      <c r="A8" s="1" t="s">
        <v>4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 t="s">
        <v>3</v>
      </c>
      <c r="H8" s="1">
        <v>2</v>
      </c>
      <c r="I8" s="1">
        <v>8.77</v>
      </c>
      <c r="J8" s="1">
        <v>2</v>
      </c>
      <c r="K8" s="1">
        <f t="shared" si="0"/>
        <v>22.805017103762829</v>
      </c>
    </row>
    <row r="9" spans="1:11" x14ac:dyDescent="0.3">
      <c r="A9" s="1" t="s">
        <v>4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 t="s">
        <v>3</v>
      </c>
      <c r="H9" s="1">
        <v>4</v>
      </c>
      <c r="I9" s="1">
        <v>26.88</v>
      </c>
      <c r="J9" s="1">
        <v>3.12</v>
      </c>
      <c r="K9" s="1">
        <f t="shared" si="0"/>
        <v>11.607142857142858</v>
      </c>
    </row>
    <row r="10" spans="1:11" x14ac:dyDescent="0.3">
      <c r="A10" s="1" t="s">
        <v>4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 t="s">
        <v>3</v>
      </c>
      <c r="H10" s="1">
        <v>2</v>
      </c>
      <c r="I10" s="1">
        <v>15.04</v>
      </c>
      <c r="J10" s="1">
        <v>1.96</v>
      </c>
      <c r="K10" s="1">
        <f t="shared" si="0"/>
        <v>13.031914893617023</v>
      </c>
    </row>
    <row r="11" spans="1:11" x14ac:dyDescent="0.3">
      <c r="A11" s="1" t="s">
        <v>4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 t="s">
        <v>3</v>
      </c>
      <c r="H11" s="1">
        <v>2</v>
      </c>
      <c r="I11" s="1">
        <v>14.78</v>
      </c>
      <c r="J11" s="1">
        <v>3.23</v>
      </c>
      <c r="K11" s="1">
        <f t="shared" si="0"/>
        <v>21.853856562922868</v>
      </c>
    </row>
    <row r="12" spans="1:11" x14ac:dyDescent="0.3">
      <c r="A12" s="1" t="s">
        <v>4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 t="s">
        <v>3</v>
      </c>
      <c r="H12" s="1">
        <v>2</v>
      </c>
      <c r="I12" s="1">
        <v>10.27</v>
      </c>
      <c r="J12" s="1">
        <v>1.71</v>
      </c>
      <c r="K12" s="1">
        <f t="shared" si="0"/>
        <v>16.650438169425509</v>
      </c>
    </row>
    <row r="13" spans="1:11" x14ac:dyDescent="0.3">
      <c r="A13" s="1" t="s">
        <v>0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 t="s">
        <v>3</v>
      </c>
      <c r="H13" s="1">
        <v>4</v>
      </c>
      <c r="I13" s="1">
        <v>35.26</v>
      </c>
      <c r="J13" s="1">
        <v>5</v>
      </c>
      <c r="K13" s="1">
        <f t="shared" si="0"/>
        <v>14.180374361883155</v>
      </c>
    </row>
    <row r="14" spans="1:11" x14ac:dyDescent="0.3">
      <c r="A14" s="1" t="s">
        <v>4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 t="s">
        <v>3</v>
      </c>
      <c r="H14" s="1">
        <v>2</v>
      </c>
      <c r="I14" s="1">
        <v>15.42</v>
      </c>
      <c r="J14" s="1">
        <v>1.57</v>
      </c>
      <c r="K14" s="1">
        <f t="shared" si="0"/>
        <v>10.181582360570687</v>
      </c>
    </row>
    <row r="15" spans="1:11" x14ac:dyDescent="0.3">
      <c r="A15" s="1" t="s">
        <v>4</v>
      </c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 t="s">
        <v>3</v>
      </c>
      <c r="H15" s="1">
        <v>4</v>
      </c>
      <c r="I15" s="1">
        <v>18.43</v>
      </c>
      <c r="J15" s="1">
        <v>3</v>
      </c>
      <c r="K15" s="1">
        <f t="shared" si="0"/>
        <v>16.277807921866522</v>
      </c>
    </row>
    <row r="16" spans="1:11" x14ac:dyDescent="0.3">
      <c r="A16" s="1" t="s">
        <v>0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 t="s">
        <v>3</v>
      </c>
      <c r="H16" s="1">
        <v>2</v>
      </c>
      <c r="I16" s="1">
        <v>14.83</v>
      </c>
      <c r="J16" s="1">
        <v>3.02</v>
      </c>
      <c r="K16" s="1">
        <f t="shared" si="0"/>
        <v>20.364126770060686</v>
      </c>
    </row>
    <row r="17" spans="1:11" x14ac:dyDescent="0.3">
      <c r="A17" s="1" t="s">
        <v>4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 t="s">
        <v>3</v>
      </c>
      <c r="H17" s="1">
        <v>2</v>
      </c>
      <c r="I17" s="1">
        <v>21.58</v>
      </c>
      <c r="J17" s="1">
        <v>3.92</v>
      </c>
      <c r="K17" s="1">
        <f t="shared" si="0"/>
        <v>18.164967562557923</v>
      </c>
    </row>
    <row r="18" spans="1:11" x14ac:dyDescent="0.3">
      <c r="A18" s="1" t="s">
        <v>0</v>
      </c>
      <c r="B18" s="1">
        <v>0</v>
      </c>
      <c r="C18" s="1">
        <v>0</v>
      </c>
      <c r="D18" s="1">
        <v>0</v>
      </c>
      <c r="E18" s="1">
        <v>0</v>
      </c>
      <c r="F18" s="1">
        <v>1</v>
      </c>
      <c r="G18" s="1" t="s">
        <v>3</v>
      </c>
      <c r="H18" s="1">
        <v>3</v>
      </c>
      <c r="I18" s="1">
        <v>10.33</v>
      </c>
      <c r="J18" s="1">
        <v>1.67</v>
      </c>
      <c r="K18" s="1">
        <f t="shared" si="0"/>
        <v>16.166505324298161</v>
      </c>
    </row>
    <row r="19" spans="1:11" x14ac:dyDescent="0.3">
      <c r="A19" s="1" t="s">
        <v>4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 t="s">
        <v>3</v>
      </c>
      <c r="H19" s="1">
        <v>3</v>
      </c>
      <c r="I19" s="1">
        <v>16.29</v>
      </c>
      <c r="J19" s="1">
        <v>3.71</v>
      </c>
      <c r="K19" s="1">
        <f t="shared" si="0"/>
        <v>22.774708410067525</v>
      </c>
    </row>
    <row r="20" spans="1:11" x14ac:dyDescent="0.3">
      <c r="A20" s="1" t="s">
        <v>0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 t="s">
        <v>3</v>
      </c>
      <c r="H20" s="1">
        <v>3</v>
      </c>
      <c r="I20" s="1">
        <v>16.97</v>
      </c>
      <c r="J20" s="1">
        <v>3.5</v>
      </c>
      <c r="K20" s="1">
        <f t="shared" si="0"/>
        <v>20.624631703005306</v>
      </c>
    </row>
    <row r="21" spans="1:11" x14ac:dyDescent="0.3">
      <c r="A21" s="1" t="s">
        <v>4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 t="s">
        <v>3</v>
      </c>
      <c r="H21" s="1">
        <v>3</v>
      </c>
      <c r="I21" s="1">
        <v>20.65</v>
      </c>
      <c r="J21" s="1">
        <v>3.35</v>
      </c>
      <c r="K21" s="1">
        <f t="shared" si="0"/>
        <v>16.222760290556902</v>
      </c>
    </row>
    <row r="22" spans="1:11" x14ac:dyDescent="0.3">
      <c r="A22" s="1" t="s">
        <v>4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 t="s">
        <v>3</v>
      </c>
      <c r="H22" s="1">
        <v>2</v>
      </c>
      <c r="I22" s="1">
        <v>17.920000000000002</v>
      </c>
      <c r="J22" s="1">
        <v>4.08</v>
      </c>
      <c r="K22" s="1">
        <f t="shared" si="0"/>
        <v>22.767857142857142</v>
      </c>
    </row>
    <row r="23" spans="1:11" x14ac:dyDescent="0.3">
      <c r="A23" s="1" t="s">
        <v>0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 t="s">
        <v>3</v>
      </c>
      <c r="H23" s="1">
        <v>2</v>
      </c>
      <c r="I23" s="1">
        <v>20.29</v>
      </c>
      <c r="J23" s="1">
        <v>2.75</v>
      </c>
      <c r="K23" s="1">
        <f t="shared" si="0"/>
        <v>13.553474618038445</v>
      </c>
    </row>
    <row r="24" spans="1:11" x14ac:dyDescent="0.3">
      <c r="A24" s="1" t="s">
        <v>0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 t="s">
        <v>3</v>
      </c>
      <c r="H24" s="1">
        <v>2</v>
      </c>
      <c r="I24" s="1">
        <v>15.77</v>
      </c>
      <c r="J24" s="1">
        <v>2.23</v>
      </c>
      <c r="K24" s="1">
        <f t="shared" si="0"/>
        <v>14.140773620798985</v>
      </c>
    </row>
    <row r="25" spans="1:11" x14ac:dyDescent="0.3">
      <c r="A25" s="1" t="s">
        <v>4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 t="s">
        <v>3</v>
      </c>
      <c r="H25" s="1">
        <v>4</v>
      </c>
      <c r="I25" s="1">
        <v>39.42</v>
      </c>
      <c r="J25" s="1">
        <v>7.58</v>
      </c>
      <c r="K25" s="1">
        <f t="shared" si="0"/>
        <v>19.228817858954844</v>
      </c>
    </row>
    <row r="26" spans="1:11" x14ac:dyDescent="0.3">
      <c r="A26" s="1" t="s">
        <v>4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 t="s">
        <v>3</v>
      </c>
      <c r="H26" s="1">
        <v>2</v>
      </c>
      <c r="I26" s="1">
        <v>19.82</v>
      </c>
      <c r="J26" s="1">
        <v>3.18</v>
      </c>
      <c r="K26" s="1">
        <f t="shared" si="0"/>
        <v>16.044399596367306</v>
      </c>
    </row>
    <row r="27" spans="1:11" x14ac:dyDescent="0.3">
      <c r="A27" s="1" t="s">
        <v>4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 t="s">
        <v>3</v>
      </c>
      <c r="H27" s="1">
        <v>4</v>
      </c>
      <c r="I27" s="1">
        <v>17.809999999999999</v>
      </c>
      <c r="J27" s="1">
        <v>2.34</v>
      </c>
      <c r="K27" s="1">
        <f t="shared" si="0"/>
        <v>13.138686131386862</v>
      </c>
    </row>
    <row r="28" spans="1:11" x14ac:dyDescent="0.3">
      <c r="A28" s="1" t="s">
        <v>4</v>
      </c>
      <c r="B28" s="1">
        <v>0</v>
      </c>
      <c r="C28" s="1">
        <v>0</v>
      </c>
      <c r="D28" s="1">
        <v>0</v>
      </c>
      <c r="E28" s="1">
        <v>1</v>
      </c>
      <c r="F28" s="1">
        <v>0</v>
      </c>
      <c r="G28" s="1" t="s">
        <v>3</v>
      </c>
      <c r="H28" s="1">
        <v>2</v>
      </c>
      <c r="I28" s="1">
        <v>13.37</v>
      </c>
      <c r="J28" s="1">
        <v>2</v>
      </c>
      <c r="K28" s="1">
        <f t="shared" si="0"/>
        <v>14.958863126402393</v>
      </c>
    </row>
    <row r="29" spans="1:11" x14ac:dyDescent="0.3">
      <c r="A29" s="1" t="s">
        <v>4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 t="s">
        <v>3</v>
      </c>
      <c r="H29" s="1">
        <v>2</v>
      </c>
      <c r="I29" s="1">
        <v>12.69</v>
      </c>
      <c r="J29" s="1">
        <v>2</v>
      </c>
      <c r="K29" s="1">
        <f t="shared" si="0"/>
        <v>15.760441292356187</v>
      </c>
    </row>
    <row r="30" spans="1:11" x14ac:dyDescent="0.3">
      <c r="A30" s="1" t="s">
        <v>4</v>
      </c>
      <c r="B30" s="1">
        <v>0</v>
      </c>
      <c r="C30" s="1">
        <v>0</v>
      </c>
      <c r="D30" s="1">
        <v>0</v>
      </c>
      <c r="E30" s="1">
        <v>1</v>
      </c>
      <c r="F30" s="1">
        <v>0</v>
      </c>
      <c r="G30" s="1" t="s">
        <v>3</v>
      </c>
      <c r="H30" s="1">
        <v>2</v>
      </c>
      <c r="I30" s="1">
        <v>21.7</v>
      </c>
      <c r="J30" s="1">
        <v>4.3</v>
      </c>
      <c r="K30" s="1">
        <f t="shared" si="0"/>
        <v>19.815668202764979</v>
      </c>
    </row>
    <row r="31" spans="1:11" x14ac:dyDescent="0.3">
      <c r="A31" s="1" t="s">
        <v>0</v>
      </c>
      <c r="B31" s="1">
        <v>0</v>
      </c>
      <c r="C31" s="1">
        <v>0</v>
      </c>
      <c r="D31" s="1">
        <v>0</v>
      </c>
      <c r="E31" s="1">
        <v>1</v>
      </c>
      <c r="F31" s="1">
        <v>0</v>
      </c>
      <c r="G31" s="1" t="s">
        <v>3</v>
      </c>
      <c r="H31" s="1">
        <v>2</v>
      </c>
      <c r="I31" s="1">
        <v>19.649999999999999</v>
      </c>
      <c r="J31" s="1">
        <v>3</v>
      </c>
      <c r="K31" s="1">
        <f t="shared" si="0"/>
        <v>15.267175572519085</v>
      </c>
    </row>
    <row r="32" spans="1:11" x14ac:dyDescent="0.3">
      <c r="A32" s="1" t="s">
        <v>4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 t="s">
        <v>3</v>
      </c>
      <c r="H32" s="1">
        <v>2</v>
      </c>
      <c r="I32" s="1">
        <v>9.5500000000000007</v>
      </c>
      <c r="J32" s="1">
        <v>1.45</v>
      </c>
      <c r="K32" s="1">
        <f t="shared" si="0"/>
        <v>15.183246073298429</v>
      </c>
    </row>
    <row r="33" spans="1:11" x14ac:dyDescent="0.3">
      <c r="A33" s="1" t="s">
        <v>4</v>
      </c>
      <c r="B33" s="1">
        <v>0</v>
      </c>
      <c r="C33" s="1">
        <v>0</v>
      </c>
      <c r="D33" s="1">
        <v>0</v>
      </c>
      <c r="E33" s="1">
        <v>1</v>
      </c>
      <c r="F33" s="1">
        <v>0</v>
      </c>
      <c r="G33" s="1" t="s">
        <v>3</v>
      </c>
      <c r="H33" s="1">
        <v>4</v>
      </c>
      <c r="I33" s="1">
        <v>18.350000000000001</v>
      </c>
      <c r="J33" s="1">
        <v>2.5</v>
      </c>
      <c r="K33" s="1">
        <f t="shared" si="0"/>
        <v>13.623978201634875</v>
      </c>
    </row>
    <row r="34" spans="1:11" x14ac:dyDescent="0.3">
      <c r="A34" s="1" t="s">
        <v>0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 t="s">
        <v>3</v>
      </c>
      <c r="H34" s="1">
        <v>2</v>
      </c>
      <c r="I34" s="1">
        <v>15.06</v>
      </c>
      <c r="J34" s="1">
        <v>3</v>
      </c>
      <c r="K34" s="1">
        <f t="shared" si="0"/>
        <v>19.920318725099602</v>
      </c>
    </row>
    <row r="35" spans="1:11" x14ac:dyDescent="0.3">
      <c r="A35" s="1" t="s">
        <v>0</v>
      </c>
      <c r="B35" s="1">
        <v>0</v>
      </c>
      <c r="C35" s="1">
        <v>0</v>
      </c>
      <c r="D35" s="1">
        <v>0</v>
      </c>
      <c r="E35" s="1">
        <v>1</v>
      </c>
      <c r="F35" s="1">
        <v>0</v>
      </c>
      <c r="G35" s="1" t="s">
        <v>3</v>
      </c>
      <c r="H35" s="1">
        <v>4</v>
      </c>
      <c r="I35" s="1">
        <v>20.69</v>
      </c>
      <c r="J35" s="1">
        <v>2.4500000000000002</v>
      </c>
      <c r="K35" s="1">
        <f t="shared" si="0"/>
        <v>11.841469308844852</v>
      </c>
    </row>
    <row r="36" spans="1:11" x14ac:dyDescent="0.3">
      <c r="A36" s="1" t="s">
        <v>4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 t="s">
        <v>3</v>
      </c>
      <c r="H36" s="1">
        <v>2</v>
      </c>
      <c r="I36" s="1">
        <v>17.78</v>
      </c>
      <c r="J36" s="1">
        <v>3.27</v>
      </c>
      <c r="K36" s="1">
        <f t="shared" si="0"/>
        <v>18.391451068616423</v>
      </c>
    </row>
    <row r="37" spans="1:11" x14ac:dyDescent="0.3">
      <c r="A37" s="1" t="s">
        <v>4</v>
      </c>
      <c r="B37" s="1">
        <v>0</v>
      </c>
      <c r="C37" s="1">
        <v>0</v>
      </c>
      <c r="D37" s="1">
        <v>0</v>
      </c>
      <c r="E37" s="1">
        <v>1</v>
      </c>
      <c r="F37" s="1">
        <v>0</v>
      </c>
      <c r="G37" s="1" t="s">
        <v>3</v>
      </c>
      <c r="H37" s="1">
        <v>3</v>
      </c>
      <c r="I37" s="1">
        <v>24.06</v>
      </c>
      <c r="J37" s="1">
        <v>3.6</v>
      </c>
      <c r="K37" s="1">
        <f t="shared" si="0"/>
        <v>14.962593516209477</v>
      </c>
    </row>
    <row r="38" spans="1:11" x14ac:dyDescent="0.3">
      <c r="A38" s="1" t="s">
        <v>4</v>
      </c>
      <c r="B38" s="1">
        <v>0</v>
      </c>
      <c r="C38" s="1">
        <v>0</v>
      </c>
      <c r="D38" s="1">
        <v>0</v>
      </c>
      <c r="E38" s="1">
        <v>1</v>
      </c>
      <c r="F38" s="1">
        <v>0</v>
      </c>
      <c r="G38" s="1" t="s">
        <v>3</v>
      </c>
      <c r="H38" s="1">
        <v>3</v>
      </c>
      <c r="I38" s="1">
        <v>16.309999999999999</v>
      </c>
      <c r="J38" s="1">
        <v>2</v>
      </c>
      <c r="K38" s="1">
        <f t="shared" si="0"/>
        <v>12.262415695892091</v>
      </c>
    </row>
    <row r="39" spans="1:11" x14ac:dyDescent="0.3">
      <c r="A39" s="1" t="s">
        <v>0</v>
      </c>
      <c r="B39" s="1">
        <v>0</v>
      </c>
      <c r="C39" s="1">
        <v>0</v>
      </c>
      <c r="D39" s="1">
        <v>0</v>
      </c>
      <c r="E39" s="1">
        <v>1</v>
      </c>
      <c r="F39" s="1">
        <v>0</v>
      </c>
      <c r="G39" s="1" t="s">
        <v>3</v>
      </c>
      <c r="H39" s="1">
        <v>3</v>
      </c>
      <c r="I39" s="1">
        <v>16.93</v>
      </c>
      <c r="J39" s="1">
        <v>3.07</v>
      </c>
      <c r="K39" s="1">
        <f t="shared" si="0"/>
        <v>18.13349084465446</v>
      </c>
    </row>
    <row r="40" spans="1:11" x14ac:dyDescent="0.3">
      <c r="A40" s="1" t="s">
        <v>4</v>
      </c>
      <c r="B40" s="1">
        <v>0</v>
      </c>
      <c r="C40" s="1">
        <v>0</v>
      </c>
      <c r="D40" s="1">
        <v>0</v>
      </c>
      <c r="E40" s="1">
        <v>1</v>
      </c>
      <c r="F40" s="1">
        <v>0</v>
      </c>
      <c r="G40" s="1" t="s">
        <v>3</v>
      </c>
      <c r="H40" s="1">
        <v>3</v>
      </c>
      <c r="I40" s="1">
        <v>18.690000000000001</v>
      </c>
      <c r="J40" s="1">
        <v>2.31</v>
      </c>
      <c r="K40" s="1">
        <f t="shared" si="0"/>
        <v>12.359550561797752</v>
      </c>
    </row>
    <row r="41" spans="1:11" x14ac:dyDescent="0.3">
      <c r="A41" s="1" t="s">
        <v>4</v>
      </c>
      <c r="B41" s="1">
        <v>0</v>
      </c>
      <c r="C41" s="1">
        <v>0</v>
      </c>
      <c r="D41" s="1">
        <v>0</v>
      </c>
      <c r="E41" s="1">
        <v>1</v>
      </c>
      <c r="F41" s="1">
        <v>0</v>
      </c>
      <c r="G41" s="1" t="s">
        <v>3</v>
      </c>
      <c r="H41" s="1">
        <v>3</v>
      </c>
      <c r="I41" s="1">
        <v>31.27</v>
      </c>
      <c r="J41" s="1">
        <v>5</v>
      </c>
      <c r="K41" s="1">
        <f t="shared" si="0"/>
        <v>15.98976654940838</v>
      </c>
    </row>
    <row r="42" spans="1:11" x14ac:dyDescent="0.3">
      <c r="A42" s="1" t="s">
        <v>4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 t="s">
        <v>3</v>
      </c>
      <c r="H42" s="1">
        <v>3</v>
      </c>
      <c r="I42" s="1">
        <v>16.04</v>
      </c>
      <c r="J42" s="1">
        <v>2.2400000000000002</v>
      </c>
      <c r="K42" s="1">
        <f t="shared" si="0"/>
        <v>13.965087281795514</v>
      </c>
    </row>
    <row r="43" spans="1:11" x14ac:dyDescent="0.3">
      <c r="A43" s="1" t="s">
        <v>4</v>
      </c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 t="s">
        <v>3</v>
      </c>
      <c r="H43" s="1">
        <v>2</v>
      </c>
      <c r="I43" s="1">
        <v>17.46</v>
      </c>
      <c r="J43" s="1">
        <v>2.54</v>
      </c>
      <c r="K43" s="1">
        <f t="shared" si="0"/>
        <v>14.547537227949597</v>
      </c>
    </row>
    <row r="44" spans="1:11" x14ac:dyDescent="0.3">
      <c r="A44" s="1" t="s">
        <v>4</v>
      </c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 t="s">
        <v>3</v>
      </c>
      <c r="H44" s="1">
        <v>2</v>
      </c>
      <c r="I44" s="1">
        <v>13.94</v>
      </c>
      <c r="J44" s="1">
        <v>3.06</v>
      </c>
      <c r="K44" s="1">
        <f t="shared" si="0"/>
        <v>21.951219512195124</v>
      </c>
    </row>
    <row r="45" spans="1:11" x14ac:dyDescent="0.3">
      <c r="A45" s="1" t="s">
        <v>4</v>
      </c>
      <c r="B45" s="1">
        <v>0</v>
      </c>
      <c r="C45" s="1">
        <v>0</v>
      </c>
      <c r="D45" s="1">
        <v>0</v>
      </c>
      <c r="E45" s="1">
        <v>0</v>
      </c>
      <c r="F45" s="1">
        <v>1</v>
      </c>
      <c r="G45" s="1" t="s">
        <v>3</v>
      </c>
      <c r="H45" s="1">
        <v>2</v>
      </c>
      <c r="I45" s="1">
        <v>9.68</v>
      </c>
      <c r="J45" s="1">
        <v>1.32</v>
      </c>
      <c r="K45" s="1">
        <f t="shared" si="0"/>
        <v>13.636363636363638</v>
      </c>
    </row>
    <row r="46" spans="1:11" x14ac:dyDescent="0.3">
      <c r="A46" s="1" t="s">
        <v>4</v>
      </c>
      <c r="B46" s="1">
        <v>0</v>
      </c>
      <c r="C46" s="1">
        <v>0</v>
      </c>
      <c r="D46" s="1">
        <v>0</v>
      </c>
      <c r="E46" s="1">
        <v>0</v>
      </c>
      <c r="F46" s="1">
        <v>1</v>
      </c>
      <c r="G46" s="1" t="s">
        <v>3</v>
      </c>
      <c r="H46" s="1">
        <v>4</v>
      </c>
      <c r="I46" s="1">
        <v>30.4</v>
      </c>
      <c r="J46" s="1">
        <v>5.6</v>
      </c>
      <c r="K46" s="1">
        <f t="shared" si="0"/>
        <v>18.421052631578945</v>
      </c>
    </row>
    <row r="47" spans="1:11" x14ac:dyDescent="0.3">
      <c r="A47" s="1" t="s">
        <v>4</v>
      </c>
      <c r="B47" s="1">
        <v>0</v>
      </c>
      <c r="C47" s="1">
        <v>0</v>
      </c>
      <c r="D47" s="1">
        <v>0</v>
      </c>
      <c r="E47" s="1">
        <v>0</v>
      </c>
      <c r="F47" s="1">
        <v>1</v>
      </c>
      <c r="G47" s="1" t="s">
        <v>3</v>
      </c>
      <c r="H47" s="1">
        <v>2</v>
      </c>
      <c r="I47" s="1">
        <v>18.29</v>
      </c>
      <c r="J47" s="1">
        <v>3</v>
      </c>
      <c r="K47" s="1">
        <f t="shared" si="0"/>
        <v>16.402405686167302</v>
      </c>
    </row>
    <row r="48" spans="1:11" x14ac:dyDescent="0.3">
      <c r="A48" s="1" t="s">
        <v>4</v>
      </c>
      <c r="B48" s="1">
        <v>0</v>
      </c>
      <c r="C48" s="1">
        <v>0</v>
      </c>
      <c r="D48" s="1">
        <v>0</v>
      </c>
      <c r="E48" s="1">
        <v>0</v>
      </c>
      <c r="F48" s="1">
        <v>1</v>
      </c>
      <c r="G48" s="1" t="s">
        <v>3</v>
      </c>
      <c r="H48" s="1">
        <v>2</v>
      </c>
      <c r="I48" s="1">
        <v>22.23</v>
      </c>
      <c r="J48" s="1">
        <v>5</v>
      </c>
      <c r="K48" s="1">
        <f t="shared" si="0"/>
        <v>22.492127755285647</v>
      </c>
    </row>
    <row r="49" spans="1:11" x14ac:dyDescent="0.3">
      <c r="A49" s="1" t="s">
        <v>4</v>
      </c>
      <c r="B49" s="1">
        <v>0</v>
      </c>
      <c r="C49" s="1">
        <v>0</v>
      </c>
      <c r="D49" s="1">
        <v>0</v>
      </c>
      <c r="E49" s="1">
        <v>0</v>
      </c>
      <c r="F49" s="1">
        <v>1</v>
      </c>
      <c r="G49" s="1" t="s">
        <v>3</v>
      </c>
      <c r="H49" s="1">
        <v>4</v>
      </c>
      <c r="I49" s="1">
        <v>32.4</v>
      </c>
      <c r="J49" s="1">
        <v>6</v>
      </c>
      <c r="K49" s="1">
        <f t="shared" si="0"/>
        <v>18.518518518518519</v>
      </c>
    </row>
    <row r="50" spans="1:11" x14ac:dyDescent="0.3">
      <c r="A50" s="1" t="s">
        <v>4</v>
      </c>
      <c r="B50" s="1">
        <v>0</v>
      </c>
      <c r="C50" s="1">
        <v>0</v>
      </c>
      <c r="D50" s="1">
        <v>0</v>
      </c>
      <c r="E50" s="1">
        <v>0</v>
      </c>
      <c r="F50" s="1">
        <v>1</v>
      </c>
      <c r="G50" s="1" t="s">
        <v>3</v>
      </c>
      <c r="H50" s="1">
        <v>3</v>
      </c>
      <c r="I50" s="1">
        <v>28.55</v>
      </c>
      <c r="J50" s="1">
        <v>2.0499999999999998</v>
      </c>
      <c r="K50" s="1">
        <f t="shared" si="0"/>
        <v>7.1803852889667246</v>
      </c>
    </row>
    <row r="51" spans="1:11" x14ac:dyDescent="0.3">
      <c r="A51" s="1" t="s">
        <v>4</v>
      </c>
      <c r="B51" s="1">
        <v>0</v>
      </c>
      <c r="C51" s="1">
        <v>0</v>
      </c>
      <c r="D51" s="1">
        <v>0</v>
      </c>
      <c r="E51" s="1">
        <v>0</v>
      </c>
      <c r="F51" s="1">
        <v>1</v>
      </c>
      <c r="G51" s="1" t="s">
        <v>3</v>
      </c>
      <c r="H51" s="1">
        <v>2</v>
      </c>
      <c r="I51" s="1">
        <v>18.04</v>
      </c>
      <c r="J51" s="1">
        <v>3</v>
      </c>
      <c r="K51" s="1">
        <f t="shared" si="0"/>
        <v>16.629711751662974</v>
      </c>
    </row>
    <row r="52" spans="1:11" x14ac:dyDescent="0.3">
      <c r="A52" s="1" t="s">
        <v>4</v>
      </c>
      <c r="B52" s="1">
        <v>0</v>
      </c>
      <c r="C52" s="1">
        <v>0</v>
      </c>
      <c r="D52" s="1">
        <v>0</v>
      </c>
      <c r="E52" s="1">
        <v>0</v>
      </c>
      <c r="F52" s="1">
        <v>1</v>
      </c>
      <c r="G52" s="1" t="s">
        <v>3</v>
      </c>
      <c r="H52" s="1">
        <v>2</v>
      </c>
      <c r="I52" s="1">
        <v>12.54</v>
      </c>
      <c r="J52" s="1">
        <v>2.5</v>
      </c>
      <c r="K52" s="1">
        <f t="shared" si="0"/>
        <v>19.936204146730464</v>
      </c>
    </row>
    <row r="53" spans="1:11" x14ac:dyDescent="0.3">
      <c r="A53" s="1" t="s">
        <v>0</v>
      </c>
      <c r="B53" s="1">
        <v>0</v>
      </c>
      <c r="C53" s="1">
        <v>0</v>
      </c>
      <c r="D53" s="1">
        <v>0</v>
      </c>
      <c r="E53" s="1">
        <v>0</v>
      </c>
      <c r="F53" s="1">
        <v>1</v>
      </c>
      <c r="G53" s="1" t="s">
        <v>3</v>
      </c>
      <c r="H53" s="1">
        <v>2</v>
      </c>
      <c r="I53" s="1">
        <v>10.29</v>
      </c>
      <c r="J53" s="1">
        <v>2.6</v>
      </c>
      <c r="K53" s="1">
        <f t="shared" si="0"/>
        <v>25.267249757045679</v>
      </c>
    </row>
    <row r="54" spans="1:11" x14ac:dyDescent="0.3">
      <c r="A54" s="1" t="s">
        <v>0</v>
      </c>
      <c r="B54" s="1">
        <v>0</v>
      </c>
      <c r="C54" s="1">
        <v>0</v>
      </c>
      <c r="D54" s="1">
        <v>0</v>
      </c>
      <c r="E54" s="1">
        <v>0</v>
      </c>
      <c r="F54" s="1">
        <v>1</v>
      </c>
      <c r="G54" s="1" t="s">
        <v>3</v>
      </c>
      <c r="H54" s="1">
        <v>4</v>
      </c>
      <c r="I54" s="1">
        <v>34.81</v>
      </c>
      <c r="J54" s="1">
        <v>5.2</v>
      </c>
      <c r="K54" s="1">
        <f t="shared" si="0"/>
        <v>14.938236139040505</v>
      </c>
    </row>
    <row r="55" spans="1:11" x14ac:dyDescent="0.3">
      <c r="A55" s="1" t="s">
        <v>4</v>
      </c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 t="s">
        <v>3</v>
      </c>
      <c r="H55" s="1">
        <v>2</v>
      </c>
      <c r="I55" s="1">
        <v>9.94</v>
      </c>
      <c r="J55" s="1">
        <v>1.56</v>
      </c>
      <c r="K55" s="1">
        <f t="shared" si="0"/>
        <v>15.694164989939638</v>
      </c>
    </row>
    <row r="56" spans="1:11" x14ac:dyDescent="0.3">
      <c r="A56" s="1" t="s">
        <v>4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 t="s">
        <v>3</v>
      </c>
      <c r="H56" s="1">
        <v>4</v>
      </c>
      <c r="I56" s="1">
        <v>25.56</v>
      </c>
      <c r="J56" s="1">
        <v>4.34</v>
      </c>
      <c r="K56" s="1">
        <f t="shared" si="0"/>
        <v>16.979655712050079</v>
      </c>
    </row>
    <row r="57" spans="1:11" x14ac:dyDescent="0.3">
      <c r="A57" s="1" t="s">
        <v>4</v>
      </c>
      <c r="B57" s="1">
        <v>0</v>
      </c>
      <c r="C57" s="1">
        <v>0</v>
      </c>
      <c r="D57" s="1">
        <v>0</v>
      </c>
      <c r="E57" s="1">
        <v>0</v>
      </c>
      <c r="F57" s="1">
        <v>1</v>
      </c>
      <c r="G57" s="1" t="s">
        <v>3</v>
      </c>
      <c r="H57" s="1">
        <v>2</v>
      </c>
      <c r="I57" s="1">
        <v>19.489999999999998</v>
      </c>
      <c r="J57" s="1">
        <v>3.51</v>
      </c>
      <c r="K57" s="1">
        <f t="shared" si="0"/>
        <v>18.009235505387377</v>
      </c>
    </row>
    <row r="58" spans="1:11" x14ac:dyDescent="0.3">
      <c r="A58" s="1" t="s">
        <v>4</v>
      </c>
      <c r="B58" s="1">
        <v>1</v>
      </c>
      <c r="C58" s="1">
        <v>0</v>
      </c>
      <c r="D58" s="1">
        <v>0</v>
      </c>
      <c r="E58" s="1">
        <v>1</v>
      </c>
      <c r="F58" s="1">
        <v>0</v>
      </c>
      <c r="G58" s="1" t="s">
        <v>3</v>
      </c>
      <c r="H58" s="1">
        <v>4</v>
      </c>
      <c r="I58" s="1">
        <v>38.01</v>
      </c>
      <c r="J58" s="1">
        <v>3</v>
      </c>
      <c r="K58" s="1">
        <f t="shared" si="0"/>
        <v>7.8926598263614842</v>
      </c>
    </row>
    <row r="59" spans="1:11" x14ac:dyDescent="0.3">
      <c r="A59" s="1" t="s">
        <v>0</v>
      </c>
      <c r="B59" s="1">
        <v>0</v>
      </c>
      <c r="C59" s="1">
        <v>0</v>
      </c>
      <c r="D59" s="1">
        <v>0</v>
      </c>
      <c r="E59" s="1">
        <v>1</v>
      </c>
      <c r="F59" s="1">
        <v>0</v>
      </c>
      <c r="G59" s="1" t="s">
        <v>3</v>
      </c>
      <c r="H59" s="1">
        <v>2</v>
      </c>
      <c r="I59" s="1">
        <v>26.41</v>
      </c>
      <c r="J59" s="1">
        <v>1.5</v>
      </c>
      <c r="K59" s="1">
        <f t="shared" si="0"/>
        <v>5.6796667928814841</v>
      </c>
    </row>
    <row r="60" spans="1:11" x14ac:dyDescent="0.3">
      <c r="A60" s="1" t="s">
        <v>4</v>
      </c>
      <c r="B60" s="1">
        <v>1</v>
      </c>
      <c r="C60" s="1">
        <v>0</v>
      </c>
      <c r="D60" s="1">
        <v>0</v>
      </c>
      <c r="E60" s="1">
        <v>1</v>
      </c>
      <c r="F60" s="1">
        <v>0</v>
      </c>
      <c r="G60" s="1" t="s">
        <v>3</v>
      </c>
      <c r="H60" s="1">
        <v>2</v>
      </c>
      <c r="I60" s="1">
        <v>11.24</v>
      </c>
      <c r="J60" s="1">
        <v>1.76</v>
      </c>
      <c r="K60" s="1">
        <f t="shared" si="0"/>
        <v>15.658362989323843</v>
      </c>
    </row>
    <row r="61" spans="1:11" x14ac:dyDescent="0.3">
      <c r="A61" s="1" t="s">
        <v>4</v>
      </c>
      <c r="B61" s="1">
        <v>0</v>
      </c>
      <c r="C61" s="1">
        <v>0</v>
      </c>
      <c r="D61" s="1">
        <v>0</v>
      </c>
      <c r="E61" s="1">
        <v>1</v>
      </c>
      <c r="F61" s="1">
        <v>0</v>
      </c>
      <c r="G61" s="1" t="s">
        <v>3</v>
      </c>
      <c r="H61" s="1">
        <v>4</v>
      </c>
      <c r="I61" s="1">
        <v>48.27</v>
      </c>
      <c r="J61" s="1">
        <v>6.73</v>
      </c>
      <c r="K61" s="1">
        <f t="shared" si="0"/>
        <v>13.942407292314066</v>
      </c>
    </row>
    <row r="62" spans="1:11" x14ac:dyDescent="0.3">
      <c r="A62" s="1" t="s">
        <v>4</v>
      </c>
      <c r="B62" s="1">
        <v>1</v>
      </c>
      <c r="C62" s="1">
        <v>0</v>
      </c>
      <c r="D62" s="1">
        <v>0</v>
      </c>
      <c r="E62" s="1">
        <v>1</v>
      </c>
      <c r="F62" s="1">
        <v>0</v>
      </c>
      <c r="G62" s="1" t="s">
        <v>3</v>
      </c>
      <c r="H62" s="1">
        <v>2</v>
      </c>
      <c r="I62" s="1">
        <v>20.29</v>
      </c>
      <c r="J62" s="1">
        <v>3.21</v>
      </c>
      <c r="K62" s="1">
        <f t="shared" si="0"/>
        <v>15.820601281419419</v>
      </c>
    </row>
    <row r="63" spans="1:11" x14ac:dyDescent="0.3">
      <c r="A63" s="1" t="s">
        <v>4</v>
      </c>
      <c r="B63" s="1">
        <v>1</v>
      </c>
      <c r="C63" s="1">
        <v>0</v>
      </c>
      <c r="D63" s="1">
        <v>0</v>
      </c>
      <c r="E63" s="1">
        <v>1</v>
      </c>
      <c r="F63" s="1">
        <v>0</v>
      </c>
      <c r="G63" s="1" t="s">
        <v>3</v>
      </c>
      <c r="H63" s="1">
        <v>2</v>
      </c>
      <c r="I63" s="1">
        <v>13.81</v>
      </c>
      <c r="J63" s="1">
        <v>2</v>
      </c>
      <c r="K63" s="1">
        <f t="shared" si="0"/>
        <v>14.482259232440258</v>
      </c>
    </row>
    <row r="64" spans="1:11" x14ac:dyDescent="0.3">
      <c r="A64" s="1" t="s">
        <v>4</v>
      </c>
      <c r="B64" s="1">
        <v>1</v>
      </c>
      <c r="C64" s="1">
        <v>0</v>
      </c>
      <c r="D64" s="1">
        <v>0</v>
      </c>
      <c r="E64" s="1">
        <v>1</v>
      </c>
      <c r="F64" s="1">
        <v>0</v>
      </c>
      <c r="G64" s="1" t="s">
        <v>3</v>
      </c>
      <c r="H64" s="1">
        <v>2</v>
      </c>
      <c r="I64" s="1">
        <v>11.02</v>
      </c>
      <c r="J64" s="1">
        <v>1.98</v>
      </c>
      <c r="K64" s="1">
        <f t="shared" si="0"/>
        <v>17.967332123411978</v>
      </c>
    </row>
    <row r="65" spans="1:11" x14ac:dyDescent="0.3">
      <c r="A65" s="1" t="s">
        <v>4</v>
      </c>
      <c r="B65" s="1">
        <v>1</v>
      </c>
      <c r="C65" s="1">
        <v>0</v>
      </c>
      <c r="D65" s="1">
        <v>0</v>
      </c>
      <c r="E65" s="1">
        <v>1</v>
      </c>
      <c r="F65" s="1">
        <v>0</v>
      </c>
      <c r="G65" s="1" t="s">
        <v>3</v>
      </c>
      <c r="H65" s="1">
        <v>4</v>
      </c>
      <c r="I65" s="1">
        <v>18.29</v>
      </c>
      <c r="J65" s="1">
        <v>3.76</v>
      </c>
      <c r="K65" s="1">
        <f t="shared" si="0"/>
        <v>20.557681793329689</v>
      </c>
    </row>
    <row r="66" spans="1:11" x14ac:dyDescent="0.3">
      <c r="A66" s="1" t="s">
        <v>4</v>
      </c>
      <c r="B66" s="1">
        <v>0</v>
      </c>
      <c r="C66" s="1">
        <v>0</v>
      </c>
      <c r="D66" s="1">
        <v>0</v>
      </c>
      <c r="E66" s="1">
        <v>1</v>
      </c>
      <c r="F66" s="1">
        <v>0</v>
      </c>
      <c r="G66" s="1" t="s">
        <v>3</v>
      </c>
      <c r="H66" s="1">
        <v>3</v>
      </c>
      <c r="I66" s="1">
        <v>17.59</v>
      </c>
      <c r="J66" s="1">
        <v>2.64</v>
      </c>
      <c r="K66" s="1">
        <f t="shared" si="0"/>
        <v>15.008527572484368</v>
      </c>
    </row>
    <row r="67" spans="1:11" x14ac:dyDescent="0.3">
      <c r="A67" s="1" t="s">
        <v>4</v>
      </c>
      <c r="B67" s="1">
        <v>0</v>
      </c>
      <c r="C67" s="1">
        <v>0</v>
      </c>
      <c r="D67" s="1">
        <v>0</v>
      </c>
      <c r="E67" s="1">
        <v>1</v>
      </c>
      <c r="F67" s="1">
        <v>0</v>
      </c>
      <c r="G67" s="1" t="s">
        <v>3</v>
      </c>
      <c r="H67" s="1">
        <v>3</v>
      </c>
      <c r="I67" s="1">
        <v>20.079999999999998</v>
      </c>
      <c r="J67" s="1">
        <v>3.15</v>
      </c>
      <c r="K67" s="1">
        <f t="shared" ref="K67:K130" si="1">J67/I67*100</f>
        <v>15.687250996015937</v>
      </c>
    </row>
    <row r="68" spans="1:11" x14ac:dyDescent="0.3">
      <c r="A68" s="1" t="s">
        <v>0</v>
      </c>
      <c r="B68" s="1">
        <v>0</v>
      </c>
      <c r="C68" s="1">
        <v>0</v>
      </c>
      <c r="D68" s="1">
        <v>0</v>
      </c>
      <c r="E68" s="1">
        <v>1</v>
      </c>
      <c r="F68" s="1">
        <v>0</v>
      </c>
      <c r="G68" s="1" t="s">
        <v>3</v>
      </c>
      <c r="H68" s="1">
        <v>2</v>
      </c>
      <c r="I68" s="1">
        <v>16.45</v>
      </c>
      <c r="J68" s="1">
        <v>2.4700000000000002</v>
      </c>
      <c r="K68" s="1">
        <f t="shared" si="1"/>
        <v>15.015197568389061</v>
      </c>
    </row>
    <row r="69" spans="1:11" x14ac:dyDescent="0.3">
      <c r="A69" s="1" t="s">
        <v>0</v>
      </c>
      <c r="B69" s="1">
        <v>1</v>
      </c>
      <c r="C69" s="1">
        <v>0</v>
      </c>
      <c r="D69" s="1">
        <v>0</v>
      </c>
      <c r="E69" s="1">
        <v>1</v>
      </c>
      <c r="F69" s="1">
        <v>0</v>
      </c>
      <c r="G69" s="1" t="s">
        <v>3</v>
      </c>
      <c r="H69" s="1">
        <v>1</v>
      </c>
      <c r="I69" s="1">
        <v>3.07</v>
      </c>
      <c r="J69" s="1">
        <v>1</v>
      </c>
      <c r="K69" s="1">
        <f t="shared" si="1"/>
        <v>32.573289902280131</v>
      </c>
    </row>
    <row r="70" spans="1:11" x14ac:dyDescent="0.3">
      <c r="A70" s="1" t="s">
        <v>4</v>
      </c>
      <c r="B70" s="1">
        <v>0</v>
      </c>
      <c r="C70" s="1">
        <v>0</v>
      </c>
      <c r="D70" s="1">
        <v>0</v>
      </c>
      <c r="E70" s="1">
        <v>1</v>
      </c>
      <c r="F70" s="1">
        <v>0</v>
      </c>
      <c r="G70" s="1" t="s">
        <v>3</v>
      </c>
      <c r="H70" s="1">
        <v>2</v>
      </c>
      <c r="I70" s="1">
        <v>20.23</v>
      </c>
      <c r="J70" s="1">
        <v>2.0099999999999998</v>
      </c>
      <c r="K70" s="1">
        <f t="shared" si="1"/>
        <v>9.9357390014829452</v>
      </c>
    </row>
    <row r="71" spans="1:11" x14ac:dyDescent="0.3">
      <c r="A71" s="1" t="s">
        <v>4</v>
      </c>
      <c r="B71" s="1">
        <v>1</v>
      </c>
      <c r="C71" s="1">
        <v>0</v>
      </c>
      <c r="D71" s="1">
        <v>0</v>
      </c>
      <c r="E71" s="1">
        <v>1</v>
      </c>
      <c r="F71" s="1">
        <v>0</v>
      </c>
      <c r="G71" s="1" t="s">
        <v>3</v>
      </c>
      <c r="H71" s="1">
        <v>2</v>
      </c>
      <c r="I71" s="1">
        <v>15.01</v>
      </c>
      <c r="J71" s="1">
        <v>2.09</v>
      </c>
      <c r="K71" s="1">
        <f t="shared" si="1"/>
        <v>13.924050632911392</v>
      </c>
    </row>
    <row r="72" spans="1:11" x14ac:dyDescent="0.3">
      <c r="A72" s="1" t="s">
        <v>4</v>
      </c>
      <c r="B72" s="1">
        <v>0</v>
      </c>
      <c r="C72" s="1">
        <v>0</v>
      </c>
      <c r="D72" s="1">
        <v>0</v>
      </c>
      <c r="E72" s="1">
        <v>1</v>
      </c>
      <c r="F72" s="1">
        <v>0</v>
      </c>
      <c r="G72" s="1" t="s">
        <v>3</v>
      </c>
      <c r="H72" s="1">
        <v>2</v>
      </c>
      <c r="I72" s="1">
        <v>12.02</v>
      </c>
      <c r="J72" s="1">
        <v>1.97</v>
      </c>
      <c r="K72" s="1">
        <f t="shared" si="1"/>
        <v>16.38935108153078</v>
      </c>
    </row>
    <row r="73" spans="1:11" x14ac:dyDescent="0.3">
      <c r="A73" s="1" t="s">
        <v>0</v>
      </c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 t="s">
        <v>3</v>
      </c>
      <c r="H73" s="1">
        <v>3</v>
      </c>
      <c r="I73" s="1">
        <v>17.07</v>
      </c>
      <c r="J73" s="1">
        <v>3</v>
      </c>
      <c r="K73" s="1">
        <f t="shared" si="1"/>
        <v>17.574692442882249</v>
      </c>
    </row>
    <row r="74" spans="1:11" x14ac:dyDescent="0.3">
      <c r="A74" s="1" t="s">
        <v>0</v>
      </c>
      <c r="B74" s="1">
        <v>1</v>
      </c>
      <c r="C74" s="1">
        <v>0</v>
      </c>
      <c r="D74" s="1">
        <v>0</v>
      </c>
      <c r="E74" s="1">
        <v>1</v>
      </c>
      <c r="F74" s="1">
        <v>0</v>
      </c>
      <c r="G74" s="1" t="s">
        <v>3</v>
      </c>
      <c r="H74" s="1">
        <v>2</v>
      </c>
      <c r="I74" s="1">
        <v>26.86</v>
      </c>
      <c r="J74" s="1">
        <v>3.14</v>
      </c>
      <c r="K74" s="1">
        <f t="shared" si="1"/>
        <v>11.690245718540581</v>
      </c>
    </row>
    <row r="75" spans="1:11" x14ac:dyDescent="0.3">
      <c r="A75" s="1" t="s">
        <v>0</v>
      </c>
      <c r="B75" s="1">
        <v>1</v>
      </c>
      <c r="C75" s="1">
        <v>0</v>
      </c>
      <c r="D75" s="1">
        <v>0</v>
      </c>
      <c r="E75" s="1">
        <v>1</v>
      </c>
      <c r="F75" s="1">
        <v>0</v>
      </c>
      <c r="G75" s="1" t="s">
        <v>3</v>
      </c>
      <c r="H75" s="1">
        <v>2</v>
      </c>
      <c r="I75" s="1">
        <v>25.28</v>
      </c>
      <c r="J75" s="1">
        <v>5</v>
      </c>
      <c r="K75" s="1">
        <f t="shared" si="1"/>
        <v>19.778481012658229</v>
      </c>
    </row>
    <row r="76" spans="1:11" x14ac:dyDescent="0.3">
      <c r="A76" s="1" t="s">
        <v>0</v>
      </c>
      <c r="B76" s="1">
        <v>0</v>
      </c>
      <c r="C76" s="1">
        <v>0</v>
      </c>
      <c r="D76" s="1">
        <v>0</v>
      </c>
      <c r="E76" s="1">
        <v>1</v>
      </c>
      <c r="F76" s="1">
        <v>0</v>
      </c>
      <c r="G76" s="1" t="s">
        <v>3</v>
      </c>
      <c r="H76" s="1">
        <v>2</v>
      </c>
      <c r="I76" s="1">
        <v>14.73</v>
      </c>
      <c r="J76" s="1">
        <v>2.2000000000000002</v>
      </c>
      <c r="K76" s="1">
        <f t="shared" si="1"/>
        <v>14.935505770536322</v>
      </c>
    </row>
    <row r="77" spans="1:11" x14ac:dyDescent="0.3">
      <c r="A77" s="1" t="s">
        <v>4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 t="s">
        <v>3</v>
      </c>
      <c r="H77" s="1">
        <v>2</v>
      </c>
      <c r="I77" s="1">
        <v>10.51</v>
      </c>
      <c r="J77" s="1">
        <v>1.25</v>
      </c>
      <c r="K77" s="1">
        <f t="shared" si="1"/>
        <v>11.893434823977165</v>
      </c>
    </row>
    <row r="78" spans="1:11" x14ac:dyDescent="0.3">
      <c r="A78" s="1" t="s">
        <v>4</v>
      </c>
      <c r="B78" s="1">
        <v>1</v>
      </c>
      <c r="C78" s="1">
        <v>0</v>
      </c>
      <c r="D78" s="1">
        <v>0</v>
      </c>
      <c r="E78" s="1">
        <v>1</v>
      </c>
      <c r="F78" s="1">
        <v>0</v>
      </c>
      <c r="G78" s="1" t="s">
        <v>3</v>
      </c>
      <c r="H78" s="1">
        <v>2</v>
      </c>
      <c r="I78" s="1">
        <v>17.920000000000002</v>
      </c>
      <c r="J78" s="1">
        <v>3.08</v>
      </c>
      <c r="K78" s="1">
        <f t="shared" si="1"/>
        <v>17.1875</v>
      </c>
    </row>
    <row r="79" spans="1:11" x14ac:dyDescent="0.3">
      <c r="A79" s="1" t="s">
        <v>4</v>
      </c>
      <c r="B79" s="1">
        <v>0</v>
      </c>
      <c r="C79" s="1">
        <v>1</v>
      </c>
      <c r="D79" s="1">
        <v>0</v>
      </c>
      <c r="E79" s="1">
        <v>0</v>
      </c>
      <c r="F79" s="1">
        <v>0</v>
      </c>
      <c r="G79" s="1" t="s">
        <v>15</v>
      </c>
      <c r="H79" s="1">
        <v>4</v>
      </c>
      <c r="I79" s="1">
        <v>27.2</v>
      </c>
      <c r="J79" s="1">
        <v>4</v>
      </c>
      <c r="K79" s="1">
        <f t="shared" si="1"/>
        <v>14.705882352941178</v>
      </c>
    </row>
    <row r="80" spans="1:11" x14ac:dyDescent="0.3">
      <c r="A80" s="1" t="s">
        <v>4</v>
      </c>
      <c r="B80" s="1">
        <v>0</v>
      </c>
      <c r="C80" s="1">
        <v>1</v>
      </c>
      <c r="D80" s="1">
        <v>0</v>
      </c>
      <c r="E80" s="1">
        <v>0</v>
      </c>
      <c r="F80" s="1">
        <v>0</v>
      </c>
      <c r="G80" s="1" t="s">
        <v>15</v>
      </c>
      <c r="H80" s="1">
        <v>2</v>
      </c>
      <c r="I80" s="1">
        <v>22.76</v>
      </c>
      <c r="J80" s="1">
        <v>3</v>
      </c>
      <c r="K80" s="1">
        <f t="shared" si="1"/>
        <v>13.181019332161686</v>
      </c>
    </row>
    <row r="81" spans="1:11" x14ac:dyDescent="0.3">
      <c r="A81" s="1" t="s">
        <v>4</v>
      </c>
      <c r="B81" s="1">
        <v>0</v>
      </c>
      <c r="C81" s="1">
        <v>1</v>
      </c>
      <c r="D81" s="1">
        <v>0</v>
      </c>
      <c r="E81" s="1">
        <v>0</v>
      </c>
      <c r="F81" s="1">
        <v>0</v>
      </c>
      <c r="G81" s="1" t="s">
        <v>15</v>
      </c>
      <c r="H81" s="1">
        <v>2</v>
      </c>
      <c r="I81" s="1">
        <v>17.29</v>
      </c>
      <c r="J81" s="1">
        <v>2.71</v>
      </c>
      <c r="K81" s="1">
        <f t="shared" si="1"/>
        <v>15.673799884326201</v>
      </c>
    </row>
    <row r="82" spans="1:11" x14ac:dyDescent="0.3">
      <c r="A82" s="1" t="s">
        <v>4</v>
      </c>
      <c r="B82" s="1">
        <v>1</v>
      </c>
      <c r="C82" s="1">
        <v>1</v>
      </c>
      <c r="D82" s="1">
        <v>0</v>
      </c>
      <c r="E82" s="1">
        <v>0</v>
      </c>
      <c r="F82" s="1">
        <v>0</v>
      </c>
      <c r="G82" s="1" t="s">
        <v>15</v>
      </c>
      <c r="H82" s="1">
        <v>2</v>
      </c>
      <c r="I82" s="1">
        <v>19.440000000000001</v>
      </c>
      <c r="J82" s="1">
        <v>3</v>
      </c>
      <c r="K82" s="1">
        <f t="shared" si="1"/>
        <v>15.432098765432098</v>
      </c>
    </row>
    <row r="83" spans="1:11" x14ac:dyDescent="0.3">
      <c r="A83" s="1" t="s">
        <v>4</v>
      </c>
      <c r="B83" s="1">
        <v>0</v>
      </c>
      <c r="C83" s="1">
        <v>1</v>
      </c>
      <c r="D83" s="1">
        <v>0</v>
      </c>
      <c r="E83" s="1">
        <v>0</v>
      </c>
      <c r="F83" s="1">
        <v>0</v>
      </c>
      <c r="G83" s="1" t="s">
        <v>15</v>
      </c>
      <c r="H83" s="1">
        <v>2</v>
      </c>
      <c r="I83" s="1">
        <v>16.66</v>
      </c>
      <c r="J83" s="1">
        <v>3.4</v>
      </c>
      <c r="K83" s="1">
        <f t="shared" si="1"/>
        <v>20.408163265306122</v>
      </c>
    </row>
    <row r="84" spans="1:11" x14ac:dyDescent="0.3">
      <c r="A84" s="1" t="s">
        <v>0</v>
      </c>
      <c r="B84" s="1">
        <v>0</v>
      </c>
      <c r="C84" s="1">
        <v>1</v>
      </c>
      <c r="D84" s="1">
        <v>0</v>
      </c>
      <c r="E84" s="1">
        <v>0</v>
      </c>
      <c r="F84" s="1">
        <v>0</v>
      </c>
      <c r="G84" s="1" t="s">
        <v>15</v>
      </c>
      <c r="H84" s="1">
        <v>1</v>
      </c>
      <c r="I84" s="1">
        <v>10.07</v>
      </c>
      <c r="J84" s="1">
        <v>1.83</v>
      </c>
      <c r="K84" s="1">
        <f t="shared" si="1"/>
        <v>18.17279046673287</v>
      </c>
    </row>
    <row r="85" spans="1:11" x14ac:dyDescent="0.3">
      <c r="A85" s="1" t="s">
        <v>4</v>
      </c>
      <c r="B85" s="1">
        <v>1</v>
      </c>
      <c r="C85" s="1">
        <v>1</v>
      </c>
      <c r="D85" s="1">
        <v>0</v>
      </c>
      <c r="E85" s="1">
        <v>0</v>
      </c>
      <c r="F85" s="1">
        <v>0</v>
      </c>
      <c r="G85" s="1" t="s">
        <v>15</v>
      </c>
      <c r="H85" s="1">
        <v>2</v>
      </c>
      <c r="I85" s="1">
        <v>32.68</v>
      </c>
      <c r="J85" s="1">
        <v>5</v>
      </c>
      <c r="K85" s="1">
        <f t="shared" si="1"/>
        <v>15.299877600979192</v>
      </c>
    </row>
    <row r="86" spans="1:11" x14ac:dyDescent="0.3">
      <c r="A86" s="1" t="s">
        <v>4</v>
      </c>
      <c r="B86" s="1">
        <v>0</v>
      </c>
      <c r="C86" s="1">
        <v>1</v>
      </c>
      <c r="D86" s="1">
        <v>0</v>
      </c>
      <c r="E86" s="1">
        <v>0</v>
      </c>
      <c r="F86" s="1">
        <v>0</v>
      </c>
      <c r="G86" s="1" t="s">
        <v>15</v>
      </c>
      <c r="H86" s="1">
        <v>2</v>
      </c>
      <c r="I86" s="1">
        <v>15.98</v>
      </c>
      <c r="J86" s="1">
        <v>2.0299999999999998</v>
      </c>
      <c r="K86" s="1">
        <f t="shared" si="1"/>
        <v>12.703379224030037</v>
      </c>
    </row>
    <row r="87" spans="1:11" x14ac:dyDescent="0.3">
      <c r="A87" s="1" t="s">
        <v>0</v>
      </c>
      <c r="B87" s="1">
        <v>0</v>
      </c>
      <c r="C87" s="1">
        <v>1</v>
      </c>
      <c r="D87" s="1">
        <v>0</v>
      </c>
      <c r="E87" s="1">
        <v>0</v>
      </c>
      <c r="F87" s="1">
        <v>0</v>
      </c>
      <c r="G87" s="1" t="s">
        <v>15</v>
      </c>
      <c r="H87" s="1">
        <v>4</v>
      </c>
      <c r="I87" s="1">
        <v>34.83</v>
      </c>
      <c r="J87" s="1">
        <v>5.17</v>
      </c>
      <c r="K87" s="1">
        <f t="shared" si="1"/>
        <v>14.843525696238874</v>
      </c>
    </row>
    <row r="88" spans="1:11" x14ac:dyDescent="0.3">
      <c r="A88" s="1" t="s">
        <v>4</v>
      </c>
      <c r="B88" s="1">
        <v>0</v>
      </c>
      <c r="C88" s="1">
        <v>1</v>
      </c>
      <c r="D88" s="1">
        <v>0</v>
      </c>
      <c r="E88" s="1">
        <v>0</v>
      </c>
      <c r="F88" s="1">
        <v>0</v>
      </c>
      <c r="G88" s="1" t="s">
        <v>15</v>
      </c>
      <c r="H88" s="1">
        <v>2</v>
      </c>
      <c r="I88" s="1">
        <v>13.03</v>
      </c>
      <c r="J88" s="1">
        <v>2</v>
      </c>
      <c r="K88" s="1">
        <f t="shared" si="1"/>
        <v>15.349194167306218</v>
      </c>
    </row>
    <row r="89" spans="1:11" x14ac:dyDescent="0.3">
      <c r="A89" s="1" t="s">
        <v>4</v>
      </c>
      <c r="B89" s="1">
        <v>0</v>
      </c>
      <c r="C89" s="1">
        <v>1</v>
      </c>
      <c r="D89" s="1">
        <v>0</v>
      </c>
      <c r="E89" s="1">
        <v>0</v>
      </c>
      <c r="F89" s="1">
        <v>0</v>
      </c>
      <c r="G89" s="1" t="s">
        <v>15</v>
      </c>
      <c r="H89" s="1">
        <v>2</v>
      </c>
      <c r="I89" s="1">
        <v>18.28</v>
      </c>
      <c r="J89" s="1">
        <v>4</v>
      </c>
      <c r="K89" s="1">
        <f t="shared" si="1"/>
        <v>21.881838074398249</v>
      </c>
    </row>
    <row r="90" spans="1:11" x14ac:dyDescent="0.3">
      <c r="A90" s="1" t="s">
        <v>4</v>
      </c>
      <c r="B90" s="1">
        <v>0</v>
      </c>
      <c r="C90" s="1">
        <v>1</v>
      </c>
      <c r="D90" s="1">
        <v>0</v>
      </c>
      <c r="E90" s="1">
        <v>0</v>
      </c>
      <c r="F90" s="1">
        <v>0</v>
      </c>
      <c r="G90" s="1" t="s">
        <v>15</v>
      </c>
      <c r="H90" s="1">
        <v>2</v>
      </c>
      <c r="I90" s="1">
        <v>24.71</v>
      </c>
      <c r="J90" s="1">
        <v>5.85</v>
      </c>
      <c r="K90" s="1">
        <f t="shared" si="1"/>
        <v>23.674625657628486</v>
      </c>
    </row>
    <row r="91" spans="1:11" x14ac:dyDescent="0.3">
      <c r="A91" s="1" t="s">
        <v>4</v>
      </c>
      <c r="B91" s="1">
        <v>0</v>
      </c>
      <c r="C91" s="1">
        <v>1</v>
      </c>
      <c r="D91" s="1">
        <v>0</v>
      </c>
      <c r="E91" s="1">
        <v>0</v>
      </c>
      <c r="F91" s="1">
        <v>0</v>
      </c>
      <c r="G91" s="1" t="s">
        <v>15</v>
      </c>
      <c r="H91" s="1">
        <v>2</v>
      </c>
      <c r="I91" s="1">
        <v>21.16</v>
      </c>
      <c r="J91" s="1">
        <v>3</v>
      </c>
      <c r="K91" s="1">
        <f t="shared" si="1"/>
        <v>14.177693761814744</v>
      </c>
    </row>
    <row r="92" spans="1:11" x14ac:dyDescent="0.3">
      <c r="A92" s="1" t="s">
        <v>4</v>
      </c>
      <c r="B92" s="1">
        <v>1</v>
      </c>
      <c r="C92" s="1">
        <v>0</v>
      </c>
      <c r="D92" s="1">
        <v>1</v>
      </c>
      <c r="E92" s="1">
        <v>0</v>
      </c>
      <c r="F92" s="1">
        <v>0</v>
      </c>
      <c r="G92" s="1" t="s">
        <v>3</v>
      </c>
      <c r="H92" s="1">
        <v>2</v>
      </c>
      <c r="I92" s="1">
        <v>28.97</v>
      </c>
      <c r="J92" s="1">
        <v>3</v>
      </c>
      <c r="K92" s="1">
        <f t="shared" si="1"/>
        <v>10.355540214014498</v>
      </c>
    </row>
    <row r="93" spans="1:11" x14ac:dyDescent="0.3">
      <c r="A93" s="1" t="s">
        <v>4</v>
      </c>
      <c r="B93" s="1">
        <v>0</v>
      </c>
      <c r="C93" s="1">
        <v>0</v>
      </c>
      <c r="D93" s="1">
        <v>1</v>
      </c>
      <c r="E93" s="1">
        <v>0</v>
      </c>
      <c r="F93" s="1">
        <v>0</v>
      </c>
      <c r="G93" s="1" t="s">
        <v>3</v>
      </c>
      <c r="H93" s="1">
        <v>2</v>
      </c>
      <c r="I93" s="1">
        <v>22.49</v>
      </c>
      <c r="J93" s="1">
        <v>3.5</v>
      </c>
      <c r="K93" s="1">
        <f t="shared" si="1"/>
        <v>15.562472209871055</v>
      </c>
    </row>
    <row r="94" spans="1:11" x14ac:dyDescent="0.3">
      <c r="A94" s="1" t="s">
        <v>0</v>
      </c>
      <c r="B94" s="1">
        <v>1</v>
      </c>
      <c r="C94" s="1">
        <v>0</v>
      </c>
      <c r="D94" s="1">
        <v>1</v>
      </c>
      <c r="E94" s="1">
        <v>0</v>
      </c>
      <c r="F94" s="1">
        <v>0</v>
      </c>
      <c r="G94" s="1" t="s">
        <v>3</v>
      </c>
      <c r="H94" s="1">
        <v>2</v>
      </c>
      <c r="I94" s="1">
        <v>5.75</v>
      </c>
      <c r="J94" s="1">
        <v>1</v>
      </c>
      <c r="K94" s="1">
        <f t="shared" si="1"/>
        <v>17.391304347826086</v>
      </c>
    </row>
    <row r="95" spans="1:11" x14ac:dyDescent="0.3">
      <c r="A95" s="1" t="s">
        <v>0</v>
      </c>
      <c r="B95" s="1">
        <v>1</v>
      </c>
      <c r="C95" s="1">
        <v>0</v>
      </c>
      <c r="D95" s="1">
        <v>1</v>
      </c>
      <c r="E95" s="1">
        <v>0</v>
      </c>
      <c r="F95" s="1">
        <v>0</v>
      </c>
      <c r="G95" s="1" t="s">
        <v>3</v>
      </c>
      <c r="H95" s="1">
        <v>2</v>
      </c>
      <c r="I95" s="1">
        <v>16.32</v>
      </c>
      <c r="J95" s="1">
        <v>4.3</v>
      </c>
      <c r="K95" s="1">
        <f t="shared" si="1"/>
        <v>26.348039215686274</v>
      </c>
    </row>
    <row r="96" spans="1:11" x14ac:dyDescent="0.3">
      <c r="A96" s="1" t="s">
        <v>0</v>
      </c>
      <c r="B96" s="1">
        <v>0</v>
      </c>
      <c r="C96" s="1">
        <v>0</v>
      </c>
      <c r="D96" s="1">
        <v>1</v>
      </c>
      <c r="E96" s="1">
        <v>0</v>
      </c>
      <c r="F96" s="1">
        <v>0</v>
      </c>
      <c r="G96" s="1" t="s">
        <v>3</v>
      </c>
      <c r="H96" s="1">
        <v>2</v>
      </c>
      <c r="I96" s="1">
        <v>22.75</v>
      </c>
      <c r="J96" s="1">
        <v>3.25</v>
      </c>
      <c r="K96" s="1">
        <f t="shared" si="1"/>
        <v>14.285714285714285</v>
      </c>
    </row>
    <row r="97" spans="1:11" x14ac:dyDescent="0.3">
      <c r="A97" s="1" t="s">
        <v>4</v>
      </c>
      <c r="B97" s="1">
        <v>1</v>
      </c>
      <c r="C97" s="1">
        <v>0</v>
      </c>
      <c r="D97" s="1">
        <v>1</v>
      </c>
      <c r="E97" s="1">
        <v>0</v>
      </c>
      <c r="F97" s="1">
        <v>0</v>
      </c>
      <c r="G97" s="1" t="s">
        <v>3</v>
      </c>
      <c r="H97" s="1">
        <v>4</v>
      </c>
      <c r="I97" s="1">
        <v>40.17</v>
      </c>
      <c r="J97" s="1">
        <v>4.7300000000000004</v>
      </c>
      <c r="K97" s="1">
        <f t="shared" si="1"/>
        <v>11.77495643515061</v>
      </c>
    </row>
    <row r="98" spans="1:11" x14ac:dyDescent="0.3">
      <c r="A98" s="1" t="s">
        <v>4</v>
      </c>
      <c r="B98" s="1">
        <v>1</v>
      </c>
      <c r="C98" s="1">
        <v>0</v>
      </c>
      <c r="D98" s="1">
        <v>1</v>
      </c>
      <c r="E98" s="1">
        <v>0</v>
      </c>
      <c r="F98" s="1">
        <v>0</v>
      </c>
      <c r="G98" s="1" t="s">
        <v>3</v>
      </c>
      <c r="H98" s="1">
        <v>2</v>
      </c>
      <c r="I98" s="1">
        <v>27.28</v>
      </c>
      <c r="J98" s="1">
        <v>4</v>
      </c>
      <c r="K98" s="1">
        <f t="shared" si="1"/>
        <v>14.662756598240467</v>
      </c>
    </row>
    <row r="99" spans="1:11" x14ac:dyDescent="0.3">
      <c r="A99" s="1" t="s">
        <v>4</v>
      </c>
      <c r="B99" s="1">
        <v>1</v>
      </c>
      <c r="C99" s="1">
        <v>0</v>
      </c>
      <c r="D99" s="1">
        <v>1</v>
      </c>
      <c r="E99" s="1">
        <v>0</v>
      </c>
      <c r="F99" s="1">
        <v>0</v>
      </c>
      <c r="G99" s="1" t="s">
        <v>3</v>
      </c>
      <c r="H99" s="1">
        <v>2</v>
      </c>
      <c r="I99" s="1">
        <v>12.03</v>
      </c>
      <c r="J99" s="1">
        <v>1.5</v>
      </c>
      <c r="K99" s="1">
        <f t="shared" si="1"/>
        <v>12.468827930174564</v>
      </c>
    </row>
    <row r="100" spans="1:11" x14ac:dyDescent="0.3">
      <c r="A100" s="1" t="s">
        <v>4</v>
      </c>
      <c r="B100" s="1">
        <v>1</v>
      </c>
      <c r="C100" s="1">
        <v>0</v>
      </c>
      <c r="D100" s="1">
        <v>1</v>
      </c>
      <c r="E100" s="1">
        <v>0</v>
      </c>
      <c r="F100" s="1">
        <v>0</v>
      </c>
      <c r="G100" s="1" t="s">
        <v>3</v>
      </c>
      <c r="H100" s="1">
        <v>2</v>
      </c>
      <c r="I100" s="1">
        <v>21.01</v>
      </c>
      <c r="J100" s="1">
        <v>3</v>
      </c>
      <c r="K100" s="1">
        <f t="shared" si="1"/>
        <v>14.278914802475009</v>
      </c>
    </row>
    <row r="101" spans="1:11" x14ac:dyDescent="0.3">
      <c r="A101" s="1" t="s">
        <v>4</v>
      </c>
      <c r="B101" s="1">
        <v>0</v>
      </c>
      <c r="C101" s="1">
        <v>0</v>
      </c>
      <c r="D101" s="1">
        <v>1</v>
      </c>
      <c r="E101" s="1">
        <v>0</v>
      </c>
      <c r="F101" s="1">
        <v>0</v>
      </c>
      <c r="G101" s="1" t="s">
        <v>3</v>
      </c>
      <c r="H101" s="1">
        <v>2</v>
      </c>
      <c r="I101" s="1">
        <v>12.46</v>
      </c>
      <c r="J101" s="1">
        <v>1.5</v>
      </c>
      <c r="K101" s="1">
        <f t="shared" si="1"/>
        <v>12.038523274478329</v>
      </c>
    </row>
    <row r="102" spans="1:11" x14ac:dyDescent="0.3">
      <c r="A102" s="1" t="s">
        <v>0</v>
      </c>
      <c r="B102" s="1">
        <v>1</v>
      </c>
      <c r="C102" s="1">
        <v>0</v>
      </c>
      <c r="D102" s="1">
        <v>1</v>
      </c>
      <c r="E102" s="1">
        <v>0</v>
      </c>
      <c r="F102" s="1">
        <v>0</v>
      </c>
      <c r="G102" s="1" t="s">
        <v>3</v>
      </c>
      <c r="H102" s="1">
        <v>2</v>
      </c>
      <c r="I102" s="1">
        <v>11.35</v>
      </c>
      <c r="J102" s="1">
        <v>2.5</v>
      </c>
      <c r="K102" s="1">
        <f t="shared" si="1"/>
        <v>22.026431718061676</v>
      </c>
    </row>
    <row r="103" spans="1:11" x14ac:dyDescent="0.3">
      <c r="A103" s="1" t="s">
        <v>0</v>
      </c>
      <c r="B103" s="1">
        <v>1</v>
      </c>
      <c r="C103" s="1">
        <v>0</v>
      </c>
      <c r="D103" s="1">
        <v>1</v>
      </c>
      <c r="E103" s="1">
        <v>0</v>
      </c>
      <c r="F103" s="1">
        <v>0</v>
      </c>
      <c r="G103" s="1" t="s">
        <v>3</v>
      </c>
      <c r="H103" s="1">
        <v>2</v>
      </c>
      <c r="I103" s="1">
        <v>15.38</v>
      </c>
      <c r="J103" s="1">
        <v>3</v>
      </c>
      <c r="K103" s="1">
        <f t="shared" si="1"/>
        <v>19.505851755526656</v>
      </c>
    </row>
    <row r="104" spans="1:11" x14ac:dyDescent="0.3">
      <c r="A104" s="1" t="s">
        <v>0</v>
      </c>
      <c r="B104" s="1">
        <v>1</v>
      </c>
      <c r="C104" s="1">
        <v>0</v>
      </c>
      <c r="D104" s="1">
        <v>0</v>
      </c>
      <c r="E104" s="1">
        <v>1</v>
      </c>
      <c r="F104" s="1">
        <v>0</v>
      </c>
      <c r="G104" s="1" t="s">
        <v>3</v>
      </c>
      <c r="H104" s="1">
        <v>3</v>
      </c>
      <c r="I104" s="1">
        <v>44.3</v>
      </c>
      <c r="J104" s="1">
        <v>2.5</v>
      </c>
      <c r="K104" s="1">
        <f t="shared" si="1"/>
        <v>5.6433408577878108</v>
      </c>
    </row>
    <row r="105" spans="1:11" x14ac:dyDescent="0.3">
      <c r="A105" s="1" t="s">
        <v>0</v>
      </c>
      <c r="B105" s="1">
        <v>1</v>
      </c>
      <c r="C105" s="1">
        <v>0</v>
      </c>
      <c r="D105" s="1">
        <v>0</v>
      </c>
      <c r="E105" s="1">
        <v>1</v>
      </c>
      <c r="F105" s="1">
        <v>0</v>
      </c>
      <c r="G105" s="1" t="s">
        <v>3</v>
      </c>
      <c r="H105" s="1">
        <v>2</v>
      </c>
      <c r="I105" s="1">
        <v>22.42</v>
      </c>
      <c r="J105" s="1">
        <v>3.48</v>
      </c>
      <c r="K105" s="1">
        <f t="shared" si="1"/>
        <v>15.521855486173058</v>
      </c>
    </row>
    <row r="106" spans="1:11" x14ac:dyDescent="0.3">
      <c r="A106" s="1" t="s">
        <v>0</v>
      </c>
      <c r="B106" s="1">
        <v>0</v>
      </c>
      <c r="C106" s="1">
        <v>0</v>
      </c>
      <c r="D106" s="1">
        <v>0</v>
      </c>
      <c r="E106" s="1">
        <v>1</v>
      </c>
      <c r="F106" s="1">
        <v>0</v>
      </c>
      <c r="G106" s="1" t="s">
        <v>3</v>
      </c>
      <c r="H106" s="1">
        <v>2</v>
      </c>
      <c r="I106" s="1">
        <v>20.92</v>
      </c>
      <c r="J106" s="1">
        <v>4.08</v>
      </c>
      <c r="K106" s="1">
        <f t="shared" si="1"/>
        <v>19.502868068833649</v>
      </c>
    </row>
    <row r="107" spans="1:11" x14ac:dyDescent="0.3">
      <c r="A107" s="1" t="s">
        <v>4</v>
      </c>
      <c r="B107" s="1">
        <v>1</v>
      </c>
      <c r="C107" s="1">
        <v>0</v>
      </c>
      <c r="D107" s="1">
        <v>0</v>
      </c>
      <c r="E107" s="1">
        <v>1</v>
      </c>
      <c r="F107" s="1">
        <v>0</v>
      </c>
      <c r="G107" s="1" t="s">
        <v>3</v>
      </c>
      <c r="H107" s="1">
        <v>2</v>
      </c>
      <c r="I107" s="1">
        <v>15.36</v>
      </c>
      <c r="J107" s="1">
        <v>1.64</v>
      </c>
      <c r="K107" s="1">
        <f t="shared" si="1"/>
        <v>10.677083333333332</v>
      </c>
    </row>
    <row r="108" spans="1:11" x14ac:dyDescent="0.3">
      <c r="A108" s="1" t="s">
        <v>4</v>
      </c>
      <c r="B108" s="1">
        <v>1</v>
      </c>
      <c r="C108" s="1">
        <v>0</v>
      </c>
      <c r="D108" s="1">
        <v>0</v>
      </c>
      <c r="E108" s="1">
        <v>1</v>
      </c>
      <c r="F108" s="1">
        <v>0</v>
      </c>
      <c r="G108" s="1" t="s">
        <v>3</v>
      </c>
      <c r="H108" s="1">
        <v>2</v>
      </c>
      <c r="I108" s="1">
        <v>20.49</v>
      </c>
      <c r="J108" s="1">
        <v>4.0599999999999996</v>
      </c>
      <c r="K108" s="1">
        <f t="shared" si="1"/>
        <v>19.814543679843826</v>
      </c>
    </row>
    <row r="109" spans="1:11" x14ac:dyDescent="0.3">
      <c r="A109" s="1" t="s">
        <v>4</v>
      </c>
      <c r="B109" s="1">
        <v>1</v>
      </c>
      <c r="C109" s="1">
        <v>0</v>
      </c>
      <c r="D109" s="1">
        <v>0</v>
      </c>
      <c r="E109" s="1">
        <v>1</v>
      </c>
      <c r="F109" s="1">
        <v>0</v>
      </c>
      <c r="G109" s="1" t="s">
        <v>3</v>
      </c>
      <c r="H109" s="1">
        <v>2</v>
      </c>
      <c r="I109" s="1">
        <v>25.21</v>
      </c>
      <c r="J109" s="1">
        <v>4.29</v>
      </c>
      <c r="K109" s="1">
        <f t="shared" si="1"/>
        <v>17.017056723522412</v>
      </c>
    </row>
    <row r="110" spans="1:11" x14ac:dyDescent="0.3">
      <c r="A110" s="1" t="s">
        <v>4</v>
      </c>
      <c r="B110" s="1">
        <v>0</v>
      </c>
      <c r="C110" s="1">
        <v>0</v>
      </c>
      <c r="D110" s="1">
        <v>0</v>
      </c>
      <c r="E110" s="1">
        <v>1</v>
      </c>
      <c r="F110" s="1">
        <v>0</v>
      </c>
      <c r="G110" s="1" t="s">
        <v>3</v>
      </c>
      <c r="H110" s="1">
        <v>2</v>
      </c>
      <c r="I110" s="1">
        <v>18.239999999999998</v>
      </c>
      <c r="J110" s="1">
        <v>3.76</v>
      </c>
      <c r="K110" s="1">
        <f t="shared" si="1"/>
        <v>20.614035087719298</v>
      </c>
    </row>
    <row r="111" spans="1:11" x14ac:dyDescent="0.3">
      <c r="A111" s="1" t="s">
        <v>0</v>
      </c>
      <c r="B111" s="1">
        <v>1</v>
      </c>
      <c r="C111" s="1">
        <v>0</v>
      </c>
      <c r="D111" s="1">
        <v>0</v>
      </c>
      <c r="E111" s="1">
        <v>1</v>
      </c>
      <c r="F111" s="1">
        <v>0</v>
      </c>
      <c r="G111" s="1" t="s">
        <v>3</v>
      </c>
      <c r="H111" s="1">
        <v>2</v>
      </c>
      <c r="I111" s="1">
        <v>14.31</v>
      </c>
      <c r="J111" s="1">
        <v>4</v>
      </c>
      <c r="K111" s="1">
        <f t="shared" si="1"/>
        <v>27.952480782669458</v>
      </c>
    </row>
    <row r="112" spans="1:11" x14ac:dyDescent="0.3">
      <c r="A112" s="1" t="s">
        <v>4</v>
      </c>
      <c r="B112" s="1">
        <v>0</v>
      </c>
      <c r="C112" s="1">
        <v>0</v>
      </c>
      <c r="D112" s="1">
        <v>0</v>
      </c>
      <c r="E112" s="1">
        <v>1</v>
      </c>
      <c r="F112" s="1">
        <v>0</v>
      </c>
      <c r="G112" s="1" t="s">
        <v>3</v>
      </c>
      <c r="H112" s="1">
        <v>2</v>
      </c>
      <c r="I112" s="1">
        <v>14</v>
      </c>
      <c r="J112" s="1">
        <v>3</v>
      </c>
      <c r="K112" s="1">
        <f t="shared" si="1"/>
        <v>21.428571428571427</v>
      </c>
    </row>
    <row r="113" spans="1:11" x14ac:dyDescent="0.3">
      <c r="A113" s="1" t="s">
        <v>0</v>
      </c>
      <c r="B113" s="1">
        <v>0</v>
      </c>
      <c r="C113" s="1">
        <v>0</v>
      </c>
      <c r="D113" s="1">
        <v>0</v>
      </c>
      <c r="E113" s="1">
        <v>1</v>
      </c>
      <c r="F113" s="1">
        <v>0</v>
      </c>
      <c r="G113" s="1" t="s">
        <v>3</v>
      </c>
      <c r="H113" s="1">
        <v>1</v>
      </c>
      <c r="I113" s="1">
        <v>7.25</v>
      </c>
      <c r="J113" s="1">
        <v>1</v>
      </c>
      <c r="K113" s="1">
        <f t="shared" si="1"/>
        <v>13.793103448275861</v>
      </c>
    </row>
    <row r="114" spans="1:11" x14ac:dyDescent="0.3">
      <c r="A114" s="1" t="s">
        <v>4</v>
      </c>
      <c r="B114" s="1">
        <v>0</v>
      </c>
      <c r="C114" s="1">
        <v>0</v>
      </c>
      <c r="D114" s="1">
        <v>0</v>
      </c>
      <c r="E114" s="1">
        <v>0</v>
      </c>
      <c r="F114" s="1">
        <v>1</v>
      </c>
      <c r="G114" s="1" t="s">
        <v>3</v>
      </c>
      <c r="H114" s="1">
        <v>3</v>
      </c>
      <c r="I114" s="1">
        <v>38.07</v>
      </c>
      <c r="J114" s="1">
        <v>4</v>
      </c>
      <c r="K114" s="1">
        <f t="shared" si="1"/>
        <v>10.506960861570791</v>
      </c>
    </row>
    <row r="115" spans="1:11" x14ac:dyDescent="0.3">
      <c r="A115" s="1" t="s">
        <v>4</v>
      </c>
      <c r="B115" s="1">
        <v>0</v>
      </c>
      <c r="C115" s="1">
        <v>0</v>
      </c>
      <c r="D115" s="1">
        <v>0</v>
      </c>
      <c r="E115" s="1">
        <v>0</v>
      </c>
      <c r="F115" s="1">
        <v>1</v>
      </c>
      <c r="G115" s="1" t="s">
        <v>3</v>
      </c>
      <c r="H115" s="1">
        <v>2</v>
      </c>
      <c r="I115" s="1">
        <v>23.95</v>
      </c>
      <c r="J115" s="1">
        <v>2.5499999999999998</v>
      </c>
      <c r="K115" s="1">
        <f t="shared" si="1"/>
        <v>10.647181628392484</v>
      </c>
    </row>
    <row r="116" spans="1:11" x14ac:dyDescent="0.3">
      <c r="A116" s="1" t="s">
        <v>0</v>
      </c>
      <c r="B116" s="1">
        <v>0</v>
      </c>
      <c r="C116" s="1">
        <v>0</v>
      </c>
      <c r="D116" s="1">
        <v>0</v>
      </c>
      <c r="E116" s="1">
        <v>0</v>
      </c>
      <c r="F116" s="1">
        <v>1</v>
      </c>
      <c r="G116" s="1" t="s">
        <v>3</v>
      </c>
      <c r="H116" s="1">
        <v>3</v>
      </c>
      <c r="I116" s="1">
        <v>25.71</v>
      </c>
      <c r="J116" s="1">
        <v>4</v>
      </c>
      <c r="K116" s="1">
        <f t="shared" si="1"/>
        <v>15.558148580318942</v>
      </c>
    </row>
    <row r="117" spans="1:11" x14ac:dyDescent="0.3">
      <c r="A117" s="1" t="s">
        <v>0</v>
      </c>
      <c r="B117" s="1">
        <v>0</v>
      </c>
      <c r="C117" s="1">
        <v>0</v>
      </c>
      <c r="D117" s="1">
        <v>0</v>
      </c>
      <c r="E117" s="1">
        <v>0</v>
      </c>
      <c r="F117" s="1">
        <v>1</v>
      </c>
      <c r="G117" s="1" t="s">
        <v>3</v>
      </c>
      <c r="H117" s="1">
        <v>2</v>
      </c>
      <c r="I117" s="1">
        <v>17.309999999999999</v>
      </c>
      <c r="J117" s="1">
        <v>3.5</v>
      </c>
      <c r="K117" s="1">
        <f t="shared" si="1"/>
        <v>20.219526285384173</v>
      </c>
    </row>
    <row r="118" spans="1:11" x14ac:dyDescent="0.3">
      <c r="A118" s="1" t="s">
        <v>4</v>
      </c>
      <c r="B118" s="1">
        <v>0</v>
      </c>
      <c r="C118" s="1">
        <v>0</v>
      </c>
      <c r="D118" s="1">
        <v>0</v>
      </c>
      <c r="E118" s="1">
        <v>0</v>
      </c>
      <c r="F118" s="1">
        <v>1</v>
      </c>
      <c r="G118" s="1" t="s">
        <v>3</v>
      </c>
      <c r="H118" s="1">
        <v>4</v>
      </c>
      <c r="I118" s="1">
        <v>29.93</v>
      </c>
      <c r="J118" s="1">
        <v>5.07</v>
      </c>
      <c r="K118" s="1">
        <f t="shared" si="1"/>
        <v>16.939525559639161</v>
      </c>
    </row>
    <row r="119" spans="1:11" x14ac:dyDescent="0.3">
      <c r="A119" s="1" t="s">
        <v>0</v>
      </c>
      <c r="B119" s="1">
        <v>0</v>
      </c>
      <c r="C119" s="1">
        <v>1</v>
      </c>
      <c r="D119" s="1">
        <v>0</v>
      </c>
      <c r="E119" s="1">
        <v>0</v>
      </c>
      <c r="F119" s="1">
        <v>0</v>
      </c>
      <c r="G119" s="1" t="s">
        <v>15</v>
      </c>
      <c r="H119" s="1">
        <v>2</v>
      </c>
      <c r="I119" s="1">
        <v>10.65</v>
      </c>
      <c r="J119" s="1">
        <v>1.5</v>
      </c>
      <c r="K119" s="1">
        <f t="shared" si="1"/>
        <v>14.084507042253522</v>
      </c>
    </row>
    <row r="120" spans="1:11" x14ac:dyDescent="0.3">
      <c r="A120" s="1" t="s">
        <v>0</v>
      </c>
      <c r="B120" s="1">
        <v>0</v>
      </c>
      <c r="C120" s="1">
        <v>1</v>
      </c>
      <c r="D120" s="1">
        <v>0</v>
      </c>
      <c r="E120" s="1">
        <v>0</v>
      </c>
      <c r="F120" s="1">
        <v>0</v>
      </c>
      <c r="G120" s="1" t="s">
        <v>15</v>
      </c>
      <c r="H120" s="1">
        <v>2</v>
      </c>
      <c r="I120" s="1">
        <v>12.43</v>
      </c>
      <c r="J120" s="1">
        <v>1.8</v>
      </c>
      <c r="K120" s="1">
        <f t="shared" si="1"/>
        <v>14.481094127111827</v>
      </c>
    </row>
    <row r="121" spans="1:11" x14ac:dyDescent="0.3">
      <c r="A121" s="1" t="s">
        <v>0</v>
      </c>
      <c r="B121" s="1">
        <v>0</v>
      </c>
      <c r="C121" s="1">
        <v>1</v>
      </c>
      <c r="D121" s="1">
        <v>0</v>
      </c>
      <c r="E121" s="1">
        <v>0</v>
      </c>
      <c r="F121" s="1">
        <v>0</v>
      </c>
      <c r="G121" s="1" t="s">
        <v>15</v>
      </c>
      <c r="H121" s="1">
        <v>4</v>
      </c>
      <c r="I121" s="1">
        <v>24.08</v>
      </c>
      <c r="J121" s="1">
        <v>2.92</v>
      </c>
      <c r="K121" s="1">
        <f t="shared" si="1"/>
        <v>12.126245847176079</v>
      </c>
    </row>
    <row r="122" spans="1:11" x14ac:dyDescent="0.3">
      <c r="A122" s="1" t="s">
        <v>4</v>
      </c>
      <c r="B122" s="1">
        <v>0</v>
      </c>
      <c r="C122" s="1">
        <v>1</v>
      </c>
      <c r="D122" s="1">
        <v>0</v>
      </c>
      <c r="E122" s="1">
        <v>0</v>
      </c>
      <c r="F122" s="1">
        <v>0</v>
      </c>
      <c r="G122" s="1" t="s">
        <v>15</v>
      </c>
      <c r="H122" s="1">
        <v>2</v>
      </c>
      <c r="I122" s="1">
        <v>11.69</v>
      </c>
      <c r="J122" s="1">
        <v>2.31</v>
      </c>
      <c r="K122" s="1">
        <f t="shared" si="1"/>
        <v>19.760479041916167</v>
      </c>
    </row>
    <row r="123" spans="1:11" x14ac:dyDescent="0.3">
      <c r="A123" s="1" t="s">
        <v>0</v>
      </c>
      <c r="B123" s="1">
        <v>0</v>
      </c>
      <c r="C123" s="1">
        <v>1</v>
      </c>
      <c r="D123" s="1">
        <v>0</v>
      </c>
      <c r="E123" s="1">
        <v>0</v>
      </c>
      <c r="F123" s="1">
        <v>0</v>
      </c>
      <c r="G123" s="1" t="s">
        <v>15</v>
      </c>
      <c r="H123" s="1">
        <v>2</v>
      </c>
      <c r="I123" s="1">
        <v>13.42</v>
      </c>
      <c r="J123" s="1">
        <v>1.68</v>
      </c>
      <c r="K123" s="1">
        <f t="shared" si="1"/>
        <v>12.518628912071533</v>
      </c>
    </row>
    <row r="124" spans="1:11" x14ac:dyDescent="0.3">
      <c r="A124" s="1" t="s">
        <v>4</v>
      </c>
      <c r="B124" s="1">
        <v>0</v>
      </c>
      <c r="C124" s="1">
        <v>1</v>
      </c>
      <c r="D124" s="1">
        <v>0</v>
      </c>
      <c r="E124" s="1">
        <v>0</v>
      </c>
      <c r="F124" s="1">
        <v>0</v>
      </c>
      <c r="G124" s="1" t="s">
        <v>15</v>
      </c>
      <c r="H124" s="1">
        <v>2</v>
      </c>
      <c r="I124" s="1">
        <v>14.26</v>
      </c>
      <c r="J124" s="1">
        <v>2.5</v>
      </c>
      <c r="K124" s="1">
        <f t="shared" si="1"/>
        <v>17.53155680224404</v>
      </c>
    </row>
    <row r="125" spans="1:11" x14ac:dyDescent="0.3">
      <c r="A125" s="1" t="s">
        <v>4</v>
      </c>
      <c r="B125" s="1">
        <v>0</v>
      </c>
      <c r="C125" s="1">
        <v>1</v>
      </c>
      <c r="D125" s="1">
        <v>0</v>
      </c>
      <c r="E125" s="1">
        <v>0</v>
      </c>
      <c r="F125" s="1">
        <v>0</v>
      </c>
      <c r="G125" s="1" t="s">
        <v>15</v>
      </c>
      <c r="H125" s="1">
        <v>2</v>
      </c>
      <c r="I125" s="1">
        <v>15.95</v>
      </c>
      <c r="J125" s="1">
        <v>2</v>
      </c>
      <c r="K125" s="1">
        <f t="shared" si="1"/>
        <v>12.539184952978058</v>
      </c>
    </row>
    <row r="126" spans="1:11" x14ac:dyDescent="0.3">
      <c r="A126" s="1" t="s">
        <v>0</v>
      </c>
      <c r="B126" s="1">
        <v>0</v>
      </c>
      <c r="C126" s="1">
        <v>1</v>
      </c>
      <c r="D126" s="1">
        <v>0</v>
      </c>
      <c r="E126" s="1">
        <v>0</v>
      </c>
      <c r="F126" s="1">
        <v>0</v>
      </c>
      <c r="G126" s="1" t="s">
        <v>15</v>
      </c>
      <c r="H126" s="1">
        <v>2</v>
      </c>
      <c r="I126" s="1">
        <v>12.48</v>
      </c>
      <c r="J126" s="1">
        <v>2.52</v>
      </c>
      <c r="K126" s="1">
        <f t="shared" si="1"/>
        <v>20.192307692307693</v>
      </c>
    </row>
    <row r="127" spans="1:11" x14ac:dyDescent="0.3">
      <c r="A127" s="1" t="s">
        <v>0</v>
      </c>
      <c r="B127" s="1">
        <v>0</v>
      </c>
      <c r="C127" s="1">
        <v>1</v>
      </c>
      <c r="D127" s="1">
        <v>0</v>
      </c>
      <c r="E127" s="1">
        <v>0</v>
      </c>
      <c r="F127" s="1">
        <v>0</v>
      </c>
      <c r="G127" s="1" t="s">
        <v>15</v>
      </c>
      <c r="H127" s="1">
        <v>6</v>
      </c>
      <c r="I127" s="1">
        <v>29.8</v>
      </c>
      <c r="J127" s="1">
        <v>4.2</v>
      </c>
      <c r="K127" s="1">
        <f t="shared" si="1"/>
        <v>14.093959731543624</v>
      </c>
    </row>
    <row r="128" spans="1:11" x14ac:dyDescent="0.3">
      <c r="A128" s="1" t="s">
        <v>4</v>
      </c>
      <c r="B128" s="1">
        <v>0</v>
      </c>
      <c r="C128" s="1">
        <v>1</v>
      </c>
      <c r="D128" s="1">
        <v>0</v>
      </c>
      <c r="E128" s="1">
        <v>0</v>
      </c>
      <c r="F128" s="1">
        <v>0</v>
      </c>
      <c r="G128" s="1" t="s">
        <v>15</v>
      </c>
      <c r="H128" s="1">
        <v>2</v>
      </c>
      <c r="I128" s="1">
        <v>8.52</v>
      </c>
      <c r="J128" s="1">
        <v>1.48</v>
      </c>
      <c r="K128" s="1">
        <f t="shared" si="1"/>
        <v>17.370892018779344</v>
      </c>
    </row>
    <row r="129" spans="1:11" x14ac:dyDescent="0.3">
      <c r="A129" s="1" t="s">
        <v>0</v>
      </c>
      <c r="B129" s="1">
        <v>0</v>
      </c>
      <c r="C129" s="1">
        <v>1</v>
      </c>
      <c r="D129" s="1">
        <v>0</v>
      </c>
      <c r="E129" s="1">
        <v>0</v>
      </c>
      <c r="F129" s="1">
        <v>0</v>
      </c>
      <c r="G129" s="1" t="s">
        <v>15</v>
      </c>
      <c r="H129" s="1">
        <v>2</v>
      </c>
      <c r="I129" s="1">
        <v>14.52</v>
      </c>
      <c r="J129" s="1">
        <v>2</v>
      </c>
      <c r="K129" s="1">
        <f t="shared" si="1"/>
        <v>13.774104683195592</v>
      </c>
    </row>
    <row r="130" spans="1:11" x14ac:dyDescent="0.3">
      <c r="A130" s="1" t="s">
        <v>0</v>
      </c>
      <c r="B130" s="1">
        <v>0</v>
      </c>
      <c r="C130" s="1">
        <v>1</v>
      </c>
      <c r="D130" s="1">
        <v>0</v>
      </c>
      <c r="E130" s="1">
        <v>0</v>
      </c>
      <c r="F130" s="1">
        <v>0</v>
      </c>
      <c r="G130" s="1" t="s">
        <v>15</v>
      </c>
      <c r="H130" s="1">
        <v>2</v>
      </c>
      <c r="I130" s="1">
        <v>11.38</v>
      </c>
      <c r="J130" s="1">
        <v>2</v>
      </c>
      <c r="K130" s="1">
        <f t="shared" si="1"/>
        <v>17.574692442882249</v>
      </c>
    </row>
    <row r="131" spans="1:11" x14ac:dyDescent="0.3">
      <c r="A131" s="1" t="s">
        <v>4</v>
      </c>
      <c r="B131" s="1">
        <v>0</v>
      </c>
      <c r="C131" s="1">
        <v>1</v>
      </c>
      <c r="D131" s="1">
        <v>0</v>
      </c>
      <c r="E131" s="1">
        <v>0</v>
      </c>
      <c r="F131" s="1">
        <v>0</v>
      </c>
      <c r="G131" s="1" t="s">
        <v>15</v>
      </c>
      <c r="H131" s="1">
        <v>3</v>
      </c>
      <c r="I131" s="1">
        <v>22.82</v>
      </c>
      <c r="J131" s="1">
        <v>2.1800000000000002</v>
      </c>
      <c r="K131" s="1">
        <f t="shared" ref="K131:K194" si="2">J131/I131*100</f>
        <v>9.5530236634531107</v>
      </c>
    </row>
    <row r="132" spans="1:11" x14ac:dyDescent="0.3">
      <c r="A132" s="1" t="s">
        <v>4</v>
      </c>
      <c r="B132" s="1">
        <v>0</v>
      </c>
      <c r="C132" s="1">
        <v>1</v>
      </c>
      <c r="D132" s="1">
        <v>0</v>
      </c>
      <c r="E132" s="1">
        <v>0</v>
      </c>
      <c r="F132" s="1">
        <v>0</v>
      </c>
      <c r="G132" s="1" t="s">
        <v>15</v>
      </c>
      <c r="H132" s="1">
        <v>2</v>
      </c>
      <c r="I132" s="1">
        <v>19.079999999999998</v>
      </c>
      <c r="J132" s="1">
        <v>1.5</v>
      </c>
      <c r="K132" s="1">
        <f t="shared" si="2"/>
        <v>7.8616352201257875</v>
      </c>
    </row>
    <row r="133" spans="1:11" x14ac:dyDescent="0.3">
      <c r="A133" s="1" t="s">
        <v>0</v>
      </c>
      <c r="B133" s="1">
        <v>0</v>
      </c>
      <c r="C133" s="1">
        <v>1</v>
      </c>
      <c r="D133" s="1">
        <v>0</v>
      </c>
      <c r="E133" s="1">
        <v>0</v>
      </c>
      <c r="F133" s="1">
        <v>0</v>
      </c>
      <c r="G133" s="1" t="s">
        <v>15</v>
      </c>
      <c r="H133" s="1">
        <v>2</v>
      </c>
      <c r="I133" s="1">
        <v>20.27</v>
      </c>
      <c r="J133" s="1">
        <v>2.83</v>
      </c>
      <c r="K133" s="1">
        <f t="shared" si="2"/>
        <v>13.961519486926493</v>
      </c>
    </row>
    <row r="134" spans="1:11" x14ac:dyDescent="0.3">
      <c r="A134" s="1" t="s">
        <v>0</v>
      </c>
      <c r="B134" s="1">
        <v>0</v>
      </c>
      <c r="C134" s="1">
        <v>1</v>
      </c>
      <c r="D134" s="1">
        <v>0</v>
      </c>
      <c r="E134" s="1">
        <v>0</v>
      </c>
      <c r="F134" s="1">
        <v>0</v>
      </c>
      <c r="G134" s="1" t="s">
        <v>15</v>
      </c>
      <c r="H134" s="1">
        <v>2</v>
      </c>
      <c r="I134" s="1">
        <v>11.17</v>
      </c>
      <c r="J134" s="1">
        <v>1.5</v>
      </c>
      <c r="K134" s="1">
        <f t="shared" si="2"/>
        <v>13.428827215756492</v>
      </c>
    </row>
    <row r="135" spans="1:11" x14ac:dyDescent="0.3">
      <c r="A135" s="1" t="s">
        <v>0</v>
      </c>
      <c r="B135" s="1">
        <v>0</v>
      </c>
      <c r="C135" s="1">
        <v>1</v>
      </c>
      <c r="D135" s="1">
        <v>0</v>
      </c>
      <c r="E135" s="1">
        <v>0</v>
      </c>
      <c r="F135" s="1">
        <v>0</v>
      </c>
      <c r="G135" s="1" t="s">
        <v>15</v>
      </c>
      <c r="H135" s="1">
        <v>2</v>
      </c>
      <c r="I135" s="1">
        <v>12.26</v>
      </c>
      <c r="J135" s="1">
        <v>2</v>
      </c>
      <c r="K135" s="1">
        <f t="shared" si="2"/>
        <v>16.31321370309951</v>
      </c>
    </row>
    <row r="136" spans="1:11" x14ac:dyDescent="0.3">
      <c r="A136" s="1" t="s">
        <v>0</v>
      </c>
      <c r="B136" s="1">
        <v>0</v>
      </c>
      <c r="C136" s="1">
        <v>1</v>
      </c>
      <c r="D136" s="1">
        <v>0</v>
      </c>
      <c r="E136" s="1">
        <v>0</v>
      </c>
      <c r="F136" s="1">
        <v>0</v>
      </c>
      <c r="G136" s="1" t="s">
        <v>15</v>
      </c>
      <c r="H136" s="1">
        <v>2</v>
      </c>
      <c r="I136" s="1">
        <v>18.260000000000002</v>
      </c>
      <c r="J136" s="1">
        <v>3.25</v>
      </c>
      <c r="K136" s="1">
        <f t="shared" si="2"/>
        <v>17.798466593647316</v>
      </c>
    </row>
    <row r="137" spans="1:11" x14ac:dyDescent="0.3">
      <c r="A137" s="1" t="s">
        <v>0</v>
      </c>
      <c r="B137" s="1">
        <v>0</v>
      </c>
      <c r="C137" s="1">
        <v>1</v>
      </c>
      <c r="D137" s="1">
        <v>0</v>
      </c>
      <c r="E137" s="1">
        <v>0</v>
      </c>
      <c r="F137" s="1">
        <v>0</v>
      </c>
      <c r="G137" s="1" t="s">
        <v>15</v>
      </c>
      <c r="H137" s="1">
        <v>2</v>
      </c>
      <c r="I137" s="1">
        <v>8.51</v>
      </c>
      <c r="J137" s="1">
        <v>1.25</v>
      </c>
      <c r="K137" s="1">
        <f t="shared" si="2"/>
        <v>14.688601645123384</v>
      </c>
    </row>
    <row r="138" spans="1:11" x14ac:dyDescent="0.3">
      <c r="A138" s="1" t="s">
        <v>0</v>
      </c>
      <c r="B138" s="1">
        <v>0</v>
      </c>
      <c r="C138" s="1">
        <v>1</v>
      </c>
      <c r="D138" s="1">
        <v>0</v>
      </c>
      <c r="E138" s="1">
        <v>0</v>
      </c>
      <c r="F138" s="1">
        <v>0</v>
      </c>
      <c r="G138" s="1" t="s">
        <v>15</v>
      </c>
      <c r="H138" s="1">
        <v>2</v>
      </c>
      <c r="I138" s="1">
        <v>10.33</v>
      </c>
      <c r="J138" s="1">
        <v>2</v>
      </c>
      <c r="K138" s="1">
        <f t="shared" si="2"/>
        <v>19.361084220716361</v>
      </c>
    </row>
    <row r="139" spans="1:11" x14ac:dyDescent="0.3">
      <c r="A139" s="1" t="s">
        <v>0</v>
      </c>
      <c r="B139" s="1">
        <v>0</v>
      </c>
      <c r="C139" s="1">
        <v>1</v>
      </c>
      <c r="D139" s="1">
        <v>0</v>
      </c>
      <c r="E139" s="1">
        <v>0</v>
      </c>
      <c r="F139" s="1">
        <v>0</v>
      </c>
      <c r="G139" s="1" t="s">
        <v>15</v>
      </c>
      <c r="H139" s="1">
        <v>2</v>
      </c>
      <c r="I139" s="1">
        <v>14.15</v>
      </c>
      <c r="J139" s="1">
        <v>2</v>
      </c>
      <c r="K139" s="1">
        <f t="shared" si="2"/>
        <v>14.134275618374559</v>
      </c>
    </row>
    <row r="140" spans="1:11" x14ac:dyDescent="0.3">
      <c r="A140" s="1" t="s">
        <v>4</v>
      </c>
      <c r="B140" s="1">
        <v>1</v>
      </c>
      <c r="C140" s="1">
        <v>1</v>
      </c>
      <c r="D140" s="1">
        <v>0</v>
      </c>
      <c r="E140" s="1">
        <v>0</v>
      </c>
      <c r="F140" s="1">
        <v>0</v>
      </c>
      <c r="G140" s="1" t="s">
        <v>15</v>
      </c>
      <c r="H140" s="1">
        <v>2</v>
      </c>
      <c r="I140" s="1">
        <v>16</v>
      </c>
      <c r="J140" s="1">
        <v>2</v>
      </c>
      <c r="K140" s="1">
        <f t="shared" si="2"/>
        <v>12.5</v>
      </c>
    </row>
    <row r="141" spans="1:11" x14ac:dyDescent="0.3">
      <c r="A141" s="1" t="s">
        <v>0</v>
      </c>
      <c r="B141" s="1">
        <v>0</v>
      </c>
      <c r="C141" s="1">
        <v>1</v>
      </c>
      <c r="D141" s="1">
        <v>0</v>
      </c>
      <c r="E141" s="1">
        <v>0</v>
      </c>
      <c r="F141" s="1">
        <v>0</v>
      </c>
      <c r="G141" s="1" t="s">
        <v>15</v>
      </c>
      <c r="H141" s="1">
        <v>2</v>
      </c>
      <c r="I141" s="1">
        <v>13.16</v>
      </c>
      <c r="J141" s="1">
        <v>2.75</v>
      </c>
      <c r="K141" s="1">
        <f t="shared" si="2"/>
        <v>20.89665653495441</v>
      </c>
    </row>
    <row r="142" spans="1:11" x14ac:dyDescent="0.3">
      <c r="A142" s="1" t="s">
        <v>0</v>
      </c>
      <c r="B142" s="1">
        <v>0</v>
      </c>
      <c r="C142" s="1">
        <v>1</v>
      </c>
      <c r="D142" s="1">
        <v>0</v>
      </c>
      <c r="E142" s="1">
        <v>0</v>
      </c>
      <c r="F142" s="1">
        <v>0</v>
      </c>
      <c r="G142" s="1" t="s">
        <v>15</v>
      </c>
      <c r="H142" s="1">
        <v>2</v>
      </c>
      <c r="I142" s="1">
        <v>17.47</v>
      </c>
      <c r="J142" s="1">
        <v>3.5</v>
      </c>
      <c r="K142" s="1">
        <f t="shared" si="2"/>
        <v>20.034344590726963</v>
      </c>
    </row>
    <row r="143" spans="1:11" x14ac:dyDescent="0.3">
      <c r="A143" s="1" t="s">
        <v>4</v>
      </c>
      <c r="B143" s="1">
        <v>0</v>
      </c>
      <c r="C143" s="1">
        <v>1</v>
      </c>
      <c r="D143" s="1">
        <v>0</v>
      </c>
      <c r="E143" s="1">
        <v>0</v>
      </c>
      <c r="F143" s="1">
        <v>0</v>
      </c>
      <c r="G143" s="1" t="s">
        <v>15</v>
      </c>
      <c r="H143" s="1">
        <v>6</v>
      </c>
      <c r="I143" s="1">
        <v>34.299999999999997</v>
      </c>
      <c r="J143" s="1">
        <v>6.7</v>
      </c>
      <c r="K143" s="1">
        <f t="shared" si="2"/>
        <v>19.533527696793005</v>
      </c>
    </row>
    <row r="144" spans="1:11" x14ac:dyDescent="0.3">
      <c r="A144" s="1" t="s">
        <v>4</v>
      </c>
      <c r="B144" s="1">
        <v>0</v>
      </c>
      <c r="C144" s="1">
        <v>1</v>
      </c>
      <c r="D144" s="1">
        <v>0</v>
      </c>
      <c r="E144" s="1">
        <v>0</v>
      </c>
      <c r="F144" s="1">
        <v>0</v>
      </c>
      <c r="G144" s="1" t="s">
        <v>15</v>
      </c>
      <c r="H144" s="1">
        <v>5</v>
      </c>
      <c r="I144" s="1">
        <v>41.19</v>
      </c>
      <c r="J144" s="1">
        <v>5</v>
      </c>
      <c r="K144" s="1">
        <f t="shared" si="2"/>
        <v>12.138868657441128</v>
      </c>
    </row>
    <row r="145" spans="1:11" x14ac:dyDescent="0.3">
      <c r="A145" s="1" t="s">
        <v>0</v>
      </c>
      <c r="B145" s="1">
        <v>0</v>
      </c>
      <c r="C145" s="1">
        <v>1</v>
      </c>
      <c r="D145" s="1">
        <v>0</v>
      </c>
      <c r="E145" s="1">
        <v>0</v>
      </c>
      <c r="F145" s="1">
        <v>0</v>
      </c>
      <c r="G145" s="1" t="s">
        <v>15</v>
      </c>
      <c r="H145" s="1">
        <v>6</v>
      </c>
      <c r="I145" s="1">
        <v>27.05</v>
      </c>
      <c r="J145" s="1">
        <v>5</v>
      </c>
      <c r="K145" s="1">
        <f t="shared" si="2"/>
        <v>18.484288354898336</v>
      </c>
    </row>
    <row r="146" spans="1:11" x14ac:dyDescent="0.3">
      <c r="A146" s="1" t="s">
        <v>0</v>
      </c>
      <c r="B146" s="1">
        <v>0</v>
      </c>
      <c r="C146" s="1">
        <v>1</v>
      </c>
      <c r="D146" s="1">
        <v>0</v>
      </c>
      <c r="E146" s="1">
        <v>0</v>
      </c>
      <c r="F146" s="1">
        <v>0</v>
      </c>
      <c r="G146" s="1" t="s">
        <v>15</v>
      </c>
      <c r="H146" s="1">
        <v>2</v>
      </c>
      <c r="I146" s="1">
        <v>16.43</v>
      </c>
      <c r="J146" s="1">
        <v>2.2999999999999998</v>
      </c>
      <c r="K146" s="1">
        <f t="shared" si="2"/>
        <v>13.998782714546559</v>
      </c>
    </row>
    <row r="147" spans="1:11" x14ac:dyDescent="0.3">
      <c r="A147" s="1" t="s">
        <v>0</v>
      </c>
      <c r="B147" s="1">
        <v>0</v>
      </c>
      <c r="C147" s="1">
        <v>1</v>
      </c>
      <c r="D147" s="1">
        <v>0</v>
      </c>
      <c r="E147" s="1">
        <v>0</v>
      </c>
      <c r="F147" s="1">
        <v>0</v>
      </c>
      <c r="G147" s="1" t="s">
        <v>15</v>
      </c>
      <c r="H147" s="1">
        <v>2</v>
      </c>
      <c r="I147" s="1">
        <v>8.35</v>
      </c>
      <c r="J147" s="1">
        <v>1.5</v>
      </c>
      <c r="K147" s="1">
        <f t="shared" si="2"/>
        <v>17.964071856287426</v>
      </c>
    </row>
    <row r="148" spans="1:11" x14ac:dyDescent="0.3">
      <c r="A148" s="1" t="s">
        <v>0</v>
      </c>
      <c r="B148" s="1">
        <v>0</v>
      </c>
      <c r="C148" s="1">
        <v>1</v>
      </c>
      <c r="D148" s="1">
        <v>0</v>
      </c>
      <c r="E148" s="1">
        <v>0</v>
      </c>
      <c r="F148" s="1">
        <v>0</v>
      </c>
      <c r="G148" s="1" t="s">
        <v>15</v>
      </c>
      <c r="H148" s="1">
        <v>3</v>
      </c>
      <c r="I148" s="1">
        <v>18.64</v>
      </c>
      <c r="J148" s="1">
        <v>1.36</v>
      </c>
      <c r="K148" s="1">
        <f t="shared" si="2"/>
        <v>7.296137339055794</v>
      </c>
    </row>
    <row r="149" spans="1:11" x14ac:dyDescent="0.3">
      <c r="A149" s="1" t="s">
        <v>0</v>
      </c>
      <c r="B149" s="1">
        <v>0</v>
      </c>
      <c r="C149" s="1">
        <v>1</v>
      </c>
      <c r="D149" s="1">
        <v>0</v>
      </c>
      <c r="E149" s="1">
        <v>0</v>
      </c>
      <c r="F149" s="1">
        <v>0</v>
      </c>
      <c r="G149" s="1" t="s">
        <v>15</v>
      </c>
      <c r="H149" s="1">
        <v>2</v>
      </c>
      <c r="I149" s="1">
        <v>11.87</v>
      </c>
      <c r="J149" s="1">
        <v>1.63</v>
      </c>
      <c r="K149" s="1">
        <f t="shared" si="2"/>
        <v>13.732097725358045</v>
      </c>
    </row>
    <row r="150" spans="1:11" x14ac:dyDescent="0.3">
      <c r="A150" s="1" t="s">
        <v>4</v>
      </c>
      <c r="B150" s="1">
        <v>0</v>
      </c>
      <c r="C150" s="1">
        <v>1</v>
      </c>
      <c r="D150" s="1">
        <v>0</v>
      </c>
      <c r="E150" s="1">
        <v>0</v>
      </c>
      <c r="F150" s="1">
        <v>0</v>
      </c>
      <c r="G150" s="1" t="s">
        <v>15</v>
      </c>
      <c r="H150" s="1">
        <v>2</v>
      </c>
      <c r="I150" s="1">
        <v>9.7799999999999994</v>
      </c>
      <c r="J150" s="1">
        <v>1.73</v>
      </c>
      <c r="K150" s="1">
        <f t="shared" si="2"/>
        <v>17.689161554192228</v>
      </c>
    </row>
    <row r="151" spans="1:11" x14ac:dyDescent="0.3">
      <c r="A151" s="1" t="s">
        <v>4</v>
      </c>
      <c r="B151" s="1">
        <v>0</v>
      </c>
      <c r="C151" s="1">
        <v>1</v>
      </c>
      <c r="D151" s="1">
        <v>0</v>
      </c>
      <c r="E151" s="1">
        <v>0</v>
      </c>
      <c r="F151" s="1">
        <v>0</v>
      </c>
      <c r="G151" s="1" t="s">
        <v>15</v>
      </c>
      <c r="H151" s="1">
        <v>2</v>
      </c>
      <c r="I151" s="1">
        <v>7.51</v>
      </c>
      <c r="J151" s="1">
        <v>2</v>
      </c>
      <c r="K151" s="1">
        <f t="shared" si="2"/>
        <v>26.631158455392811</v>
      </c>
    </row>
    <row r="152" spans="1:11" x14ac:dyDescent="0.3">
      <c r="A152" s="1" t="s">
        <v>4</v>
      </c>
      <c r="B152" s="1">
        <v>0</v>
      </c>
      <c r="C152" s="1">
        <v>0</v>
      </c>
      <c r="D152" s="1">
        <v>0</v>
      </c>
      <c r="E152" s="1">
        <v>0</v>
      </c>
      <c r="F152" s="1">
        <v>1</v>
      </c>
      <c r="G152" s="1" t="s">
        <v>3</v>
      </c>
      <c r="H152" s="1">
        <v>2</v>
      </c>
      <c r="I152" s="1">
        <v>14.07</v>
      </c>
      <c r="J152" s="1">
        <v>2.5</v>
      </c>
      <c r="K152" s="1">
        <f t="shared" si="2"/>
        <v>17.768301350390903</v>
      </c>
    </row>
    <row r="153" spans="1:11" x14ac:dyDescent="0.3">
      <c r="A153" s="1" t="s">
        <v>4</v>
      </c>
      <c r="B153" s="1">
        <v>0</v>
      </c>
      <c r="C153" s="1">
        <v>0</v>
      </c>
      <c r="D153" s="1">
        <v>0</v>
      </c>
      <c r="E153" s="1">
        <v>0</v>
      </c>
      <c r="F153" s="1">
        <v>1</v>
      </c>
      <c r="G153" s="1" t="s">
        <v>3</v>
      </c>
      <c r="H153" s="1">
        <v>2</v>
      </c>
      <c r="I153" s="1">
        <v>13.13</v>
      </c>
      <c r="J153" s="1">
        <v>2</v>
      </c>
      <c r="K153" s="1">
        <f t="shared" si="2"/>
        <v>15.232292460015232</v>
      </c>
    </row>
    <row r="154" spans="1:11" x14ac:dyDescent="0.3">
      <c r="A154" s="1" t="s">
        <v>4</v>
      </c>
      <c r="B154" s="1">
        <v>0</v>
      </c>
      <c r="C154" s="1">
        <v>0</v>
      </c>
      <c r="D154" s="1">
        <v>0</v>
      </c>
      <c r="E154" s="1">
        <v>0</v>
      </c>
      <c r="F154" s="1">
        <v>1</v>
      </c>
      <c r="G154" s="1" t="s">
        <v>3</v>
      </c>
      <c r="H154" s="1">
        <v>3</v>
      </c>
      <c r="I154" s="1">
        <v>17.260000000000002</v>
      </c>
      <c r="J154" s="1">
        <v>2.74</v>
      </c>
      <c r="K154" s="1">
        <f t="shared" si="2"/>
        <v>15.874855156431053</v>
      </c>
    </row>
    <row r="155" spans="1:11" x14ac:dyDescent="0.3">
      <c r="A155" s="1" t="s">
        <v>4</v>
      </c>
      <c r="B155" s="1">
        <v>0</v>
      </c>
      <c r="C155" s="1">
        <v>0</v>
      </c>
      <c r="D155" s="1">
        <v>0</v>
      </c>
      <c r="E155" s="1">
        <v>0</v>
      </c>
      <c r="F155" s="1">
        <v>1</v>
      </c>
      <c r="G155" s="1" t="s">
        <v>3</v>
      </c>
      <c r="H155" s="1">
        <v>4</v>
      </c>
      <c r="I155" s="1">
        <v>24.55</v>
      </c>
      <c r="J155" s="1">
        <v>2</v>
      </c>
      <c r="K155" s="1">
        <f t="shared" si="2"/>
        <v>8.146639511201629</v>
      </c>
    </row>
    <row r="156" spans="1:11" x14ac:dyDescent="0.3">
      <c r="A156" s="1" t="s">
        <v>4</v>
      </c>
      <c r="B156" s="1">
        <v>0</v>
      </c>
      <c r="C156" s="1">
        <v>0</v>
      </c>
      <c r="D156" s="1">
        <v>0</v>
      </c>
      <c r="E156" s="1">
        <v>0</v>
      </c>
      <c r="F156" s="1">
        <v>1</v>
      </c>
      <c r="G156" s="1" t="s">
        <v>3</v>
      </c>
      <c r="H156" s="1">
        <v>4</v>
      </c>
      <c r="I156" s="1">
        <v>19.77</v>
      </c>
      <c r="J156" s="1">
        <v>2</v>
      </c>
      <c r="K156" s="1">
        <f t="shared" si="2"/>
        <v>10.116337885685383</v>
      </c>
    </row>
    <row r="157" spans="1:11" x14ac:dyDescent="0.3">
      <c r="A157" s="1" t="s">
        <v>0</v>
      </c>
      <c r="B157" s="1">
        <v>0</v>
      </c>
      <c r="C157" s="1">
        <v>0</v>
      </c>
      <c r="D157" s="1">
        <v>0</v>
      </c>
      <c r="E157" s="1">
        <v>0</v>
      </c>
      <c r="F157" s="1">
        <v>1</v>
      </c>
      <c r="G157" s="1" t="s">
        <v>3</v>
      </c>
      <c r="H157" s="1">
        <v>5</v>
      </c>
      <c r="I157" s="1">
        <v>29.85</v>
      </c>
      <c r="J157" s="1">
        <v>5.14</v>
      </c>
      <c r="K157" s="1">
        <f t="shared" si="2"/>
        <v>17.219430485762143</v>
      </c>
    </row>
    <row r="158" spans="1:11" x14ac:dyDescent="0.3">
      <c r="A158" s="1" t="s">
        <v>4</v>
      </c>
      <c r="B158" s="1">
        <v>0</v>
      </c>
      <c r="C158" s="1">
        <v>0</v>
      </c>
      <c r="D158" s="1">
        <v>0</v>
      </c>
      <c r="E158" s="1">
        <v>0</v>
      </c>
      <c r="F158" s="1">
        <v>1</v>
      </c>
      <c r="G158" s="1" t="s">
        <v>3</v>
      </c>
      <c r="H158" s="1">
        <v>6</v>
      </c>
      <c r="I158" s="1">
        <v>48.17</v>
      </c>
      <c r="J158" s="1">
        <v>5</v>
      </c>
      <c r="K158" s="1">
        <f t="shared" si="2"/>
        <v>10.379904504878555</v>
      </c>
    </row>
    <row r="159" spans="1:11" x14ac:dyDescent="0.3">
      <c r="A159" s="1" t="s">
        <v>0</v>
      </c>
      <c r="B159" s="1">
        <v>0</v>
      </c>
      <c r="C159" s="1">
        <v>0</v>
      </c>
      <c r="D159" s="1">
        <v>0</v>
      </c>
      <c r="E159" s="1">
        <v>0</v>
      </c>
      <c r="F159" s="1">
        <v>1</v>
      </c>
      <c r="G159" s="1" t="s">
        <v>3</v>
      </c>
      <c r="H159" s="1">
        <v>4</v>
      </c>
      <c r="I159" s="1">
        <v>25</v>
      </c>
      <c r="J159" s="1">
        <v>3.75</v>
      </c>
      <c r="K159" s="1">
        <f t="shared" si="2"/>
        <v>15</v>
      </c>
    </row>
    <row r="160" spans="1:11" x14ac:dyDescent="0.3">
      <c r="A160" s="1" t="s">
        <v>0</v>
      </c>
      <c r="B160" s="1">
        <v>0</v>
      </c>
      <c r="C160" s="1">
        <v>0</v>
      </c>
      <c r="D160" s="1">
        <v>0</v>
      </c>
      <c r="E160" s="1">
        <v>0</v>
      </c>
      <c r="F160" s="1">
        <v>1</v>
      </c>
      <c r="G160" s="1" t="s">
        <v>3</v>
      </c>
      <c r="H160" s="1">
        <v>2</v>
      </c>
      <c r="I160" s="1">
        <v>13.39</v>
      </c>
      <c r="J160" s="1">
        <v>2.61</v>
      </c>
      <c r="K160" s="1">
        <f t="shared" si="2"/>
        <v>19.492158327109781</v>
      </c>
    </row>
    <row r="161" spans="1:11" x14ac:dyDescent="0.3">
      <c r="A161" s="1" t="s">
        <v>4</v>
      </c>
      <c r="B161" s="1">
        <v>0</v>
      </c>
      <c r="C161" s="1">
        <v>0</v>
      </c>
      <c r="D161" s="1">
        <v>0</v>
      </c>
      <c r="E161" s="1">
        <v>0</v>
      </c>
      <c r="F161" s="1">
        <v>1</v>
      </c>
      <c r="G161" s="1" t="s">
        <v>3</v>
      </c>
      <c r="H161" s="1">
        <v>4</v>
      </c>
      <c r="I161" s="1">
        <v>16.489999999999998</v>
      </c>
      <c r="J161" s="1">
        <v>2</v>
      </c>
      <c r="K161" s="1">
        <f t="shared" si="2"/>
        <v>12.128562765312312</v>
      </c>
    </row>
    <row r="162" spans="1:11" x14ac:dyDescent="0.3">
      <c r="A162" s="1" t="s">
        <v>4</v>
      </c>
      <c r="B162" s="1">
        <v>0</v>
      </c>
      <c r="C162" s="1">
        <v>0</v>
      </c>
      <c r="D162" s="1">
        <v>0</v>
      </c>
      <c r="E162" s="1">
        <v>0</v>
      </c>
      <c r="F162" s="1">
        <v>1</v>
      </c>
      <c r="G162" s="1" t="s">
        <v>3</v>
      </c>
      <c r="H162" s="1">
        <v>4</v>
      </c>
      <c r="I162" s="1">
        <v>21.5</v>
      </c>
      <c r="J162" s="1">
        <v>3.5</v>
      </c>
      <c r="K162" s="1">
        <f t="shared" si="2"/>
        <v>16.279069767441861</v>
      </c>
    </row>
    <row r="163" spans="1:11" x14ac:dyDescent="0.3">
      <c r="A163" s="1" t="s">
        <v>4</v>
      </c>
      <c r="B163" s="1">
        <v>0</v>
      </c>
      <c r="C163" s="1">
        <v>0</v>
      </c>
      <c r="D163" s="1">
        <v>0</v>
      </c>
      <c r="E163" s="1">
        <v>0</v>
      </c>
      <c r="F163" s="1">
        <v>1</v>
      </c>
      <c r="G163" s="1" t="s">
        <v>3</v>
      </c>
      <c r="H163" s="1">
        <v>2</v>
      </c>
      <c r="I163" s="1">
        <v>12.66</v>
      </c>
      <c r="J163" s="1">
        <v>2.5</v>
      </c>
      <c r="K163" s="1">
        <f t="shared" si="2"/>
        <v>19.747235387045812</v>
      </c>
    </row>
    <row r="164" spans="1:11" x14ac:dyDescent="0.3">
      <c r="A164" s="1" t="s">
        <v>0</v>
      </c>
      <c r="B164" s="1">
        <v>0</v>
      </c>
      <c r="C164" s="1">
        <v>0</v>
      </c>
      <c r="D164" s="1">
        <v>0</v>
      </c>
      <c r="E164" s="1">
        <v>0</v>
      </c>
      <c r="F164" s="1">
        <v>1</v>
      </c>
      <c r="G164" s="1" t="s">
        <v>3</v>
      </c>
      <c r="H164" s="1">
        <v>3</v>
      </c>
      <c r="I164" s="1">
        <v>16.21</v>
      </c>
      <c r="J164" s="1">
        <v>2</v>
      </c>
      <c r="K164" s="1">
        <f t="shared" si="2"/>
        <v>12.338062924120912</v>
      </c>
    </row>
    <row r="165" spans="1:11" x14ac:dyDescent="0.3">
      <c r="A165" s="1" t="s">
        <v>4</v>
      </c>
      <c r="B165" s="1">
        <v>0</v>
      </c>
      <c r="C165" s="1">
        <v>0</v>
      </c>
      <c r="D165" s="1">
        <v>0</v>
      </c>
      <c r="E165" s="1">
        <v>0</v>
      </c>
      <c r="F165" s="1">
        <v>1</v>
      </c>
      <c r="G165" s="1" t="s">
        <v>3</v>
      </c>
      <c r="H165" s="1">
        <v>2</v>
      </c>
      <c r="I165" s="1">
        <v>13.81</v>
      </c>
      <c r="J165" s="1">
        <v>2</v>
      </c>
      <c r="K165" s="1">
        <f t="shared" si="2"/>
        <v>14.482259232440258</v>
      </c>
    </row>
    <row r="166" spans="1:11" x14ac:dyDescent="0.3">
      <c r="A166" s="1" t="s">
        <v>0</v>
      </c>
      <c r="B166" s="1">
        <v>1</v>
      </c>
      <c r="C166" s="1">
        <v>0</v>
      </c>
      <c r="D166" s="1">
        <v>0</v>
      </c>
      <c r="E166" s="1">
        <v>0</v>
      </c>
      <c r="F166" s="1">
        <v>1</v>
      </c>
      <c r="G166" s="1" t="s">
        <v>3</v>
      </c>
      <c r="H166" s="1">
        <v>2</v>
      </c>
      <c r="I166" s="1">
        <v>17.510000000000002</v>
      </c>
      <c r="J166" s="1">
        <v>3</v>
      </c>
      <c r="K166" s="1">
        <f t="shared" si="2"/>
        <v>17.133066818960593</v>
      </c>
    </row>
    <row r="167" spans="1:11" x14ac:dyDescent="0.3">
      <c r="A167" s="1" t="s">
        <v>4</v>
      </c>
      <c r="B167" s="1">
        <v>0</v>
      </c>
      <c r="C167" s="1">
        <v>0</v>
      </c>
      <c r="D167" s="1">
        <v>0</v>
      </c>
      <c r="E167" s="1">
        <v>0</v>
      </c>
      <c r="F167" s="1">
        <v>1</v>
      </c>
      <c r="G167" s="1" t="s">
        <v>3</v>
      </c>
      <c r="H167" s="1">
        <v>3</v>
      </c>
      <c r="I167" s="1">
        <v>24.52</v>
      </c>
      <c r="J167" s="1">
        <v>3.48</v>
      </c>
      <c r="K167" s="1">
        <f t="shared" si="2"/>
        <v>14.192495921696574</v>
      </c>
    </row>
    <row r="168" spans="1:11" x14ac:dyDescent="0.3">
      <c r="A168" s="1" t="s">
        <v>4</v>
      </c>
      <c r="B168" s="1">
        <v>0</v>
      </c>
      <c r="C168" s="1">
        <v>0</v>
      </c>
      <c r="D168" s="1">
        <v>0</v>
      </c>
      <c r="E168" s="1">
        <v>0</v>
      </c>
      <c r="F168" s="1">
        <v>1</v>
      </c>
      <c r="G168" s="1" t="s">
        <v>3</v>
      </c>
      <c r="H168" s="1">
        <v>2</v>
      </c>
      <c r="I168" s="1">
        <v>20.76</v>
      </c>
      <c r="J168" s="1">
        <v>2.2400000000000002</v>
      </c>
      <c r="K168" s="1">
        <f t="shared" si="2"/>
        <v>10.789980732177264</v>
      </c>
    </row>
    <row r="169" spans="1:11" x14ac:dyDescent="0.3">
      <c r="A169" s="1" t="s">
        <v>4</v>
      </c>
      <c r="B169" s="1">
        <v>0</v>
      </c>
      <c r="C169" s="1">
        <v>0</v>
      </c>
      <c r="D169" s="1">
        <v>0</v>
      </c>
      <c r="E169" s="1">
        <v>0</v>
      </c>
      <c r="F169" s="1">
        <v>1</v>
      </c>
      <c r="G169" s="1" t="s">
        <v>3</v>
      </c>
      <c r="H169" s="1">
        <v>4</v>
      </c>
      <c r="I169" s="1">
        <v>31.71</v>
      </c>
      <c r="J169" s="1">
        <v>4.5</v>
      </c>
      <c r="K169" s="1">
        <f t="shared" si="2"/>
        <v>14.191106906338694</v>
      </c>
    </row>
    <row r="170" spans="1:11" x14ac:dyDescent="0.3">
      <c r="A170" s="1" t="s">
        <v>0</v>
      </c>
      <c r="B170" s="1">
        <v>1</v>
      </c>
      <c r="C170" s="1">
        <v>0</v>
      </c>
      <c r="D170" s="1">
        <v>0</v>
      </c>
      <c r="E170" s="1">
        <v>1</v>
      </c>
      <c r="F170" s="1">
        <v>0</v>
      </c>
      <c r="G170" s="1" t="s">
        <v>3</v>
      </c>
      <c r="H170" s="1">
        <v>2</v>
      </c>
      <c r="I170" s="1">
        <v>10.59</v>
      </c>
      <c r="J170" s="1">
        <v>1.61</v>
      </c>
      <c r="K170" s="1">
        <f t="shared" si="2"/>
        <v>15.203021718602455</v>
      </c>
    </row>
    <row r="171" spans="1:11" x14ac:dyDescent="0.3">
      <c r="A171" s="1" t="s">
        <v>0</v>
      </c>
      <c r="B171" s="1">
        <v>1</v>
      </c>
      <c r="C171" s="1">
        <v>0</v>
      </c>
      <c r="D171" s="1">
        <v>0</v>
      </c>
      <c r="E171" s="1">
        <v>1</v>
      </c>
      <c r="F171" s="1">
        <v>0</v>
      </c>
      <c r="G171" s="1" t="s">
        <v>3</v>
      </c>
      <c r="H171" s="1">
        <v>2</v>
      </c>
      <c r="I171" s="1">
        <v>10.63</v>
      </c>
      <c r="J171" s="1">
        <v>2</v>
      </c>
      <c r="K171" s="1">
        <f t="shared" si="2"/>
        <v>18.814675446848543</v>
      </c>
    </row>
    <row r="172" spans="1:11" x14ac:dyDescent="0.3">
      <c r="A172" s="1" t="s">
        <v>4</v>
      </c>
      <c r="B172" s="1">
        <v>1</v>
      </c>
      <c r="C172" s="1">
        <v>0</v>
      </c>
      <c r="D172" s="1">
        <v>0</v>
      </c>
      <c r="E172" s="1">
        <v>1</v>
      </c>
      <c r="F172" s="1">
        <v>0</v>
      </c>
      <c r="G172" s="1" t="s">
        <v>3</v>
      </c>
      <c r="H172" s="1">
        <v>3</v>
      </c>
      <c r="I172" s="1">
        <v>50.81</v>
      </c>
      <c r="J172" s="1">
        <v>10</v>
      </c>
      <c r="K172" s="1">
        <f t="shared" si="2"/>
        <v>19.681165124975397</v>
      </c>
    </row>
    <row r="173" spans="1:11" x14ac:dyDescent="0.3">
      <c r="A173" s="1" t="s">
        <v>4</v>
      </c>
      <c r="B173" s="1">
        <v>1</v>
      </c>
      <c r="C173" s="1">
        <v>0</v>
      </c>
      <c r="D173" s="1">
        <v>0</v>
      </c>
      <c r="E173" s="1">
        <v>1</v>
      </c>
      <c r="F173" s="1">
        <v>0</v>
      </c>
      <c r="G173" s="1" t="s">
        <v>3</v>
      </c>
      <c r="H173" s="1">
        <v>2</v>
      </c>
      <c r="I173" s="1">
        <v>15.81</v>
      </c>
      <c r="J173" s="1">
        <v>3.16</v>
      </c>
      <c r="K173" s="1">
        <f t="shared" si="2"/>
        <v>19.987349778621127</v>
      </c>
    </row>
    <row r="174" spans="1:11" x14ac:dyDescent="0.3">
      <c r="A174" s="1" t="s">
        <v>4</v>
      </c>
      <c r="B174" s="1">
        <v>1</v>
      </c>
      <c r="C174" s="1">
        <v>0</v>
      </c>
      <c r="D174" s="1">
        <v>0</v>
      </c>
      <c r="E174" s="1">
        <v>0</v>
      </c>
      <c r="F174" s="1">
        <v>1</v>
      </c>
      <c r="G174" s="1" t="s">
        <v>3</v>
      </c>
      <c r="H174" s="1">
        <v>2</v>
      </c>
      <c r="I174" s="1">
        <v>7.25</v>
      </c>
      <c r="J174" s="1">
        <v>5.15</v>
      </c>
      <c r="K174" s="1">
        <f t="shared" si="2"/>
        <v>71.034482758620697</v>
      </c>
    </row>
    <row r="175" spans="1:11" x14ac:dyDescent="0.3">
      <c r="A175" s="1" t="s">
        <v>4</v>
      </c>
      <c r="B175" s="1">
        <v>1</v>
      </c>
      <c r="C175" s="1">
        <v>0</v>
      </c>
      <c r="D175" s="1">
        <v>0</v>
      </c>
      <c r="E175" s="1">
        <v>0</v>
      </c>
      <c r="F175" s="1">
        <v>1</v>
      </c>
      <c r="G175" s="1" t="s">
        <v>3</v>
      </c>
      <c r="H175" s="1">
        <v>2</v>
      </c>
      <c r="I175" s="1">
        <v>31.85</v>
      </c>
      <c r="J175" s="1">
        <v>3.18</v>
      </c>
      <c r="K175" s="1">
        <f t="shared" si="2"/>
        <v>9.9843014128728402</v>
      </c>
    </row>
    <row r="176" spans="1:11" x14ac:dyDescent="0.3">
      <c r="A176" s="1" t="s">
        <v>4</v>
      </c>
      <c r="B176" s="1">
        <v>1</v>
      </c>
      <c r="C176" s="1">
        <v>0</v>
      </c>
      <c r="D176" s="1">
        <v>0</v>
      </c>
      <c r="E176" s="1">
        <v>0</v>
      </c>
      <c r="F176" s="1">
        <v>1</v>
      </c>
      <c r="G176" s="1" t="s">
        <v>3</v>
      </c>
      <c r="H176" s="1">
        <v>2</v>
      </c>
      <c r="I176" s="1">
        <v>16.82</v>
      </c>
      <c r="J176" s="1">
        <v>4</v>
      </c>
      <c r="K176" s="1">
        <f t="shared" si="2"/>
        <v>23.781212841854934</v>
      </c>
    </row>
    <row r="177" spans="1:11" x14ac:dyDescent="0.3">
      <c r="A177" s="1" t="s">
        <v>4</v>
      </c>
      <c r="B177" s="1">
        <v>1</v>
      </c>
      <c r="C177" s="1">
        <v>0</v>
      </c>
      <c r="D177" s="1">
        <v>0</v>
      </c>
      <c r="E177" s="1">
        <v>0</v>
      </c>
      <c r="F177" s="1">
        <v>1</v>
      </c>
      <c r="G177" s="1" t="s">
        <v>3</v>
      </c>
      <c r="H177" s="1">
        <v>2</v>
      </c>
      <c r="I177" s="1">
        <v>32.9</v>
      </c>
      <c r="J177" s="1">
        <v>3.11</v>
      </c>
      <c r="K177" s="1">
        <f t="shared" si="2"/>
        <v>9.4528875379939201</v>
      </c>
    </row>
    <row r="178" spans="1:11" x14ac:dyDescent="0.3">
      <c r="A178" s="1" t="s">
        <v>4</v>
      </c>
      <c r="B178" s="1">
        <v>1</v>
      </c>
      <c r="C178" s="1">
        <v>0</v>
      </c>
      <c r="D178" s="1">
        <v>0</v>
      </c>
      <c r="E178" s="1">
        <v>0</v>
      </c>
      <c r="F178" s="1">
        <v>1</v>
      </c>
      <c r="G178" s="1" t="s">
        <v>3</v>
      </c>
      <c r="H178" s="1">
        <v>2</v>
      </c>
      <c r="I178" s="1">
        <v>17.89</v>
      </c>
      <c r="J178" s="1">
        <v>2</v>
      </c>
      <c r="K178" s="1">
        <f t="shared" si="2"/>
        <v>11.179429849077696</v>
      </c>
    </row>
    <row r="179" spans="1:11" x14ac:dyDescent="0.3">
      <c r="A179" s="1" t="s">
        <v>4</v>
      </c>
      <c r="B179" s="1">
        <v>1</v>
      </c>
      <c r="C179" s="1">
        <v>0</v>
      </c>
      <c r="D179" s="1">
        <v>0</v>
      </c>
      <c r="E179" s="1">
        <v>0</v>
      </c>
      <c r="F179" s="1">
        <v>1</v>
      </c>
      <c r="G179" s="1" t="s">
        <v>3</v>
      </c>
      <c r="H179" s="1">
        <v>2</v>
      </c>
      <c r="I179" s="1">
        <v>14.48</v>
      </c>
      <c r="J179" s="1">
        <v>2</v>
      </c>
      <c r="K179" s="1">
        <f t="shared" si="2"/>
        <v>13.812154696132598</v>
      </c>
    </row>
    <row r="180" spans="1:11" x14ac:dyDescent="0.3">
      <c r="A180" s="1" t="s">
        <v>0</v>
      </c>
      <c r="B180" s="1">
        <v>1</v>
      </c>
      <c r="C180" s="1">
        <v>0</v>
      </c>
      <c r="D180" s="1">
        <v>0</v>
      </c>
      <c r="E180" s="1">
        <v>0</v>
      </c>
      <c r="F180" s="1">
        <v>1</v>
      </c>
      <c r="G180" s="1" t="s">
        <v>3</v>
      </c>
      <c r="H180" s="1">
        <v>2</v>
      </c>
      <c r="I180" s="1">
        <v>9.6</v>
      </c>
      <c r="J180" s="1">
        <v>4</v>
      </c>
      <c r="K180" s="1">
        <f t="shared" si="2"/>
        <v>41.666666666666671</v>
      </c>
    </row>
    <row r="181" spans="1:11" x14ac:dyDescent="0.3">
      <c r="A181" s="1" t="s">
        <v>4</v>
      </c>
      <c r="B181" s="1">
        <v>1</v>
      </c>
      <c r="C181" s="1">
        <v>0</v>
      </c>
      <c r="D181" s="1">
        <v>0</v>
      </c>
      <c r="E181" s="1">
        <v>0</v>
      </c>
      <c r="F181" s="1">
        <v>1</v>
      </c>
      <c r="G181" s="1" t="s">
        <v>3</v>
      </c>
      <c r="H181" s="1">
        <v>2</v>
      </c>
      <c r="I181" s="1">
        <v>34.630000000000003</v>
      </c>
      <c r="J181" s="1">
        <v>3.55</v>
      </c>
      <c r="K181" s="1">
        <f t="shared" si="2"/>
        <v>10.251227259601499</v>
      </c>
    </row>
    <row r="182" spans="1:11" x14ac:dyDescent="0.3">
      <c r="A182" s="1" t="s">
        <v>4</v>
      </c>
      <c r="B182" s="1">
        <v>1</v>
      </c>
      <c r="C182" s="1">
        <v>0</v>
      </c>
      <c r="D182" s="1">
        <v>0</v>
      </c>
      <c r="E182" s="1">
        <v>0</v>
      </c>
      <c r="F182" s="1">
        <v>1</v>
      </c>
      <c r="G182" s="1" t="s">
        <v>3</v>
      </c>
      <c r="H182" s="1">
        <v>4</v>
      </c>
      <c r="I182" s="1">
        <v>34.65</v>
      </c>
      <c r="J182" s="1">
        <v>3.68</v>
      </c>
      <c r="K182" s="1">
        <f t="shared" si="2"/>
        <v>10.620490620490623</v>
      </c>
    </row>
    <row r="183" spans="1:11" x14ac:dyDescent="0.3">
      <c r="A183" s="1" t="s">
        <v>4</v>
      </c>
      <c r="B183" s="1">
        <v>1</v>
      </c>
      <c r="C183" s="1">
        <v>0</v>
      </c>
      <c r="D183" s="1">
        <v>0</v>
      </c>
      <c r="E183" s="1">
        <v>0</v>
      </c>
      <c r="F183" s="1">
        <v>1</v>
      </c>
      <c r="G183" s="1" t="s">
        <v>3</v>
      </c>
      <c r="H183" s="1">
        <v>2</v>
      </c>
      <c r="I183" s="1">
        <v>23.33</v>
      </c>
      <c r="J183" s="1">
        <v>5.65</v>
      </c>
      <c r="K183" s="1">
        <f t="shared" si="2"/>
        <v>24.217745392198889</v>
      </c>
    </row>
    <row r="184" spans="1:11" x14ac:dyDescent="0.3">
      <c r="A184" s="1" t="s">
        <v>4</v>
      </c>
      <c r="B184" s="1">
        <v>1</v>
      </c>
      <c r="C184" s="1">
        <v>0</v>
      </c>
      <c r="D184" s="1">
        <v>0</v>
      </c>
      <c r="E184" s="1">
        <v>0</v>
      </c>
      <c r="F184" s="1">
        <v>1</v>
      </c>
      <c r="G184" s="1" t="s">
        <v>3</v>
      </c>
      <c r="H184" s="1">
        <v>3</v>
      </c>
      <c r="I184" s="1">
        <v>45.35</v>
      </c>
      <c r="J184" s="1">
        <v>3.5</v>
      </c>
      <c r="K184" s="1">
        <f t="shared" si="2"/>
        <v>7.7177508269018746</v>
      </c>
    </row>
    <row r="185" spans="1:11" x14ac:dyDescent="0.3">
      <c r="A185" s="1" t="s">
        <v>4</v>
      </c>
      <c r="B185" s="1">
        <v>1</v>
      </c>
      <c r="C185" s="1">
        <v>0</v>
      </c>
      <c r="D185" s="1">
        <v>0</v>
      </c>
      <c r="E185" s="1">
        <v>0</v>
      </c>
      <c r="F185" s="1">
        <v>1</v>
      </c>
      <c r="G185" s="1" t="s">
        <v>3</v>
      </c>
      <c r="H185" s="1">
        <v>4</v>
      </c>
      <c r="I185" s="1">
        <v>23.17</v>
      </c>
      <c r="J185" s="1">
        <v>6.5</v>
      </c>
      <c r="K185" s="1">
        <f t="shared" si="2"/>
        <v>28.053517479499352</v>
      </c>
    </row>
    <row r="186" spans="1:11" x14ac:dyDescent="0.3">
      <c r="A186" s="1" t="s">
        <v>4</v>
      </c>
      <c r="B186" s="1">
        <v>1</v>
      </c>
      <c r="C186" s="1">
        <v>0</v>
      </c>
      <c r="D186" s="1">
        <v>0</v>
      </c>
      <c r="E186" s="1">
        <v>0</v>
      </c>
      <c r="F186" s="1">
        <v>1</v>
      </c>
      <c r="G186" s="1" t="s">
        <v>3</v>
      </c>
      <c r="H186" s="1">
        <v>2</v>
      </c>
      <c r="I186" s="1">
        <v>40.549999999999997</v>
      </c>
      <c r="J186" s="1">
        <v>3</v>
      </c>
      <c r="K186" s="1">
        <f t="shared" si="2"/>
        <v>7.3982737361282371</v>
      </c>
    </row>
    <row r="187" spans="1:11" x14ac:dyDescent="0.3">
      <c r="A187" s="1" t="s">
        <v>4</v>
      </c>
      <c r="B187" s="1">
        <v>0</v>
      </c>
      <c r="C187" s="1">
        <v>0</v>
      </c>
      <c r="D187" s="1">
        <v>0</v>
      </c>
      <c r="E187" s="1">
        <v>0</v>
      </c>
      <c r="F187" s="1">
        <v>1</v>
      </c>
      <c r="G187" s="1" t="s">
        <v>3</v>
      </c>
      <c r="H187" s="1">
        <v>5</v>
      </c>
      <c r="I187" s="1">
        <v>20.69</v>
      </c>
      <c r="J187" s="1">
        <v>5</v>
      </c>
      <c r="K187" s="1">
        <f t="shared" si="2"/>
        <v>24.166263895601737</v>
      </c>
    </row>
    <row r="188" spans="1:11" x14ac:dyDescent="0.3">
      <c r="A188" s="1" t="s">
        <v>0</v>
      </c>
      <c r="B188" s="1">
        <v>1</v>
      </c>
      <c r="C188" s="1">
        <v>0</v>
      </c>
      <c r="D188" s="1">
        <v>0</v>
      </c>
      <c r="E188" s="1">
        <v>0</v>
      </c>
      <c r="F188" s="1">
        <v>1</v>
      </c>
      <c r="G188" s="1" t="s">
        <v>3</v>
      </c>
      <c r="H188" s="1">
        <v>3</v>
      </c>
      <c r="I188" s="1">
        <v>20.9</v>
      </c>
      <c r="J188" s="1">
        <v>3.5</v>
      </c>
      <c r="K188" s="1">
        <f t="shared" si="2"/>
        <v>16.746411483253588</v>
      </c>
    </row>
    <row r="189" spans="1:11" x14ac:dyDescent="0.3">
      <c r="A189" s="1" t="s">
        <v>4</v>
      </c>
      <c r="B189" s="1">
        <v>1</v>
      </c>
      <c r="C189" s="1">
        <v>0</v>
      </c>
      <c r="D189" s="1">
        <v>0</v>
      </c>
      <c r="E189" s="1">
        <v>0</v>
      </c>
      <c r="F189" s="1">
        <v>1</v>
      </c>
      <c r="G189" s="1" t="s">
        <v>3</v>
      </c>
      <c r="H189" s="1">
        <v>5</v>
      </c>
      <c r="I189" s="1">
        <v>30.46</v>
      </c>
      <c r="J189" s="1">
        <v>2</v>
      </c>
      <c r="K189" s="1">
        <f t="shared" si="2"/>
        <v>6.5659881812212735</v>
      </c>
    </row>
    <row r="190" spans="1:11" x14ac:dyDescent="0.3">
      <c r="A190" s="1" t="s">
        <v>0</v>
      </c>
      <c r="B190" s="1">
        <v>1</v>
      </c>
      <c r="C190" s="1">
        <v>0</v>
      </c>
      <c r="D190" s="1">
        <v>0</v>
      </c>
      <c r="E190" s="1">
        <v>0</v>
      </c>
      <c r="F190" s="1">
        <v>1</v>
      </c>
      <c r="G190" s="1" t="s">
        <v>3</v>
      </c>
      <c r="H190" s="1">
        <v>3</v>
      </c>
      <c r="I190" s="1">
        <v>18.149999999999999</v>
      </c>
      <c r="J190" s="1">
        <v>3.5</v>
      </c>
      <c r="K190" s="1">
        <f t="shared" si="2"/>
        <v>19.28374655647383</v>
      </c>
    </row>
    <row r="191" spans="1:11" x14ac:dyDescent="0.3">
      <c r="A191" s="1" t="s">
        <v>4</v>
      </c>
      <c r="B191" s="1">
        <v>1</v>
      </c>
      <c r="C191" s="1">
        <v>0</v>
      </c>
      <c r="D191" s="1">
        <v>0</v>
      </c>
      <c r="E191" s="1">
        <v>0</v>
      </c>
      <c r="F191" s="1">
        <v>1</v>
      </c>
      <c r="G191" s="1" t="s">
        <v>3</v>
      </c>
      <c r="H191" s="1">
        <v>3</v>
      </c>
      <c r="I191" s="1">
        <v>23.1</v>
      </c>
      <c r="J191" s="1">
        <v>4</v>
      </c>
      <c r="K191" s="1">
        <f t="shared" si="2"/>
        <v>17.316017316017316</v>
      </c>
    </row>
    <row r="192" spans="1:11" x14ac:dyDescent="0.3">
      <c r="A192" s="1" t="s">
        <v>4</v>
      </c>
      <c r="B192" s="1">
        <v>1</v>
      </c>
      <c r="C192" s="1">
        <v>0</v>
      </c>
      <c r="D192" s="1">
        <v>0</v>
      </c>
      <c r="E192" s="1">
        <v>0</v>
      </c>
      <c r="F192" s="1">
        <v>1</v>
      </c>
      <c r="G192" s="1" t="s">
        <v>3</v>
      </c>
      <c r="H192" s="1">
        <v>2</v>
      </c>
      <c r="I192" s="1">
        <v>15.69</v>
      </c>
      <c r="J192" s="1">
        <v>1.5</v>
      </c>
      <c r="K192" s="1">
        <f t="shared" si="2"/>
        <v>9.5602294455066925</v>
      </c>
    </row>
    <row r="193" spans="1:11" x14ac:dyDescent="0.3">
      <c r="A193" s="1" t="s">
        <v>0</v>
      </c>
      <c r="B193" s="1">
        <v>1</v>
      </c>
      <c r="C193" s="1">
        <v>1</v>
      </c>
      <c r="D193" s="1">
        <v>0</v>
      </c>
      <c r="E193" s="1">
        <v>0</v>
      </c>
      <c r="F193" s="1">
        <v>0</v>
      </c>
      <c r="G193" s="1" t="s">
        <v>15</v>
      </c>
      <c r="H193" s="1">
        <v>2</v>
      </c>
      <c r="I193" s="1">
        <v>19.809999999999999</v>
      </c>
      <c r="J193" s="1">
        <v>4.1900000000000004</v>
      </c>
      <c r="K193" s="1">
        <f t="shared" si="2"/>
        <v>21.150933871781934</v>
      </c>
    </row>
    <row r="194" spans="1:11" x14ac:dyDescent="0.3">
      <c r="A194" s="1" t="s">
        <v>4</v>
      </c>
      <c r="B194" s="1">
        <v>1</v>
      </c>
      <c r="C194" s="1">
        <v>1</v>
      </c>
      <c r="D194" s="1">
        <v>0</v>
      </c>
      <c r="E194" s="1">
        <v>0</v>
      </c>
      <c r="F194" s="1">
        <v>0</v>
      </c>
      <c r="G194" s="1" t="s">
        <v>15</v>
      </c>
      <c r="H194" s="1">
        <v>2</v>
      </c>
      <c r="I194" s="1">
        <v>28.44</v>
      </c>
      <c r="J194" s="1">
        <v>2.56</v>
      </c>
      <c r="K194" s="1">
        <f t="shared" si="2"/>
        <v>9.0014064697608998</v>
      </c>
    </row>
    <row r="195" spans="1:11" x14ac:dyDescent="0.3">
      <c r="A195" s="1" t="s">
        <v>4</v>
      </c>
      <c r="B195" s="1">
        <v>1</v>
      </c>
      <c r="C195" s="1">
        <v>1</v>
      </c>
      <c r="D195" s="1">
        <v>0</v>
      </c>
      <c r="E195" s="1">
        <v>0</v>
      </c>
      <c r="F195" s="1">
        <v>0</v>
      </c>
      <c r="G195" s="1" t="s">
        <v>15</v>
      </c>
      <c r="H195" s="1">
        <v>2</v>
      </c>
      <c r="I195" s="1">
        <v>15.48</v>
      </c>
      <c r="J195" s="1">
        <v>2.02</v>
      </c>
      <c r="K195" s="1">
        <f t="shared" ref="K195:K245" si="3">J195/I195*100</f>
        <v>13.049095607235142</v>
      </c>
    </row>
    <row r="196" spans="1:11" x14ac:dyDescent="0.3">
      <c r="A196" s="1" t="s">
        <v>4</v>
      </c>
      <c r="B196" s="1">
        <v>1</v>
      </c>
      <c r="C196" s="1">
        <v>1</v>
      </c>
      <c r="D196" s="1">
        <v>0</v>
      </c>
      <c r="E196" s="1">
        <v>0</v>
      </c>
      <c r="F196" s="1">
        <v>0</v>
      </c>
      <c r="G196" s="1" t="s">
        <v>15</v>
      </c>
      <c r="H196" s="1">
        <v>2</v>
      </c>
      <c r="I196" s="1">
        <v>16.579999999999998</v>
      </c>
      <c r="J196" s="1">
        <v>4</v>
      </c>
      <c r="K196" s="1">
        <f t="shared" si="3"/>
        <v>24.125452352231608</v>
      </c>
    </row>
    <row r="197" spans="1:11" x14ac:dyDescent="0.3">
      <c r="A197" s="1" t="s">
        <v>4</v>
      </c>
      <c r="B197" s="1">
        <v>0</v>
      </c>
      <c r="C197" s="1">
        <v>1</v>
      </c>
      <c r="D197" s="1">
        <v>0</v>
      </c>
      <c r="E197" s="1">
        <v>0</v>
      </c>
      <c r="F197" s="1">
        <v>0</v>
      </c>
      <c r="G197" s="1" t="s">
        <v>15</v>
      </c>
      <c r="H197" s="1">
        <v>2</v>
      </c>
      <c r="I197" s="1">
        <v>7.56</v>
      </c>
      <c r="J197" s="1">
        <v>1.44</v>
      </c>
      <c r="K197" s="1">
        <f t="shared" si="3"/>
        <v>19.047619047619047</v>
      </c>
    </row>
    <row r="198" spans="1:11" x14ac:dyDescent="0.3">
      <c r="A198" s="1" t="s">
        <v>4</v>
      </c>
      <c r="B198" s="1">
        <v>1</v>
      </c>
      <c r="C198" s="1">
        <v>1</v>
      </c>
      <c r="D198" s="1">
        <v>0</v>
      </c>
      <c r="E198" s="1">
        <v>0</v>
      </c>
      <c r="F198" s="1">
        <v>0</v>
      </c>
      <c r="G198" s="1" t="s">
        <v>15</v>
      </c>
      <c r="H198" s="1">
        <v>2</v>
      </c>
      <c r="I198" s="1">
        <v>10.34</v>
      </c>
      <c r="J198" s="1">
        <v>2</v>
      </c>
      <c r="K198" s="1">
        <f t="shared" si="3"/>
        <v>19.342359767891683</v>
      </c>
    </row>
    <row r="199" spans="1:11" x14ac:dyDescent="0.3">
      <c r="A199" s="1" t="s">
        <v>0</v>
      </c>
      <c r="B199" s="1">
        <v>1</v>
      </c>
      <c r="C199" s="1">
        <v>1</v>
      </c>
      <c r="D199" s="1">
        <v>0</v>
      </c>
      <c r="E199" s="1">
        <v>0</v>
      </c>
      <c r="F199" s="1">
        <v>0</v>
      </c>
      <c r="G199" s="1" t="s">
        <v>15</v>
      </c>
      <c r="H199" s="1">
        <v>4</v>
      </c>
      <c r="I199" s="1">
        <v>43.11</v>
      </c>
      <c r="J199" s="1">
        <v>5</v>
      </c>
      <c r="K199" s="1">
        <f t="shared" si="3"/>
        <v>11.59823706796567</v>
      </c>
    </row>
    <row r="200" spans="1:11" x14ac:dyDescent="0.3">
      <c r="A200" s="1" t="s">
        <v>0</v>
      </c>
      <c r="B200" s="1">
        <v>1</v>
      </c>
      <c r="C200" s="1">
        <v>1</v>
      </c>
      <c r="D200" s="1">
        <v>0</v>
      </c>
      <c r="E200" s="1">
        <v>0</v>
      </c>
      <c r="F200" s="1">
        <v>0</v>
      </c>
      <c r="G200" s="1" t="s">
        <v>15</v>
      </c>
      <c r="H200" s="1">
        <v>2</v>
      </c>
      <c r="I200" s="1">
        <v>13</v>
      </c>
      <c r="J200" s="1">
        <v>2</v>
      </c>
      <c r="K200" s="1">
        <f t="shared" si="3"/>
        <v>15.384615384615385</v>
      </c>
    </row>
    <row r="201" spans="1:11" x14ac:dyDescent="0.3">
      <c r="A201" s="1" t="s">
        <v>4</v>
      </c>
      <c r="B201" s="1">
        <v>1</v>
      </c>
      <c r="C201" s="1">
        <v>1</v>
      </c>
      <c r="D201" s="1">
        <v>0</v>
      </c>
      <c r="E201" s="1">
        <v>0</v>
      </c>
      <c r="F201" s="1">
        <v>0</v>
      </c>
      <c r="G201" s="1" t="s">
        <v>15</v>
      </c>
      <c r="H201" s="1">
        <v>2</v>
      </c>
      <c r="I201" s="1">
        <v>13.51</v>
      </c>
      <c r="J201" s="1">
        <v>2</v>
      </c>
      <c r="K201" s="1">
        <f t="shared" si="3"/>
        <v>14.803849000740193</v>
      </c>
    </row>
    <row r="202" spans="1:11" x14ac:dyDescent="0.3">
      <c r="A202" s="1" t="s">
        <v>4</v>
      </c>
      <c r="B202" s="1">
        <v>1</v>
      </c>
      <c r="C202" s="1">
        <v>1</v>
      </c>
      <c r="D202" s="1">
        <v>0</v>
      </c>
      <c r="E202" s="1">
        <v>0</v>
      </c>
      <c r="F202" s="1">
        <v>0</v>
      </c>
      <c r="G202" s="1" t="s">
        <v>15</v>
      </c>
      <c r="H202" s="1">
        <v>3</v>
      </c>
      <c r="I202" s="1">
        <v>18.71</v>
      </c>
      <c r="J202" s="1">
        <v>4</v>
      </c>
      <c r="K202" s="1">
        <f t="shared" si="3"/>
        <v>21.378941742383752</v>
      </c>
    </row>
    <row r="203" spans="1:11" x14ac:dyDescent="0.3">
      <c r="A203" s="1" t="s">
        <v>0</v>
      </c>
      <c r="B203" s="1">
        <v>1</v>
      </c>
      <c r="C203" s="1">
        <v>1</v>
      </c>
      <c r="D203" s="1">
        <v>0</v>
      </c>
      <c r="E203" s="1">
        <v>0</v>
      </c>
      <c r="F203" s="1">
        <v>0</v>
      </c>
      <c r="G203" s="1" t="s">
        <v>15</v>
      </c>
      <c r="H203" s="1">
        <v>2</v>
      </c>
      <c r="I203" s="1">
        <v>12.74</v>
      </c>
      <c r="J203" s="1">
        <v>2.0099999999999998</v>
      </c>
      <c r="K203" s="1">
        <f t="shared" si="3"/>
        <v>15.777080062794347</v>
      </c>
    </row>
    <row r="204" spans="1:11" x14ac:dyDescent="0.3">
      <c r="A204" s="1" t="s">
        <v>0</v>
      </c>
      <c r="B204" s="1">
        <v>1</v>
      </c>
      <c r="C204" s="1">
        <v>1</v>
      </c>
      <c r="D204" s="1">
        <v>0</v>
      </c>
      <c r="E204" s="1">
        <v>0</v>
      </c>
      <c r="F204" s="1">
        <v>0</v>
      </c>
      <c r="G204" s="1" t="s">
        <v>15</v>
      </c>
      <c r="H204" s="1">
        <v>2</v>
      </c>
      <c r="I204" s="1">
        <v>13</v>
      </c>
      <c r="J204" s="1">
        <v>2</v>
      </c>
      <c r="K204" s="1">
        <f t="shared" si="3"/>
        <v>15.384615384615385</v>
      </c>
    </row>
    <row r="205" spans="1:11" x14ac:dyDescent="0.3">
      <c r="A205" s="1" t="s">
        <v>0</v>
      </c>
      <c r="B205" s="1">
        <v>1</v>
      </c>
      <c r="C205" s="1">
        <v>1</v>
      </c>
      <c r="D205" s="1">
        <v>0</v>
      </c>
      <c r="E205" s="1">
        <v>0</v>
      </c>
      <c r="F205" s="1">
        <v>0</v>
      </c>
      <c r="G205" s="1" t="s">
        <v>15</v>
      </c>
      <c r="H205" s="1">
        <v>2</v>
      </c>
      <c r="I205" s="1">
        <v>16.399999999999999</v>
      </c>
      <c r="J205" s="1">
        <v>2.5</v>
      </c>
      <c r="K205" s="1">
        <f t="shared" si="3"/>
        <v>15.243902439024392</v>
      </c>
    </row>
    <row r="206" spans="1:11" x14ac:dyDescent="0.3">
      <c r="A206" s="1" t="s">
        <v>4</v>
      </c>
      <c r="B206" s="1">
        <v>1</v>
      </c>
      <c r="C206" s="1">
        <v>1</v>
      </c>
      <c r="D206" s="1">
        <v>0</v>
      </c>
      <c r="E206" s="1">
        <v>0</v>
      </c>
      <c r="F206" s="1">
        <v>0</v>
      </c>
      <c r="G206" s="1" t="s">
        <v>15</v>
      </c>
      <c r="H206" s="1">
        <v>4</v>
      </c>
      <c r="I206" s="1">
        <v>20.53</v>
      </c>
      <c r="J206" s="1">
        <v>4</v>
      </c>
      <c r="K206" s="1">
        <f t="shared" si="3"/>
        <v>19.48368241597662</v>
      </c>
    </row>
    <row r="207" spans="1:11" x14ac:dyDescent="0.3">
      <c r="A207" s="1" t="s">
        <v>0</v>
      </c>
      <c r="B207" s="1">
        <v>1</v>
      </c>
      <c r="C207" s="1">
        <v>1</v>
      </c>
      <c r="D207" s="1">
        <v>0</v>
      </c>
      <c r="E207" s="1">
        <v>0</v>
      </c>
      <c r="F207" s="1">
        <v>0</v>
      </c>
      <c r="G207" s="1" t="s">
        <v>15</v>
      </c>
      <c r="H207" s="1">
        <v>3</v>
      </c>
      <c r="I207" s="1">
        <v>16.47</v>
      </c>
      <c r="J207" s="1">
        <v>3.23</v>
      </c>
      <c r="K207" s="1">
        <f t="shared" si="3"/>
        <v>19.611414693381906</v>
      </c>
    </row>
    <row r="208" spans="1:11" x14ac:dyDescent="0.3">
      <c r="A208" s="1" t="s">
        <v>4</v>
      </c>
      <c r="B208" s="1">
        <v>1</v>
      </c>
      <c r="C208" s="1">
        <v>0</v>
      </c>
      <c r="D208" s="1">
        <v>0</v>
      </c>
      <c r="E208" s="1">
        <v>1</v>
      </c>
      <c r="F208" s="1">
        <v>0</v>
      </c>
      <c r="G208" s="1" t="s">
        <v>3</v>
      </c>
      <c r="H208" s="1">
        <v>3</v>
      </c>
      <c r="I208" s="1">
        <v>26.59</v>
      </c>
      <c r="J208" s="1">
        <v>3.41</v>
      </c>
      <c r="K208" s="1">
        <f t="shared" si="3"/>
        <v>12.824370063933809</v>
      </c>
    </row>
    <row r="209" spans="1:11" x14ac:dyDescent="0.3">
      <c r="A209" s="1" t="s">
        <v>4</v>
      </c>
      <c r="B209" s="1">
        <v>1</v>
      </c>
      <c r="C209" s="1">
        <v>0</v>
      </c>
      <c r="D209" s="1">
        <v>0</v>
      </c>
      <c r="E209" s="1">
        <v>1</v>
      </c>
      <c r="F209" s="1">
        <v>0</v>
      </c>
      <c r="G209" s="1" t="s">
        <v>3</v>
      </c>
      <c r="H209" s="1">
        <v>4</v>
      </c>
      <c r="I209" s="1">
        <v>38.729999999999997</v>
      </c>
      <c r="J209" s="1">
        <v>3</v>
      </c>
      <c r="K209" s="1">
        <f t="shared" si="3"/>
        <v>7.74593338497289</v>
      </c>
    </row>
    <row r="210" spans="1:11" x14ac:dyDescent="0.3">
      <c r="A210" s="1" t="s">
        <v>4</v>
      </c>
      <c r="B210" s="1">
        <v>1</v>
      </c>
      <c r="C210" s="1">
        <v>0</v>
      </c>
      <c r="D210" s="1">
        <v>0</v>
      </c>
      <c r="E210" s="1">
        <v>1</v>
      </c>
      <c r="F210" s="1">
        <v>0</v>
      </c>
      <c r="G210" s="1" t="s">
        <v>3</v>
      </c>
      <c r="H210" s="1">
        <v>2</v>
      </c>
      <c r="I210" s="1">
        <v>24.27</v>
      </c>
      <c r="J210" s="1">
        <v>2.0299999999999998</v>
      </c>
      <c r="K210" s="1">
        <f t="shared" si="3"/>
        <v>8.3642356819118255</v>
      </c>
    </row>
    <row r="211" spans="1:11" x14ac:dyDescent="0.3">
      <c r="A211" s="1" t="s">
        <v>0</v>
      </c>
      <c r="B211" s="1">
        <v>1</v>
      </c>
      <c r="C211" s="1">
        <v>0</v>
      </c>
      <c r="D211" s="1">
        <v>0</v>
      </c>
      <c r="E211" s="1">
        <v>1</v>
      </c>
      <c r="F211" s="1">
        <v>0</v>
      </c>
      <c r="G211" s="1" t="s">
        <v>3</v>
      </c>
      <c r="H211" s="1">
        <v>2</v>
      </c>
      <c r="I211" s="1">
        <v>12.76</v>
      </c>
      <c r="J211" s="1">
        <v>2.23</v>
      </c>
      <c r="K211" s="1">
        <f t="shared" si="3"/>
        <v>17.476489028213166</v>
      </c>
    </row>
    <row r="212" spans="1:11" x14ac:dyDescent="0.3">
      <c r="A212" s="1" t="s">
        <v>4</v>
      </c>
      <c r="B212" s="1">
        <v>1</v>
      </c>
      <c r="C212" s="1">
        <v>0</v>
      </c>
      <c r="D212" s="1">
        <v>0</v>
      </c>
      <c r="E212" s="1">
        <v>1</v>
      </c>
      <c r="F212" s="1">
        <v>0</v>
      </c>
      <c r="G212" s="1" t="s">
        <v>3</v>
      </c>
      <c r="H212" s="1">
        <v>3</v>
      </c>
      <c r="I212" s="1">
        <v>30.06</v>
      </c>
      <c r="J212" s="1">
        <v>2</v>
      </c>
      <c r="K212" s="1">
        <f t="shared" si="3"/>
        <v>6.6533599467731213</v>
      </c>
    </row>
    <row r="213" spans="1:11" x14ac:dyDescent="0.3">
      <c r="A213" s="1" t="s">
        <v>4</v>
      </c>
      <c r="B213" s="1">
        <v>1</v>
      </c>
      <c r="C213" s="1">
        <v>0</v>
      </c>
      <c r="D213" s="1">
        <v>0</v>
      </c>
      <c r="E213" s="1">
        <v>1</v>
      </c>
      <c r="F213" s="1">
        <v>0</v>
      </c>
      <c r="G213" s="1" t="s">
        <v>3</v>
      </c>
      <c r="H213" s="1">
        <v>4</v>
      </c>
      <c r="I213" s="1">
        <v>25.89</v>
      </c>
      <c r="J213" s="1">
        <v>5.16</v>
      </c>
      <c r="K213" s="1">
        <f t="shared" si="3"/>
        <v>19.930475086906142</v>
      </c>
    </row>
    <row r="214" spans="1:11" x14ac:dyDescent="0.3">
      <c r="A214" s="1" t="s">
        <v>4</v>
      </c>
      <c r="B214" s="1">
        <v>0</v>
      </c>
      <c r="C214" s="1">
        <v>0</v>
      </c>
      <c r="D214" s="1">
        <v>0</v>
      </c>
      <c r="E214" s="1">
        <v>1</v>
      </c>
      <c r="F214" s="1">
        <v>0</v>
      </c>
      <c r="G214" s="1" t="s">
        <v>3</v>
      </c>
      <c r="H214" s="1">
        <v>4</v>
      </c>
      <c r="I214" s="1">
        <v>48.33</v>
      </c>
      <c r="J214" s="1">
        <v>9</v>
      </c>
      <c r="K214" s="1">
        <f t="shared" si="3"/>
        <v>18.6219739292365</v>
      </c>
    </row>
    <row r="215" spans="1:11" x14ac:dyDescent="0.3">
      <c r="A215" s="1" t="s">
        <v>0</v>
      </c>
      <c r="B215" s="1">
        <v>1</v>
      </c>
      <c r="C215" s="1">
        <v>0</v>
      </c>
      <c r="D215" s="1">
        <v>0</v>
      </c>
      <c r="E215" s="1">
        <v>1</v>
      </c>
      <c r="F215" s="1">
        <v>0</v>
      </c>
      <c r="G215" s="1" t="s">
        <v>3</v>
      </c>
      <c r="H215" s="1">
        <v>2</v>
      </c>
      <c r="I215" s="1">
        <v>13.27</v>
      </c>
      <c r="J215" s="1">
        <v>2.5</v>
      </c>
      <c r="K215" s="1">
        <f t="shared" si="3"/>
        <v>18.839487565938207</v>
      </c>
    </row>
    <row r="216" spans="1:11" x14ac:dyDescent="0.3">
      <c r="A216" s="1" t="s">
        <v>0</v>
      </c>
      <c r="B216" s="1">
        <v>1</v>
      </c>
      <c r="C216" s="1">
        <v>0</v>
      </c>
      <c r="D216" s="1">
        <v>0</v>
      </c>
      <c r="E216" s="1">
        <v>1</v>
      </c>
      <c r="F216" s="1">
        <v>0</v>
      </c>
      <c r="G216" s="1" t="s">
        <v>3</v>
      </c>
      <c r="H216" s="1">
        <v>3</v>
      </c>
      <c r="I216" s="1">
        <v>28.17</v>
      </c>
      <c r="J216" s="1">
        <v>6.5</v>
      </c>
      <c r="K216" s="1">
        <f t="shared" si="3"/>
        <v>23.074192403265883</v>
      </c>
    </row>
    <row r="217" spans="1:11" x14ac:dyDescent="0.3">
      <c r="A217" s="1" t="s">
        <v>0</v>
      </c>
      <c r="B217" s="1">
        <v>1</v>
      </c>
      <c r="C217" s="1">
        <v>0</v>
      </c>
      <c r="D217" s="1">
        <v>0</v>
      </c>
      <c r="E217" s="1">
        <v>1</v>
      </c>
      <c r="F217" s="1">
        <v>0</v>
      </c>
      <c r="G217" s="1" t="s">
        <v>3</v>
      </c>
      <c r="H217" s="1">
        <v>2</v>
      </c>
      <c r="I217" s="1">
        <v>12.9</v>
      </c>
      <c r="J217" s="1">
        <v>1.1000000000000001</v>
      </c>
      <c r="K217" s="1">
        <f t="shared" si="3"/>
        <v>8.5271317829457356</v>
      </c>
    </row>
    <row r="218" spans="1:11" x14ac:dyDescent="0.3">
      <c r="A218" s="1" t="s">
        <v>4</v>
      </c>
      <c r="B218" s="1">
        <v>1</v>
      </c>
      <c r="C218" s="1">
        <v>0</v>
      </c>
      <c r="D218" s="1">
        <v>0</v>
      </c>
      <c r="E218" s="1">
        <v>1</v>
      </c>
      <c r="F218" s="1">
        <v>0</v>
      </c>
      <c r="G218" s="1" t="s">
        <v>3</v>
      </c>
      <c r="H218" s="1">
        <v>5</v>
      </c>
      <c r="I218" s="1">
        <v>28.15</v>
      </c>
      <c r="J218" s="1">
        <v>3</v>
      </c>
      <c r="K218" s="1">
        <f t="shared" si="3"/>
        <v>10.657193605683837</v>
      </c>
    </row>
    <row r="219" spans="1:11" x14ac:dyDescent="0.3">
      <c r="A219" s="1" t="s">
        <v>4</v>
      </c>
      <c r="B219" s="1">
        <v>1</v>
      </c>
      <c r="C219" s="1">
        <v>0</v>
      </c>
      <c r="D219" s="1">
        <v>0</v>
      </c>
      <c r="E219" s="1">
        <v>1</v>
      </c>
      <c r="F219" s="1">
        <v>0</v>
      </c>
      <c r="G219" s="1" t="s">
        <v>3</v>
      </c>
      <c r="H219" s="1">
        <v>2</v>
      </c>
      <c r="I219" s="1">
        <v>11.59</v>
      </c>
      <c r="J219" s="1">
        <v>1.5</v>
      </c>
      <c r="K219" s="1">
        <f t="shared" si="3"/>
        <v>12.942191544434859</v>
      </c>
    </row>
    <row r="220" spans="1:11" x14ac:dyDescent="0.3">
      <c r="A220" s="1" t="s">
        <v>4</v>
      </c>
      <c r="B220" s="1">
        <v>1</v>
      </c>
      <c r="C220" s="1">
        <v>0</v>
      </c>
      <c r="D220" s="1">
        <v>0</v>
      </c>
      <c r="E220" s="1">
        <v>1</v>
      </c>
      <c r="F220" s="1">
        <v>0</v>
      </c>
      <c r="G220" s="1" t="s">
        <v>3</v>
      </c>
      <c r="H220" s="1">
        <v>2</v>
      </c>
      <c r="I220" s="1">
        <v>7.74</v>
      </c>
      <c r="J220" s="1">
        <v>1.44</v>
      </c>
      <c r="K220" s="1">
        <f t="shared" si="3"/>
        <v>18.604651162790699</v>
      </c>
    </row>
    <row r="221" spans="1:11" x14ac:dyDescent="0.3">
      <c r="A221" s="1" t="s">
        <v>0</v>
      </c>
      <c r="B221" s="1">
        <v>1</v>
      </c>
      <c r="C221" s="1">
        <v>0</v>
      </c>
      <c r="D221" s="1">
        <v>0</v>
      </c>
      <c r="E221" s="1">
        <v>1</v>
      </c>
      <c r="F221" s="1">
        <v>0</v>
      </c>
      <c r="G221" s="1" t="s">
        <v>3</v>
      </c>
      <c r="H221" s="1">
        <v>4</v>
      </c>
      <c r="I221" s="1">
        <v>30.14</v>
      </c>
      <c r="J221" s="1">
        <v>3.09</v>
      </c>
      <c r="K221" s="1">
        <f t="shared" si="3"/>
        <v>10.252156602521566</v>
      </c>
    </row>
    <row r="222" spans="1:11" x14ac:dyDescent="0.3">
      <c r="A222" s="1" t="s">
        <v>4</v>
      </c>
      <c r="B222" s="1">
        <v>1</v>
      </c>
      <c r="C222" s="1">
        <v>0</v>
      </c>
      <c r="D222" s="1">
        <v>1</v>
      </c>
      <c r="E222" s="1">
        <v>0</v>
      </c>
      <c r="F222" s="1">
        <v>0</v>
      </c>
      <c r="G222" s="1" t="s">
        <v>15</v>
      </c>
      <c r="H222" s="1">
        <v>2</v>
      </c>
      <c r="I222" s="1">
        <v>12.16</v>
      </c>
      <c r="J222" s="1">
        <v>2.2000000000000002</v>
      </c>
      <c r="K222" s="1">
        <f t="shared" si="3"/>
        <v>18.092105263157894</v>
      </c>
    </row>
    <row r="223" spans="1:11" x14ac:dyDescent="0.3">
      <c r="A223" s="1" t="s">
        <v>0</v>
      </c>
      <c r="B223" s="1">
        <v>1</v>
      </c>
      <c r="C223" s="1">
        <v>0</v>
      </c>
      <c r="D223" s="1">
        <v>1</v>
      </c>
      <c r="E223" s="1">
        <v>0</v>
      </c>
      <c r="F223" s="1">
        <v>0</v>
      </c>
      <c r="G223" s="1" t="s">
        <v>15</v>
      </c>
      <c r="H223" s="1">
        <v>2</v>
      </c>
      <c r="I223" s="1">
        <v>13.42</v>
      </c>
      <c r="J223" s="1">
        <v>3.48</v>
      </c>
      <c r="K223" s="1">
        <f t="shared" si="3"/>
        <v>25.931445603576751</v>
      </c>
    </row>
    <row r="224" spans="1:11" x14ac:dyDescent="0.3">
      <c r="A224" s="1" t="s">
        <v>4</v>
      </c>
      <c r="B224" s="1">
        <v>1</v>
      </c>
      <c r="C224" s="1">
        <v>0</v>
      </c>
      <c r="D224" s="1">
        <v>1</v>
      </c>
      <c r="E224" s="1">
        <v>0</v>
      </c>
      <c r="F224" s="1">
        <v>0</v>
      </c>
      <c r="G224" s="1" t="s">
        <v>15</v>
      </c>
      <c r="H224" s="1">
        <v>1</v>
      </c>
      <c r="I224" s="1">
        <v>8.58</v>
      </c>
      <c r="J224" s="1">
        <v>1.92</v>
      </c>
      <c r="K224" s="1">
        <f t="shared" si="3"/>
        <v>22.377622377622377</v>
      </c>
    </row>
    <row r="225" spans="1:11" x14ac:dyDescent="0.3">
      <c r="A225" s="1" t="s">
        <v>0</v>
      </c>
      <c r="B225" s="1">
        <v>0</v>
      </c>
      <c r="C225" s="1">
        <v>0</v>
      </c>
      <c r="D225" s="1">
        <v>1</v>
      </c>
      <c r="E225" s="1">
        <v>0</v>
      </c>
      <c r="F225" s="1">
        <v>0</v>
      </c>
      <c r="G225" s="1" t="s">
        <v>15</v>
      </c>
      <c r="H225" s="1">
        <v>3</v>
      </c>
      <c r="I225" s="1">
        <v>15.98</v>
      </c>
      <c r="J225" s="1">
        <v>3</v>
      </c>
      <c r="K225" s="1">
        <f t="shared" si="3"/>
        <v>18.773466833541928</v>
      </c>
    </row>
    <row r="226" spans="1:11" x14ac:dyDescent="0.3">
      <c r="A226" s="1" t="s">
        <v>4</v>
      </c>
      <c r="B226" s="1">
        <v>1</v>
      </c>
      <c r="C226" s="1">
        <v>0</v>
      </c>
      <c r="D226" s="1">
        <v>1</v>
      </c>
      <c r="E226" s="1">
        <v>0</v>
      </c>
      <c r="F226" s="1">
        <v>0</v>
      </c>
      <c r="G226" s="1" t="s">
        <v>15</v>
      </c>
      <c r="H226" s="1">
        <v>2</v>
      </c>
      <c r="I226" s="1">
        <v>13.42</v>
      </c>
      <c r="J226" s="1">
        <v>1.58</v>
      </c>
      <c r="K226" s="1">
        <f t="shared" si="3"/>
        <v>11.773472429210134</v>
      </c>
    </row>
    <row r="227" spans="1:11" x14ac:dyDescent="0.3">
      <c r="A227" s="1" t="s">
        <v>0</v>
      </c>
      <c r="B227" s="1">
        <v>1</v>
      </c>
      <c r="C227" s="1">
        <v>0</v>
      </c>
      <c r="D227" s="1">
        <v>1</v>
      </c>
      <c r="E227" s="1">
        <v>0</v>
      </c>
      <c r="F227" s="1">
        <v>0</v>
      </c>
      <c r="G227" s="1" t="s">
        <v>15</v>
      </c>
      <c r="H227" s="1">
        <v>2</v>
      </c>
      <c r="I227" s="1">
        <v>16.27</v>
      </c>
      <c r="J227" s="1">
        <v>2.5</v>
      </c>
      <c r="K227" s="1">
        <f t="shared" si="3"/>
        <v>15.365703749231715</v>
      </c>
    </row>
    <row r="228" spans="1:11" x14ac:dyDescent="0.3">
      <c r="A228" s="1" t="s">
        <v>0</v>
      </c>
      <c r="B228" s="1">
        <v>1</v>
      </c>
      <c r="C228" s="1">
        <v>0</v>
      </c>
      <c r="D228" s="1">
        <v>1</v>
      </c>
      <c r="E228" s="1">
        <v>0</v>
      </c>
      <c r="F228" s="1">
        <v>0</v>
      </c>
      <c r="G228" s="1" t="s">
        <v>15</v>
      </c>
      <c r="H228" s="1">
        <v>2</v>
      </c>
      <c r="I228" s="1">
        <v>10.09</v>
      </c>
      <c r="J228" s="1">
        <v>2</v>
      </c>
      <c r="K228" s="1">
        <f t="shared" si="3"/>
        <v>19.821605550049554</v>
      </c>
    </row>
    <row r="229" spans="1:11" x14ac:dyDescent="0.3">
      <c r="A229" s="1" t="s">
        <v>4</v>
      </c>
      <c r="B229" s="1">
        <v>0</v>
      </c>
      <c r="C229" s="1">
        <v>0</v>
      </c>
      <c r="D229" s="1">
        <v>0</v>
      </c>
      <c r="E229" s="1">
        <v>1</v>
      </c>
      <c r="F229" s="1">
        <v>0</v>
      </c>
      <c r="G229" s="1" t="s">
        <v>3</v>
      </c>
      <c r="H229" s="1">
        <v>4</v>
      </c>
      <c r="I229" s="1">
        <v>20.45</v>
      </c>
      <c r="J229" s="1">
        <v>3</v>
      </c>
      <c r="K229" s="1">
        <f t="shared" si="3"/>
        <v>14.669926650366749</v>
      </c>
    </row>
    <row r="230" spans="1:11" x14ac:dyDescent="0.3">
      <c r="A230" s="1" t="s">
        <v>4</v>
      </c>
      <c r="B230" s="1">
        <v>0</v>
      </c>
      <c r="C230" s="1">
        <v>0</v>
      </c>
      <c r="D230" s="1">
        <v>0</v>
      </c>
      <c r="E230" s="1">
        <v>1</v>
      </c>
      <c r="F230" s="1">
        <v>0</v>
      </c>
      <c r="G230" s="1" t="s">
        <v>3</v>
      </c>
      <c r="H230" s="1">
        <v>2</v>
      </c>
      <c r="I230" s="1">
        <v>13.28</v>
      </c>
      <c r="J230" s="1">
        <v>2.72</v>
      </c>
      <c r="K230" s="1">
        <f t="shared" si="3"/>
        <v>20.481927710843376</v>
      </c>
    </row>
    <row r="231" spans="1:11" x14ac:dyDescent="0.3">
      <c r="A231" s="1" t="s">
        <v>0</v>
      </c>
      <c r="B231" s="1">
        <v>1</v>
      </c>
      <c r="C231" s="1">
        <v>0</v>
      </c>
      <c r="D231" s="1">
        <v>0</v>
      </c>
      <c r="E231" s="1">
        <v>1</v>
      </c>
      <c r="F231" s="1">
        <v>0</v>
      </c>
      <c r="G231" s="1" t="s">
        <v>3</v>
      </c>
      <c r="H231" s="1">
        <v>2</v>
      </c>
      <c r="I231" s="1">
        <v>22.12</v>
      </c>
      <c r="J231" s="1">
        <v>2.88</v>
      </c>
      <c r="K231" s="1">
        <f t="shared" si="3"/>
        <v>13.019891500904157</v>
      </c>
    </row>
    <row r="232" spans="1:11" x14ac:dyDescent="0.3">
      <c r="A232" s="1" t="s">
        <v>4</v>
      </c>
      <c r="B232" s="1">
        <v>1</v>
      </c>
      <c r="C232" s="1">
        <v>0</v>
      </c>
      <c r="D232" s="1">
        <v>0</v>
      </c>
      <c r="E232" s="1">
        <v>1</v>
      </c>
      <c r="F232" s="1">
        <v>0</v>
      </c>
      <c r="G232" s="1" t="s">
        <v>3</v>
      </c>
      <c r="H232" s="1">
        <v>4</v>
      </c>
      <c r="I232" s="1">
        <v>24.01</v>
      </c>
      <c r="J232" s="1">
        <v>2</v>
      </c>
      <c r="K232" s="1">
        <f t="shared" si="3"/>
        <v>8.3298625572678038</v>
      </c>
    </row>
    <row r="233" spans="1:11" x14ac:dyDescent="0.3">
      <c r="A233" s="1" t="s">
        <v>4</v>
      </c>
      <c r="B233" s="1">
        <v>1</v>
      </c>
      <c r="C233" s="1">
        <v>0</v>
      </c>
      <c r="D233" s="1">
        <v>0</v>
      </c>
      <c r="E233" s="1">
        <v>1</v>
      </c>
      <c r="F233" s="1">
        <v>0</v>
      </c>
      <c r="G233" s="1" t="s">
        <v>3</v>
      </c>
      <c r="H233" s="1">
        <v>3</v>
      </c>
      <c r="I233" s="1">
        <v>15.69</v>
      </c>
      <c r="J233" s="1">
        <v>3</v>
      </c>
      <c r="K233" s="1">
        <f t="shared" si="3"/>
        <v>19.120458891013385</v>
      </c>
    </row>
    <row r="234" spans="1:11" x14ac:dyDescent="0.3">
      <c r="A234" s="1" t="s">
        <v>4</v>
      </c>
      <c r="B234" s="1">
        <v>0</v>
      </c>
      <c r="C234" s="1">
        <v>0</v>
      </c>
      <c r="D234" s="1">
        <v>0</v>
      </c>
      <c r="E234" s="1">
        <v>1</v>
      </c>
      <c r="F234" s="1">
        <v>0</v>
      </c>
      <c r="G234" s="1" t="s">
        <v>3</v>
      </c>
      <c r="H234" s="1">
        <v>2</v>
      </c>
      <c r="I234" s="1">
        <v>11.61</v>
      </c>
      <c r="J234" s="1">
        <v>3.39</v>
      </c>
      <c r="K234" s="1">
        <f t="shared" si="3"/>
        <v>29.198966408268735</v>
      </c>
    </row>
    <row r="235" spans="1:11" x14ac:dyDescent="0.3">
      <c r="A235" s="1" t="s">
        <v>4</v>
      </c>
      <c r="B235" s="1">
        <v>0</v>
      </c>
      <c r="C235" s="1">
        <v>0</v>
      </c>
      <c r="D235" s="1">
        <v>0</v>
      </c>
      <c r="E235" s="1">
        <v>1</v>
      </c>
      <c r="F235" s="1">
        <v>0</v>
      </c>
      <c r="G235" s="1" t="s">
        <v>3</v>
      </c>
      <c r="H235" s="1">
        <v>2</v>
      </c>
      <c r="I235" s="1">
        <v>10.77</v>
      </c>
      <c r="J235" s="1">
        <v>1.47</v>
      </c>
      <c r="K235" s="1">
        <f t="shared" si="3"/>
        <v>13.649025069637883</v>
      </c>
    </row>
    <row r="236" spans="1:11" x14ac:dyDescent="0.3">
      <c r="A236" s="1" t="s">
        <v>4</v>
      </c>
      <c r="B236" s="1">
        <v>1</v>
      </c>
      <c r="C236" s="1">
        <v>0</v>
      </c>
      <c r="D236" s="1">
        <v>0</v>
      </c>
      <c r="E236" s="1">
        <v>1</v>
      </c>
      <c r="F236" s="1">
        <v>0</v>
      </c>
      <c r="G236" s="1" t="s">
        <v>3</v>
      </c>
      <c r="H236" s="1">
        <v>2</v>
      </c>
      <c r="I236" s="1">
        <v>15.53</v>
      </c>
      <c r="J236" s="1">
        <v>3</v>
      </c>
      <c r="K236" s="1">
        <f t="shared" si="3"/>
        <v>19.317450096587251</v>
      </c>
    </row>
    <row r="237" spans="1:11" x14ac:dyDescent="0.3">
      <c r="A237" s="1" t="s">
        <v>4</v>
      </c>
      <c r="B237" s="1">
        <v>0</v>
      </c>
      <c r="C237" s="1">
        <v>0</v>
      </c>
      <c r="D237" s="1">
        <v>0</v>
      </c>
      <c r="E237" s="1">
        <v>1</v>
      </c>
      <c r="F237" s="1">
        <v>0</v>
      </c>
      <c r="G237" s="1" t="s">
        <v>3</v>
      </c>
      <c r="H237" s="1">
        <v>2</v>
      </c>
      <c r="I237" s="1">
        <v>10.07</v>
      </c>
      <c r="J237" s="1">
        <v>1.25</v>
      </c>
      <c r="K237" s="1">
        <f t="shared" si="3"/>
        <v>12.413108242303872</v>
      </c>
    </row>
    <row r="238" spans="1:11" x14ac:dyDescent="0.3">
      <c r="A238" s="1" t="s">
        <v>4</v>
      </c>
      <c r="B238" s="1">
        <v>1</v>
      </c>
      <c r="C238" s="1">
        <v>0</v>
      </c>
      <c r="D238" s="1">
        <v>0</v>
      </c>
      <c r="E238" s="1">
        <v>1</v>
      </c>
      <c r="F238" s="1">
        <v>0</v>
      </c>
      <c r="G238" s="1" t="s">
        <v>3</v>
      </c>
      <c r="H238" s="1">
        <v>2</v>
      </c>
      <c r="I238" s="1">
        <v>12.6</v>
      </c>
      <c r="J238" s="1">
        <v>1</v>
      </c>
      <c r="K238" s="1">
        <f t="shared" si="3"/>
        <v>7.9365079365079358</v>
      </c>
    </row>
    <row r="239" spans="1:11" x14ac:dyDescent="0.3">
      <c r="A239" s="1" t="s">
        <v>4</v>
      </c>
      <c r="B239" s="1">
        <v>1</v>
      </c>
      <c r="C239" s="1">
        <v>0</v>
      </c>
      <c r="D239" s="1">
        <v>0</v>
      </c>
      <c r="E239" s="1">
        <v>1</v>
      </c>
      <c r="F239" s="1">
        <v>0</v>
      </c>
      <c r="G239" s="1" t="s">
        <v>3</v>
      </c>
      <c r="H239" s="1">
        <v>2</v>
      </c>
      <c r="I239" s="1">
        <v>32.83</v>
      </c>
      <c r="J239" s="1">
        <v>1.17</v>
      </c>
      <c r="K239" s="1">
        <f t="shared" si="3"/>
        <v>3.5638135851355468</v>
      </c>
    </row>
    <row r="240" spans="1:11" x14ac:dyDescent="0.3">
      <c r="A240" s="1" t="s">
        <v>0</v>
      </c>
      <c r="B240" s="1">
        <v>0</v>
      </c>
      <c r="C240" s="1">
        <v>0</v>
      </c>
      <c r="D240" s="1">
        <v>0</v>
      </c>
      <c r="E240" s="1">
        <v>1</v>
      </c>
      <c r="F240" s="1">
        <v>0</v>
      </c>
      <c r="G240" s="1" t="s">
        <v>3</v>
      </c>
      <c r="H240" s="1">
        <v>3</v>
      </c>
      <c r="I240" s="1">
        <v>35.83</v>
      </c>
      <c r="J240" s="1">
        <v>4.67</v>
      </c>
      <c r="K240" s="1">
        <f t="shared" si="3"/>
        <v>13.033770583310075</v>
      </c>
    </row>
    <row r="241" spans="1:11" x14ac:dyDescent="0.3">
      <c r="A241" s="1" t="s">
        <v>4</v>
      </c>
      <c r="B241" s="1">
        <v>0</v>
      </c>
      <c r="C241" s="1">
        <v>0</v>
      </c>
      <c r="D241" s="1">
        <v>0</v>
      </c>
      <c r="E241" s="1">
        <v>1</v>
      </c>
      <c r="F241" s="1">
        <v>0</v>
      </c>
      <c r="G241" s="1" t="s">
        <v>3</v>
      </c>
      <c r="H241" s="1">
        <v>3</v>
      </c>
      <c r="I241" s="1">
        <v>29.03</v>
      </c>
      <c r="J241" s="1">
        <v>5.92</v>
      </c>
      <c r="K241" s="1">
        <f t="shared" si="3"/>
        <v>20.39269720978298</v>
      </c>
    </row>
    <row r="242" spans="1:11" x14ac:dyDescent="0.3">
      <c r="A242" s="1" t="s">
        <v>0</v>
      </c>
      <c r="B242" s="1">
        <v>1</v>
      </c>
      <c r="C242" s="1">
        <v>0</v>
      </c>
      <c r="D242" s="1">
        <v>0</v>
      </c>
      <c r="E242" s="1">
        <v>1</v>
      </c>
      <c r="F242" s="1">
        <v>0</v>
      </c>
      <c r="G242" s="1" t="s">
        <v>3</v>
      </c>
      <c r="H242" s="1">
        <v>2</v>
      </c>
      <c r="I242" s="1">
        <v>27.18</v>
      </c>
      <c r="J242" s="1">
        <v>2</v>
      </c>
      <c r="K242" s="1">
        <f t="shared" si="3"/>
        <v>7.3583517292126563</v>
      </c>
    </row>
    <row r="243" spans="1:11" x14ac:dyDescent="0.3">
      <c r="A243" s="1" t="s">
        <v>4</v>
      </c>
      <c r="B243" s="1">
        <v>1</v>
      </c>
      <c r="C243" s="1">
        <v>0</v>
      </c>
      <c r="D243" s="1">
        <v>0</v>
      </c>
      <c r="E243" s="1">
        <v>1</v>
      </c>
      <c r="F243" s="1">
        <v>0</v>
      </c>
      <c r="G243" s="1" t="s">
        <v>3</v>
      </c>
      <c r="H243" s="1">
        <v>2</v>
      </c>
      <c r="I243" s="1">
        <v>22.67</v>
      </c>
      <c r="J243" s="1">
        <v>2</v>
      </c>
      <c r="K243" s="1">
        <f t="shared" si="3"/>
        <v>8.8222320247022488</v>
      </c>
    </row>
    <row r="244" spans="1:11" x14ac:dyDescent="0.3">
      <c r="A244" s="1" t="s">
        <v>4</v>
      </c>
      <c r="B244" s="1">
        <v>0</v>
      </c>
      <c r="C244" s="1">
        <v>0</v>
      </c>
      <c r="D244" s="1">
        <v>0</v>
      </c>
      <c r="E244" s="1">
        <v>1</v>
      </c>
      <c r="F244" s="1">
        <v>0</v>
      </c>
      <c r="G244" s="1" t="s">
        <v>3</v>
      </c>
      <c r="H244" s="1">
        <v>2</v>
      </c>
      <c r="I244" s="1">
        <v>17.82</v>
      </c>
      <c r="J244" s="1">
        <v>1.75</v>
      </c>
      <c r="K244" s="1">
        <f t="shared" si="3"/>
        <v>9.8204264870931528</v>
      </c>
    </row>
    <row r="245" spans="1:11" x14ac:dyDescent="0.3">
      <c r="A245" s="1" t="s">
        <v>0</v>
      </c>
      <c r="B245" s="1">
        <v>0</v>
      </c>
      <c r="C245" s="1">
        <v>1</v>
      </c>
      <c r="D245" s="1">
        <v>0</v>
      </c>
      <c r="E245" s="1">
        <v>0</v>
      </c>
      <c r="F245" s="1">
        <v>0</v>
      </c>
      <c r="G245" s="1" t="s">
        <v>3</v>
      </c>
      <c r="H245" s="1">
        <v>2</v>
      </c>
      <c r="I245" s="1">
        <v>18.78</v>
      </c>
      <c r="J245" s="1">
        <v>3</v>
      </c>
      <c r="K245" s="1">
        <f t="shared" si="3"/>
        <v>15.974440894568689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tips(IF)</vt:lpstr>
      <vt:lpstr>correlation</vt:lpstr>
      <vt:lpstr>COVARIANCE</vt:lpstr>
      <vt:lpstr>REGRESSION</vt:lpstr>
      <vt:lpstr>MOVING AVERAGE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Balaji Venkateswaran</dc:creator>
  <cp:keywords/>
  <dc:description/>
  <cp:lastModifiedBy>Alexa</cp:lastModifiedBy>
  <cp:revision/>
  <dcterms:created xsi:type="dcterms:W3CDTF">2021-10-26T16:10:41Z</dcterms:created>
  <dcterms:modified xsi:type="dcterms:W3CDTF">2024-11-10T20:22:21Z</dcterms:modified>
  <cp:category/>
  <cp:contentStatus/>
</cp:coreProperties>
</file>