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dsavakulchai\Documents\Initiatives\Eminence\ASCM Case Competition\2020\2020 School Round\School Round 2020 Case Development\Full Version Case Draft\"/>
    </mc:Choice>
  </mc:AlternateContent>
  <xr:revisionPtr revIDLastSave="0" documentId="8_{CF5C70FE-8D37-454E-962B-BDA53FFCFDB2}" xr6:coauthVersionLast="36" xr6:coauthVersionMax="36" xr10:uidLastSave="{00000000-0000-0000-0000-000000000000}"/>
  <bookViews>
    <workbookView xWindow="0" yWindow="0" windowWidth="28800" windowHeight="10725" tabRatio="865" xr2:uid="{0BA1071B-53AD-4C81-BF38-3716B8BEF5A2}"/>
  </bookViews>
  <sheets>
    <sheet name="Table of Content" sheetId="5" r:id="rId1"/>
    <sheet name="Exhibit A" sheetId="9" r:id="rId2"/>
    <sheet name="Exhibit B" sheetId="1" r:id="rId3"/>
    <sheet name="Exhibit C" sheetId="2" r:id="rId4"/>
    <sheet name="Exhibit D" sheetId="11" r:id="rId5"/>
    <sheet name="Exhibit E" sheetId="12" r:id="rId6"/>
    <sheet name="Exhibit F" sheetId="13" r:id="rId7"/>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9" l="1"/>
  <c r="E9" i="9"/>
  <c r="C6" i="9"/>
  <c r="D9" i="9"/>
  <c r="C9" i="9"/>
  <c r="D8" i="9"/>
  <c r="C8" i="9"/>
  <c r="D7" i="9"/>
  <c r="C7" i="9"/>
  <c r="E6" i="9" l="1"/>
  <c r="E7" i="9"/>
  <c r="E8" i="9"/>
  <c r="E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Zhao, Niki</author>
  </authors>
  <commentList>
    <comment ref="C4" authorId="0" shapeId="0" xr:uid="{A128C417-9B52-4C56-AE82-815FCD539A4B}">
      <text>
        <r>
          <rPr>
            <b/>
            <sz val="9"/>
            <color indexed="81"/>
            <rFont val="Tahoma"/>
            <charset val="1"/>
          </rPr>
          <t>Zhao, Niki:</t>
        </r>
        <r>
          <rPr>
            <sz val="9"/>
            <color indexed="81"/>
            <rFont val="Tahoma"/>
            <charset val="1"/>
          </rPr>
          <t xml:space="preserve">
Picked 2 dates per month from Feb till Aug.</t>
        </r>
      </text>
    </comment>
    <comment ref="H4" authorId="0" shapeId="0" xr:uid="{C0393BBA-0AE5-49C4-B7BA-64E366341F2C}">
      <text>
        <r>
          <rPr>
            <b/>
            <sz val="9"/>
            <color indexed="81"/>
            <rFont val="Tahoma"/>
            <charset val="1"/>
          </rPr>
          <t>Zhao, Niki:</t>
        </r>
        <r>
          <rPr>
            <sz val="9"/>
            <color indexed="81"/>
            <rFont val="Tahoma"/>
            <charset val="1"/>
          </rPr>
          <t xml:space="preserve">
There will be delay due to Insufficient Materials if part available &lt; parts needed. If variance is &lt;20, delay for 1 day; if 20&lt;v&lt;40, delay for 2 days; if 40&lt;v&lt;60, delay for 3 days; if 60&lt;v&lt;80, delay for 4 days; if variance is &gt;80, delay for 5 days.
There will be delay due to Labor Shortage is actual labor hr. &gt; planned labor hr. and is greater than 1. This will delay for 1 day.
N/A and Delays in shutting down machines are random. Delay in shutting down machine will cause delay for 1 day.</t>
        </r>
      </text>
    </comment>
    <comment ref="I4" authorId="0" shapeId="0" xr:uid="{61745C17-8F77-4004-84AC-13E313DA437A}">
      <text>
        <r>
          <rPr>
            <b/>
            <sz val="9"/>
            <color indexed="81"/>
            <rFont val="Tahoma"/>
            <family val="2"/>
          </rPr>
          <t>Zhao, Niki:</t>
        </r>
        <r>
          <rPr>
            <sz val="9"/>
            <color indexed="81"/>
            <rFont val="Tahoma"/>
            <family val="2"/>
          </rPr>
          <t xml:space="preserve">
Col K:P are numbers random between 0 to 1 hr.</t>
        </r>
      </text>
    </comment>
  </commentList>
</comments>
</file>

<file path=xl/sharedStrings.xml><?xml version="1.0" encoding="utf-8"?>
<sst xmlns="http://schemas.openxmlformats.org/spreadsheetml/2006/main" count="381" uniqueCount="132">
  <si>
    <t>Planned Production Date</t>
  </si>
  <si>
    <t>Work Order ID</t>
  </si>
  <si>
    <t>Schedule Maintenance Date</t>
  </si>
  <si>
    <t>Delay Reason</t>
  </si>
  <si>
    <t>SKU ID</t>
  </si>
  <si>
    <t>Planned Amount</t>
  </si>
  <si>
    <t>Parts Needed</t>
  </si>
  <si>
    <t>Parts Available</t>
  </si>
  <si>
    <t>N/A</t>
  </si>
  <si>
    <t>B76STWJ</t>
  </si>
  <si>
    <t>B124KWIS</t>
  </si>
  <si>
    <t>B241GRPS</t>
  </si>
  <si>
    <t>B241APPJ</t>
  </si>
  <si>
    <t>B241STWS</t>
  </si>
  <si>
    <t>B124APPS</t>
  </si>
  <si>
    <t>B76WMLS</t>
  </si>
  <si>
    <t>B76ORGJ</t>
  </si>
  <si>
    <t>B76ORGS</t>
  </si>
  <si>
    <t>B124KWIJ</t>
  </si>
  <si>
    <t>B124WMLS</t>
  </si>
  <si>
    <t>B76GRPJ</t>
  </si>
  <si>
    <t>B241WMLS</t>
  </si>
  <si>
    <t>B241GRPJ</t>
  </si>
  <si>
    <t>B241WMLJ</t>
  </si>
  <si>
    <t>B124ORGJ</t>
  </si>
  <si>
    <t>B124GRPS</t>
  </si>
  <si>
    <t>B241APPS</t>
  </si>
  <si>
    <t>B76STWS</t>
  </si>
  <si>
    <t>B124APPJ</t>
  </si>
  <si>
    <t>B124STWS</t>
  </si>
  <si>
    <t>B76KWIS</t>
  </si>
  <si>
    <t>B76KWIJ</t>
  </si>
  <si>
    <t>B124GRPJ</t>
  </si>
  <si>
    <t>B76WMLJ</t>
  </si>
  <si>
    <t>Table of Content</t>
  </si>
  <si>
    <t xml:space="preserve">Introduction </t>
  </si>
  <si>
    <t>Others</t>
  </si>
  <si>
    <t>Electrical Work Hour Actual</t>
  </si>
  <si>
    <t>Mechanical Work Hour Planned</t>
  </si>
  <si>
    <t>Mechanical Work Hour Actual</t>
  </si>
  <si>
    <t>Labor Hours Actual</t>
  </si>
  <si>
    <t>Labor Hours Planned</t>
  </si>
  <si>
    <t>Electrical Work Hour Planned</t>
  </si>
  <si>
    <t>Operator Hour Actual</t>
  </si>
  <si>
    <t>California</t>
  </si>
  <si>
    <t>Florida</t>
  </si>
  <si>
    <t xml:space="preserve">Illinois </t>
  </si>
  <si>
    <t>Texas</t>
  </si>
  <si>
    <t>North Carolina</t>
  </si>
  <si>
    <t>Georgia</t>
  </si>
  <si>
    <t>Plant/Metrics</t>
  </si>
  <si>
    <t>MTTR (min)</t>
  </si>
  <si>
    <t>MTBF (min)</t>
  </si>
  <si>
    <t>Exhibit A:  Yearly Performance Overview</t>
  </si>
  <si>
    <t>Exhibit A</t>
  </si>
  <si>
    <t>Operator Worked Hour Planned</t>
  </si>
  <si>
    <t>Labor Expertise</t>
  </si>
  <si>
    <t>Labor Shortage (Absence)</t>
  </si>
  <si>
    <t>Delays in bringing the line down</t>
  </si>
  <si>
    <t>10103</t>
  </si>
  <si>
    <t>10100</t>
  </si>
  <si>
    <t>10128</t>
  </si>
  <si>
    <t>10105</t>
  </si>
  <si>
    <t>10135</t>
  </si>
  <si>
    <t>10134</t>
  </si>
  <si>
    <t>10106</t>
  </si>
  <si>
    <t>10137</t>
  </si>
  <si>
    <t>10114</t>
  </si>
  <si>
    <t>10101</t>
  </si>
  <si>
    <t>10110</t>
  </si>
  <si>
    <t>10104</t>
  </si>
  <si>
    <t>10133</t>
  </si>
  <si>
    <t>10115</t>
  </si>
  <si>
    <t>10108</t>
  </si>
  <si>
    <t>10109</t>
  </si>
  <si>
    <t>10102</t>
  </si>
  <si>
    <t>10112</t>
  </si>
  <si>
    <t>10124</t>
  </si>
  <si>
    <t>10116</t>
  </si>
  <si>
    <t>10125</t>
  </si>
  <si>
    <t>10111</t>
  </si>
  <si>
    <t>10117</t>
  </si>
  <si>
    <t>10129</t>
  </si>
  <si>
    <t>10126</t>
  </si>
  <si>
    <t>10130</t>
  </si>
  <si>
    <t>10123</t>
  </si>
  <si>
    <t>10127</t>
  </si>
  <si>
    <t>10121</t>
  </si>
  <si>
    <t>10113</t>
  </si>
  <si>
    <t>10138</t>
  </si>
  <si>
    <t>10122</t>
  </si>
  <si>
    <t>10120</t>
  </si>
  <si>
    <t>10119</t>
  </si>
  <si>
    <t>10132</t>
  </si>
  <si>
    <t>10118</t>
  </si>
  <si>
    <t>10136</t>
  </si>
  <si>
    <t>10131</t>
  </si>
  <si>
    <t>10107</t>
  </si>
  <si>
    <t>Bottles Available in Storage</t>
  </si>
  <si>
    <t>Unmet Production Reason</t>
  </si>
  <si>
    <t>Bottle Shipment ID</t>
  </si>
  <si>
    <t>Total Amount Shipped</t>
  </si>
  <si>
    <t>Amount Left in Yard</t>
  </si>
  <si>
    <t>Warehouse is full</t>
  </si>
  <si>
    <t>Not enough bottle in production line</t>
  </si>
  <si>
    <t>Arrival Date</t>
  </si>
  <si>
    <t>Reason left in yard</t>
  </si>
  <si>
    <t>Exhibit B</t>
  </si>
  <si>
    <t>Exhibit C</t>
  </si>
  <si>
    <t>Exhibit C: Maintenance Schedule</t>
  </si>
  <si>
    <t>This is the data exhibits that will be accompanying the "ASCM School Round 2020 Case Competition" to provide clarity on the situation and support on which the solutions should be formed. The data exhibits highlight 3 main areas relevant to manufacturing supply chain processes, which are: Raw Material Management, Asset Management and Factory Efficiency. The data sets in the exhibit are distinct and will provide different insights, which may or may not be codependent among each other, into the "current state" of the Juice-manufacturing company.
SKU Nomenclature: 
Container Type (bottles/cans) + Liquid Capacity (oz) + Number of Containers per Pack + Type of Fruits + Form of fruits</t>
  </si>
  <si>
    <t>Total Annual Run-time (hr.)</t>
  </si>
  <si>
    <t>Annual Planned Downtown (hr.)</t>
  </si>
  <si>
    <t>Annual Unplanned Downtime (hr.)</t>
  </si>
  <si>
    <t>Misplaced in Warehouse</t>
  </si>
  <si>
    <t>Not received in system (Yard)</t>
  </si>
  <si>
    <t>Delay in Staging</t>
  </si>
  <si>
    <t>No Spares parts</t>
  </si>
  <si>
    <t>Exhibit B: Inventory Delays</t>
  </si>
  <si>
    <t>Planned Annual Production</t>
  </si>
  <si>
    <t>Exhibit D</t>
  </si>
  <si>
    <t>Exhibit F</t>
  </si>
  <si>
    <t>Exhibit E</t>
  </si>
  <si>
    <t>Exhibit D: Process Flow Chart</t>
  </si>
  <si>
    <t>Exhibit E: Facility Layout</t>
  </si>
  <si>
    <t>Exhibit F: Maintenance Day Planning and Execution</t>
  </si>
  <si>
    <t>Raw Material intake process flow chart</t>
  </si>
  <si>
    <t xml:space="preserve">Overall Facility layout including truck yard, Warehouse, staging area and production/packaging layout </t>
  </si>
  <si>
    <t>The exibits shows the planning, and execution process for a maintainance day at the facility</t>
  </si>
  <si>
    <r>
      <t xml:space="preserve">This exhibit provides the performance overview of the plants in Juice-Perfect's network. 
</t>
    </r>
    <r>
      <rPr>
        <b/>
        <sz val="12"/>
        <color theme="1"/>
        <rFont val="Verdana"/>
        <family val="2"/>
      </rPr>
      <t>Column B:</t>
    </r>
    <r>
      <rPr>
        <sz val="12"/>
        <color theme="1"/>
        <rFont val="Verdana"/>
        <family val="2"/>
      </rPr>
      <t xml:space="preserve"> Plant locations
</t>
    </r>
    <r>
      <rPr>
        <b/>
        <sz val="12"/>
        <color theme="1"/>
        <rFont val="Verdana"/>
        <family val="2"/>
      </rPr>
      <t>Column C:</t>
    </r>
    <r>
      <rPr>
        <sz val="12"/>
        <color theme="1"/>
        <rFont val="Verdana"/>
        <family val="2"/>
      </rPr>
      <t xml:space="preserve"> Total Run Time (hr.)
</t>
    </r>
    <r>
      <rPr>
        <b/>
        <sz val="12"/>
        <color theme="1"/>
        <rFont val="Verdana"/>
        <family val="2"/>
      </rPr>
      <t>Column D:</t>
    </r>
    <r>
      <rPr>
        <sz val="12"/>
        <color theme="1"/>
        <rFont val="Verdana"/>
        <family val="2"/>
      </rPr>
      <t xml:space="preserve"> Annual Planned Downtime (hr.)
</t>
    </r>
    <r>
      <rPr>
        <b/>
        <sz val="12"/>
        <color theme="1"/>
        <rFont val="Verdana"/>
        <family val="2"/>
      </rPr>
      <t>Column E</t>
    </r>
    <r>
      <rPr>
        <sz val="12"/>
        <color theme="1"/>
        <rFont val="Verdana"/>
        <family val="2"/>
      </rPr>
      <t xml:space="preserve">: Annual Unplanned Downtime (hr.)
</t>
    </r>
    <r>
      <rPr>
        <b/>
        <sz val="12"/>
        <color theme="1"/>
        <rFont val="Verdana"/>
        <family val="2"/>
      </rPr>
      <t>Column F:</t>
    </r>
    <r>
      <rPr>
        <sz val="12"/>
        <color theme="1"/>
        <rFont val="Verdana"/>
        <family val="2"/>
      </rPr>
      <t xml:space="preserve"> MTBF - Mean Time Before Failure (min)
</t>
    </r>
    <r>
      <rPr>
        <b/>
        <sz val="12"/>
        <color theme="1"/>
        <rFont val="Verdana"/>
        <family val="2"/>
      </rPr>
      <t>Column G:</t>
    </r>
    <r>
      <rPr>
        <sz val="12"/>
        <color theme="1"/>
        <rFont val="Verdana"/>
        <family val="2"/>
      </rPr>
      <t xml:space="preserve"> MTTR - Mean Time to Repair (min)
</t>
    </r>
    <r>
      <rPr>
        <b/>
        <sz val="12"/>
        <color theme="1"/>
        <rFont val="Verdana"/>
        <family val="2"/>
      </rPr>
      <t>Column H:</t>
    </r>
    <r>
      <rPr>
        <sz val="12"/>
        <color theme="1"/>
        <rFont val="Verdana"/>
        <family val="2"/>
      </rPr>
      <t xml:space="preserve"> Annual Planned Production</t>
    </r>
  </si>
  <si>
    <r>
      <t xml:space="preserve">This data set provides information regarding the unmet production plan of ONE production line as a result of inventory issues. 
</t>
    </r>
    <r>
      <rPr>
        <b/>
        <sz val="12"/>
        <color theme="1"/>
        <rFont val="Verdana"/>
        <family val="2"/>
      </rPr>
      <t xml:space="preserve">Column B: </t>
    </r>
    <r>
      <rPr>
        <sz val="12"/>
        <color theme="1"/>
        <rFont val="Verdana"/>
        <family val="2"/>
      </rPr>
      <t xml:space="preserve">SKU ID
</t>
    </r>
    <r>
      <rPr>
        <b/>
        <sz val="12"/>
        <color theme="1"/>
        <rFont val="Verdana"/>
        <family val="2"/>
      </rPr>
      <t>Column C:</t>
    </r>
    <r>
      <rPr>
        <sz val="12"/>
        <color theme="1"/>
        <rFont val="Verdana"/>
        <family val="2"/>
      </rPr>
      <t xml:space="preserve"> Planned Amount
</t>
    </r>
    <r>
      <rPr>
        <b/>
        <sz val="12"/>
        <color theme="1"/>
        <rFont val="Verdana"/>
        <family val="2"/>
      </rPr>
      <t>Column D:</t>
    </r>
    <r>
      <rPr>
        <sz val="12"/>
        <color theme="1"/>
        <rFont val="Verdana"/>
        <family val="2"/>
      </rPr>
      <t xml:space="preserve"> Bottles available in storage
</t>
    </r>
    <r>
      <rPr>
        <b/>
        <sz val="12"/>
        <color theme="1"/>
        <rFont val="Verdana"/>
        <family val="2"/>
      </rPr>
      <t>Column E:</t>
    </r>
    <r>
      <rPr>
        <sz val="12"/>
        <color theme="1"/>
        <rFont val="Verdana"/>
        <family val="2"/>
      </rPr>
      <t xml:space="preserve"> Planned production date
</t>
    </r>
    <r>
      <rPr>
        <b/>
        <sz val="12"/>
        <color theme="1"/>
        <rFont val="Verdana"/>
        <family val="2"/>
      </rPr>
      <t>Column F:</t>
    </r>
    <r>
      <rPr>
        <sz val="12"/>
        <color theme="1"/>
        <rFont val="Verdana"/>
        <family val="2"/>
      </rPr>
      <t xml:space="preserve"> Unmet production reason
</t>
    </r>
    <r>
      <rPr>
        <b/>
        <sz val="12"/>
        <color theme="1"/>
        <rFont val="Verdana"/>
        <family val="2"/>
      </rPr>
      <t>Column G:</t>
    </r>
    <r>
      <rPr>
        <sz val="12"/>
        <color theme="1"/>
        <rFont val="Verdana"/>
        <family val="2"/>
      </rPr>
      <t xml:space="preserve"> Bottle shipment ID
</t>
    </r>
    <r>
      <rPr>
        <b/>
        <sz val="12"/>
        <color theme="1"/>
        <rFont val="Verdana"/>
        <family val="2"/>
      </rPr>
      <t>Column H:</t>
    </r>
    <r>
      <rPr>
        <sz val="12"/>
        <color theme="1"/>
        <rFont val="Verdana"/>
        <family val="2"/>
      </rPr>
      <t xml:space="preserve"> Total Amount Shipped
</t>
    </r>
    <r>
      <rPr>
        <b/>
        <sz val="12"/>
        <color theme="1"/>
        <rFont val="Verdana"/>
        <family val="2"/>
      </rPr>
      <t>Column I:</t>
    </r>
    <r>
      <rPr>
        <sz val="12"/>
        <color theme="1"/>
        <rFont val="Verdana"/>
        <family val="2"/>
      </rPr>
      <t xml:space="preserve"> Amount left in yard
</t>
    </r>
    <r>
      <rPr>
        <b/>
        <sz val="12"/>
        <color theme="1"/>
        <rFont val="Verdana"/>
        <family val="2"/>
      </rPr>
      <t xml:space="preserve">Column J: </t>
    </r>
    <r>
      <rPr>
        <sz val="12"/>
        <color theme="1"/>
        <rFont val="Verdana"/>
        <family val="2"/>
      </rPr>
      <t xml:space="preserve">Arrival Date
</t>
    </r>
    <r>
      <rPr>
        <b/>
        <sz val="12"/>
        <color theme="1"/>
        <rFont val="Verdana"/>
        <family val="2"/>
      </rPr>
      <t xml:space="preserve">Column K: </t>
    </r>
    <r>
      <rPr>
        <sz val="12"/>
        <color theme="1"/>
        <rFont val="Verdana"/>
        <family val="2"/>
      </rPr>
      <t>Reasons left in yard</t>
    </r>
  </si>
  <si>
    <r>
      <t xml:space="preserve">This data set provides the information for work orders planned on each maintenance day for ONE production line. Details include planned/actual maintenance date, parts need and availability, reason for delay, and hours planned/actual for different worker category(Operator, Electrician, Mechanist).
Please see below for the description of each column of the data set:
</t>
    </r>
    <r>
      <rPr>
        <b/>
        <sz val="10.199999999999999"/>
        <color theme="1"/>
        <rFont val="Verdana"/>
        <family val="2"/>
      </rPr>
      <t xml:space="preserve">Column B: </t>
    </r>
    <r>
      <rPr>
        <sz val="10.199999999999999"/>
        <color theme="1"/>
        <rFont val="Verdana"/>
        <family val="2"/>
      </rPr>
      <t>Work order ID</t>
    </r>
    <r>
      <rPr>
        <b/>
        <sz val="10.199999999999999"/>
        <color theme="1"/>
        <rFont val="Verdana"/>
        <family val="2"/>
      </rPr>
      <t xml:space="preserve">
Column C: </t>
    </r>
    <r>
      <rPr>
        <sz val="10.199999999999999"/>
        <color theme="1"/>
        <rFont val="Verdana"/>
        <family val="2"/>
      </rPr>
      <t>Schedule maintenance date to complete the work order</t>
    </r>
    <r>
      <rPr>
        <b/>
        <sz val="10.199999999999999"/>
        <color theme="1"/>
        <rFont val="Verdana"/>
        <family val="2"/>
      </rPr>
      <t xml:space="preserve">
Column D: </t>
    </r>
    <r>
      <rPr>
        <sz val="10.199999999999999"/>
        <color theme="1"/>
        <rFont val="Verdana"/>
        <family val="2"/>
      </rPr>
      <t>Parts needed to perform maintenance for the work order</t>
    </r>
    <r>
      <rPr>
        <b/>
        <sz val="10.199999999999999"/>
        <color theme="1"/>
        <rFont val="Verdana"/>
        <family val="2"/>
      </rPr>
      <t xml:space="preserve">
Column E: </t>
    </r>
    <r>
      <rPr>
        <sz val="10.199999999999999"/>
        <color theme="1"/>
        <rFont val="Verdana"/>
        <family val="2"/>
      </rPr>
      <t>Parts available in inventory</t>
    </r>
    <r>
      <rPr>
        <b/>
        <sz val="10.199999999999999"/>
        <color theme="1"/>
        <rFont val="Verdana"/>
        <family val="2"/>
      </rPr>
      <t xml:space="preserve">
Column F: </t>
    </r>
    <r>
      <rPr>
        <sz val="10.199999999999999"/>
        <color theme="1"/>
        <rFont val="Verdana"/>
        <family val="2"/>
      </rPr>
      <t>Total labor hours planned to complete the work order</t>
    </r>
    <r>
      <rPr>
        <b/>
        <sz val="10.199999999999999"/>
        <color theme="1"/>
        <rFont val="Verdana"/>
        <family val="2"/>
      </rPr>
      <t xml:space="preserve">
Column G: </t>
    </r>
    <r>
      <rPr>
        <sz val="10.199999999999999"/>
        <color theme="1"/>
        <rFont val="Verdana"/>
        <family val="2"/>
      </rPr>
      <t>Total actual labor hours spent to complete the work order</t>
    </r>
    <r>
      <rPr>
        <b/>
        <sz val="10.199999999999999"/>
        <color theme="1"/>
        <rFont val="Verdana"/>
        <family val="2"/>
      </rPr>
      <t xml:space="preserve">
Column H: </t>
    </r>
    <r>
      <rPr>
        <sz val="10.199999999999999"/>
        <color theme="1"/>
        <rFont val="Verdana"/>
        <family val="2"/>
      </rPr>
      <t xml:space="preserve">Reason for delay in performing maintenance for the work order
</t>
    </r>
    <r>
      <rPr>
        <i/>
        <sz val="10.199999999999999"/>
        <color theme="1"/>
        <rFont val="Verdana"/>
        <family val="2"/>
      </rPr>
      <t>List contains:</t>
    </r>
    <r>
      <rPr>
        <sz val="10.199999999999999"/>
        <rFont val="Verdana"/>
        <family val="2"/>
      </rPr>
      <t xml:space="preserve"> Insufficient Materials, Labor Shortage, Labor Expertise, Delays in bring the line down, N/A</t>
    </r>
    <r>
      <rPr>
        <b/>
        <sz val="10.199999999999999"/>
        <color theme="1"/>
        <rFont val="Verdana"/>
        <family val="2"/>
      </rPr>
      <t xml:space="preserve">
Column I: </t>
    </r>
    <r>
      <rPr>
        <sz val="10.199999999999999"/>
        <color theme="1"/>
        <rFont val="Verdana"/>
        <family val="2"/>
      </rPr>
      <t>Hours planned for Electrician to work on the work order</t>
    </r>
    <r>
      <rPr>
        <b/>
        <sz val="10.199999999999999"/>
        <color theme="1"/>
        <rFont val="Verdana"/>
        <family val="2"/>
      </rPr>
      <t xml:space="preserve">
Column J: </t>
    </r>
    <r>
      <rPr>
        <sz val="10.199999999999999"/>
        <color theme="1"/>
        <rFont val="Verdana"/>
        <family val="2"/>
      </rPr>
      <t xml:space="preserve">Hours planned  for Operator to work on the work order
</t>
    </r>
    <r>
      <rPr>
        <b/>
        <sz val="10.199999999999999"/>
        <color theme="1"/>
        <rFont val="Verdana"/>
        <family val="2"/>
      </rPr>
      <t xml:space="preserve">Column K: </t>
    </r>
    <r>
      <rPr>
        <sz val="10.199999999999999"/>
        <color theme="1"/>
        <rFont val="Verdana"/>
        <family val="2"/>
      </rPr>
      <t>Hours planned for Machinist to work on the work order</t>
    </r>
    <r>
      <rPr>
        <b/>
        <sz val="10.199999999999999"/>
        <color theme="1"/>
        <rFont val="Verdana"/>
        <family val="2"/>
      </rPr>
      <t xml:space="preserve">
Column L: </t>
    </r>
    <r>
      <rPr>
        <sz val="10.199999999999999"/>
        <color theme="1"/>
        <rFont val="Verdana"/>
        <family val="2"/>
      </rPr>
      <t xml:space="preserve">Actual hours spent for Electrician to work on the work order
</t>
    </r>
    <r>
      <rPr>
        <b/>
        <sz val="10.199999999999999"/>
        <color theme="1"/>
        <rFont val="Verdana"/>
        <family val="2"/>
      </rPr>
      <t>Column M:</t>
    </r>
    <r>
      <rPr>
        <sz val="10.199999999999999"/>
        <color theme="1"/>
        <rFont val="Verdana"/>
        <family val="2"/>
      </rPr>
      <t xml:space="preserve"> Actual hours spent for Operator to work on the work order
</t>
    </r>
    <r>
      <rPr>
        <b/>
        <sz val="10.199999999999999"/>
        <color theme="1"/>
        <rFont val="Verdana"/>
        <family val="2"/>
      </rPr>
      <t>Column N:</t>
    </r>
    <r>
      <rPr>
        <sz val="10.199999999999999"/>
        <color theme="1"/>
        <rFont val="Verdana"/>
        <family val="2"/>
      </rPr>
      <t xml:space="preserve"> Actual hours spent for Mechanist to work on the work order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</si>
</sst>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8" x14ac:knownFonts="1">
    <font>
      <sz val="11"/>
      <color theme="1"/>
      <name val="Calibri"/>
      <family val="2"/>
      <scheme val="minor"/>
    </font>
    <font>
      <sz val="10"/>
      <color theme="1"/>
      <name val="Verdana"/>
      <family val="2"/>
    </font>
    <font>
      <b/>
      <sz val="10"/>
      <color theme="1"/>
      <name val="Verdana"/>
      <family val="2"/>
    </font>
    <font>
      <b/>
      <sz val="10"/>
      <color rgb="FF000000"/>
      <name val="Verdana"/>
      <family val="2"/>
    </font>
    <font>
      <sz val="9"/>
      <color indexed="81"/>
      <name val="Tahoma"/>
      <charset val="1"/>
    </font>
    <font>
      <b/>
      <sz val="9"/>
      <color indexed="81"/>
      <name val="Tahoma"/>
      <charset val="1"/>
    </font>
    <font>
      <sz val="9"/>
      <color indexed="81"/>
      <name val="Tahoma"/>
      <family val="2"/>
    </font>
    <font>
      <b/>
      <sz val="9"/>
      <color indexed="81"/>
      <name val="Tahoma"/>
      <family val="2"/>
    </font>
    <font>
      <b/>
      <sz val="12"/>
      <color theme="1"/>
      <name val="Verdana"/>
      <family val="2"/>
    </font>
    <font>
      <b/>
      <sz val="14"/>
      <color theme="1"/>
      <name val="Verdana"/>
      <family val="2"/>
    </font>
    <font>
      <sz val="12"/>
      <color theme="1"/>
      <name val="Verdana"/>
      <family val="2"/>
    </font>
    <font>
      <b/>
      <sz val="10.199999999999999"/>
      <color theme="1"/>
      <name val="Verdana"/>
      <family val="2"/>
    </font>
    <font>
      <sz val="10.199999999999999"/>
      <color theme="1"/>
      <name val="Verdana"/>
      <family val="2"/>
    </font>
    <font>
      <i/>
      <sz val="10.199999999999999"/>
      <color theme="1"/>
      <name val="Verdana"/>
      <family val="2"/>
    </font>
    <font>
      <sz val="10.199999999999999"/>
      <name val="Verdana"/>
      <family val="2"/>
    </font>
    <font>
      <b/>
      <u/>
      <sz val="11"/>
      <color theme="1"/>
      <name val="Verdana"/>
      <family val="2"/>
    </font>
    <font>
      <b/>
      <sz val="10"/>
      <name val="Verdana"/>
      <family val="2"/>
    </font>
    <font>
      <b/>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theme="9" tint="0.79998168889431442"/>
      </patternFill>
    </fill>
    <fill>
      <patternFill patternType="solid">
        <fgColor theme="0" tint="-0.249977111117893"/>
        <bgColor indexed="64"/>
      </patternFill>
    </fill>
    <fill>
      <patternFill patternType="solid">
        <fgColor theme="0" tint="-4.9989318521683403E-2"/>
        <bgColor indexed="64"/>
      </patternFill>
    </fill>
  </fills>
  <borders count="12">
    <border>
      <left/>
      <right/>
      <top/>
      <bottom/>
      <diagonal/>
    </border>
    <border>
      <left style="thin">
        <color theme="9"/>
      </left>
      <right style="thin">
        <color theme="9"/>
      </right>
      <top style="thin">
        <color theme="9"/>
      </top>
      <bottom style="thin">
        <color theme="9"/>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thin">
        <color theme="9"/>
      </left>
      <right style="thin">
        <color indexed="64"/>
      </right>
      <top style="medium">
        <color theme="9"/>
      </top>
      <bottom style="thin">
        <color theme="9"/>
      </bottom>
      <diagonal/>
    </border>
    <border>
      <left style="thin">
        <color theme="9" tint="0.39997558519241921"/>
      </left>
      <right style="thin">
        <color indexed="64"/>
      </right>
      <top style="thin">
        <color theme="9" tint="0.39997558519241921"/>
      </top>
      <bottom style="thin">
        <color theme="9" tint="0.39997558519241921"/>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47">
    <xf numFmtId="0" fontId="0" fillId="0" borderId="0" xfId="0"/>
    <xf numFmtId="0" fontId="1" fillId="0" borderId="0" xfId="0" applyFont="1"/>
    <xf numFmtId="0" fontId="2" fillId="0" borderId="0" xfId="0" applyFont="1"/>
    <xf numFmtId="0" fontId="1" fillId="0" borderId="0" xfId="0" applyFont="1" applyAlignment="1">
      <alignment horizontal="center" vertical="center"/>
    </xf>
    <xf numFmtId="1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Fill="1"/>
    <xf numFmtId="0" fontId="3" fillId="0" borderId="0" xfId="0" applyFont="1" applyFill="1"/>
    <xf numFmtId="0" fontId="3" fillId="0" borderId="0" xfId="0" applyFont="1" applyFill="1" applyAlignment="1">
      <alignment horizontal="center" vertical="center"/>
    </xf>
    <xf numFmtId="0" fontId="3" fillId="0" borderId="0" xfId="0" applyFont="1" applyFill="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vertical="center"/>
    </xf>
    <xf numFmtId="0" fontId="2" fillId="2" borderId="0" xfId="0" applyFont="1" applyFill="1" applyAlignment="1">
      <alignment horizontal="center"/>
    </xf>
    <xf numFmtId="0" fontId="1" fillId="0" borderId="0" xfId="0" applyFont="1" applyAlignment="1">
      <alignment horizontal="center"/>
    </xf>
    <xf numFmtId="16" fontId="1" fillId="0" borderId="0" xfId="0" applyNumberFormat="1" applyFont="1" applyAlignment="1">
      <alignment horizontal="center"/>
    </xf>
    <xf numFmtId="0" fontId="1" fillId="0" borderId="0" xfId="0" applyFont="1" applyAlignment="1">
      <alignment horizontal="left"/>
    </xf>
    <xf numFmtId="1" fontId="1" fillId="0" borderId="0" xfId="0" applyNumberFormat="1" applyFont="1" applyAlignment="1">
      <alignment horizontal="center" vertical="center"/>
    </xf>
    <xf numFmtId="0" fontId="9" fillId="5" borderId="4" xfId="0" applyFont="1" applyFill="1" applyBorder="1" applyAlignment="1">
      <alignment horizontal="center" vertical="center" wrapText="1"/>
    </xf>
    <xf numFmtId="16" fontId="1" fillId="3" borderId="1" xfId="0" applyNumberFormat="1" applyFont="1" applyFill="1" applyBorder="1" applyAlignment="1">
      <alignment horizontal="center"/>
    </xf>
    <xf numFmtId="16" fontId="1" fillId="0" borderId="1" xfId="0" applyNumberFormat="1" applyFont="1" applyBorder="1" applyAlignment="1">
      <alignment horizontal="center"/>
    </xf>
    <xf numFmtId="0" fontId="16" fillId="4" borderId="0" xfId="0" applyFont="1" applyFill="1" applyAlignment="1">
      <alignment horizontal="center"/>
    </xf>
    <xf numFmtId="0" fontId="1" fillId="0" borderId="0" xfId="0" applyNumberFormat="1" applyFont="1" applyAlignment="1">
      <alignment horizontal="center"/>
    </xf>
    <xf numFmtId="0" fontId="9" fillId="4" borderId="4" xfId="0" applyFont="1" applyFill="1" applyBorder="1" applyAlignment="1">
      <alignment horizontal="center" vertical="center" wrapText="1"/>
    </xf>
    <xf numFmtId="0" fontId="10" fillId="0" borderId="7" xfId="0" applyFont="1" applyBorder="1" applyAlignment="1">
      <alignment vertical="top" wrapText="1"/>
    </xf>
    <xf numFmtId="0" fontId="1" fillId="0" borderId="0" xfId="0" applyNumberFormat="1" applyFont="1" applyAlignment="1">
      <alignment horizontal="center" vertical="center"/>
    </xf>
    <xf numFmtId="0" fontId="0" fillId="0" borderId="0" xfId="0" applyBorder="1"/>
    <xf numFmtId="0" fontId="2" fillId="0" borderId="0" xfId="0" applyFont="1" applyFill="1" applyAlignment="1">
      <alignment horizontal="center"/>
    </xf>
    <xf numFmtId="0" fontId="15" fillId="0" borderId="0" xfId="0" applyFont="1" applyFill="1"/>
    <xf numFmtId="0" fontId="1" fillId="3" borderId="9" xfId="0" applyFont="1" applyFill="1" applyBorder="1" applyAlignment="1">
      <alignment horizontal="center"/>
    </xf>
    <xf numFmtId="0" fontId="1" fillId="0" borderId="8" xfId="0" applyFont="1" applyFill="1" applyBorder="1" applyAlignment="1">
      <alignment horizontal="center"/>
    </xf>
    <xf numFmtId="164" fontId="1" fillId="0" borderId="0" xfId="0" applyNumberFormat="1" applyFont="1"/>
    <xf numFmtId="3" fontId="1" fillId="0" borderId="0" xfId="0" applyNumberFormat="1" applyFont="1"/>
    <xf numFmtId="3" fontId="16" fillId="4" borderId="0" xfId="0" applyNumberFormat="1" applyFont="1" applyFill="1" applyAlignment="1">
      <alignment horizontal="center"/>
    </xf>
    <xf numFmtId="3" fontId="1" fillId="0" borderId="0" xfId="0" applyNumberFormat="1" applyFont="1" applyAlignment="1">
      <alignment horizontal="center"/>
    </xf>
    <xf numFmtId="0" fontId="17" fillId="0" borderId="0" xfId="0" applyFont="1" applyBorder="1"/>
    <xf numFmtId="0" fontId="17" fillId="0" borderId="0" xfId="0" applyFont="1"/>
    <xf numFmtId="0" fontId="10" fillId="0" borderId="5" xfId="0" applyFont="1" applyBorder="1" applyAlignment="1">
      <alignment horizontal="left" vertical="top" wrapText="1"/>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0" fontId="9" fillId="4" borderId="2" xfId="0" applyFont="1" applyFill="1" applyBorder="1" applyAlignment="1">
      <alignment horizontal="center"/>
    </xf>
    <xf numFmtId="0" fontId="9" fillId="4" borderId="3" xfId="0" applyFont="1" applyFill="1" applyBorder="1" applyAlignment="1">
      <alignment horizontal="center"/>
    </xf>
    <xf numFmtId="0" fontId="10" fillId="0" borderId="4" xfId="0" applyFont="1" applyBorder="1" applyAlignment="1">
      <alignment horizontal="left" vertical="top" wrapText="1"/>
    </xf>
    <xf numFmtId="0" fontId="10" fillId="0" borderId="5" xfId="0" applyFont="1" applyBorder="1" applyAlignment="1">
      <alignment horizontal="left" vertical="top" wrapText="1"/>
    </xf>
    <xf numFmtId="0" fontId="9" fillId="4" borderId="4" xfId="0" applyFont="1" applyFill="1" applyBorder="1" applyAlignment="1">
      <alignment horizontal="center"/>
    </xf>
    <xf numFmtId="0" fontId="9" fillId="4" borderId="5" xfId="0" applyFont="1" applyFill="1" applyBorder="1" applyAlignment="1">
      <alignment horizontal="center"/>
    </xf>
    <xf numFmtId="0" fontId="10" fillId="0" borderId="10" xfId="0" applyFont="1" applyBorder="1" applyAlignment="1">
      <alignment horizontal="left" vertical="center" wrapText="1"/>
    </xf>
    <xf numFmtId="0" fontId="9" fillId="5" borderId="11" xfId="0" applyFont="1" applyFill="1" applyBorder="1" applyAlignment="1">
      <alignment horizontal="center" vertical="center" wrapText="1"/>
    </xf>
  </cellXfs>
  <cellStyles count="1">
    <cellStyle name="Normal" xfId="0" builtinId="0"/>
  </cellStyles>
  <dxfs count="38">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Verdana"/>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Verdana"/>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Verdana"/>
        <family val="2"/>
        <scheme val="none"/>
      </font>
      <numFmt numFmtId="21" formatCode="d\-mmm"/>
      <alignment horizontal="center" vertical="center" textRotation="0" wrapText="0" indent="0" justifyLastLine="0" shrinkToFit="0" readingOrder="0"/>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1"/>
        <name val="Verdana"/>
        <family val="2"/>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Verdana"/>
        <family val="2"/>
        <scheme val="none"/>
      </font>
      <numFmt numFmtId="21" formatCode="d\-mmm"/>
      <alignment horizontal="center" vertical="bottom" textRotation="0" wrapText="0" indent="0" justifyLastLine="0" shrinkToFit="0" readingOrder="0"/>
    </dxf>
    <dxf>
      <font>
        <b val="0"/>
        <i val="0"/>
        <strike val="0"/>
        <condense val="0"/>
        <extend val="0"/>
        <outline val="0"/>
        <shadow val="0"/>
        <u val="none"/>
        <vertAlign val="baseline"/>
        <sz val="10"/>
        <color theme="1"/>
        <name val="Verdana"/>
        <family val="2"/>
        <scheme val="none"/>
      </font>
      <numFmt numFmtId="21" formatCode="d\-mmm"/>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style="thin">
          <color theme="9"/>
        </left>
        <right style="thin">
          <color theme="9"/>
        </right>
        <top style="thin">
          <color theme="9"/>
        </top>
        <bottom style="thin">
          <color theme="9"/>
        </bottom>
        <vertical/>
        <horizontal/>
      </border>
    </dxf>
    <dxf>
      <font>
        <b val="0"/>
        <i val="0"/>
        <strike val="0"/>
        <condense val="0"/>
        <extend val="0"/>
        <outline val="0"/>
        <shadow val="0"/>
        <u val="none"/>
        <vertAlign val="baseline"/>
        <sz val="10"/>
        <color theme="1"/>
        <name val="Verdana"/>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Verdana"/>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Verdana"/>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Verdana"/>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theme="1"/>
        <name val="Verdana"/>
        <family val="2"/>
        <scheme val="none"/>
      </font>
      <fill>
        <patternFill patternType="solid">
          <fgColor indexed="64"/>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Verdana"/>
        <family val="2"/>
        <scheme val="none"/>
      </font>
      <numFmt numFmtId="21" formatCode="d\-mmm"/>
      <alignment horizontal="left" vertical="bottom" textRotation="0" wrapText="0" indent="0" justifyLastLine="0" shrinkToFit="0" readingOrder="0"/>
    </dxf>
    <dxf>
      <font>
        <b val="0"/>
        <i val="0"/>
        <strike val="0"/>
        <condense val="0"/>
        <extend val="0"/>
        <outline val="0"/>
        <shadow val="0"/>
        <u val="none"/>
        <vertAlign val="baseline"/>
        <sz val="10"/>
        <color theme="1"/>
        <name val="Verdana"/>
        <family val="2"/>
        <scheme val="none"/>
      </font>
      <numFmt numFmtId="21" formatCode="d\-mmm"/>
      <alignment horizontal="center" vertical="bottom" textRotation="0" wrapText="0" indent="0" justifyLastLine="0" shrinkToFit="0" readingOrder="0"/>
    </dxf>
    <dxf>
      <font>
        <b val="0"/>
        <i val="0"/>
        <strike val="0"/>
        <condense val="0"/>
        <extend val="0"/>
        <outline val="0"/>
        <shadow val="0"/>
        <u val="none"/>
        <vertAlign val="baseline"/>
        <sz val="10"/>
        <color theme="1"/>
        <name val="Verdana"/>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Verdana"/>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Verdana"/>
        <family val="2"/>
        <scheme val="none"/>
      </font>
    </dxf>
    <dxf>
      <font>
        <b val="0"/>
        <i val="0"/>
        <strike val="0"/>
        <condense val="0"/>
        <extend val="0"/>
        <outline val="0"/>
        <shadow val="0"/>
        <u val="none"/>
        <vertAlign val="baseline"/>
        <sz val="10"/>
        <color theme="1"/>
        <name val="Verdana"/>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theme="1"/>
        <name val="Verdana"/>
        <family val="2"/>
        <scheme val="none"/>
      </font>
      <fill>
        <patternFill patternType="solid">
          <fgColor indexed="64"/>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Verdana"/>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Verdana"/>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Verdana"/>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Verdana"/>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Verdana"/>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Verdana"/>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Verdana"/>
        <family val="2"/>
        <scheme val="none"/>
      </font>
    </dxf>
    <dxf>
      <font>
        <strike val="0"/>
        <outline val="0"/>
        <shadow val="0"/>
        <u val="none"/>
        <vertAlign val="baseline"/>
        <sz val="10"/>
        <name val="Verdana"/>
        <family val="2"/>
        <scheme val="none"/>
      </font>
    </dxf>
    <dxf>
      <font>
        <b/>
        <i val="0"/>
        <strike val="0"/>
        <condense val="0"/>
        <extend val="0"/>
        <outline val="0"/>
        <shadow val="0"/>
        <u val="none"/>
        <vertAlign val="baseline"/>
        <sz val="10"/>
        <color auto="1"/>
        <name val="Verdana"/>
        <family val="2"/>
        <scheme val="none"/>
      </font>
      <fill>
        <patternFill patternType="solid">
          <fgColor indexed="64"/>
          <bgColor theme="0"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123825</xdr:colOff>
      <xdr:row>7</xdr:row>
      <xdr:rowOff>57150</xdr:rowOff>
    </xdr:from>
    <xdr:to>
      <xdr:col>19</xdr:col>
      <xdr:colOff>175995</xdr:colOff>
      <xdr:row>20</xdr:row>
      <xdr:rowOff>187132</xdr:rowOff>
    </xdr:to>
    <xdr:grpSp>
      <xdr:nvGrpSpPr>
        <xdr:cNvPr id="75" name="Group 74">
          <a:extLst>
            <a:ext uri="{FF2B5EF4-FFF2-40B4-BE49-F238E27FC236}">
              <a16:creationId xmlns:a16="http://schemas.microsoft.com/office/drawing/2014/main" id="{D9ED68E4-FE50-41E2-B467-E0D962617AE9}"/>
            </a:ext>
          </a:extLst>
        </xdr:cNvPr>
        <xdr:cNvGrpSpPr/>
      </xdr:nvGrpSpPr>
      <xdr:grpSpPr>
        <a:xfrm>
          <a:off x="767896" y="1327150"/>
          <a:ext cx="11645456" cy="2488553"/>
          <a:chOff x="607359" y="2535075"/>
          <a:chExt cx="11024970" cy="2606482"/>
        </a:xfrm>
      </xdr:grpSpPr>
      <xdr:sp macro="" textlink="">
        <xdr:nvSpPr>
          <xdr:cNvPr id="76" name="Rectangle 75">
            <a:extLst>
              <a:ext uri="{FF2B5EF4-FFF2-40B4-BE49-F238E27FC236}">
                <a16:creationId xmlns:a16="http://schemas.microsoft.com/office/drawing/2014/main" id="{72F2F6A2-3880-4A24-A59B-83428CC58B3A}"/>
              </a:ext>
            </a:extLst>
          </xdr:cNvPr>
          <xdr:cNvSpPr/>
        </xdr:nvSpPr>
        <xdr:spPr bwMode="gray">
          <a:xfrm>
            <a:off x="7042939" y="2535075"/>
            <a:ext cx="1371600" cy="640080"/>
          </a:xfrm>
          <a:prstGeom prst="rect">
            <a:avLst/>
          </a:prstGeom>
          <a:solidFill>
            <a:srgbClr val="00945F"/>
          </a:solidFill>
          <a:ln w="19050" algn="ctr">
            <a:solidFill>
              <a:srgbClr val="00945F">
                <a:lumMod val="50000"/>
              </a:srgbClr>
            </a:solidFill>
            <a:miter lim="800000"/>
            <a:headEnd/>
            <a:tailEnd/>
          </a:ln>
        </xdr:spPr>
        <xdr:txBody>
          <a:bodyPr wrap="square" lIns="88900" tIns="88900" rIns="88900" bIns="88900" rtlCol="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lnSpc>
                <a:spcPct val="106000"/>
              </a:lnSpc>
            </a:pPr>
            <a:r>
              <a:rPr lang="en-US" sz="1200">
                <a:solidFill>
                  <a:sysClr val="window" lastClr="FFFFFF"/>
                </a:solidFill>
                <a:latin typeface="Calibri" panose="020F0502020204030204" pitchFamily="34" charset="0"/>
                <a:cs typeface="Calibri" panose="020F0502020204030204" pitchFamily="34" charset="0"/>
              </a:rPr>
              <a:t>Juice Production</a:t>
            </a:r>
          </a:p>
        </xdr:txBody>
      </xdr:sp>
      <xdr:sp macro="" textlink="">
        <xdr:nvSpPr>
          <xdr:cNvPr id="77" name="Rectangle 76">
            <a:extLst>
              <a:ext uri="{FF2B5EF4-FFF2-40B4-BE49-F238E27FC236}">
                <a16:creationId xmlns:a16="http://schemas.microsoft.com/office/drawing/2014/main" id="{3C456CE8-CAF9-43D0-951F-1F6F8D5F4546}"/>
              </a:ext>
            </a:extLst>
          </xdr:cNvPr>
          <xdr:cNvSpPr/>
        </xdr:nvSpPr>
        <xdr:spPr bwMode="gray">
          <a:xfrm>
            <a:off x="607359" y="3518276"/>
            <a:ext cx="1371600" cy="640080"/>
          </a:xfrm>
          <a:prstGeom prst="rect">
            <a:avLst/>
          </a:prstGeom>
          <a:solidFill>
            <a:srgbClr val="00945F"/>
          </a:solidFill>
          <a:ln w="19050" algn="ctr">
            <a:solidFill>
              <a:srgbClr val="00945F">
                <a:lumMod val="50000"/>
              </a:srgbClr>
            </a:solidFill>
            <a:miter lim="800000"/>
            <a:headEnd/>
            <a:tailEnd/>
          </a:ln>
        </xdr:spPr>
        <xdr:txBody>
          <a:bodyPr wrap="square" lIns="88900" tIns="88900" rIns="88900" bIns="88900" rtlCol="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lnSpc>
                <a:spcPct val="106000"/>
              </a:lnSpc>
              <a:buFont typeface="Wingdings 2" pitchFamily="18" charset="2"/>
              <a:buNone/>
            </a:pPr>
            <a:r>
              <a:rPr lang="en-US" sz="1200">
                <a:solidFill>
                  <a:sysClr val="window" lastClr="FFFFFF"/>
                </a:solidFill>
                <a:latin typeface="Calibri" panose="020F0502020204030204" pitchFamily="34" charset="0"/>
                <a:cs typeface="Calibri" panose="020F0502020204030204" pitchFamily="34" charset="0"/>
              </a:rPr>
              <a:t>Vendor</a:t>
            </a:r>
          </a:p>
        </xdr:txBody>
      </xdr:sp>
      <xdr:sp macro="" textlink="">
        <xdr:nvSpPr>
          <xdr:cNvPr id="78" name="Rectangle 77">
            <a:extLst>
              <a:ext uri="{FF2B5EF4-FFF2-40B4-BE49-F238E27FC236}">
                <a16:creationId xmlns:a16="http://schemas.microsoft.com/office/drawing/2014/main" id="{184C5304-F30F-4A2B-93EF-F7F9256D5A79}"/>
              </a:ext>
            </a:extLst>
          </xdr:cNvPr>
          <xdr:cNvSpPr/>
        </xdr:nvSpPr>
        <xdr:spPr bwMode="gray">
          <a:xfrm>
            <a:off x="2216254" y="2535075"/>
            <a:ext cx="1371600" cy="640080"/>
          </a:xfrm>
          <a:prstGeom prst="rect">
            <a:avLst/>
          </a:prstGeom>
          <a:solidFill>
            <a:srgbClr val="00945F"/>
          </a:solidFill>
          <a:ln w="19050" algn="ctr">
            <a:solidFill>
              <a:srgbClr val="00945F">
                <a:lumMod val="50000"/>
              </a:srgbClr>
            </a:solidFill>
            <a:miter lim="800000"/>
            <a:headEnd/>
            <a:tailEnd/>
          </a:ln>
        </xdr:spPr>
        <xdr:txBody>
          <a:bodyPr wrap="square" lIns="88900" tIns="88900" rIns="88900" bIns="88900" rtlCol="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lnSpc>
                <a:spcPct val="106000"/>
              </a:lnSpc>
              <a:buFont typeface="Wingdings 2" pitchFamily="18" charset="2"/>
              <a:buNone/>
            </a:pPr>
            <a:r>
              <a:rPr lang="en-US" sz="1200">
                <a:solidFill>
                  <a:sysClr val="window" lastClr="FFFFFF"/>
                </a:solidFill>
                <a:latin typeface="Calibri" panose="020F0502020204030204" pitchFamily="34" charset="0"/>
                <a:cs typeface="Calibri" panose="020F0502020204030204" pitchFamily="34" charset="0"/>
              </a:rPr>
              <a:t>Kept in truck yard depending on warehouse space</a:t>
            </a:r>
          </a:p>
        </xdr:txBody>
      </xdr:sp>
      <xdr:sp macro="" textlink="">
        <xdr:nvSpPr>
          <xdr:cNvPr id="79" name="Rectangle 78">
            <a:extLst>
              <a:ext uri="{FF2B5EF4-FFF2-40B4-BE49-F238E27FC236}">
                <a16:creationId xmlns:a16="http://schemas.microsoft.com/office/drawing/2014/main" id="{DD5AFBBF-6820-411B-B91A-7D46DCB61D7B}"/>
              </a:ext>
            </a:extLst>
          </xdr:cNvPr>
          <xdr:cNvSpPr/>
        </xdr:nvSpPr>
        <xdr:spPr bwMode="gray">
          <a:xfrm>
            <a:off x="3825149" y="3518276"/>
            <a:ext cx="1371600" cy="640080"/>
          </a:xfrm>
          <a:prstGeom prst="rect">
            <a:avLst/>
          </a:prstGeom>
          <a:solidFill>
            <a:srgbClr val="00945F"/>
          </a:solidFill>
          <a:ln w="19050" algn="ctr">
            <a:solidFill>
              <a:srgbClr val="00945F">
                <a:lumMod val="50000"/>
              </a:srgbClr>
            </a:solidFill>
            <a:miter lim="800000"/>
            <a:headEnd/>
            <a:tailEnd/>
          </a:ln>
        </xdr:spPr>
        <xdr:txBody>
          <a:bodyPr wrap="square" lIns="88900" tIns="88900" rIns="88900" bIns="88900" rtlCol="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lnSpc>
                <a:spcPct val="106000"/>
              </a:lnSpc>
              <a:buFont typeface="Wingdings 2" pitchFamily="18" charset="2"/>
              <a:buNone/>
            </a:pPr>
            <a:r>
              <a:rPr lang="en-US" sz="1200">
                <a:solidFill>
                  <a:sysClr val="window" lastClr="FFFFFF"/>
                </a:solidFill>
                <a:latin typeface="Calibri" panose="020F0502020204030204" pitchFamily="34" charset="0"/>
                <a:cs typeface="Calibri" panose="020F0502020204030204" pitchFamily="34" charset="0"/>
              </a:rPr>
              <a:t>Received &amp; Stored in Warehouse</a:t>
            </a:r>
          </a:p>
        </xdr:txBody>
      </xdr:sp>
      <xdr:sp macro="" textlink="">
        <xdr:nvSpPr>
          <xdr:cNvPr id="80" name="Rectangle 79">
            <a:extLst>
              <a:ext uri="{FF2B5EF4-FFF2-40B4-BE49-F238E27FC236}">
                <a16:creationId xmlns:a16="http://schemas.microsoft.com/office/drawing/2014/main" id="{0D608C86-1B2B-4A19-944C-14772D2210D1}"/>
              </a:ext>
            </a:extLst>
          </xdr:cNvPr>
          <xdr:cNvSpPr/>
        </xdr:nvSpPr>
        <xdr:spPr bwMode="gray">
          <a:xfrm>
            <a:off x="5434044" y="2535075"/>
            <a:ext cx="1371600" cy="640080"/>
          </a:xfrm>
          <a:prstGeom prst="rect">
            <a:avLst/>
          </a:prstGeom>
          <a:solidFill>
            <a:srgbClr val="00945F"/>
          </a:solidFill>
          <a:ln w="19050" algn="ctr">
            <a:solidFill>
              <a:srgbClr val="00945F">
                <a:lumMod val="50000"/>
              </a:srgbClr>
            </a:solidFill>
            <a:miter lim="800000"/>
            <a:headEnd/>
            <a:tailEnd/>
          </a:ln>
        </xdr:spPr>
        <xdr:txBody>
          <a:bodyPr wrap="square" lIns="88900" tIns="88900" rIns="88900" bIns="88900" rtlCol="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lnSpc>
                <a:spcPct val="106000"/>
              </a:lnSpc>
              <a:buFont typeface="Wingdings 2" pitchFamily="18" charset="2"/>
              <a:buNone/>
            </a:pPr>
            <a:r>
              <a:rPr lang="en-US" sz="1200">
                <a:solidFill>
                  <a:sysClr val="window" lastClr="FFFFFF"/>
                </a:solidFill>
                <a:latin typeface="Calibri" panose="020F0502020204030204" pitchFamily="34" charset="0"/>
                <a:cs typeface="Calibri" panose="020F0502020204030204" pitchFamily="34" charset="0"/>
              </a:rPr>
              <a:t>Staged for production</a:t>
            </a:r>
          </a:p>
        </xdr:txBody>
      </xdr:sp>
      <xdr:sp macro="" textlink="">
        <xdr:nvSpPr>
          <xdr:cNvPr id="81" name="Rectangle 80">
            <a:extLst>
              <a:ext uri="{FF2B5EF4-FFF2-40B4-BE49-F238E27FC236}">
                <a16:creationId xmlns:a16="http://schemas.microsoft.com/office/drawing/2014/main" id="{99834883-BB8E-4396-99A4-1C0BB3B4D627}"/>
              </a:ext>
            </a:extLst>
          </xdr:cNvPr>
          <xdr:cNvSpPr/>
        </xdr:nvSpPr>
        <xdr:spPr bwMode="gray">
          <a:xfrm>
            <a:off x="8651834" y="4501477"/>
            <a:ext cx="1371600" cy="640080"/>
          </a:xfrm>
          <a:prstGeom prst="rect">
            <a:avLst/>
          </a:prstGeom>
          <a:solidFill>
            <a:srgbClr val="00945F"/>
          </a:solidFill>
          <a:ln w="19050" algn="ctr">
            <a:solidFill>
              <a:srgbClr val="00945F">
                <a:lumMod val="50000"/>
              </a:srgbClr>
            </a:solidFill>
            <a:miter lim="800000"/>
            <a:headEnd/>
            <a:tailEnd/>
          </a:ln>
        </xdr:spPr>
        <xdr:txBody>
          <a:bodyPr wrap="square" lIns="88900" tIns="88900" rIns="88900" bIns="88900" rtlCol="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lnSpc>
                <a:spcPct val="106000"/>
              </a:lnSpc>
              <a:buFont typeface="Wingdings 2" pitchFamily="18" charset="2"/>
              <a:buNone/>
            </a:pPr>
            <a:r>
              <a:rPr lang="en-US" sz="1200">
                <a:solidFill>
                  <a:sysClr val="window" lastClr="FFFFFF"/>
                </a:solidFill>
                <a:latin typeface="Calibri" panose="020F0502020204030204" pitchFamily="34" charset="0"/>
                <a:cs typeface="Calibri" panose="020F0502020204030204" pitchFamily="34" charset="0"/>
              </a:rPr>
              <a:t>Filling &amp; Packaging</a:t>
            </a:r>
          </a:p>
        </xdr:txBody>
      </xdr:sp>
      <xdr:sp macro="" textlink="">
        <xdr:nvSpPr>
          <xdr:cNvPr id="82" name="Rectangle 81">
            <a:extLst>
              <a:ext uri="{FF2B5EF4-FFF2-40B4-BE49-F238E27FC236}">
                <a16:creationId xmlns:a16="http://schemas.microsoft.com/office/drawing/2014/main" id="{9C7FB6DA-2F6D-4469-8AEC-B030CB642085}"/>
              </a:ext>
            </a:extLst>
          </xdr:cNvPr>
          <xdr:cNvSpPr/>
        </xdr:nvSpPr>
        <xdr:spPr bwMode="gray">
          <a:xfrm>
            <a:off x="10260729" y="3518276"/>
            <a:ext cx="1371600" cy="640080"/>
          </a:xfrm>
          <a:prstGeom prst="rect">
            <a:avLst/>
          </a:prstGeom>
          <a:solidFill>
            <a:srgbClr val="00945F"/>
          </a:solidFill>
          <a:ln w="19050" algn="ctr">
            <a:solidFill>
              <a:srgbClr val="00945F">
                <a:lumMod val="50000"/>
              </a:srgbClr>
            </a:solidFill>
            <a:miter lim="800000"/>
            <a:headEnd/>
            <a:tailEnd/>
          </a:ln>
        </xdr:spPr>
        <xdr:txBody>
          <a:bodyPr wrap="square" lIns="88900" tIns="88900" rIns="88900" bIns="88900" rtlCol="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lnSpc>
                <a:spcPct val="106000"/>
              </a:lnSpc>
              <a:buFont typeface="Wingdings 2" pitchFamily="18" charset="2"/>
              <a:buNone/>
            </a:pPr>
            <a:r>
              <a:rPr lang="en-US" sz="1200">
                <a:solidFill>
                  <a:sysClr val="window" lastClr="FFFFFF"/>
                </a:solidFill>
                <a:latin typeface="Calibri" panose="020F0502020204030204" pitchFamily="34" charset="0"/>
                <a:cs typeface="Calibri" panose="020F0502020204030204" pitchFamily="34" charset="0"/>
              </a:rPr>
              <a:t>Palletized and shipped to customer</a:t>
            </a:r>
          </a:p>
        </xdr:txBody>
      </xdr:sp>
      <xdr:cxnSp macro="">
        <xdr:nvCxnSpPr>
          <xdr:cNvPr id="83" name="Connector: Elbow 82">
            <a:extLst>
              <a:ext uri="{FF2B5EF4-FFF2-40B4-BE49-F238E27FC236}">
                <a16:creationId xmlns:a16="http://schemas.microsoft.com/office/drawing/2014/main" id="{6EF0E119-4B6D-485E-BC00-E4830752DA3D}"/>
              </a:ext>
            </a:extLst>
          </xdr:cNvPr>
          <xdr:cNvCxnSpPr>
            <a:stCxn id="77" idx="0"/>
            <a:endCxn id="78" idx="1"/>
          </xdr:cNvCxnSpPr>
        </xdr:nvCxnSpPr>
        <xdr:spPr>
          <a:xfrm rot="5400000" flipH="1" flipV="1">
            <a:off x="1423126" y="2725149"/>
            <a:ext cx="663161" cy="923095"/>
          </a:xfrm>
          <a:prstGeom prst="bentConnector2">
            <a:avLst/>
          </a:prstGeom>
          <a:noFill/>
          <a:ln w="19050" cap="flat" cmpd="sng" algn="ctr">
            <a:solidFill>
              <a:srgbClr val="00945F">
                <a:lumMod val="50000"/>
              </a:srgbClr>
            </a:solidFill>
            <a:prstDash val="lgDash"/>
            <a:tailEnd type="triangle"/>
          </a:ln>
          <a:effectLst/>
        </xdr:spPr>
        <xdr:style>
          <a:lnRef idx="1">
            <a:schemeClr val="accent1"/>
          </a:lnRef>
          <a:fillRef idx="0">
            <a:schemeClr val="accent1"/>
          </a:fillRef>
          <a:effectRef idx="0">
            <a:schemeClr val="accent1"/>
          </a:effectRef>
          <a:fontRef idx="minor">
            <a:schemeClr val="tx1"/>
          </a:fontRef>
        </xdr:style>
      </xdr:cxnSp>
      <xdr:cxnSp macro="">
        <xdr:nvCxnSpPr>
          <xdr:cNvPr id="84" name="Connector: Elbow 83">
            <a:extLst>
              <a:ext uri="{FF2B5EF4-FFF2-40B4-BE49-F238E27FC236}">
                <a16:creationId xmlns:a16="http://schemas.microsoft.com/office/drawing/2014/main" id="{B5898AD9-364E-4940-ABE2-CEFD4919060F}"/>
              </a:ext>
            </a:extLst>
          </xdr:cNvPr>
          <xdr:cNvCxnSpPr>
            <a:cxnSpLocks/>
            <a:stCxn id="78" idx="3"/>
            <a:endCxn id="79" idx="0"/>
          </xdr:cNvCxnSpPr>
        </xdr:nvCxnSpPr>
        <xdr:spPr>
          <a:xfrm>
            <a:off x="3587854" y="2855115"/>
            <a:ext cx="923095" cy="663161"/>
          </a:xfrm>
          <a:prstGeom prst="bentConnector2">
            <a:avLst/>
          </a:prstGeom>
          <a:noFill/>
          <a:ln w="19050" cap="flat" cmpd="sng" algn="ctr">
            <a:solidFill>
              <a:srgbClr val="00945F">
                <a:lumMod val="50000"/>
              </a:srgbClr>
            </a:solidFill>
            <a:prstDash val="lgDash"/>
            <a:tailEnd type="triangle"/>
          </a:ln>
          <a:effectLst/>
        </xdr:spPr>
        <xdr:style>
          <a:lnRef idx="1">
            <a:schemeClr val="accent1"/>
          </a:lnRef>
          <a:fillRef idx="0">
            <a:schemeClr val="accent1"/>
          </a:fillRef>
          <a:effectRef idx="0">
            <a:schemeClr val="accent1"/>
          </a:effectRef>
          <a:fontRef idx="minor">
            <a:schemeClr val="tx1"/>
          </a:fontRef>
        </xdr:style>
      </xdr:cxnSp>
      <xdr:cxnSp macro="">
        <xdr:nvCxnSpPr>
          <xdr:cNvPr id="85" name="Straight Arrow Connector 84">
            <a:extLst>
              <a:ext uri="{FF2B5EF4-FFF2-40B4-BE49-F238E27FC236}">
                <a16:creationId xmlns:a16="http://schemas.microsoft.com/office/drawing/2014/main" id="{4F8204DE-091B-47C7-939A-C6483015972E}"/>
              </a:ext>
            </a:extLst>
          </xdr:cNvPr>
          <xdr:cNvCxnSpPr>
            <a:cxnSpLocks/>
            <a:stCxn id="77" idx="3"/>
            <a:endCxn id="79" idx="1"/>
          </xdr:cNvCxnSpPr>
        </xdr:nvCxnSpPr>
        <xdr:spPr>
          <a:xfrm>
            <a:off x="1978959" y="3838316"/>
            <a:ext cx="1846190" cy="0"/>
          </a:xfrm>
          <a:prstGeom prst="straightConnector1">
            <a:avLst/>
          </a:prstGeom>
          <a:noFill/>
          <a:ln w="19050" cap="flat" cmpd="sng" algn="ctr">
            <a:solidFill>
              <a:srgbClr val="00945F">
                <a:lumMod val="50000"/>
              </a:srgbClr>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sp macro="" textlink="">
        <xdr:nvSpPr>
          <xdr:cNvPr id="86" name="Rectangle 85">
            <a:extLst>
              <a:ext uri="{FF2B5EF4-FFF2-40B4-BE49-F238E27FC236}">
                <a16:creationId xmlns:a16="http://schemas.microsoft.com/office/drawing/2014/main" id="{187F4095-B2E7-40B0-AC15-AE09CE1E2212}"/>
              </a:ext>
            </a:extLst>
          </xdr:cNvPr>
          <xdr:cNvSpPr/>
        </xdr:nvSpPr>
        <xdr:spPr bwMode="gray">
          <a:xfrm>
            <a:off x="5434044" y="4501477"/>
            <a:ext cx="1371600" cy="640080"/>
          </a:xfrm>
          <a:prstGeom prst="rect">
            <a:avLst/>
          </a:prstGeom>
          <a:solidFill>
            <a:srgbClr val="00945F"/>
          </a:solidFill>
          <a:ln w="19050" algn="ctr">
            <a:solidFill>
              <a:srgbClr val="00945F">
                <a:lumMod val="50000"/>
              </a:srgbClr>
            </a:solidFill>
            <a:miter lim="800000"/>
            <a:headEnd/>
            <a:tailEnd/>
          </a:ln>
        </xdr:spPr>
        <xdr:txBody>
          <a:bodyPr wrap="square" lIns="88900" tIns="88900" rIns="88900" bIns="88900" rtlCol="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lnSpc>
                <a:spcPct val="106000"/>
              </a:lnSpc>
              <a:buFont typeface="Wingdings 2" pitchFamily="18" charset="2"/>
              <a:buNone/>
            </a:pPr>
            <a:r>
              <a:rPr lang="en-US" sz="1200">
                <a:solidFill>
                  <a:sysClr val="window" lastClr="FFFFFF"/>
                </a:solidFill>
                <a:latin typeface="Calibri" panose="020F0502020204030204" pitchFamily="34" charset="0"/>
                <a:cs typeface="Calibri" panose="020F0502020204030204" pitchFamily="34" charset="0"/>
              </a:rPr>
              <a:t>Staged for filing / Packaging</a:t>
            </a:r>
          </a:p>
        </xdr:txBody>
      </xdr:sp>
      <xdr:cxnSp macro="">
        <xdr:nvCxnSpPr>
          <xdr:cNvPr id="87" name="Connector: Elbow 86">
            <a:extLst>
              <a:ext uri="{FF2B5EF4-FFF2-40B4-BE49-F238E27FC236}">
                <a16:creationId xmlns:a16="http://schemas.microsoft.com/office/drawing/2014/main" id="{B696BF40-CD94-478C-8C64-39758FF92D56}"/>
              </a:ext>
            </a:extLst>
          </xdr:cNvPr>
          <xdr:cNvCxnSpPr>
            <a:stCxn id="79" idx="3"/>
            <a:endCxn id="80" idx="1"/>
          </xdr:cNvCxnSpPr>
        </xdr:nvCxnSpPr>
        <xdr:spPr>
          <a:xfrm flipV="1">
            <a:off x="5196749" y="2855115"/>
            <a:ext cx="237295" cy="983201"/>
          </a:xfrm>
          <a:prstGeom prst="bentConnector3">
            <a:avLst>
              <a:gd name="adj1" fmla="val 50000"/>
            </a:avLst>
          </a:prstGeom>
          <a:noFill/>
          <a:ln w="19050" cap="flat" cmpd="sng" algn="ctr">
            <a:solidFill>
              <a:srgbClr val="00945F">
                <a:lumMod val="50000"/>
              </a:srgbClr>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xnSp macro="">
        <xdr:nvCxnSpPr>
          <xdr:cNvPr id="88" name="Connector: Elbow 87">
            <a:extLst>
              <a:ext uri="{FF2B5EF4-FFF2-40B4-BE49-F238E27FC236}">
                <a16:creationId xmlns:a16="http://schemas.microsoft.com/office/drawing/2014/main" id="{6C992CF0-1B76-410C-924E-0630AD1C10E5}"/>
              </a:ext>
            </a:extLst>
          </xdr:cNvPr>
          <xdr:cNvCxnSpPr>
            <a:cxnSpLocks/>
            <a:stCxn id="79" idx="3"/>
            <a:endCxn id="86" idx="1"/>
          </xdr:cNvCxnSpPr>
        </xdr:nvCxnSpPr>
        <xdr:spPr>
          <a:xfrm>
            <a:off x="5196749" y="3838316"/>
            <a:ext cx="237295" cy="983201"/>
          </a:xfrm>
          <a:prstGeom prst="bentConnector3">
            <a:avLst>
              <a:gd name="adj1" fmla="val 50000"/>
            </a:avLst>
          </a:prstGeom>
          <a:noFill/>
          <a:ln w="19050" cap="flat" cmpd="sng" algn="ctr">
            <a:solidFill>
              <a:srgbClr val="00945F">
                <a:lumMod val="50000"/>
              </a:srgbClr>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xnSp macro="">
        <xdr:nvCxnSpPr>
          <xdr:cNvPr id="89" name="Straight Arrow Connector 88">
            <a:extLst>
              <a:ext uri="{FF2B5EF4-FFF2-40B4-BE49-F238E27FC236}">
                <a16:creationId xmlns:a16="http://schemas.microsoft.com/office/drawing/2014/main" id="{845E5B2B-5B19-49B6-9F65-F2D65BCD13A0}"/>
              </a:ext>
            </a:extLst>
          </xdr:cNvPr>
          <xdr:cNvCxnSpPr>
            <a:cxnSpLocks/>
            <a:stCxn id="80" idx="3"/>
            <a:endCxn id="76" idx="1"/>
          </xdr:cNvCxnSpPr>
        </xdr:nvCxnSpPr>
        <xdr:spPr>
          <a:xfrm>
            <a:off x="6805644" y="2855115"/>
            <a:ext cx="237295" cy="0"/>
          </a:xfrm>
          <a:prstGeom prst="straightConnector1">
            <a:avLst/>
          </a:prstGeom>
          <a:noFill/>
          <a:ln w="19050" cap="flat" cmpd="sng" algn="ctr">
            <a:solidFill>
              <a:srgbClr val="00945F">
                <a:lumMod val="50000"/>
              </a:srgbClr>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xnSp macro="">
        <xdr:nvCxnSpPr>
          <xdr:cNvPr id="90" name="Straight Arrow Connector 89">
            <a:extLst>
              <a:ext uri="{FF2B5EF4-FFF2-40B4-BE49-F238E27FC236}">
                <a16:creationId xmlns:a16="http://schemas.microsoft.com/office/drawing/2014/main" id="{CA1EFB88-5987-4C2E-8E07-8FCA027B64F1}"/>
              </a:ext>
            </a:extLst>
          </xdr:cNvPr>
          <xdr:cNvCxnSpPr>
            <a:cxnSpLocks/>
            <a:stCxn id="86" idx="3"/>
            <a:endCxn id="81" idx="1"/>
          </xdr:cNvCxnSpPr>
        </xdr:nvCxnSpPr>
        <xdr:spPr>
          <a:xfrm>
            <a:off x="6805644" y="4821517"/>
            <a:ext cx="1846190" cy="0"/>
          </a:xfrm>
          <a:prstGeom prst="straightConnector1">
            <a:avLst/>
          </a:prstGeom>
          <a:noFill/>
          <a:ln w="19050" cap="flat" cmpd="sng" algn="ctr">
            <a:solidFill>
              <a:srgbClr val="00945F">
                <a:lumMod val="50000"/>
              </a:srgbClr>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xnSp macro="">
        <xdr:nvCxnSpPr>
          <xdr:cNvPr id="91" name="Connector: Elbow 90">
            <a:extLst>
              <a:ext uri="{FF2B5EF4-FFF2-40B4-BE49-F238E27FC236}">
                <a16:creationId xmlns:a16="http://schemas.microsoft.com/office/drawing/2014/main" id="{3910F650-1849-4BB7-908D-25A715D3AAF5}"/>
              </a:ext>
            </a:extLst>
          </xdr:cNvPr>
          <xdr:cNvCxnSpPr>
            <a:cxnSpLocks/>
            <a:stCxn id="76" idx="3"/>
            <a:endCxn id="81" idx="0"/>
          </xdr:cNvCxnSpPr>
        </xdr:nvCxnSpPr>
        <xdr:spPr>
          <a:xfrm>
            <a:off x="8414539" y="2855115"/>
            <a:ext cx="923095" cy="1646362"/>
          </a:xfrm>
          <a:prstGeom prst="bentConnector2">
            <a:avLst/>
          </a:prstGeom>
          <a:noFill/>
          <a:ln w="19050" cap="flat" cmpd="sng" algn="ctr">
            <a:solidFill>
              <a:srgbClr val="00945F">
                <a:lumMod val="50000"/>
              </a:srgbClr>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xnSp macro="">
        <xdr:nvCxnSpPr>
          <xdr:cNvPr id="92" name="Connector: Elbow 91">
            <a:extLst>
              <a:ext uri="{FF2B5EF4-FFF2-40B4-BE49-F238E27FC236}">
                <a16:creationId xmlns:a16="http://schemas.microsoft.com/office/drawing/2014/main" id="{93329074-932E-4A22-9001-B58E60B9AD90}"/>
              </a:ext>
            </a:extLst>
          </xdr:cNvPr>
          <xdr:cNvCxnSpPr>
            <a:cxnSpLocks/>
            <a:stCxn id="81" idx="3"/>
            <a:endCxn id="82" idx="1"/>
          </xdr:cNvCxnSpPr>
        </xdr:nvCxnSpPr>
        <xdr:spPr>
          <a:xfrm flipV="1">
            <a:off x="10023434" y="3838316"/>
            <a:ext cx="237295" cy="983201"/>
          </a:xfrm>
          <a:prstGeom prst="bentConnector3">
            <a:avLst>
              <a:gd name="adj1" fmla="val 50000"/>
            </a:avLst>
          </a:prstGeom>
          <a:noFill/>
          <a:ln w="19050" cap="flat" cmpd="sng" algn="ctr">
            <a:solidFill>
              <a:srgbClr val="00945F">
                <a:lumMod val="50000"/>
              </a:srgbClr>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485775</xdr:colOff>
      <xdr:row>5</xdr:row>
      <xdr:rowOff>133350</xdr:rowOff>
    </xdr:from>
    <xdr:to>
      <xdr:col>19</xdr:col>
      <xdr:colOff>404000</xdr:colOff>
      <xdr:row>26</xdr:row>
      <xdr:rowOff>54612</xdr:rowOff>
    </xdr:to>
    <xdr:grpSp>
      <xdr:nvGrpSpPr>
        <xdr:cNvPr id="78" name="Group 77">
          <a:extLst>
            <a:ext uri="{FF2B5EF4-FFF2-40B4-BE49-F238E27FC236}">
              <a16:creationId xmlns:a16="http://schemas.microsoft.com/office/drawing/2014/main" id="{4C87217C-C823-491A-8E7E-BB782DDF31EC}"/>
            </a:ext>
          </a:extLst>
        </xdr:cNvPr>
        <xdr:cNvGrpSpPr/>
      </xdr:nvGrpSpPr>
      <xdr:grpSpPr>
        <a:xfrm>
          <a:off x="485775" y="1040493"/>
          <a:ext cx="11466154" cy="3731262"/>
          <a:chOff x="274814" y="1747518"/>
          <a:chExt cx="11500625" cy="3921762"/>
        </a:xfrm>
      </xdr:grpSpPr>
      <xdr:sp macro="" textlink="">
        <xdr:nvSpPr>
          <xdr:cNvPr id="79" name="Rectangle 78">
            <a:extLst>
              <a:ext uri="{FF2B5EF4-FFF2-40B4-BE49-F238E27FC236}">
                <a16:creationId xmlns:a16="http://schemas.microsoft.com/office/drawing/2014/main" id="{684B2B51-1814-42EA-9881-BCC1F9D65B4B}"/>
              </a:ext>
            </a:extLst>
          </xdr:cNvPr>
          <xdr:cNvSpPr/>
        </xdr:nvSpPr>
        <xdr:spPr>
          <a:xfrm>
            <a:off x="274814" y="1747520"/>
            <a:ext cx="1371106" cy="3921760"/>
          </a:xfrm>
          <a:prstGeom prst="rect">
            <a:avLst/>
          </a:prstGeom>
          <a:solidFill>
            <a:srgbClr val="00945F"/>
          </a:solidFill>
          <a:ln w="9525" cap="flat" cmpd="sng" algn="ctr">
            <a:noFill/>
            <a:prstDash val="solid"/>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Franklin Gothic Book"/>
              </a:defRPr>
            </a:lvl1pPr>
            <a:lvl2pPr marL="457200" algn="l" defTabSz="914400" rtl="0" eaLnBrk="1" latinLnBrk="0" hangingPunct="1">
              <a:defRPr sz="1800" kern="1200">
                <a:solidFill>
                  <a:sysClr val="window" lastClr="FFFFFF"/>
                </a:solidFill>
                <a:latin typeface="Franklin Gothic Book"/>
              </a:defRPr>
            </a:lvl2pPr>
            <a:lvl3pPr marL="914400" algn="l" defTabSz="914400" rtl="0" eaLnBrk="1" latinLnBrk="0" hangingPunct="1">
              <a:defRPr sz="1800" kern="1200">
                <a:solidFill>
                  <a:sysClr val="window" lastClr="FFFFFF"/>
                </a:solidFill>
                <a:latin typeface="Franklin Gothic Book"/>
              </a:defRPr>
            </a:lvl3pPr>
            <a:lvl4pPr marL="1371600" algn="l" defTabSz="914400" rtl="0" eaLnBrk="1" latinLnBrk="0" hangingPunct="1">
              <a:defRPr sz="1800" kern="1200">
                <a:solidFill>
                  <a:sysClr val="window" lastClr="FFFFFF"/>
                </a:solidFill>
                <a:latin typeface="Franklin Gothic Book"/>
              </a:defRPr>
            </a:lvl4pPr>
            <a:lvl5pPr marL="1828800" algn="l" defTabSz="914400" rtl="0" eaLnBrk="1" latinLnBrk="0" hangingPunct="1">
              <a:defRPr sz="1800" kern="1200">
                <a:solidFill>
                  <a:sysClr val="window" lastClr="FFFFFF"/>
                </a:solidFill>
                <a:latin typeface="Franklin Gothic Book"/>
              </a:defRPr>
            </a:lvl5pPr>
            <a:lvl6pPr marL="2286000" algn="l" defTabSz="914400" rtl="0" eaLnBrk="1" latinLnBrk="0" hangingPunct="1">
              <a:defRPr sz="1800" kern="1200">
                <a:solidFill>
                  <a:sysClr val="window" lastClr="FFFFFF"/>
                </a:solidFill>
                <a:latin typeface="Franklin Gothic Book"/>
              </a:defRPr>
            </a:lvl6pPr>
            <a:lvl7pPr marL="2743200" algn="l" defTabSz="914400" rtl="0" eaLnBrk="1" latinLnBrk="0" hangingPunct="1">
              <a:defRPr sz="1800" kern="1200">
                <a:solidFill>
                  <a:sysClr val="window" lastClr="FFFFFF"/>
                </a:solidFill>
                <a:latin typeface="Franklin Gothic Book"/>
              </a:defRPr>
            </a:lvl7pPr>
            <a:lvl8pPr marL="3200400" algn="l" defTabSz="914400" rtl="0" eaLnBrk="1" latinLnBrk="0" hangingPunct="1">
              <a:defRPr sz="1800" kern="1200">
                <a:solidFill>
                  <a:sysClr val="window" lastClr="FFFFFF"/>
                </a:solidFill>
                <a:latin typeface="Franklin Gothic Book"/>
              </a:defRPr>
            </a:lvl8pPr>
            <a:lvl9pPr marL="3657600" algn="l" defTabSz="914400" rtl="0" eaLnBrk="1" latinLnBrk="0" hangingPunct="1">
              <a:defRPr sz="1800" kern="1200">
                <a:solidFill>
                  <a:sysClr val="window" lastClr="FFFFFF"/>
                </a:solidFill>
                <a:latin typeface="Franklin Gothic Book"/>
              </a:defRPr>
            </a:lvl9pPr>
          </a:lstStyle>
          <a:p>
            <a:pPr algn="ctr"/>
            <a:r>
              <a:rPr lang="en-US">
                <a:latin typeface="Calibri" panose="020F0502020204030204" pitchFamily="34" charset="0"/>
                <a:cs typeface="Calibri" panose="020F0502020204030204" pitchFamily="34" charset="0"/>
              </a:rPr>
              <a:t>Truck Yard</a:t>
            </a:r>
          </a:p>
        </xdr:txBody>
      </xdr:sp>
      <xdr:sp macro="" textlink="">
        <xdr:nvSpPr>
          <xdr:cNvPr id="80" name="Arrow: Down 79">
            <a:extLst>
              <a:ext uri="{FF2B5EF4-FFF2-40B4-BE49-F238E27FC236}">
                <a16:creationId xmlns:a16="http://schemas.microsoft.com/office/drawing/2014/main" id="{FA434BDF-659C-4FB0-A0A9-9355A54C2602}"/>
              </a:ext>
            </a:extLst>
          </xdr:cNvPr>
          <xdr:cNvSpPr/>
        </xdr:nvSpPr>
        <xdr:spPr>
          <a:xfrm rot="16200000">
            <a:off x="1636871" y="2546583"/>
            <a:ext cx="599440" cy="556260"/>
          </a:xfrm>
          <a:prstGeom prst="downArrow">
            <a:avLst/>
          </a:prstGeom>
          <a:solidFill>
            <a:srgbClr val="00945F"/>
          </a:solidFill>
          <a:ln w="9525" cap="flat" cmpd="sng" algn="ctr">
            <a:noFill/>
            <a:prstDash val="solid"/>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Franklin Gothic Book"/>
              </a:defRPr>
            </a:lvl1pPr>
            <a:lvl2pPr marL="457200" algn="l" defTabSz="914400" rtl="0" eaLnBrk="1" latinLnBrk="0" hangingPunct="1">
              <a:defRPr sz="1800" kern="1200">
                <a:solidFill>
                  <a:sysClr val="window" lastClr="FFFFFF"/>
                </a:solidFill>
                <a:latin typeface="Franklin Gothic Book"/>
              </a:defRPr>
            </a:lvl2pPr>
            <a:lvl3pPr marL="914400" algn="l" defTabSz="914400" rtl="0" eaLnBrk="1" latinLnBrk="0" hangingPunct="1">
              <a:defRPr sz="1800" kern="1200">
                <a:solidFill>
                  <a:sysClr val="window" lastClr="FFFFFF"/>
                </a:solidFill>
                <a:latin typeface="Franklin Gothic Book"/>
              </a:defRPr>
            </a:lvl3pPr>
            <a:lvl4pPr marL="1371600" algn="l" defTabSz="914400" rtl="0" eaLnBrk="1" latinLnBrk="0" hangingPunct="1">
              <a:defRPr sz="1800" kern="1200">
                <a:solidFill>
                  <a:sysClr val="window" lastClr="FFFFFF"/>
                </a:solidFill>
                <a:latin typeface="Franklin Gothic Book"/>
              </a:defRPr>
            </a:lvl4pPr>
            <a:lvl5pPr marL="1828800" algn="l" defTabSz="914400" rtl="0" eaLnBrk="1" latinLnBrk="0" hangingPunct="1">
              <a:defRPr sz="1800" kern="1200">
                <a:solidFill>
                  <a:sysClr val="window" lastClr="FFFFFF"/>
                </a:solidFill>
                <a:latin typeface="Franklin Gothic Book"/>
              </a:defRPr>
            </a:lvl5pPr>
            <a:lvl6pPr marL="2286000" algn="l" defTabSz="914400" rtl="0" eaLnBrk="1" latinLnBrk="0" hangingPunct="1">
              <a:defRPr sz="1800" kern="1200">
                <a:solidFill>
                  <a:sysClr val="window" lastClr="FFFFFF"/>
                </a:solidFill>
                <a:latin typeface="Franklin Gothic Book"/>
              </a:defRPr>
            </a:lvl6pPr>
            <a:lvl7pPr marL="2743200" algn="l" defTabSz="914400" rtl="0" eaLnBrk="1" latinLnBrk="0" hangingPunct="1">
              <a:defRPr sz="1800" kern="1200">
                <a:solidFill>
                  <a:sysClr val="window" lastClr="FFFFFF"/>
                </a:solidFill>
                <a:latin typeface="Franklin Gothic Book"/>
              </a:defRPr>
            </a:lvl7pPr>
            <a:lvl8pPr marL="3200400" algn="l" defTabSz="914400" rtl="0" eaLnBrk="1" latinLnBrk="0" hangingPunct="1">
              <a:defRPr sz="1800" kern="1200">
                <a:solidFill>
                  <a:sysClr val="window" lastClr="FFFFFF"/>
                </a:solidFill>
                <a:latin typeface="Franklin Gothic Book"/>
              </a:defRPr>
            </a:lvl8pPr>
            <a:lvl9pPr marL="3657600" algn="l" defTabSz="914400" rtl="0" eaLnBrk="1" latinLnBrk="0" hangingPunct="1">
              <a:defRPr sz="1800" kern="1200">
                <a:solidFill>
                  <a:sysClr val="window" lastClr="FFFFFF"/>
                </a:solidFill>
                <a:latin typeface="Franklin Gothic Book"/>
              </a:defRPr>
            </a:lvl9pPr>
          </a:lstStyle>
          <a:p>
            <a:pPr algn="ctr"/>
            <a:endParaRPr lang="en-US">
              <a:latin typeface="Calibri" panose="020F0502020204030204" pitchFamily="34" charset="0"/>
              <a:cs typeface="Calibri" panose="020F0502020204030204" pitchFamily="34" charset="0"/>
            </a:endParaRPr>
          </a:p>
        </xdr:txBody>
      </xdr:sp>
      <xdr:sp macro="" textlink="">
        <xdr:nvSpPr>
          <xdr:cNvPr id="81" name="Rectangle 80">
            <a:extLst>
              <a:ext uri="{FF2B5EF4-FFF2-40B4-BE49-F238E27FC236}">
                <a16:creationId xmlns:a16="http://schemas.microsoft.com/office/drawing/2014/main" id="{41063BEF-DE6B-4185-807A-F4E5F65FB1E3}"/>
              </a:ext>
            </a:extLst>
          </xdr:cNvPr>
          <xdr:cNvSpPr/>
        </xdr:nvSpPr>
        <xdr:spPr>
          <a:xfrm>
            <a:off x="2308860" y="1747520"/>
            <a:ext cx="1186180" cy="3921760"/>
          </a:xfrm>
          <a:prstGeom prst="rect">
            <a:avLst/>
          </a:prstGeom>
          <a:solidFill>
            <a:srgbClr val="00945F"/>
          </a:solidFill>
          <a:ln w="9525" cap="flat" cmpd="sng" algn="ctr">
            <a:solidFill>
              <a:srgbClr val="00A1E0">
                <a:shade val="95000"/>
                <a:satMod val="105000"/>
              </a:srgbClr>
            </a:solidFill>
            <a:prstDash val="soli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Franklin Gothic Book"/>
              </a:defRPr>
            </a:lvl1pPr>
            <a:lvl2pPr marL="457200" algn="l" defTabSz="914400" rtl="0" eaLnBrk="1" latinLnBrk="0" hangingPunct="1">
              <a:defRPr sz="1800" kern="1200">
                <a:solidFill>
                  <a:sysClr val="window" lastClr="FFFFFF"/>
                </a:solidFill>
                <a:latin typeface="Franklin Gothic Book"/>
              </a:defRPr>
            </a:lvl2pPr>
            <a:lvl3pPr marL="914400" algn="l" defTabSz="914400" rtl="0" eaLnBrk="1" latinLnBrk="0" hangingPunct="1">
              <a:defRPr sz="1800" kern="1200">
                <a:solidFill>
                  <a:sysClr val="window" lastClr="FFFFFF"/>
                </a:solidFill>
                <a:latin typeface="Franklin Gothic Book"/>
              </a:defRPr>
            </a:lvl3pPr>
            <a:lvl4pPr marL="1371600" algn="l" defTabSz="914400" rtl="0" eaLnBrk="1" latinLnBrk="0" hangingPunct="1">
              <a:defRPr sz="1800" kern="1200">
                <a:solidFill>
                  <a:sysClr val="window" lastClr="FFFFFF"/>
                </a:solidFill>
                <a:latin typeface="Franklin Gothic Book"/>
              </a:defRPr>
            </a:lvl4pPr>
            <a:lvl5pPr marL="1828800" algn="l" defTabSz="914400" rtl="0" eaLnBrk="1" latinLnBrk="0" hangingPunct="1">
              <a:defRPr sz="1800" kern="1200">
                <a:solidFill>
                  <a:sysClr val="window" lastClr="FFFFFF"/>
                </a:solidFill>
                <a:latin typeface="Franklin Gothic Book"/>
              </a:defRPr>
            </a:lvl5pPr>
            <a:lvl6pPr marL="2286000" algn="l" defTabSz="914400" rtl="0" eaLnBrk="1" latinLnBrk="0" hangingPunct="1">
              <a:defRPr sz="1800" kern="1200">
                <a:solidFill>
                  <a:sysClr val="window" lastClr="FFFFFF"/>
                </a:solidFill>
                <a:latin typeface="Franklin Gothic Book"/>
              </a:defRPr>
            </a:lvl6pPr>
            <a:lvl7pPr marL="2743200" algn="l" defTabSz="914400" rtl="0" eaLnBrk="1" latinLnBrk="0" hangingPunct="1">
              <a:defRPr sz="1800" kern="1200">
                <a:solidFill>
                  <a:sysClr val="window" lastClr="FFFFFF"/>
                </a:solidFill>
                <a:latin typeface="Franklin Gothic Book"/>
              </a:defRPr>
            </a:lvl7pPr>
            <a:lvl8pPr marL="3200400" algn="l" defTabSz="914400" rtl="0" eaLnBrk="1" latinLnBrk="0" hangingPunct="1">
              <a:defRPr sz="1800" kern="1200">
                <a:solidFill>
                  <a:sysClr val="window" lastClr="FFFFFF"/>
                </a:solidFill>
                <a:latin typeface="Franklin Gothic Book"/>
              </a:defRPr>
            </a:lvl8pPr>
            <a:lvl9pPr marL="3657600" algn="l" defTabSz="914400" rtl="0" eaLnBrk="1" latinLnBrk="0" hangingPunct="1">
              <a:defRPr sz="1800" kern="1200">
                <a:solidFill>
                  <a:sysClr val="window" lastClr="FFFFFF"/>
                </a:solidFill>
                <a:latin typeface="Franklin Gothic Book"/>
              </a:defRPr>
            </a:lvl9pPr>
          </a:lstStyle>
          <a:p>
            <a:pPr algn="ctr"/>
            <a:r>
              <a:rPr lang="en-US" sz="1600">
                <a:latin typeface="Calibri" panose="020F0502020204030204" pitchFamily="34" charset="0"/>
                <a:cs typeface="Calibri" panose="020F0502020204030204" pitchFamily="34" charset="0"/>
              </a:rPr>
              <a:t>Shipping and Receiving Dock</a:t>
            </a:r>
          </a:p>
        </xdr:txBody>
      </xdr:sp>
      <xdr:sp macro="" textlink="">
        <xdr:nvSpPr>
          <xdr:cNvPr id="82" name="Rectangle 81">
            <a:extLst>
              <a:ext uri="{FF2B5EF4-FFF2-40B4-BE49-F238E27FC236}">
                <a16:creationId xmlns:a16="http://schemas.microsoft.com/office/drawing/2014/main" id="{AD5C5447-9E96-4B70-B7CA-57D88FCC0517}"/>
              </a:ext>
            </a:extLst>
          </xdr:cNvPr>
          <xdr:cNvSpPr/>
        </xdr:nvSpPr>
        <xdr:spPr>
          <a:xfrm>
            <a:off x="3545840" y="1747519"/>
            <a:ext cx="3982720" cy="3921760"/>
          </a:xfrm>
          <a:prstGeom prst="rect">
            <a:avLst/>
          </a:prstGeom>
          <a:solidFill>
            <a:srgbClr val="00945F"/>
          </a:solidFill>
          <a:ln w="9525" cap="flat" cmpd="sng" algn="ctr">
            <a:solidFill>
              <a:sysClr val="windowText" lastClr="000000"/>
            </a:solidFill>
            <a:prstDash val="soli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ysClr val="window" lastClr="FFFFFF"/>
                </a:solidFill>
                <a:latin typeface="Franklin Gothic Book"/>
              </a:defRPr>
            </a:lvl1pPr>
            <a:lvl2pPr marL="457200" algn="l" defTabSz="914400" rtl="0" eaLnBrk="1" latinLnBrk="0" hangingPunct="1">
              <a:defRPr sz="1800" kern="1200">
                <a:solidFill>
                  <a:sysClr val="window" lastClr="FFFFFF"/>
                </a:solidFill>
                <a:latin typeface="Franklin Gothic Book"/>
              </a:defRPr>
            </a:lvl2pPr>
            <a:lvl3pPr marL="914400" algn="l" defTabSz="914400" rtl="0" eaLnBrk="1" latinLnBrk="0" hangingPunct="1">
              <a:defRPr sz="1800" kern="1200">
                <a:solidFill>
                  <a:sysClr val="window" lastClr="FFFFFF"/>
                </a:solidFill>
                <a:latin typeface="Franklin Gothic Book"/>
              </a:defRPr>
            </a:lvl3pPr>
            <a:lvl4pPr marL="1371600" algn="l" defTabSz="914400" rtl="0" eaLnBrk="1" latinLnBrk="0" hangingPunct="1">
              <a:defRPr sz="1800" kern="1200">
                <a:solidFill>
                  <a:sysClr val="window" lastClr="FFFFFF"/>
                </a:solidFill>
                <a:latin typeface="Franklin Gothic Book"/>
              </a:defRPr>
            </a:lvl4pPr>
            <a:lvl5pPr marL="1828800" algn="l" defTabSz="914400" rtl="0" eaLnBrk="1" latinLnBrk="0" hangingPunct="1">
              <a:defRPr sz="1800" kern="1200">
                <a:solidFill>
                  <a:sysClr val="window" lastClr="FFFFFF"/>
                </a:solidFill>
                <a:latin typeface="Franklin Gothic Book"/>
              </a:defRPr>
            </a:lvl5pPr>
            <a:lvl6pPr marL="2286000" algn="l" defTabSz="914400" rtl="0" eaLnBrk="1" latinLnBrk="0" hangingPunct="1">
              <a:defRPr sz="1800" kern="1200">
                <a:solidFill>
                  <a:sysClr val="window" lastClr="FFFFFF"/>
                </a:solidFill>
                <a:latin typeface="Franklin Gothic Book"/>
              </a:defRPr>
            </a:lvl6pPr>
            <a:lvl7pPr marL="2743200" algn="l" defTabSz="914400" rtl="0" eaLnBrk="1" latinLnBrk="0" hangingPunct="1">
              <a:defRPr sz="1800" kern="1200">
                <a:solidFill>
                  <a:sysClr val="window" lastClr="FFFFFF"/>
                </a:solidFill>
                <a:latin typeface="Franklin Gothic Book"/>
              </a:defRPr>
            </a:lvl7pPr>
            <a:lvl8pPr marL="3200400" algn="l" defTabSz="914400" rtl="0" eaLnBrk="1" latinLnBrk="0" hangingPunct="1">
              <a:defRPr sz="1800" kern="1200">
                <a:solidFill>
                  <a:sysClr val="window" lastClr="FFFFFF"/>
                </a:solidFill>
                <a:latin typeface="Franklin Gothic Book"/>
              </a:defRPr>
            </a:lvl8pPr>
            <a:lvl9pPr marL="3657600" algn="l" defTabSz="914400" rtl="0" eaLnBrk="1" latinLnBrk="0" hangingPunct="1">
              <a:defRPr sz="1800" kern="1200">
                <a:solidFill>
                  <a:sysClr val="window" lastClr="FFFFFF"/>
                </a:solidFill>
                <a:latin typeface="Franklin Gothic Book"/>
              </a:defRPr>
            </a:lvl9pPr>
          </a:lstStyle>
          <a:p>
            <a:pPr algn="ctr"/>
            <a:r>
              <a:rPr lang="en-US">
                <a:latin typeface="Calibri" panose="020F0502020204030204" pitchFamily="34" charset="0"/>
                <a:cs typeface="Calibri" panose="020F0502020204030204" pitchFamily="34" charset="0"/>
              </a:rPr>
              <a:t>Raw Material Storage </a:t>
            </a:r>
          </a:p>
        </xdr:txBody>
      </xdr:sp>
      <xdr:cxnSp macro="">
        <xdr:nvCxnSpPr>
          <xdr:cNvPr id="83" name="Straight Connector 82">
            <a:extLst>
              <a:ext uri="{FF2B5EF4-FFF2-40B4-BE49-F238E27FC236}">
                <a16:creationId xmlns:a16="http://schemas.microsoft.com/office/drawing/2014/main" id="{63607783-6EE2-4035-8958-433ADBEFF9AA}"/>
              </a:ext>
            </a:extLst>
          </xdr:cNvPr>
          <xdr:cNvCxnSpPr/>
        </xdr:nvCxnSpPr>
        <xdr:spPr>
          <a:xfrm>
            <a:off x="3545840" y="1747519"/>
            <a:ext cx="0" cy="1645920"/>
          </a:xfrm>
          <a:prstGeom prst="line">
            <a:avLst/>
          </a:prstGeom>
          <a:noFill/>
          <a:ln w="25400" cap="flat" cmpd="sng" algn="ctr">
            <a:solidFill>
              <a:sysClr val="windowText" lastClr="000000"/>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cxnSp macro="">
        <xdr:nvCxnSpPr>
          <xdr:cNvPr id="84" name="Straight Connector 83">
            <a:extLst>
              <a:ext uri="{FF2B5EF4-FFF2-40B4-BE49-F238E27FC236}">
                <a16:creationId xmlns:a16="http://schemas.microsoft.com/office/drawing/2014/main" id="{2AF1DC0F-5F3E-4083-8DF0-2319D615F5B3}"/>
              </a:ext>
            </a:extLst>
          </xdr:cNvPr>
          <xdr:cNvCxnSpPr/>
        </xdr:nvCxnSpPr>
        <xdr:spPr>
          <a:xfrm>
            <a:off x="7508240" y="1747519"/>
            <a:ext cx="0" cy="1645920"/>
          </a:xfrm>
          <a:prstGeom prst="line">
            <a:avLst/>
          </a:prstGeom>
          <a:noFill/>
          <a:ln w="25400" cap="flat" cmpd="sng" algn="ctr">
            <a:solidFill>
              <a:sysClr val="windowText" lastClr="000000"/>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cxnSp macro="">
        <xdr:nvCxnSpPr>
          <xdr:cNvPr id="85" name="Straight Connector 84">
            <a:extLst>
              <a:ext uri="{FF2B5EF4-FFF2-40B4-BE49-F238E27FC236}">
                <a16:creationId xmlns:a16="http://schemas.microsoft.com/office/drawing/2014/main" id="{758FD8F8-2CB7-45FC-9B0F-507923E72F59}"/>
              </a:ext>
            </a:extLst>
          </xdr:cNvPr>
          <xdr:cNvCxnSpPr/>
        </xdr:nvCxnSpPr>
        <xdr:spPr>
          <a:xfrm>
            <a:off x="4338320" y="1747519"/>
            <a:ext cx="0" cy="1645920"/>
          </a:xfrm>
          <a:prstGeom prst="line">
            <a:avLst/>
          </a:prstGeom>
          <a:noFill/>
          <a:ln w="25400" cap="flat" cmpd="sng" algn="ctr">
            <a:solidFill>
              <a:sysClr val="windowText" lastClr="000000"/>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762A995-D7B7-4771-9378-992113241D82}"/>
              </a:ext>
            </a:extLst>
          </xdr:cNvPr>
          <xdr:cNvCxnSpPr/>
        </xdr:nvCxnSpPr>
        <xdr:spPr>
          <a:xfrm>
            <a:off x="5130800" y="2113279"/>
            <a:ext cx="0" cy="1280160"/>
          </a:xfrm>
          <a:prstGeom prst="line">
            <a:avLst/>
          </a:prstGeom>
          <a:noFill/>
          <a:ln w="25400" cap="flat" cmpd="sng" algn="ctr">
            <a:solidFill>
              <a:sysClr val="windowText" lastClr="000000"/>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EF3DA570-C0D8-4996-8CE0-D1C61A78B10E}"/>
              </a:ext>
            </a:extLst>
          </xdr:cNvPr>
          <xdr:cNvCxnSpPr/>
        </xdr:nvCxnSpPr>
        <xdr:spPr>
          <a:xfrm>
            <a:off x="5923280" y="2113279"/>
            <a:ext cx="0" cy="1280160"/>
          </a:xfrm>
          <a:prstGeom prst="line">
            <a:avLst/>
          </a:prstGeom>
          <a:noFill/>
          <a:ln w="25400" cap="flat" cmpd="sng" algn="ctr">
            <a:solidFill>
              <a:sysClr val="windowText" lastClr="000000"/>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cxnSp macro="">
        <xdr:nvCxnSpPr>
          <xdr:cNvPr id="88" name="Straight Connector 87">
            <a:extLst>
              <a:ext uri="{FF2B5EF4-FFF2-40B4-BE49-F238E27FC236}">
                <a16:creationId xmlns:a16="http://schemas.microsoft.com/office/drawing/2014/main" id="{2E1B918F-E9D8-4693-8A84-402BCAF6B9E7}"/>
              </a:ext>
            </a:extLst>
          </xdr:cNvPr>
          <xdr:cNvCxnSpPr/>
        </xdr:nvCxnSpPr>
        <xdr:spPr>
          <a:xfrm>
            <a:off x="6715760" y="1747519"/>
            <a:ext cx="0" cy="1645920"/>
          </a:xfrm>
          <a:prstGeom prst="line">
            <a:avLst/>
          </a:prstGeom>
          <a:noFill/>
          <a:ln w="25400" cap="flat" cmpd="sng" algn="ctr">
            <a:solidFill>
              <a:sysClr val="windowText" lastClr="000000"/>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cxnSp macro="">
        <xdr:nvCxnSpPr>
          <xdr:cNvPr id="89" name="Straight Connector 88">
            <a:extLst>
              <a:ext uri="{FF2B5EF4-FFF2-40B4-BE49-F238E27FC236}">
                <a16:creationId xmlns:a16="http://schemas.microsoft.com/office/drawing/2014/main" id="{B83BA5B0-BC2E-4D89-BB82-EAD2C17DD7B4}"/>
              </a:ext>
            </a:extLst>
          </xdr:cNvPr>
          <xdr:cNvCxnSpPr/>
        </xdr:nvCxnSpPr>
        <xdr:spPr>
          <a:xfrm>
            <a:off x="3545840" y="4023359"/>
            <a:ext cx="0" cy="1645920"/>
          </a:xfrm>
          <a:prstGeom prst="line">
            <a:avLst/>
          </a:prstGeom>
          <a:noFill/>
          <a:ln w="25400" cap="flat" cmpd="sng" algn="ctr">
            <a:solidFill>
              <a:sysClr val="windowText" lastClr="000000"/>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EFA68B60-51D0-4020-9A35-F8D48D5BFDA3}"/>
              </a:ext>
            </a:extLst>
          </xdr:cNvPr>
          <xdr:cNvCxnSpPr/>
        </xdr:nvCxnSpPr>
        <xdr:spPr>
          <a:xfrm>
            <a:off x="7508240" y="4023359"/>
            <a:ext cx="0" cy="1645920"/>
          </a:xfrm>
          <a:prstGeom prst="line">
            <a:avLst/>
          </a:prstGeom>
          <a:noFill/>
          <a:ln w="25400" cap="flat" cmpd="sng" algn="ctr">
            <a:solidFill>
              <a:sysClr val="windowText" lastClr="000000"/>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FF67B5C8-34E5-4CCF-A176-87E820166827}"/>
              </a:ext>
            </a:extLst>
          </xdr:cNvPr>
          <xdr:cNvCxnSpPr/>
        </xdr:nvCxnSpPr>
        <xdr:spPr>
          <a:xfrm>
            <a:off x="4338320" y="4023359"/>
            <a:ext cx="0" cy="1645920"/>
          </a:xfrm>
          <a:prstGeom prst="line">
            <a:avLst/>
          </a:prstGeom>
          <a:noFill/>
          <a:ln w="25400" cap="flat" cmpd="sng" algn="ctr">
            <a:solidFill>
              <a:sysClr val="windowText" lastClr="000000"/>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cxnSp macro="">
        <xdr:nvCxnSpPr>
          <xdr:cNvPr id="92" name="Straight Connector 91">
            <a:extLst>
              <a:ext uri="{FF2B5EF4-FFF2-40B4-BE49-F238E27FC236}">
                <a16:creationId xmlns:a16="http://schemas.microsoft.com/office/drawing/2014/main" id="{7FEFA90E-A8DF-483A-9435-B9DDA64BE356}"/>
              </a:ext>
            </a:extLst>
          </xdr:cNvPr>
          <xdr:cNvCxnSpPr/>
        </xdr:nvCxnSpPr>
        <xdr:spPr>
          <a:xfrm>
            <a:off x="5130800" y="4023359"/>
            <a:ext cx="0" cy="1645920"/>
          </a:xfrm>
          <a:prstGeom prst="line">
            <a:avLst/>
          </a:prstGeom>
          <a:noFill/>
          <a:ln w="25400" cap="flat" cmpd="sng" algn="ctr">
            <a:solidFill>
              <a:sysClr val="windowText" lastClr="000000"/>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cxnSp macro="">
        <xdr:nvCxnSpPr>
          <xdr:cNvPr id="93" name="Straight Connector 92">
            <a:extLst>
              <a:ext uri="{FF2B5EF4-FFF2-40B4-BE49-F238E27FC236}">
                <a16:creationId xmlns:a16="http://schemas.microsoft.com/office/drawing/2014/main" id="{D0DD3D9A-4209-4818-92B0-57A2EAE36439}"/>
              </a:ext>
            </a:extLst>
          </xdr:cNvPr>
          <xdr:cNvCxnSpPr/>
        </xdr:nvCxnSpPr>
        <xdr:spPr>
          <a:xfrm>
            <a:off x="5923280" y="4023359"/>
            <a:ext cx="0" cy="1645920"/>
          </a:xfrm>
          <a:prstGeom prst="line">
            <a:avLst/>
          </a:prstGeom>
          <a:noFill/>
          <a:ln w="25400" cap="flat" cmpd="sng" algn="ctr">
            <a:solidFill>
              <a:sysClr val="windowText" lastClr="000000"/>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cxnSp macro="">
        <xdr:nvCxnSpPr>
          <xdr:cNvPr id="94" name="Straight Connector 93">
            <a:extLst>
              <a:ext uri="{FF2B5EF4-FFF2-40B4-BE49-F238E27FC236}">
                <a16:creationId xmlns:a16="http://schemas.microsoft.com/office/drawing/2014/main" id="{F107503E-E60B-4F6F-AAAE-2FEAE90E1A89}"/>
              </a:ext>
            </a:extLst>
          </xdr:cNvPr>
          <xdr:cNvCxnSpPr/>
        </xdr:nvCxnSpPr>
        <xdr:spPr>
          <a:xfrm>
            <a:off x="6715760" y="4023359"/>
            <a:ext cx="0" cy="1645920"/>
          </a:xfrm>
          <a:prstGeom prst="line">
            <a:avLst/>
          </a:prstGeom>
          <a:noFill/>
          <a:ln w="25400" cap="flat" cmpd="sng" algn="ctr">
            <a:solidFill>
              <a:sysClr val="windowText" lastClr="000000"/>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sp macro="" textlink="">
        <xdr:nvSpPr>
          <xdr:cNvPr id="95" name="TextBox 41">
            <a:extLst>
              <a:ext uri="{FF2B5EF4-FFF2-40B4-BE49-F238E27FC236}">
                <a16:creationId xmlns:a16="http://schemas.microsoft.com/office/drawing/2014/main" id="{6FD22554-7261-43DB-83A3-138651282894}"/>
              </a:ext>
            </a:extLst>
          </xdr:cNvPr>
          <xdr:cNvSpPr txBox="1"/>
        </xdr:nvSpPr>
        <xdr:spPr>
          <a:xfrm>
            <a:off x="3488167" y="3062247"/>
            <a:ext cx="971328" cy="276999"/>
          </a:xfrm>
          <a:prstGeom prst="rect">
            <a:avLst/>
          </a:prstGeom>
          <a:solidFill>
            <a:srgbClr val="00945F"/>
          </a:solid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r>
              <a:rPr lang="en-US" sz="1200" b="1" i="1">
                <a:solidFill>
                  <a:sysClr val="window" lastClr="FFFFFF"/>
                </a:solidFill>
                <a:latin typeface="Calibri" panose="020F0502020204030204" pitchFamily="34" charset="0"/>
                <a:cs typeface="Calibri" panose="020F0502020204030204" pitchFamily="34" charset="0"/>
              </a:rPr>
              <a:t>Bay 1</a:t>
            </a:r>
          </a:p>
        </xdr:txBody>
      </xdr:sp>
      <xdr:sp macro="" textlink="">
        <xdr:nvSpPr>
          <xdr:cNvPr id="96" name="TextBox 46">
            <a:extLst>
              <a:ext uri="{FF2B5EF4-FFF2-40B4-BE49-F238E27FC236}">
                <a16:creationId xmlns:a16="http://schemas.microsoft.com/office/drawing/2014/main" id="{396C44DD-C7F0-4838-9BB6-41CEF928621E}"/>
              </a:ext>
            </a:extLst>
          </xdr:cNvPr>
          <xdr:cNvSpPr txBox="1"/>
        </xdr:nvSpPr>
        <xdr:spPr>
          <a:xfrm>
            <a:off x="4845685" y="3066309"/>
            <a:ext cx="1351280" cy="276999"/>
          </a:xfrm>
          <a:prstGeom prst="rect">
            <a:avLst/>
          </a:prstGeom>
          <a:solidFill>
            <a:srgbClr val="00945F"/>
          </a:solid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r>
              <a:rPr lang="en-US" sz="1200" b="1" i="1">
                <a:solidFill>
                  <a:sysClr val="window" lastClr="FFFFFF"/>
                </a:solidFill>
                <a:latin typeface="Calibri" panose="020F0502020204030204" pitchFamily="34" charset="0"/>
                <a:cs typeface="Calibri" panose="020F0502020204030204" pitchFamily="34" charset="0"/>
              </a:rPr>
              <a:t>Bay 5</a:t>
            </a:r>
          </a:p>
        </xdr:txBody>
      </xdr:sp>
      <xdr:sp macro="" textlink="">
        <xdr:nvSpPr>
          <xdr:cNvPr id="97" name="TextBox 48">
            <a:extLst>
              <a:ext uri="{FF2B5EF4-FFF2-40B4-BE49-F238E27FC236}">
                <a16:creationId xmlns:a16="http://schemas.microsoft.com/office/drawing/2014/main" id="{0E78F356-89EA-4BFA-9435-A7125B94926D}"/>
              </a:ext>
            </a:extLst>
          </xdr:cNvPr>
          <xdr:cNvSpPr txBox="1"/>
        </xdr:nvSpPr>
        <xdr:spPr>
          <a:xfrm>
            <a:off x="3298190" y="5013520"/>
            <a:ext cx="1351280" cy="276999"/>
          </a:xfrm>
          <a:prstGeom prst="rect">
            <a:avLst/>
          </a:prstGeom>
          <a:solidFill>
            <a:srgbClr val="00945F"/>
          </a:solid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r>
              <a:rPr lang="en-US" sz="1200" b="1" i="1">
                <a:solidFill>
                  <a:sysClr val="window" lastClr="FFFFFF"/>
                </a:solidFill>
                <a:latin typeface="Calibri" panose="020F0502020204030204" pitchFamily="34" charset="0"/>
                <a:cs typeface="Calibri" panose="020F0502020204030204" pitchFamily="34" charset="0"/>
              </a:rPr>
              <a:t>Bay 2</a:t>
            </a:r>
          </a:p>
        </xdr:txBody>
      </xdr:sp>
      <xdr:sp macro="" textlink="">
        <xdr:nvSpPr>
          <xdr:cNvPr id="98" name="TextBox 50">
            <a:extLst>
              <a:ext uri="{FF2B5EF4-FFF2-40B4-BE49-F238E27FC236}">
                <a16:creationId xmlns:a16="http://schemas.microsoft.com/office/drawing/2014/main" id="{97008DA9-93BB-4C1D-AA65-2A02D3AE5F93}"/>
              </a:ext>
            </a:extLst>
          </xdr:cNvPr>
          <xdr:cNvSpPr txBox="1"/>
        </xdr:nvSpPr>
        <xdr:spPr>
          <a:xfrm>
            <a:off x="6393180" y="3066309"/>
            <a:ext cx="1351280" cy="276999"/>
          </a:xfrm>
          <a:prstGeom prst="rect">
            <a:avLst/>
          </a:prstGeom>
          <a:solidFill>
            <a:srgbClr val="00945F"/>
          </a:solid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r>
              <a:rPr lang="en-US" sz="1200" b="1" i="1">
                <a:solidFill>
                  <a:sysClr val="window" lastClr="FFFFFF"/>
                </a:solidFill>
                <a:latin typeface="Calibri" panose="020F0502020204030204" pitchFamily="34" charset="0"/>
                <a:cs typeface="Calibri" panose="020F0502020204030204" pitchFamily="34" charset="0"/>
              </a:rPr>
              <a:t>Bay 9</a:t>
            </a:r>
          </a:p>
        </xdr:txBody>
      </xdr:sp>
      <xdr:sp macro="" textlink="">
        <xdr:nvSpPr>
          <xdr:cNvPr id="99" name="Rectangle 98">
            <a:extLst>
              <a:ext uri="{FF2B5EF4-FFF2-40B4-BE49-F238E27FC236}">
                <a16:creationId xmlns:a16="http://schemas.microsoft.com/office/drawing/2014/main" id="{089AB4A3-2EEA-4C19-B7C2-0F47C7FB6BD5}"/>
              </a:ext>
            </a:extLst>
          </xdr:cNvPr>
          <xdr:cNvSpPr/>
        </xdr:nvSpPr>
        <xdr:spPr>
          <a:xfrm>
            <a:off x="9855199" y="1747518"/>
            <a:ext cx="1920240" cy="1595790"/>
          </a:xfrm>
          <a:prstGeom prst="rect">
            <a:avLst/>
          </a:prstGeom>
          <a:solidFill>
            <a:srgbClr val="00945F"/>
          </a:solidFill>
          <a:ln w="9525" cap="flat" cmpd="sng" algn="ctr">
            <a:noFill/>
            <a:prstDash val="solid"/>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Franklin Gothic Book"/>
              </a:defRPr>
            </a:lvl1pPr>
            <a:lvl2pPr marL="457200" algn="l" defTabSz="914400" rtl="0" eaLnBrk="1" latinLnBrk="0" hangingPunct="1">
              <a:defRPr sz="1800" kern="1200">
                <a:solidFill>
                  <a:sysClr val="window" lastClr="FFFFFF"/>
                </a:solidFill>
                <a:latin typeface="Franklin Gothic Book"/>
              </a:defRPr>
            </a:lvl2pPr>
            <a:lvl3pPr marL="914400" algn="l" defTabSz="914400" rtl="0" eaLnBrk="1" latinLnBrk="0" hangingPunct="1">
              <a:defRPr sz="1800" kern="1200">
                <a:solidFill>
                  <a:sysClr val="window" lastClr="FFFFFF"/>
                </a:solidFill>
                <a:latin typeface="Franklin Gothic Book"/>
              </a:defRPr>
            </a:lvl3pPr>
            <a:lvl4pPr marL="1371600" algn="l" defTabSz="914400" rtl="0" eaLnBrk="1" latinLnBrk="0" hangingPunct="1">
              <a:defRPr sz="1800" kern="1200">
                <a:solidFill>
                  <a:sysClr val="window" lastClr="FFFFFF"/>
                </a:solidFill>
                <a:latin typeface="Franklin Gothic Book"/>
              </a:defRPr>
            </a:lvl4pPr>
            <a:lvl5pPr marL="1828800" algn="l" defTabSz="914400" rtl="0" eaLnBrk="1" latinLnBrk="0" hangingPunct="1">
              <a:defRPr sz="1800" kern="1200">
                <a:solidFill>
                  <a:sysClr val="window" lastClr="FFFFFF"/>
                </a:solidFill>
                <a:latin typeface="Franklin Gothic Book"/>
              </a:defRPr>
            </a:lvl5pPr>
            <a:lvl6pPr marL="2286000" algn="l" defTabSz="914400" rtl="0" eaLnBrk="1" latinLnBrk="0" hangingPunct="1">
              <a:defRPr sz="1800" kern="1200">
                <a:solidFill>
                  <a:sysClr val="window" lastClr="FFFFFF"/>
                </a:solidFill>
                <a:latin typeface="Franklin Gothic Book"/>
              </a:defRPr>
            </a:lvl6pPr>
            <a:lvl7pPr marL="2743200" algn="l" defTabSz="914400" rtl="0" eaLnBrk="1" latinLnBrk="0" hangingPunct="1">
              <a:defRPr sz="1800" kern="1200">
                <a:solidFill>
                  <a:sysClr val="window" lastClr="FFFFFF"/>
                </a:solidFill>
                <a:latin typeface="Franklin Gothic Book"/>
              </a:defRPr>
            </a:lvl7pPr>
            <a:lvl8pPr marL="3200400" algn="l" defTabSz="914400" rtl="0" eaLnBrk="1" latinLnBrk="0" hangingPunct="1">
              <a:defRPr sz="1800" kern="1200">
                <a:solidFill>
                  <a:sysClr val="window" lastClr="FFFFFF"/>
                </a:solidFill>
                <a:latin typeface="Franklin Gothic Book"/>
              </a:defRPr>
            </a:lvl8pPr>
            <a:lvl9pPr marL="3657600" algn="l" defTabSz="914400" rtl="0" eaLnBrk="1" latinLnBrk="0" hangingPunct="1">
              <a:defRPr sz="1800" kern="1200">
                <a:solidFill>
                  <a:sysClr val="window" lastClr="FFFFFF"/>
                </a:solidFill>
                <a:latin typeface="Franklin Gothic Book"/>
              </a:defRPr>
            </a:lvl9pPr>
          </a:lstStyle>
          <a:p>
            <a:pPr algn="ctr"/>
            <a:r>
              <a:rPr lang="en-US">
                <a:latin typeface="Calibri" panose="020F0502020204030204" pitchFamily="34" charset="0"/>
                <a:cs typeface="Calibri" panose="020F0502020204030204" pitchFamily="34" charset="0"/>
              </a:rPr>
              <a:t>Beverage Production</a:t>
            </a:r>
          </a:p>
        </xdr:txBody>
      </xdr:sp>
      <xdr:sp macro="" textlink="">
        <xdr:nvSpPr>
          <xdr:cNvPr id="100" name="Rectangle 99">
            <a:extLst>
              <a:ext uri="{FF2B5EF4-FFF2-40B4-BE49-F238E27FC236}">
                <a16:creationId xmlns:a16="http://schemas.microsoft.com/office/drawing/2014/main" id="{D6D6A5AB-85B5-472B-A401-04EECF205976}"/>
              </a:ext>
            </a:extLst>
          </xdr:cNvPr>
          <xdr:cNvSpPr/>
        </xdr:nvSpPr>
        <xdr:spPr>
          <a:xfrm>
            <a:off x="9852659" y="4073489"/>
            <a:ext cx="1920240" cy="1595790"/>
          </a:xfrm>
          <a:prstGeom prst="rect">
            <a:avLst/>
          </a:prstGeom>
          <a:solidFill>
            <a:srgbClr val="00945F"/>
          </a:solidFill>
          <a:ln w="9525" cap="flat" cmpd="sng" algn="ctr">
            <a:noFill/>
            <a:prstDash val="solid"/>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Franklin Gothic Book"/>
              </a:defRPr>
            </a:lvl1pPr>
            <a:lvl2pPr marL="457200" algn="l" defTabSz="914400" rtl="0" eaLnBrk="1" latinLnBrk="0" hangingPunct="1">
              <a:defRPr sz="1800" kern="1200">
                <a:solidFill>
                  <a:sysClr val="window" lastClr="FFFFFF"/>
                </a:solidFill>
                <a:latin typeface="Franklin Gothic Book"/>
              </a:defRPr>
            </a:lvl2pPr>
            <a:lvl3pPr marL="914400" algn="l" defTabSz="914400" rtl="0" eaLnBrk="1" latinLnBrk="0" hangingPunct="1">
              <a:defRPr sz="1800" kern="1200">
                <a:solidFill>
                  <a:sysClr val="window" lastClr="FFFFFF"/>
                </a:solidFill>
                <a:latin typeface="Franklin Gothic Book"/>
              </a:defRPr>
            </a:lvl3pPr>
            <a:lvl4pPr marL="1371600" algn="l" defTabSz="914400" rtl="0" eaLnBrk="1" latinLnBrk="0" hangingPunct="1">
              <a:defRPr sz="1800" kern="1200">
                <a:solidFill>
                  <a:sysClr val="window" lastClr="FFFFFF"/>
                </a:solidFill>
                <a:latin typeface="Franklin Gothic Book"/>
              </a:defRPr>
            </a:lvl4pPr>
            <a:lvl5pPr marL="1828800" algn="l" defTabSz="914400" rtl="0" eaLnBrk="1" latinLnBrk="0" hangingPunct="1">
              <a:defRPr sz="1800" kern="1200">
                <a:solidFill>
                  <a:sysClr val="window" lastClr="FFFFFF"/>
                </a:solidFill>
                <a:latin typeface="Franklin Gothic Book"/>
              </a:defRPr>
            </a:lvl5pPr>
            <a:lvl6pPr marL="2286000" algn="l" defTabSz="914400" rtl="0" eaLnBrk="1" latinLnBrk="0" hangingPunct="1">
              <a:defRPr sz="1800" kern="1200">
                <a:solidFill>
                  <a:sysClr val="window" lastClr="FFFFFF"/>
                </a:solidFill>
                <a:latin typeface="Franklin Gothic Book"/>
              </a:defRPr>
            </a:lvl6pPr>
            <a:lvl7pPr marL="2743200" algn="l" defTabSz="914400" rtl="0" eaLnBrk="1" latinLnBrk="0" hangingPunct="1">
              <a:defRPr sz="1800" kern="1200">
                <a:solidFill>
                  <a:sysClr val="window" lastClr="FFFFFF"/>
                </a:solidFill>
                <a:latin typeface="Franklin Gothic Book"/>
              </a:defRPr>
            </a:lvl7pPr>
            <a:lvl8pPr marL="3200400" algn="l" defTabSz="914400" rtl="0" eaLnBrk="1" latinLnBrk="0" hangingPunct="1">
              <a:defRPr sz="1800" kern="1200">
                <a:solidFill>
                  <a:sysClr val="window" lastClr="FFFFFF"/>
                </a:solidFill>
                <a:latin typeface="Franklin Gothic Book"/>
              </a:defRPr>
            </a:lvl8pPr>
            <a:lvl9pPr marL="3657600" algn="l" defTabSz="914400" rtl="0" eaLnBrk="1" latinLnBrk="0" hangingPunct="1">
              <a:defRPr sz="1800" kern="1200">
                <a:solidFill>
                  <a:sysClr val="window" lastClr="FFFFFF"/>
                </a:solidFill>
                <a:latin typeface="Franklin Gothic Book"/>
              </a:defRPr>
            </a:lvl9pPr>
          </a:lstStyle>
          <a:p>
            <a:pPr algn="ctr"/>
            <a:r>
              <a:rPr lang="en-US">
                <a:latin typeface="Calibri" panose="020F0502020204030204" pitchFamily="34" charset="0"/>
                <a:cs typeface="Calibri" panose="020F0502020204030204" pitchFamily="34" charset="0"/>
              </a:rPr>
              <a:t>Filing/Packaging</a:t>
            </a:r>
          </a:p>
        </xdr:txBody>
      </xdr:sp>
      <xdr:sp macro="" textlink="">
        <xdr:nvSpPr>
          <xdr:cNvPr id="101" name="Arrow: Down 100">
            <a:extLst>
              <a:ext uri="{FF2B5EF4-FFF2-40B4-BE49-F238E27FC236}">
                <a16:creationId xmlns:a16="http://schemas.microsoft.com/office/drawing/2014/main" id="{7055B6D5-DA40-4DB3-AE75-CB4586A8D55C}"/>
              </a:ext>
            </a:extLst>
          </xdr:cNvPr>
          <xdr:cNvSpPr/>
        </xdr:nvSpPr>
        <xdr:spPr>
          <a:xfrm rot="16200000">
            <a:off x="7569769" y="3502545"/>
            <a:ext cx="484006" cy="449141"/>
          </a:xfrm>
          <a:prstGeom prst="downArrow">
            <a:avLst/>
          </a:prstGeom>
          <a:solidFill>
            <a:srgbClr val="00945F"/>
          </a:solidFill>
          <a:ln w="9525" cap="flat" cmpd="sng" algn="ctr">
            <a:noFill/>
            <a:prstDash val="solid"/>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Franklin Gothic Book"/>
              </a:defRPr>
            </a:lvl1pPr>
            <a:lvl2pPr marL="457200" algn="l" defTabSz="914400" rtl="0" eaLnBrk="1" latinLnBrk="0" hangingPunct="1">
              <a:defRPr sz="1800" kern="1200">
                <a:solidFill>
                  <a:sysClr val="window" lastClr="FFFFFF"/>
                </a:solidFill>
                <a:latin typeface="Franklin Gothic Book"/>
              </a:defRPr>
            </a:lvl2pPr>
            <a:lvl3pPr marL="914400" algn="l" defTabSz="914400" rtl="0" eaLnBrk="1" latinLnBrk="0" hangingPunct="1">
              <a:defRPr sz="1800" kern="1200">
                <a:solidFill>
                  <a:sysClr val="window" lastClr="FFFFFF"/>
                </a:solidFill>
                <a:latin typeface="Franklin Gothic Book"/>
              </a:defRPr>
            </a:lvl3pPr>
            <a:lvl4pPr marL="1371600" algn="l" defTabSz="914400" rtl="0" eaLnBrk="1" latinLnBrk="0" hangingPunct="1">
              <a:defRPr sz="1800" kern="1200">
                <a:solidFill>
                  <a:sysClr val="window" lastClr="FFFFFF"/>
                </a:solidFill>
                <a:latin typeface="Franklin Gothic Book"/>
              </a:defRPr>
            </a:lvl4pPr>
            <a:lvl5pPr marL="1828800" algn="l" defTabSz="914400" rtl="0" eaLnBrk="1" latinLnBrk="0" hangingPunct="1">
              <a:defRPr sz="1800" kern="1200">
                <a:solidFill>
                  <a:sysClr val="window" lastClr="FFFFFF"/>
                </a:solidFill>
                <a:latin typeface="Franklin Gothic Book"/>
              </a:defRPr>
            </a:lvl5pPr>
            <a:lvl6pPr marL="2286000" algn="l" defTabSz="914400" rtl="0" eaLnBrk="1" latinLnBrk="0" hangingPunct="1">
              <a:defRPr sz="1800" kern="1200">
                <a:solidFill>
                  <a:sysClr val="window" lastClr="FFFFFF"/>
                </a:solidFill>
                <a:latin typeface="Franklin Gothic Book"/>
              </a:defRPr>
            </a:lvl6pPr>
            <a:lvl7pPr marL="2743200" algn="l" defTabSz="914400" rtl="0" eaLnBrk="1" latinLnBrk="0" hangingPunct="1">
              <a:defRPr sz="1800" kern="1200">
                <a:solidFill>
                  <a:sysClr val="window" lastClr="FFFFFF"/>
                </a:solidFill>
                <a:latin typeface="Franklin Gothic Book"/>
              </a:defRPr>
            </a:lvl7pPr>
            <a:lvl8pPr marL="3200400" algn="l" defTabSz="914400" rtl="0" eaLnBrk="1" latinLnBrk="0" hangingPunct="1">
              <a:defRPr sz="1800" kern="1200">
                <a:solidFill>
                  <a:sysClr val="window" lastClr="FFFFFF"/>
                </a:solidFill>
                <a:latin typeface="Franklin Gothic Book"/>
              </a:defRPr>
            </a:lvl8pPr>
            <a:lvl9pPr marL="3657600" algn="l" defTabSz="914400" rtl="0" eaLnBrk="1" latinLnBrk="0" hangingPunct="1">
              <a:defRPr sz="1800" kern="1200">
                <a:solidFill>
                  <a:sysClr val="window" lastClr="FFFFFF"/>
                </a:solidFill>
                <a:latin typeface="Franklin Gothic Book"/>
              </a:defRPr>
            </a:lvl9pPr>
          </a:lstStyle>
          <a:p>
            <a:pPr algn="ctr"/>
            <a:endParaRPr lang="en-US" b="1">
              <a:latin typeface="Calibri" panose="020F0502020204030204" pitchFamily="34" charset="0"/>
              <a:cs typeface="Calibri" panose="020F0502020204030204" pitchFamily="34" charset="0"/>
            </a:endParaRPr>
          </a:p>
        </xdr:txBody>
      </xdr:sp>
      <xdr:sp macro="" textlink="">
        <xdr:nvSpPr>
          <xdr:cNvPr id="102" name="Arrow: Down 101">
            <a:extLst>
              <a:ext uri="{FF2B5EF4-FFF2-40B4-BE49-F238E27FC236}">
                <a16:creationId xmlns:a16="http://schemas.microsoft.com/office/drawing/2014/main" id="{BE5F2BC1-A490-4395-B6E1-6113A6895E3A}"/>
              </a:ext>
            </a:extLst>
          </xdr:cNvPr>
          <xdr:cNvSpPr/>
        </xdr:nvSpPr>
        <xdr:spPr>
          <a:xfrm>
            <a:off x="10462260" y="3430270"/>
            <a:ext cx="599440" cy="556260"/>
          </a:xfrm>
          <a:prstGeom prst="downArrow">
            <a:avLst/>
          </a:prstGeom>
          <a:solidFill>
            <a:srgbClr val="00945F"/>
          </a:solidFill>
          <a:ln w="9525" cap="flat" cmpd="sng" algn="ctr">
            <a:noFill/>
            <a:prstDash val="solid"/>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Franklin Gothic Book"/>
              </a:defRPr>
            </a:lvl1pPr>
            <a:lvl2pPr marL="457200" algn="l" defTabSz="914400" rtl="0" eaLnBrk="1" latinLnBrk="0" hangingPunct="1">
              <a:defRPr sz="1800" kern="1200">
                <a:solidFill>
                  <a:sysClr val="window" lastClr="FFFFFF"/>
                </a:solidFill>
                <a:latin typeface="Franklin Gothic Book"/>
              </a:defRPr>
            </a:lvl2pPr>
            <a:lvl3pPr marL="914400" algn="l" defTabSz="914400" rtl="0" eaLnBrk="1" latinLnBrk="0" hangingPunct="1">
              <a:defRPr sz="1800" kern="1200">
                <a:solidFill>
                  <a:sysClr val="window" lastClr="FFFFFF"/>
                </a:solidFill>
                <a:latin typeface="Franklin Gothic Book"/>
              </a:defRPr>
            </a:lvl3pPr>
            <a:lvl4pPr marL="1371600" algn="l" defTabSz="914400" rtl="0" eaLnBrk="1" latinLnBrk="0" hangingPunct="1">
              <a:defRPr sz="1800" kern="1200">
                <a:solidFill>
                  <a:sysClr val="window" lastClr="FFFFFF"/>
                </a:solidFill>
                <a:latin typeface="Franklin Gothic Book"/>
              </a:defRPr>
            </a:lvl4pPr>
            <a:lvl5pPr marL="1828800" algn="l" defTabSz="914400" rtl="0" eaLnBrk="1" latinLnBrk="0" hangingPunct="1">
              <a:defRPr sz="1800" kern="1200">
                <a:solidFill>
                  <a:sysClr val="window" lastClr="FFFFFF"/>
                </a:solidFill>
                <a:latin typeface="Franklin Gothic Book"/>
              </a:defRPr>
            </a:lvl5pPr>
            <a:lvl6pPr marL="2286000" algn="l" defTabSz="914400" rtl="0" eaLnBrk="1" latinLnBrk="0" hangingPunct="1">
              <a:defRPr sz="1800" kern="1200">
                <a:solidFill>
                  <a:sysClr val="window" lastClr="FFFFFF"/>
                </a:solidFill>
                <a:latin typeface="Franklin Gothic Book"/>
              </a:defRPr>
            </a:lvl6pPr>
            <a:lvl7pPr marL="2743200" algn="l" defTabSz="914400" rtl="0" eaLnBrk="1" latinLnBrk="0" hangingPunct="1">
              <a:defRPr sz="1800" kern="1200">
                <a:solidFill>
                  <a:sysClr val="window" lastClr="FFFFFF"/>
                </a:solidFill>
                <a:latin typeface="Franklin Gothic Book"/>
              </a:defRPr>
            </a:lvl7pPr>
            <a:lvl8pPr marL="3200400" algn="l" defTabSz="914400" rtl="0" eaLnBrk="1" latinLnBrk="0" hangingPunct="1">
              <a:defRPr sz="1800" kern="1200">
                <a:solidFill>
                  <a:sysClr val="window" lastClr="FFFFFF"/>
                </a:solidFill>
                <a:latin typeface="Franklin Gothic Book"/>
              </a:defRPr>
            </a:lvl8pPr>
            <a:lvl9pPr marL="3657600" algn="l" defTabSz="914400" rtl="0" eaLnBrk="1" latinLnBrk="0" hangingPunct="1">
              <a:defRPr sz="1800" kern="1200">
                <a:solidFill>
                  <a:sysClr val="window" lastClr="FFFFFF"/>
                </a:solidFill>
                <a:latin typeface="Franklin Gothic Book"/>
              </a:defRPr>
            </a:lvl9pPr>
          </a:lstStyle>
          <a:p>
            <a:pPr algn="ctr"/>
            <a:endParaRPr lang="en-US">
              <a:latin typeface="Calibri" panose="020F0502020204030204" pitchFamily="34" charset="0"/>
              <a:cs typeface="Calibri" panose="020F0502020204030204" pitchFamily="34" charset="0"/>
            </a:endParaRPr>
          </a:p>
        </xdr:txBody>
      </xdr:sp>
      <xdr:sp macro="" textlink="">
        <xdr:nvSpPr>
          <xdr:cNvPr id="103" name="Arrow: Down 102">
            <a:extLst>
              <a:ext uri="{FF2B5EF4-FFF2-40B4-BE49-F238E27FC236}">
                <a16:creationId xmlns:a16="http://schemas.microsoft.com/office/drawing/2014/main" id="{98CD691E-B1C0-4B1A-932D-43FC0AD64964}"/>
              </a:ext>
            </a:extLst>
          </xdr:cNvPr>
          <xdr:cNvSpPr/>
        </xdr:nvSpPr>
        <xdr:spPr>
          <a:xfrm rot="5400000">
            <a:off x="8481058" y="5008136"/>
            <a:ext cx="599440" cy="556260"/>
          </a:xfrm>
          <a:prstGeom prst="downArrow">
            <a:avLst/>
          </a:prstGeom>
          <a:solidFill>
            <a:srgbClr val="00945F"/>
          </a:solidFill>
          <a:ln w="9525" cap="flat" cmpd="sng" algn="ctr">
            <a:noFill/>
            <a:prstDash val="solid"/>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Franklin Gothic Book"/>
              </a:defRPr>
            </a:lvl1pPr>
            <a:lvl2pPr marL="457200" algn="l" defTabSz="914400" rtl="0" eaLnBrk="1" latinLnBrk="0" hangingPunct="1">
              <a:defRPr sz="1800" kern="1200">
                <a:solidFill>
                  <a:sysClr val="window" lastClr="FFFFFF"/>
                </a:solidFill>
                <a:latin typeface="Franklin Gothic Book"/>
              </a:defRPr>
            </a:lvl2pPr>
            <a:lvl3pPr marL="914400" algn="l" defTabSz="914400" rtl="0" eaLnBrk="1" latinLnBrk="0" hangingPunct="1">
              <a:defRPr sz="1800" kern="1200">
                <a:solidFill>
                  <a:sysClr val="window" lastClr="FFFFFF"/>
                </a:solidFill>
                <a:latin typeface="Franklin Gothic Book"/>
              </a:defRPr>
            </a:lvl3pPr>
            <a:lvl4pPr marL="1371600" algn="l" defTabSz="914400" rtl="0" eaLnBrk="1" latinLnBrk="0" hangingPunct="1">
              <a:defRPr sz="1800" kern="1200">
                <a:solidFill>
                  <a:sysClr val="window" lastClr="FFFFFF"/>
                </a:solidFill>
                <a:latin typeface="Franklin Gothic Book"/>
              </a:defRPr>
            </a:lvl4pPr>
            <a:lvl5pPr marL="1828800" algn="l" defTabSz="914400" rtl="0" eaLnBrk="1" latinLnBrk="0" hangingPunct="1">
              <a:defRPr sz="1800" kern="1200">
                <a:solidFill>
                  <a:sysClr val="window" lastClr="FFFFFF"/>
                </a:solidFill>
                <a:latin typeface="Franklin Gothic Book"/>
              </a:defRPr>
            </a:lvl5pPr>
            <a:lvl6pPr marL="2286000" algn="l" defTabSz="914400" rtl="0" eaLnBrk="1" latinLnBrk="0" hangingPunct="1">
              <a:defRPr sz="1800" kern="1200">
                <a:solidFill>
                  <a:sysClr val="window" lastClr="FFFFFF"/>
                </a:solidFill>
                <a:latin typeface="Franklin Gothic Book"/>
              </a:defRPr>
            </a:lvl6pPr>
            <a:lvl7pPr marL="2743200" algn="l" defTabSz="914400" rtl="0" eaLnBrk="1" latinLnBrk="0" hangingPunct="1">
              <a:defRPr sz="1800" kern="1200">
                <a:solidFill>
                  <a:sysClr val="window" lastClr="FFFFFF"/>
                </a:solidFill>
                <a:latin typeface="Franklin Gothic Book"/>
              </a:defRPr>
            </a:lvl7pPr>
            <a:lvl8pPr marL="3200400" algn="l" defTabSz="914400" rtl="0" eaLnBrk="1" latinLnBrk="0" hangingPunct="1">
              <a:defRPr sz="1800" kern="1200">
                <a:solidFill>
                  <a:sysClr val="window" lastClr="FFFFFF"/>
                </a:solidFill>
                <a:latin typeface="Franklin Gothic Book"/>
              </a:defRPr>
            </a:lvl8pPr>
            <a:lvl9pPr marL="3657600" algn="l" defTabSz="914400" rtl="0" eaLnBrk="1" latinLnBrk="0" hangingPunct="1">
              <a:defRPr sz="1800" kern="1200">
                <a:solidFill>
                  <a:sysClr val="window" lastClr="FFFFFF"/>
                </a:solidFill>
                <a:latin typeface="Franklin Gothic Book"/>
              </a:defRPr>
            </a:lvl9pPr>
          </a:lstStyle>
          <a:p>
            <a:pPr algn="ctr"/>
            <a:endParaRPr lang="en-US" b="1">
              <a:latin typeface="Calibri" panose="020F0502020204030204" pitchFamily="34" charset="0"/>
              <a:cs typeface="Calibri" panose="020F0502020204030204" pitchFamily="34" charset="0"/>
            </a:endParaRPr>
          </a:p>
        </xdr:txBody>
      </xdr:sp>
      <xdr:sp macro="" textlink="">
        <xdr:nvSpPr>
          <xdr:cNvPr id="104" name="TextBox 59">
            <a:extLst>
              <a:ext uri="{FF2B5EF4-FFF2-40B4-BE49-F238E27FC236}">
                <a16:creationId xmlns:a16="http://schemas.microsoft.com/office/drawing/2014/main" id="{957FE2F0-7FA2-4A2E-8541-1A7CC73DC244}"/>
              </a:ext>
            </a:extLst>
          </xdr:cNvPr>
          <xdr:cNvSpPr txBox="1"/>
        </xdr:nvSpPr>
        <xdr:spPr>
          <a:xfrm>
            <a:off x="8005445" y="5116989"/>
            <a:ext cx="1550667"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r>
              <a:rPr lang="en-US" sz="1600" b="1" i="1">
                <a:latin typeface="Calibri" panose="020F0502020204030204" pitchFamily="34" charset="0"/>
                <a:cs typeface="Calibri" panose="020F0502020204030204" pitchFamily="34" charset="0"/>
              </a:rPr>
              <a:t>Finished Goods</a:t>
            </a:r>
          </a:p>
        </xdr:txBody>
      </xdr:sp>
      <xdr:sp macro="" textlink="">
        <xdr:nvSpPr>
          <xdr:cNvPr id="105" name="TextBox 60">
            <a:extLst>
              <a:ext uri="{FF2B5EF4-FFF2-40B4-BE49-F238E27FC236}">
                <a16:creationId xmlns:a16="http://schemas.microsoft.com/office/drawing/2014/main" id="{95F240F0-DD0F-4F46-860E-33CAC9E6CDB7}"/>
              </a:ext>
            </a:extLst>
          </xdr:cNvPr>
          <xdr:cNvSpPr txBox="1"/>
        </xdr:nvSpPr>
        <xdr:spPr>
          <a:xfrm>
            <a:off x="10086340" y="3539123"/>
            <a:ext cx="1351280"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r>
              <a:rPr lang="en-US" sz="1600" b="1" i="1">
                <a:latin typeface="Calibri" panose="020F0502020204030204" pitchFamily="34" charset="0"/>
                <a:cs typeface="Calibri" panose="020F0502020204030204" pitchFamily="34" charset="0"/>
              </a:rPr>
              <a:t>WIP</a:t>
            </a:r>
          </a:p>
        </xdr:txBody>
      </xdr:sp>
      <xdr:sp macro="" textlink="">
        <xdr:nvSpPr>
          <xdr:cNvPr id="106" name="Arrow: Down 105">
            <a:extLst>
              <a:ext uri="{FF2B5EF4-FFF2-40B4-BE49-F238E27FC236}">
                <a16:creationId xmlns:a16="http://schemas.microsoft.com/office/drawing/2014/main" id="{2F5EF2EF-1706-4521-886A-1CE7645FE229}"/>
              </a:ext>
            </a:extLst>
          </xdr:cNvPr>
          <xdr:cNvSpPr/>
        </xdr:nvSpPr>
        <xdr:spPr>
          <a:xfrm rot="5400000">
            <a:off x="1636871" y="4593254"/>
            <a:ext cx="599440" cy="556260"/>
          </a:xfrm>
          <a:prstGeom prst="downArrow">
            <a:avLst/>
          </a:prstGeom>
          <a:solidFill>
            <a:srgbClr val="00945F"/>
          </a:solidFill>
          <a:ln w="9525" cap="flat" cmpd="sng" algn="ctr">
            <a:noFill/>
            <a:prstDash val="solid"/>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Franklin Gothic Book"/>
              </a:defRPr>
            </a:lvl1pPr>
            <a:lvl2pPr marL="457200" algn="l" defTabSz="914400" rtl="0" eaLnBrk="1" latinLnBrk="0" hangingPunct="1">
              <a:defRPr sz="1800" kern="1200">
                <a:solidFill>
                  <a:sysClr val="window" lastClr="FFFFFF"/>
                </a:solidFill>
                <a:latin typeface="Franklin Gothic Book"/>
              </a:defRPr>
            </a:lvl2pPr>
            <a:lvl3pPr marL="914400" algn="l" defTabSz="914400" rtl="0" eaLnBrk="1" latinLnBrk="0" hangingPunct="1">
              <a:defRPr sz="1800" kern="1200">
                <a:solidFill>
                  <a:sysClr val="window" lastClr="FFFFFF"/>
                </a:solidFill>
                <a:latin typeface="Franklin Gothic Book"/>
              </a:defRPr>
            </a:lvl3pPr>
            <a:lvl4pPr marL="1371600" algn="l" defTabSz="914400" rtl="0" eaLnBrk="1" latinLnBrk="0" hangingPunct="1">
              <a:defRPr sz="1800" kern="1200">
                <a:solidFill>
                  <a:sysClr val="window" lastClr="FFFFFF"/>
                </a:solidFill>
                <a:latin typeface="Franklin Gothic Book"/>
              </a:defRPr>
            </a:lvl4pPr>
            <a:lvl5pPr marL="1828800" algn="l" defTabSz="914400" rtl="0" eaLnBrk="1" latinLnBrk="0" hangingPunct="1">
              <a:defRPr sz="1800" kern="1200">
                <a:solidFill>
                  <a:sysClr val="window" lastClr="FFFFFF"/>
                </a:solidFill>
                <a:latin typeface="Franklin Gothic Book"/>
              </a:defRPr>
            </a:lvl5pPr>
            <a:lvl6pPr marL="2286000" algn="l" defTabSz="914400" rtl="0" eaLnBrk="1" latinLnBrk="0" hangingPunct="1">
              <a:defRPr sz="1800" kern="1200">
                <a:solidFill>
                  <a:sysClr val="window" lastClr="FFFFFF"/>
                </a:solidFill>
                <a:latin typeface="Franklin Gothic Book"/>
              </a:defRPr>
            </a:lvl6pPr>
            <a:lvl7pPr marL="2743200" algn="l" defTabSz="914400" rtl="0" eaLnBrk="1" latinLnBrk="0" hangingPunct="1">
              <a:defRPr sz="1800" kern="1200">
                <a:solidFill>
                  <a:sysClr val="window" lastClr="FFFFFF"/>
                </a:solidFill>
                <a:latin typeface="Franklin Gothic Book"/>
              </a:defRPr>
            </a:lvl7pPr>
            <a:lvl8pPr marL="3200400" algn="l" defTabSz="914400" rtl="0" eaLnBrk="1" latinLnBrk="0" hangingPunct="1">
              <a:defRPr sz="1800" kern="1200">
                <a:solidFill>
                  <a:sysClr val="window" lastClr="FFFFFF"/>
                </a:solidFill>
                <a:latin typeface="Franklin Gothic Book"/>
              </a:defRPr>
            </a:lvl8pPr>
            <a:lvl9pPr marL="3657600" algn="l" defTabSz="914400" rtl="0" eaLnBrk="1" latinLnBrk="0" hangingPunct="1">
              <a:defRPr sz="1800" kern="1200">
                <a:solidFill>
                  <a:sysClr val="window" lastClr="FFFFFF"/>
                </a:solidFill>
                <a:latin typeface="Franklin Gothic Book"/>
              </a:defRPr>
            </a:lvl9pPr>
          </a:lstStyle>
          <a:p>
            <a:pPr algn="ctr"/>
            <a:endParaRPr lang="en-US">
              <a:latin typeface="Calibri" panose="020F0502020204030204" pitchFamily="34" charset="0"/>
              <a:cs typeface="Calibri" panose="020F0502020204030204" pitchFamily="34" charset="0"/>
            </a:endParaRPr>
          </a:p>
        </xdr:txBody>
      </xdr:sp>
      <xdr:sp macro="" textlink="">
        <xdr:nvSpPr>
          <xdr:cNvPr id="107" name="Rectangle 106">
            <a:extLst>
              <a:ext uri="{FF2B5EF4-FFF2-40B4-BE49-F238E27FC236}">
                <a16:creationId xmlns:a16="http://schemas.microsoft.com/office/drawing/2014/main" id="{8E8A600C-8B90-4334-AEBA-8EF14D75CA3F}"/>
              </a:ext>
            </a:extLst>
          </xdr:cNvPr>
          <xdr:cNvSpPr/>
        </xdr:nvSpPr>
        <xdr:spPr>
          <a:xfrm>
            <a:off x="8091169" y="2547501"/>
            <a:ext cx="1154428" cy="2132099"/>
          </a:xfrm>
          <a:prstGeom prst="rect">
            <a:avLst/>
          </a:prstGeom>
          <a:solidFill>
            <a:srgbClr val="00945F"/>
          </a:solidFill>
          <a:ln w="9525" cap="flat" cmpd="sng" algn="ctr">
            <a:noFill/>
            <a:prstDash val="solid"/>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Franklin Gothic Book"/>
              </a:defRPr>
            </a:lvl1pPr>
            <a:lvl2pPr marL="457200" algn="l" defTabSz="914400" rtl="0" eaLnBrk="1" latinLnBrk="0" hangingPunct="1">
              <a:defRPr sz="1800" kern="1200">
                <a:solidFill>
                  <a:sysClr val="window" lastClr="FFFFFF"/>
                </a:solidFill>
                <a:latin typeface="Franklin Gothic Book"/>
              </a:defRPr>
            </a:lvl2pPr>
            <a:lvl3pPr marL="914400" algn="l" defTabSz="914400" rtl="0" eaLnBrk="1" latinLnBrk="0" hangingPunct="1">
              <a:defRPr sz="1800" kern="1200">
                <a:solidFill>
                  <a:sysClr val="window" lastClr="FFFFFF"/>
                </a:solidFill>
                <a:latin typeface="Franklin Gothic Book"/>
              </a:defRPr>
            </a:lvl3pPr>
            <a:lvl4pPr marL="1371600" algn="l" defTabSz="914400" rtl="0" eaLnBrk="1" latinLnBrk="0" hangingPunct="1">
              <a:defRPr sz="1800" kern="1200">
                <a:solidFill>
                  <a:sysClr val="window" lastClr="FFFFFF"/>
                </a:solidFill>
                <a:latin typeface="Franklin Gothic Book"/>
              </a:defRPr>
            </a:lvl4pPr>
            <a:lvl5pPr marL="1828800" algn="l" defTabSz="914400" rtl="0" eaLnBrk="1" latinLnBrk="0" hangingPunct="1">
              <a:defRPr sz="1800" kern="1200">
                <a:solidFill>
                  <a:sysClr val="window" lastClr="FFFFFF"/>
                </a:solidFill>
                <a:latin typeface="Franklin Gothic Book"/>
              </a:defRPr>
            </a:lvl5pPr>
            <a:lvl6pPr marL="2286000" algn="l" defTabSz="914400" rtl="0" eaLnBrk="1" latinLnBrk="0" hangingPunct="1">
              <a:defRPr sz="1800" kern="1200">
                <a:solidFill>
                  <a:sysClr val="window" lastClr="FFFFFF"/>
                </a:solidFill>
                <a:latin typeface="Franklin Gothic Book"/>
              </a:defRPr>
            </a:lvl6pPr>
            <a:lvl7pPr marL="2743200" algn="l" defTabSz="914400" rtl="0" eaLnBrk="1" latinLnBrk="0" hangingPunct="1">
              <a:defRPr sz="1800" kern="1200">
                <a:solidFill>
                  <a:sysClr val="window" lastClr="FFFFFF"/>
                </a:solidFill>
                <a:latin typeface="Franklin Gothic Book"/>
              </a:defRPr>
            </a:lvl7pPr>
            <a:lvl8pPr marL="3200400" algn="l" defTabSz="914400" rtl="0" eaLnBrk="1" latinLnBrk="0" hangingPunct="1">
              <a:defRPr sz="1800" kern="1200">
                <a:solidFill>
                  <a:sysClr val="window" lastClr="FFFFFF"/>
                </a:solidFill>
                <a:latin typeface="Franklin Gothic Book"/>
              </a:defRPr>
            </a:lvl8pPr>
            <a:lvl9pPr marL="3657600" algn="l" defTabSz="914400" rtl="0" eaLnBrk="1" latinLnBrk="0" hangingPunct="1">
              <a:defRPr sz="1800" kern="1200">
                <a:solidFill>
                  <a:sysClr val="window" lastClr="FFFFFF"/>
                </a:solidFill>
                <a:latin typeface="Franklin Gothic Book"/>
              </a:defRPr>
            </a:lvl9pPr>
          </a:lstStyle>
          <a:p>
            <a:pPr algn="ctr"/>
            <a:r>
              <a:rPr lang="en-US">
                <a:latin typeface="Calibri" panose="020F0502020204030204" pitchFamily="34" charset="0"/>
                <a:cs typeface="Calibri" panose="020F0502020204030204" pitchFamily="34" charset="0"/>
              </a:rPr>
              <a:t>Staging Area</a:t>
            </a:r>
          </a:p>
        </xdr:txBody>
      </xdr:sp>
      <xdr:sp macro="" textlink="">
        <xdr:nvSpPr>
          <xdr:cNvPr id="108" name="Arrow: Down 107">
            <a:extLst>
              <a:ext uri="{FF2B5EF4-FFF2-40B4-BE49-F238E27FC236}">
                <a16:creationId xmlns:a16="http://schemas.microsoft.com/office/drawing/2014/main" id="{43652CB0-3DB0-4B09-AA1B-108662AFB333}"/>
              </a:ext>
            </a:extLst>
          </xdr:cNvPr>
          <xdr:cNvSpPr/>
        </xdr:nvSpPr>
        <xdr:spPr>
          <a:xfrm rot="16200000">
            <a:off x="9296965" y="2562977"/>
            <a:ext cx="484006" cy="449141"/>
          </a:xfrm>
          <a:prstGeom prst="downArrow">
            <a:avLst/>
          </a:prstGeom>
          <a:solidFill>
            <a:srgbClr val="00945F"/>
          </a:solidFill>
          <a:ln w="9525" cap="flat" cmpd="sng" algn="ctr">
            <a:noFill/>
            <a:prstDash val="solid"/>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Franklin Gothic Book"/>
              </a:defRPr>
            </a:lvl1pPr>
            <a:lvl2pPr marL="457200" algn="l" defTabSz="914400" rtl="0" eaLnBrk="1" latinLnBrk="0" hangingPunct="1">
              <a:defRPr sz="1800" kern="1200">
                <a:solidFill>
                  <a:sysClr val="window" lastClr="FFFFFF"/>
                </a:solidFill>
                <a:latin typeface="Franklin Gothic Book"/>
              </a:defRPr>
            </a:lvl2pPr>
            <a:lvl3pPr marL="914400" algn="l" defTabSz="914400" rtl="0" eaLnBrk="1" latinLnBrk="0" hangingPunct="1">
              <a:defRPr sz="1800" kern="1200">
                <a:solidFill>
                  <a:sysClr val="window" lastClr="FFFFFF"/>
                </a:solidFill>
                <a:latin typeface="Franklin Gothic Book"/>
              </a:defRPr>
            </a:lvl3pPr>
            <a:lvl4pPr marL="1371600" algn="l" defTabSz="914400" rtl="0" eaLnBrk="1" latinLnBrk="0" hangingPunct="1">
              <a:defRPr sz="1800" kern="1200">
                <a:solidFill>
                  <a:sysClr val="window" lastClr="FFFFFF"/>
                </a:solidFill>
                <a:latin typeface="Franklin Gothic Book"/>
              </a:defRPr>
            </a:lvl4pPr>
            <a:lvl5pPr marL="1828800" algn="l" defTabSz="914400" rtl="0" eaLnBrk="1" latinLnBrk="0" hangingPunct="1">
              <a:defRPr sz="1800" kern="1200">
                <a:solidFill>
                  <a:sysClr val="window" lastClr="FFFFFF"/>
                </a:solidFill>
                <a:latin typeface="Franklin Gothic Book"/>
              </a:defRPr>
            </a:lvl5pPr>
            <a:lvl6pPr marL="2286000" algn="l" defTabSz="914400" rtl="0" eaLnBrk="1" latinLnBrk="0" hangingPunct="1">
              <a:defRPr sz="1800" kern="1200">
                <a:solidFill>
                  <a:sysClr val="window" lastClr="FFFFFF"/>
                </a:solidFill>
                <a:latin typeface="Franklin Gothic Book"/>
              </a:defRPr>
            </a:lvl6pPr>
            <a:lvl7pPr marL="2743200" algn="l" defTabSz="914400" rtl="0" eaLnBrk="1" latinLnBrk="0" hangingPunct="1">
              <a:defRPr sz="1800" kern="1200">
                <a:solidFill>
                  <a:sysClr val="window" lastClr="FFFFFF"/>
                </a:solidFill>
                <a:latin typeface="Franklin Gothic Book"/>
              </a:defRPr>
            </a:lvl7pPr>
            <a:lvl8pPr marL="3200400" algn="l" defTabSz="914400" rtl="0" eaLnBrk="1" latinLnBrk="0" hangingPunct="1">
              <a:defRPr sz="1800" kern="1200">
                <a:solidFill>
                  <a:sysClr val="window" lastClr="FFFFFF"/>
                </a:solidFill>
                <a:latin typeface="Franklin Gothic Book"/>
              </a:defRPr>
            </a:lvl8pPr>
            <a:lvl9pPr marL="3657600" algn="l" defTabSz="914400" rtl="0" eaLnBrk="1" latinLnBrk="0" hangingPunct="1">
              <a:defRPr sz="1800" kern="1200">
                <a:solidFill>
                  <a:sysClr val="window" lastClr="FFFFFF"/>
                </a:solidFill>
                <a:latin typeface="Franklin Gothic Book"/>
              </a:defRPr>
            </a:lvl9pPr>
          </a:lstStyle>
          <a:p>
            <a:pPr algn="ctr"/>
            <a:endParaRPr lang="en-US" b="1">
              <a:latin typeface="Calibri" panose="020F0502020204030204" pitchFamily="34" charset="0"/>
              <a:cs typeface="Calibri" panose="020F0502020204030204" pitchFamily="34" charset="0"/>
            </a:endParaRPr>
          </a:p>
        </xdr:txBody>
      </xdr:sp>
      <xdr:sp macro="" textlink="">
        <xdr:nvSpPr>
          <xdr:cNvPr id="109" name="Arrow: Down 108">
            <a:extLst>
              <a:ext uri="{FF2B5EF4-FFF2-40B4-BE49-F238E27FC236}">
                <a16:creationId xmlns:a16="http://schemas.microsoft.com/office/drawing/2014/main" id="{95D222DA-E003-4D68-9DC7-0075638732DA}"/>
              </a:ext>
            </a:extLst>
          </xdr:cNvPr>
          <xdr:cNvSpPr/>
        </xdr:nvSpPr>
        <xdr:spPr>
          <a:xfrm rot="16200000">
            <a:off x="9350303" y="4105090"/>
            <a:ext cx="484006" cy="449141"/>
          </a:xfrm>
          <a:prstGeom prst="downArrow">
            <a:avLst/>
          </a:prstGeom>
          <a:solidFill>
            <a:srgbClr val="00945F"/>
          </a:solidFill>
          <a:ln w="9525" cap="flat" cmpd="sng" algn="ctr">
            <a:noFill/>
            <a:prstDash val="solid"/>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Franklin Gothic Book"/>
              </a:defRPr>
            </a:lvl1pPr>
            <a:lvl2pPr marL="457200" algn="l" defTabSz="914400" rtl="0" eaLnBrk="1" latinLnBrk="0" hangingPunct="1">
              <a:defRPr sz="1800" kern="1200">
                <a:solidFill>
                  <a:sysClr val="window" lastClr="FFFFFF"/>
                </a:solidFill>
                <a:latin typeface="Franklin Gothic Book"/>
              </a:defRPr>
            </a:lvl2pPr>
            <a:lvl3pPr marL="914400" algn="l" defTabSz="914400" rtl="0" eaLnBrk="1" latinLnBrk="0" hangingPunct="1">
              <a:defRPr sz="1800" kern="1200">
                <a:solidFill>
                  <a:sysClr val="window" lastClr="FFFFFF"/>
                </a:solidFill>
                <a:latin typeface="Franklin Gothic Book"/>
              </a:defRPr>
            </a:lvl3pPr>
            <a:lvl4pPr marL="1371600" algn="l" defTabSz="914400" rtl="0" eaLnBrk="1" latinLnBrk="0" hangingPunct="1">
              <a:defRPr sz="1800" kern="1200">
                <a:solidFill>
                  <a:sysClr val="window" lastClr="FFFFFF"/>
                </a:solidFill>
                <a:latin typeface="Franklin Gothic Book"/>
              </a:defRPr>
            </a:lvl4pPr>
            <a:lvl5pPr marL="1828800" algn="l" defTabSz="914400" rtl="0" eaLnBrk="1" latinLnBrk="0" hangingPunct="1">
              <a:defRPr sz="1800" kern="1200">
                <a:solidFill>
                  <a:sysClr val="window" lastClr="FFFFFF"/>
                </a:solidFill>
                <a:latin typeface="Franklin Gothic Book"/>
              </a:defRPr>
            </a:lvl5pPr>
            <a:lvl6pPr marL="2286000" algn="l" defTabSz="914400" rtl="0" eaLnBrk="1" latinLnBrk="0" hangingPunct="1">
              <a:defRPr sz="1800" kern="1200">
                <a:solidFill>
                  <a:sysClr val="window" lastClr="FFFFFF"/>
                </a:solidFill>
                <a:latin typeface="Franklin Gothic Book"/>
              </a:defRPr>
            </a:lvl6pPr>
            <a:lvl7pPr marL="2743200" algn="l" defTabSz="914400" rtl="0" eaLnBrk="1" latinLnBrk="0" hangingPunct="1">
              <a:defRPr sz="1800" kern="1200">
                <a:solidFill>
                  <a:sysClr val="window" lastClr="FFFFFF"/>
                </a:solidFill>
                <a:latin typeface="Franklin Gothic Book"/>
              </a:defRPr>
            </a:lvl7pPr>
            <a:lvl8pPr marL="3200400" algn="l" defTabSz="914400" rtl="0" eaLnBrk="1" latinLnBrk="0" hangingPunct="1">
              <a:defRPr sz="1800" kern="1200">
                <a:solidFill>
                  <a:sysClr val="window" lastClr="FFFFFF"/>
                </a:solidFill>
                <a:latin typeface="Franklin Gothic Book"/>
              </a:defRPr>
            </a:lvl8pPr>
            <a:lvl9pPr marL="3657600" algn="l" defTabSz="914400" rtl="0" eaLnBrk="1" latinLnBrk="0" hangingPunct="1">
              <a:defRPr sz="1800" kern="1200">
                <a:solidFill>
                  <a:sysClr val="window" lastClr="FFFFFF"/>
                </a:solidFill>
                <a:latin typeface="Franklin Gothic Book"/>
              </a:defRPr>
            </a:lvl9pPr>
          </a:lstStyle>
          <a:p>
            <a:pPr algn="ctr"/>
            <a:endParaRPr lang="en-US" b="1">
              <a:latin typeface="Calibri" panose="020F0502020204030204" pitchFamily="34" charset="0"/>
              <a:cs typeface="Calibri" panose="020F0502020204030204" pitchFamily="34" charset="0"/>
            </a:endParaRPr>
          </a:p>
        </xdr:txBody>
      </xdr:sp>
      <xdr:sp macro="" textlink="">
        <xdr:nvSpPr>
          <xdr:cNvPr id="110" name="TextBox 47">
            <a:extLst>
              <a:ext uri="{FF2B5EF4-FFF2-40B4-BE49-F238E27FC236}">
                <a16:creationId xmlns:a16="http://schemas.microsoft.com/office/drawing/2014/main" id="{79A33BCC-9CE8-43B0-83FF-A763B98DE4AA}"/>
              </a:ext>
            </a:extLst>
          </xdr:cNvPr>
          <xdr:cNvSpPr txBox="1"/>
        </xdr:nvSpPr>
        <xdr:spPr>
          <a:xfrm>
            <a:off x="4152902" y="5013520"/>
            <a:ext cx="1270315" cy="276999"/>
          </a:xfrm>
          <a:prstGeom prst="rect">
            <a:avLst/>
          </a:prstGeom>
          <a:solidFill>
            <a:srgbClr val="00945F"/>
          </a:solid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r>
              <a:rPr lang="en-US" sz="1200" b="1" i="1">
                <a:solidFill>
                  <a:sysClr val="window" lastClr="FFFFFF"/>
                </a:solidFill>
                <a:latin typeface="Calibri" panose="020F0502020204030204" pitchFamily="34" charset="0"/>
                <a:cs typeface="Calibri" panose="020F0502020204030204" pitchFamily="34" charset="0"/>
              </a:rPr>
              <a:t>Bay 4</a:t>
            </a:r>
          </a:p>
        </xdr:txBody>
      </xdr:sp>
      <xdr:sp macro="" textlink="">
        <xdr:nvSpPr>
          <xdr:cNvPr id="111" name="TextBox 42">
            <a:extLst>
              <a:ext uri="{FF2B5EF4-FFF2-40B4-BE49-F238E27FC236}">
                <a16:creationId xmlns:a16="http://schemas.microsoft.com/office/drawing/2014/main" id="{71C9D616-3E57-4209-A840-D6391B1E5871}"/>
              </a:ext>
            </a:extLst>
          </xdr:cNvPr>
          <xdr:cNvSpPr txBox="1"/>
        </xdr:nvSpPr>
        <xdr:spPr>
          <a:xfrm>
            <a:off x="5619433" y="5013520"/>
            <a:ext cx="1351280" cy="276999"/>
          </a:xfrm>
          <a:prstGeom prst="rect">
            <a:avLst/>
          </a:prstGeom>
          <a:solidFill>
            <a:srgbClr val="00945F"/>
          </a:solid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r>
              <a:rPr lang="en-US" sz="1200" b="1" i="1">
                <a:solidFill>
                  <a:sysClr val="window" lastClr="FFFFFF"/>
                </a:solidFill>
                <a:latin typeface="Calibri" panose="020F0502020204030204" pitchFamily="34" charset="0"/>
                <a:cs typeface="Calibri" panose="020F0502020204030204" pitchFamily="34" charset="0"/>
              </a:rPr>
              <a:t>Bay 8</a:t>
            </a:r>
          </a:p>
        </xdr:txBody>
      </xdr:sp>
      <xdr:sp macro="" textlink="">
        <xdr:nvSpPr>
          <xdr:cNvPr id="112" name="TextBox 44">
            <a:extLst>
              <a:ext uri="{FF2B5EF4-FFF2-40B4-BE49-F238E27FC236}">
                <a16:creationId xmlns:a16="http://schemas.microsoft.com/office/drawing/2014/main" id="{D55A0E15-4BAE-4CCA-B58B-3E5AED117227}"/>
              </a:ext>
            </a:extLst>
          </xdr:cNvPr>
          <xdr:cNvSpPr txBox="1"/>
        </xdr:nvSpPr>
        <xdr:spPr>
          <a:xfrm>
            <a:off x="5188907" y="5013520"/>
            <a:ext cx="666746" cy="276999"/>
          </a:xfrm>
          <a:prstGeom prst="rect">
            <a:avLst/>
          </a:prstGeom>
          <a:solidFill>
            <a:srgbClr val="00945F"/>
          </a:solid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r>
              <a:rPr lang="en-US" sz="1200" b="1" i="1">
                <a:solidFill>
                  <a:sysClr val="window" lastClr="FFFFFF"/>
                </a:solidFill>
                <a:latin typeface="Calibri" panose="020F0502020204030204" pitchFamily="34" charset="0"/>
                <a:cs typeface="Calibri" panose="020F0502020204030204" pitchFamily="34" charset="0"/>
              </a:rPr>
              <a:t>Bay 6</a:t>
            </a:r>
          </a:p>
        </xdr:txBody>
      </xdr:sp>
      <xdr:sp macro="" textlink="">
        <xdr:nvSpPr>
          <xdr:cNvPr id="113" name="TextBox 43">
            <a:extLst>
              <a:ext uri="{FF2B5EF4-FFF2-40B4-BE49-F238E27FC236}">
                <a16:creationId xmlns:a16="http://schemas.microsoft.com/office/drawing/2014/main" id="{3F9BCB07-6245-41DF-B0FE-E6F63AA9B446}"/>
              </a:ext>
            </a:extLst>
          </xdr:cNvPr>
          <xdr:cNvSpPr txBox="1"/>
        </xdr:nvSpPr>
        <xdr:spPr>
          <a:xfrm>
            <a:off x="4502612" y="3062246"/>
            <a:ext cx="562958" cy="276999"/>
          </a:xfrm>
          <a:prstGeom prst="rect">
            <a:avLst/>
          </a:prstGeom>
          <a:solidFill>
            <a:srgbClr val="00945F"/>
          </a:solid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r>
              <a:rPr lang="en-US" sz="1200" b="1" i="1">
                <a:solidFill>
                  <a:sysClr val="window" lastClr="FFFFFF"/>
                </a:solidFill>
                <a:latin typeface="Calibri" panose="020F0502020204030204" pitchFamily="34" charset="0"/>
                <a:cs typeface="Calibri" panose="020F0502020204030204" pitchFamily="34" charset="0"/>
              </a:rPr>
              <a:t>Bay 3</a:t>
            </a:r>
          </a:p>
        </xdr:txBody>
      </xdr:sp>
      <xdr:sp macro="" textlink="">
        <xdr:nvSpPr>
          <xdr:cNvPr id="114" name="TextBox 45">
            <a:extLst>
              <a:ext uri="{FF2B5EF4-FFF2-40B4-BE49-F238E27FC236}">
                <a16:creationId xmlns:a16="http://schemas.microsoft.com/office/drawing/2014/main" id="{2C2DCEFC-28D7-46E8-87E8-A440A3A9ED24}"/>
              </a:ext>
            </a:extLst>
          </xdr:cNvPr>
          <xdr:cNvSpPr txBox="1"/>
        </xdr:nvSpPr>
        <xdr:spPr>
          <a:xfrm>
            <a:off x="5963548" y="3070372"/>
            <a:ext cx="682088" cy="276999"/>
          </a:xfrm>
          <a:prstGeom prst="rect">
            <a:avLst/>
          </a:prstGeom>
          <a:solidFill>
            <a:srgbClr val="00945F"/>
          </a:solid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r>
              <a:rPr lang="en-US" sz="1200" b="1" i="1">
                <a:solidFill>
                  <a:sysClr val="window" lastClr="FFFFFF"/>
                </a:solidFill>
                <a:latin typeface="Calibri" panose="020F0502020204030204" pitchFamily="34" charset="0"/>
                <a:cs typeface="Calibri" panose="020F0502020204030204" pitchFamily="34" charset="0"/>
              </a:rPr>
              <a:t>Bay 7</a:t>
            </a:r>
          </a:p>
        </xdr:txBody>
      </xdr:sp>
      <xdr:sp macro="" textlink="">
        <xdr:nvSpPr>
          <xdr:cNvPr id="115" name="TextBox 49">
            <a:extLst>
              <a:ext uri="{FF2B5EF4-FFF2-40B4-BE49-F238E27FC236}">
                <a16:creationId xmlns:a16="http://schemas.microsoft.com/office/drawing/2014/main" id="{7E7FF055-0991-4EBF-BAB5-56D4A6552DAE}"/>
              </a:ext>
            </a:extLst>
          </xdr:cNvPr>
          <xdr:cNvSpPr txBox="1"/>
        </xdr:nvSpPr>
        <xdr:spPr>
          <a:xfrm>
            <a:off x="6745129" y="5013519"/>
            <a:ext cx="706120" cy="276999"/>
          </a:xfrm>
          <a:prstGeom prst="rect">
            <a:avLst/>
          </a:prstGeom>
          <a:solidFill>
            <a:srgbClr val="00945F"/>
          </a:solid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a:r>
              <a:rPr lang="en-US" sz="1200" b="1" i="1">
                <a:solidFill>
                  <a:sysClr val="window" lastClr="FFFFFF"/>
                </a:solidFill>
                <a:latin typeface="Calibri" panose="020F0502020204030204" pitchFamily="34" charset="0"/>
                <a:cs typeface="Calibri" panose="020F0502020204030204" pitchFamily="34" charset="0"/>
              </a:rPr>
              <a:t>Bay 10</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48967</xdr:rowOff>
    </xdr:from>
    <xdr:to>
      <xdr:col>19</xdr:col>
      <xdr:colOff>377856</xdr:colOff>
      <xdr:row>3</xdr:row>
      <xdr:rowOff>100647</xdr:rowOff>
    </xdr:to>
    <xdr:cxnSp macro="">
      <xdr:nvCxnSpPr>
        <xdr:cNvPr id="2" name="Straight Connector 1">
          <a:extLst>
            <a:ext uri="{FF2B5EF4-FFF2-40B4-BE49-F238E27FC236}">
              <a16:creationId xmlns:a16="http://schemas.microsoft.com/office/drawing/2014/main" id="{C9FA6C38-4628-4616-97B4-5E578F11BF4F}"/>
            </a:ext>
          </a:extLst>
        </xdr:cNvPr>
        <xdr:cNvCxnSpPr/>
      </xdr:nvCxnSpPr>
      <xdr:spPr>
        <a:xfrm>
          <a:off x="609600" y="620467"/>
          <a:ext cx="11350656" cy="51680"/>
        </a:xfrm>
        <a:prstGeom prst="line">
          <a:avLst/>
        </a:prstGeom>
        <a:noFill/>
        <a:ln w="12700" cap="flat" cmpd="sng" algn="ctr">
          <a:solidFill>
            <a:srgbClr val="595959"/>
          </a:solidFill>
          <a:prstDash val="solid"/>
        </a:ln>
        <a:effectLst/>
      </xdr:spPr>
    </xdr:cxnSp>
    <xdr:clientData/>
  </xdr:twoCellAnchor>
  <xdr:twoCellAnchor>
    <xdr:from>
      <xdr:col>8</xdr:col>
      <xdr:colOff>201122</xdr:colOff>
      <xdr:row>3</xdr:row>
      <xdr:rowOff>0</xdr:rowOff>
    </xdr:from>
    <xdr:to>
      <xdr:col>12</xdr:col>
      <xdr:colOff>419187</xdr:colOff>
      <xdr:row>3</xdr:row>
      <xdr:rowOff>169277</xdr:rowOff>
    </xdr:to>
    <xdr:sp macro="" textlink="">
      <xdr:nvSpPr>
        <xdr:cNvPr id="3" name="TextBox 29">
          <a:extLst>
            <a:ext uri="{FF2B5EF4-FFF2-40B4-BE49-F238E27FC236}">
              <a16:creationId xmlns:a16="http://schemas.microsoft.com/office/drawing/2014/main" id="{AA722005-EFC4-4FB5-96B6-D10826753569}"/>
            </a:ext>
          </a:extLst>
        </xdr:cNvPr>
        <xdr:cNvSpPr txBox="1"/>
      </xdr:nvSpPr>
      <xdr:spPr>
        <a:xfrm>
          <a:off x="5077922" y="571500"/>
          <a:ext cx="2656465" cy="169277"/>
        </a:xfrm>
        <a:prstGeom prst="rect">
          <a:avLst/>
        </a:prstGeom>
        <a:solidFill>
          <a:sysClr val="window" lastClr="FFFFFF"/>
        </a:solidFill>
      </xdr:spPr>
      <xdr:txBody>
        <a:bodyPr vert="horz" wrap="square" lIns="0" tIns="0" rIns="0" bIns="0" rtlCol="0">
          <a:sp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marL="0" marR="0" lvl="0" indent="0" algn="ctr" defTabSz="1219170" eaLnBrk="1" fontAlgn="auto" latinLnBrk="0" hangingPunct="1">
            <a:lnSpc>
              <a:spcPct val="100000"/>
            </a:lnSpc>
            <a:spcBef>
              <a:spcPts val="200"/>
            </a:spcBef>
            <a:spcAft>
              <a:spcPts val="0"/>
            </a:spcAft>
            <a:buClrTx/>
            <a:buSzPct val="100000"/>
            <a:buFontTx/>
            <a:buNone/>
            <a:tabLst/>
            <a:defRPr/>
          </a:pPr>
          <a:r>
            <a:rPr kumimoji="0" lang="en-US" sz="1100" b="1" i="0" u="none" strike="noStrike" kern="0" cap="none" spc="0" normalizeH="0" baseline="0">
              <a:ln>
                <a:noFill/>
              </a:ln>
              <a:solidFill>
                <a:srgbClr val="00945F"/>
              </a:solidFill>
              <a:effectLst/>
              <a:uLnTx/>
              <a:uFillTx/>
              <a:latin typeface="Calibri" panose="020F0502020204030204" pitchFamily="34" charset="0"/>
              <a:cs typeface="Calibri" panose="020F0502020204030204" pitchFamily="34" charset="0"/>
            </a:rPr>
            <a:t>Current State Process</a:t>
          </a:r>
        </a:p>
      </xdr:txBody>
    </xdr:sp>
    <xdr:clientData/>
  </xdr:twoCellAnchor>
  <xdr:twoCellAnchor>
    <xdr:from>
      <xdr:col>2</xdr:col>
      <xdr:colOff>390502</xdr:colOff>
      <xdr:row>4</xdr:row>
      <xdr:rowOff>36629</xdr:rowOff>
    </xdr:from>
    <xdr:to>
      <xdr:col>17</xdr:col>
      <xdr:colOff>576653</xdr:colOff>
      <xdr:row>20</xdr:row>
      <xdr:rowOff>29504</xdr:rowOff>
    </xdr:to>
    <xdr:grpSp>
      <xdr:nvGrpSpPr>
        <xdr:cNvPr id="4" name="Group 3">
          <a:extLst>
            <a:ext uri="{FF2B5EF4-FFF2-40B4-BE49-F238E27FC236}">
              <a16:creationId xmlns:a16="http://schemas.microsoft.com/office/drawing/2014/main" id="{E432C43C-9C30-4AD5-9004-3E225D951F69}"/>
            </a:ext>
          </a:extLst>
        </xdr:cNvPr>
        <xdr:cNvGrpSpPr/>
      </xdr:nvGrpSpPr>
      <xdr:grpSpPr>
        <a:xfrm>
          <a:off x="1606073" y="762343"/>
          <a:ext cx="9302937" cy="2895732"/>
          <a:chOff x="1562450" y="1538827"/>
          <a:chExt cx="9330151" cy="3040875"/>
        </a:xfrm>
      </xdr:grpSpPr>
      <xdr:sp macro="" textlink="">
        <xdr:nvSpPr>
          <xdr:cNvPr id="6" name="Rectangle 5">
            <a:extLst>
              <a:ext uri="{FF2B5EF4-FFF2-40B4-BE49-F238E27FC236}">
                <a16:creationId xmlns:a16="http://schemas.microsoft.com/office/drawing/2014/main" id="{0F27643F-1D5C-4C8A-B514-D57E2DAF4F67}"/>
              </a:ext>
            </a:extLst>
          </xdr:cNvPr>
          <xdr:cNvSpPr/>
        </xdr:nvSpPr>
        <xdr:spPr bwMode="gray">
          <a:xfrm flipH="1">
            <a:off x="2420108" y="1538827"/>
            <a:ext cx="7242400" cy="3028474"/>
          </a:xfrm>
          <a:prstGeom prst="rect">
            <a:avLst/>
          </a:prstGeom>
          <a:solidFill>
            <a:srgbClr val="E7E6E6"/>
          </a:solidFill>
          <a:ln w="19050" algn="ctr">
            <a:noFill/>
            <a:miter lim="800000"/>
            <a:headEnd/>
            <a:tailEnd/>
          </a:ln>
        </xdr:spPr>
        <xdr:txBody>
          <a:bodyPr wrap="square" lIns="88900" tIns="88900" rIns="88900" bIns="88900" rtlCol="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marL="0" marR="0" lvl="0" indent="0" algn="ctr" defTabSz="1219170" eaLnBrk="1" fontAlgn="auto" latinLnBrk="0" hangingPunct="1">
              <a:lnSpc>
                <a:spcPct val="106000"/>
              </a:lnSpc>
              <a:spcBef>
                <a:spcPts val="0"/>
              </a:spcBef>
              <a:spcAft>
                <a:spcPts val="0"/>
              </a:spcAft>
              <a:buClrTx/>
              <a:buSzTx/>
              <a:buFont typeface="Wingdings 2" pitchFamily="18" charset="2"/>
              <a:buNone/>
              <a:tabLst/>
              <a:defRPr/>
            </a:pPr>
            <a:endParaRPr kumimoji="0" lang="en-US" sz="1600" b="1" i="0" u="none" strike="noStrike" kern="0" cap="none" spc="0" normalizeH="0" baseline="0">
              <a:ln>
                <a:noFill/>
              </a:ln>
              <a:solidFill>
                <a:prstClr val="white"/>
              </a:solidFill>
              <a:effectLst/>
              <a:uLnTx/>
              <a:uFillTx/>
              <a:latin typeface="Calibri" panose="020F0502020204030204" pitchFamily="34" charset="0"/>
              <a:cs typeface="Calibri" panose="020F0502020204030204" pitchFamily="34" charset="0"/>
            </a:endParaRPr>
          </a:p>
        </xdr:txBody>
      </xdr:sp>
      <xdr:sp macro="" textlink="">
        <xdr:nvSpPr>
          <xdr:cNvPr id="7" name="Rectangle 6">
            <a:extLst>
              <a:ext uri="{FF2B5EF4-FFF2-40B4-BE49-F238E27FC236}">
                <a16:creationId xmlns:a16="http://schemas.microsoft.com/office/drawing/2014/main" id="{125C4D7B-B5DD-4294-AB21-523239571B71}"/>
              </a:ext>
            </a:extLst>
          </xdr:cNvPr>
          <xdr:cNvSpPr/>
        </xdr:nvSpPr>
        <xdr:spPr bwMode="gray">
          <a:xfrm flipH="1">
            <a:off x="9670046" y="1538827"/>
            <a:ext cx="1222555" cy="3028474"/>
          </a:xfrm>
          <a:prstGeom prst="rect">
            <a:avLst/>
          </a:prstGeom>
          <a:solidFill>
            <a:srgbClr val="81BC00">
              <a:lumMod val="20000"/>
              <a:lumOff val="80000"/>
            </a:srgbClr>
          </a:solidFill>
          <a:ln w="19050" algn="ctr">
            <a:noFill/>
            <a:miter lim="800000"/>
            <a:headEnd/>
            <a:tailEnd/>
          </a:ln>
        </xdr:spPr>
        <xdr:txBody>
          <a:bodyPr wrap="square" lIns="88900" tIns="88900" rIns="88900" bIns="88900" rtlCol="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marL="0" marR="0" lvl="0" indent="0" algn="ctr" defTabSz="1219170" eaLnBrk="1" fontAlgn="auto" latinLnBrk="0" hangingPunct="1">
              <a:lnSpc>
                <a:spcPct val="106000"/>
              </a:lnSpc>
              <a:spcBef>
                <a:spcPts val="0"/>
              </a:spcBef>
              <a:spcAft>
                <a:spcPts val="0"/>
              </a:spcAft>
              <a:buClrTx/>
              <a:buSzTx/>
              <a:buFont typeface="Wingdings 2" pitchFamily="18" charset="2"/>
              <a:buNone/>
              <a:tabLst/>
              <a:defRPr/>
            </a:pPr>
            <a:endParaRPr kumimoji="0" lang="en-US" sz="1600" b="1" i="0" u="none" strike="noStrike" kern="0" cap="none" spc="0" normalizeH="0" baseline="0">
              <a:ln>
                <a:noFill/>
              </a:ln>
              <a:solidFill>
                <a:prstClr val="white"/>
              </a:solidFill>
              <a:effectLst/>
              <a:uLnTx/>
              <a:uFillTx/>
              <a:latin typeface="Calibri" panose="020F0502020204030204" pitchFamily="34" charset="0"/>
              <a:cs typeface="Calibri" panose="020F0502020204030204" pitchFamily="34" charset="0"/>
            </a:endParaRPr>
          </a:p>
        </xdr:txBody>
      </xdr:sp>
      <xdr:sp macro="" textlink="">
        <xdr:nvSpPr>
          <xdr:cNvPr id="8" name="Text Placeholder 2">
            <a:extLst>
              <a:ext uri="{FF2B5EF4-FFF2-40B4-BE49-F238E27FC236}">
                <a16:creationId xmlns:a16="http://schemas.microsoft.com/office/drawing/2014/main" id="{2B5163ED-6BCE-4524-8739-35632E8A8DEC}"/>
              </a:ext>
            </a:extLst>
          </xdr:cNvPr>
          <xdr:cNvSpPr txBox="1">
            <a:spLocks/>
          </xdr:cNvSpPr>
        </xdr:nvSpPr>
        <xdr:spPr bwMode="auto">
          <a:xfrm>
            <a:off x="1590366" y="2328916"/>
            <a:ext cx="933449" cy="238150"/>
          </a:xfrm>
          <a:prstGeom prst="rect">
            <a:avLst/>
          </a:prstGeom>
          <a:noFill/>
          <a:ln w="9525">
            <a:noFill/>
            <a:miter lim="800000"/>
            <a:headEnd/>
            <a:tailEnd/>
          </a:ln>
        </xdr:spPr>
        <xdr:txBody>
          <a:bodyPr vert="horz" wrap="square" lIns="91440" tIns="45720" rIns="91440" bIns="45720" numCol="1" anchor="t" anchorCtr="0" compatLnSpc="1">
            <a:prstTxWarp prst="textNoShape">
              <a:avLst/>
            </a:prstTxWarp>
            <a:no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r>
              <a:rPr lang="en-US" sz="900" kern="0">
                <a:solidFill>
                  <a:srgbClr val="000000"/>
                </a:solidFill>
                <a:latin typeface="Calibri" panose="020F0502020204030204" pitchFamily="34" charset="0"/>
                <a:ea typeface="Verdana" panose="020B0604030504040204" pitchFamily="34" charset="0"/>
                <a:cs typeface="Calibri" panose="020F0502020204030204" pitchFamily="34" charset="0"/>
              </a:rPr>
              <a:t>Planner</a:t>
            </a:r>
          </a:p>
          <a:p>
            <a:r>
              <a:rPr lang="en-US" sz="900" kern="0">
                <a:solidFill>
                  <a:srgbClr val="000000"/>
                </a:solidFill>
                <a:latin typeface="Calibri" panose="020F0502020204030204" pitchFamily="34" charset="0"/>
                <a:ea typeface="Verdana" panose="020B0604030504040204" pitchFamily="34" charset="0"/>
                <a:cs typeface="Calibri" panose="020F0502020204030204" pitchFamily="34" charset="0"/>
              </a:rPr>
              <a:t> </a:t>
            </a:r>
          </a:p>
        </xdr:txBody>
      </xdr:sp>
      <xdr:sp macro="" textlink="">
        <xdr:nvSpPr>
          <xdr:cNvPr id="9" name="Text Placeholder 2">
            <a:extLst>
              <a:ext uri="{FF2B5EF4-FFF2-40B4-BE49-F238E27FC236}">
                <a16:creationId xmlns:a16="http://schemas.microsoft.com/office/drawing/2014/main" id="{1B345297-9F1B-4C8B-AC40-25045E6B0FEA}"/>
              </a:ext>
            </a:extLst>
          </xdr:cNvPr>
          <xdr:cNvSpPr txBox="1">
            <a:spLocks/>
          </xdr:cNvSpPr>
        </xdr:nvSpPr>
        <xdr:spPr bwMode="auto">
          <a:xfrm>
            <a:off x="1589176" y="3165360"/>
            <a:ext cx="1125160" cy="306341"/>
          </a:xfrm>
          <a:prstGeom prst="rect">
            <a:avLst/>
          </a:prstGeom>
          <a:noFill/>
          <a:ln w="9525">
            <a:noFill/>
            <a:miter lim="800000"/>
            <a:headEnd/>
            <a:tailEnd/>
          </a:ln>
        </xdr:spPr>
        <xdr:txBody>
          <a:bodyPr vert="horz" wrap="square" lIns="91440" tIns="45720" rIns="91440" bIns="45720" numCol="1" anchor="t" anchorCtr="0" compatLnSpc="1">
            <a:prstTxWarp prst="textNoShape">
              <a:avLst/>
            </a:prstTxWarp>
            <a:no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r>
              <a:rPr lang="en-US" sz="900" kern="0">
                <a:solidFill>
                  <a:srgbClr val="000000"/>
                </a:solidFill>
                <a:latin typeface="Calibri" panose="020F0502020204030204" pitchFamily="34" charset="0"/>
                <a:ea typeface="Verdana" panose="020B0604030504040204" pitchFamily="34" charset="0"/>
                <a:cs typeface="Calibri" panose="020F0502020204030204" pitchFamily="34" charset="0"/>
              </a:rPr>
              <a:t>Operators</a:t>
            </a:r>
          </a:p>
        </xdr:txBody>
      </xdr:sp>
      <xdr:sp macro="" textlink="">
        <xdr:nvSpPr>
          <xdr:cNvPr id="10" name="Text Placeholder 2">
            <a:extLst>
              <a:ext uri="{FF2B5EF4-FFF2-40B4-BE49-F238E27FC236}">
                <a16:creationId xmlns:a16="http://schemas.microsoft.com/office/drawing/2014/main" id="{8F767DBE-B3E3-483F-A207-B4299C6C2490}"/>
              </a:ext>
            </a:extLst>
          </xdr:cNvPr>
          <xdr:cNvSpPr txBox="1">
            <a:spLocks/>
          </xdr:cNvSpPr>
        </xdr:nvSpPr>
        <xdr:spPr bwMode="auto">
          <a:xfrm>
            <a:off x="1579956" y="3880969"/>
            <a:ext cx="1172218" cy="233465"/>
          </a:xfrm>
          <a:prstGeom prst="rect">
            <a:avLst/>
          </a:prstGeom>
          <a:noFill/>
          <a:ln w="9525">
            <a:noFill/>
            <a:miter lim="800000"/>
            <a:headEnd/>
            <a:tailEnd/>
          </a:ln>
        </xdr:spPr>
        <xdr:txBody>
          <a:bodyPr vert="horz" wrap="square" lIns="91440" tIns="45720" rIns="91440" bIns="45720" numCol="1" anchor="t" anchorCtr="0" compatLnSpc="1">
            <a:prstTxWarp prst="textNoShape">
              <a:avLst/>
            </a:prstTxWarp>
            <a:no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r>
              <a:rPr lang="en-US" sz="900" kern="0">
                <a:solidFill>
                  <a:srgbClr val="000000"/>
                </a:solidFill>
                <a:latin typeface="Calibri" panose="020F0502020204030204" pitchFamily="34" charset="0"/>
                <a:ea typeface="Verdana" panose="020B0604030504040204" pitchFamily="34" charset="0"/>
                <a:cs typeface="Calibri" panose="020F0502020204030204" pitchFamily="34" charset="0"/>
              </a:rPr>
              <a:t>Store Supervisor</a:t>
            </a:r>
          </a:p>
        </xdr:txBody>
      </xdr:sp>
      <xdr:cxnSp macro="">
        <xdr:nvCxnSpPr>
          <xdr:cNvPr id="11" name="Straight Connector 10">
            <a:extLst>
              <a:ext uri="{FF2B5EF4-FFF2-40B4-BE49-F238E27FC236}">
                <a16:creationId xmlns:a16="http://schemas.microsoft.com/office/drawing/2014/main" id="{3818437E-EA63-429B-BF58-54DDD4166B4C}"/>
              </a:ext>
            </a:extLst>
          </xdr:cNvPr>
          <xdr:cNvCxnSpPr/>
        </xdr:nvCxnSpPr>
        <xdr:spPr bwMode="auto">
          <a:xfrm flipH="1" flipV="1">
            <a:off x="1562450" y="2851397"/>
            <a:ext cx="9326880" cy="13750"/>
          </a:xfrm>
          <a:prstGeom prst="line">
            <a:avLst/>
          </a:prstGeom>
          <a:solidFill>
            <a:srgbClr val="ED7D31"/>
          </a:solidFill>
          <a:ln w="6350" cap="flat" cmpd="sng" algn="ctr">
            <a:solidFill>
              <a:srgbClr val="00945F"/>
            </a:solidFill>
            <a:prstDash val="dash"/>
            <a:round/>
            <a:headEnd type="none" w="med" len="med"/>
            <a:tailEnd type="none" w="med" len="med"/>
          </a:ln>
          <a:effectLst/>
        </xdr:spPr>
      </xdr:cxnSp>
      <xdr:cxnSp macro="">
        <xdr:nvCxnSpPr>
          <xdr:cNvPr id="12" name="Straight Connector 11">
            <a:extLst>
              <a:ext uri="{FF2B5EF4-FFF2-40B4-BE49-F238E27FC236}">
                <a16:creationId xmlns:a16="http://schemas.microsoft.com/office/drawing/2014/main" id="{644E7FAE-1899-4D88-8002-CCF05CBB90BD}"/>
              </a:ext>
            </a:extLst>
          </xdr:cNvPr>
          <xdr:cNvCxnSpPr/>
        </xdr:nvCxnSpPr>
        <xdr:spPr bwMode="auto">
          <a:xfrm flipH="1" flipV="1">
            <a:off x="1562450" y="3651419"/>
            <a:ext cx="9326880" cy="24404"/>
          </a:xfrm>
          <a:prstGeom prst="line">
            <a:avLst/>
          </a:prstGeom>
          <a:solidFill>
            <a:srgbClr val="ED7D31"/>
          </a:solidFill>
          <a:ln w="6350" cap="flat" cmpd="sng" algn="ctr">
            <a:solidFill>
              <a:srgbClr val="00945F"/>
            </a:solidFill>
            <a:prstDash val="dash"/>
            <a:round/>
            <a:headEnd type="none" w="med" len="med"/>
            <a:tailEnd type="none" w="med" len="med"/>
          </a:ln>
          <a:effectLst/>
        </xdr:spPr>
      </xdr:cxnSp>
      <xdr:sp macro="" textlink="">
        <xdr:nvSpPr>
          <xdr:cNvPr id="13" name="Rectangle 12">
            <a:extLst>
              <a:ext uri="{FF2B5EF4-FFF2-40B4-BE49-F238E27FC236}">
                <a16:creationId xmlns:a16="http://schemas.microsoft.com/office/drawing/2014/main" id="{E23DF91A-7741-4090-8461-DC3BC064F5B7}"/>
              </a:ext>
            </a:extLst>
          </xdr:cNvPr>
          <xdr:cNvSpPr>
            <a:spLocks noChangeArrowheads="1"/>
          </xdr:cNvSpPr>
        </xdr:nvSpPr>
        <xdr:spPr bwMode="auto">
          <a:xfrm>
            <a:off x="2415070" y="2063292"/>
            <a:ext cx="1032348" cy="635638"/>
          </a:xfrm>
          <a:prstGeom prst="rect">
            <a:avLst/>
          </a:prstGeom>
          <a:noFill/>
          <a:ln w="6350">
            <a:solidFill>
              <a:srgbClr val="002776"/>
            </a:solidFill>
            <a:miter lim="800000"/>
            <a:headEnd/>
            <a:tailEnd/>
          </a:ln>
          <a:effectLst/>
          <a:extLst/>
        </xdr:spPr>
        <xdr:txBody>
          <a:bodyPr wrap="square" lIns="9144" tIns="44450" rIns="9144" bIns="4445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defTabSz="1219170" eaLnBrk="0" hangingPunct="0">
              <a:lnSpc>
                <a:spcPct val="106000"/>
              </a:lnSpc>
            </a:pPr>
            <a:r>
              <a:rPr lang="en-US" sz="800">
                <a:solidFill>
                  <a:prstClr val="black"/>
                </a:solidFill>
                <a:latin typeface="Calibri" panose="020F0502020204030204" pitchFamily="34" charset="0"/>
                <a:ea typeface="Verdana" panose="020B0604030504040204" pitchFamily="34" charset="0"/>
                <a:cs typeface="Calibri" panose="020F0502020204030204" pitchFamily="34" charset="0"/>
              </a:rPr>
              <a:t>Begin planning</a:t>
            </a:r>
          </a:p>
          <a:p>
            <a:pPr algn="ctr" defTabSz="1219170" eaLnBrk="0" hangingPunct="0">
              <a:lnSpc>
                <a:spcPct val="106000"/>
              </a:lnSpc>
            </a:pPr>
            <a:r>
              <a:rPr lang="en-US" sz="800" i="1">
                <a:solidFill>
                  <a:prstClr val="black"/>
                </a:solidFill>
                <a:latin typeface="Calibri" panose="020F0502020204030204" pitchFamily="34" charset="0"/>
                <a:ea typeface="Verdana" panose="020B0604030504040204" pitchFamily="34" charset="0"/>
                <a:cs typeface="Calibri" panose="020F0502020204030204" pitchFamily="34" charset="0"/>
              </a:rPr>
              <a:t>1-2 weeks</a:t>
            </a:r>
          </a:p>
          <a:p>
            <a:pPr algn="ctr" defTabSz="1219170" eaLnBrk="0" hangingPunct="0">
              <a:lnSpc>
                <a:spcPct val="106000"/>
              </a:lnSpc>
            </a:pPr>
            <a:r>
              <a:rPr lang="en-US" sz="800" i="1">
                <a:solidFill>
                  <a:prstClr val="black"/>
                </a:solidFill>
                <a:latin typeface="Calibri" panose="020F0502020204030204" pitchFamily="34" charset="0"/>
                <a:ea typeface="Verdana" panose="020B0604030504040204" pitchFamily="34" charset="0"/>
                <a:cs typeface="Calibri" panose="020F0502020204030204" pitchFamily="34" charset="0"/>
              </a:rPr>
              <a:t>Before MD</a:t>
            </a:r>
          </a:p>
        </xdr:txBody>
      </xdr:sp>
      <xdr:sp macro="" textlink="">
        <xdr:nvSpPr>
          <xdr:cNvPr id="14" name="Rectangle 13">
            <a:extLst>
              <a:ext uri="{FF2B5EF4-FFF2-40B4-BE49-F238E27FC236}">
                <a16:creationId xmlns:a16="http://schemas.microsoft.com/office/drawing/2014/main" id="{4037F3AE-D3C1-448F-96F5-9100788E9781}"/>
              </a:ext>
            </a:extLst>
          </xdr:cNvPr>
          <xdr:cNvSpPr>
            <a:spLocks noChangeArrowheads="1"/>
          </xdr:cNvSpPr>
        </xdr:nvSpPr>
        <xdr:spPr bwMode="auto">
          <a:xfrm>
            <a:off x="4962276" y="2062995"/>
            <a:ext cx="1014498" cy="635935"/>
          </a:xfrm>
          <a:prstGeom prst="rect">
            <a:avLst/>
          </a:prstGeom>
          <a:noFill/>
          <a:ln w="6350">
            <a:solidFill>
              <a:srgbClr val="002776"/>
            </a:solidFill>
            <a:miter lim="800000"/>
            <a:headEnd/>
            <a:tailEnd/>
          </a:ln>
          <a:effectLst/>
          <a:extLst/>
        </xdr:spPr>
        <xdr:txBody>
          <a:bodyPr wrap="square" lIns="45720" tIns="44450" rIns="45720" bIns="4445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defTabSz="1219170" eaLnBrk="0" hangingPunct="0">
              <a:lnSpc>
                <a:spcPct val="106000"/>
              </a:lnSpc>
            </a:pPr>
            <a:r>
              <a:rPr lang="en-US" sz="800">
                <a:solidFill>
                  <a:prstClr val="black"/>
                </a:solidFill>
                <a:latin typeface="Calibri" panose="020F0502020204030204" pitchFamily="34" charset="0"/>
                <a:ea typeface="Verdana" panose="020B0604030504040204" pitchFamily="34" charset="0"/>
                <a:cs typeface="Calibri" panose="020F0502020204030204" pitchFamily="34" charset="0"/>
              </a:rPr>
              <a:t>Manage Backlog</a:t>
            </a:r>
          </a:p>
          <a:p>
            <a:pPr algn="ctr" defTabSz="1219170" eaLnBrk="0" hangingPunct="0">
              <a:lnSpc>
                <a:spcPct val="106000"/>
              </a:lnSpc>
            </a:pPr>
            <a:r>
              <a:rPr lang="en-US" sz="800" i="1">
                <a:solidFill>
                  <a:prstClr val="black"/>
                </a:solidFill>
                <a:latin typeface="Calibri" panose="020F0502020204030204" pitchFamily="34" charset="0"/>
                <a:ea typeface="Verdana" panose="020B0604030504040204" pitchFamily="34" charset="0"/>
                <a:cs typeface="Calibri" panose="020F0502020204030204" pitchFamily="34" charset="0"/>
              </a:rPr>
              <a:t>Schedule/ </a:t>
            </a:r>
          </a:p>
          <a:p>
            <a:pPr algn="ctr" defTabSz="1219170" eaLnBrk="0" hangingPunct="0">
              <a:lnSpc>
                <a:spcPct val="106000"/>
              </a:lnSpc>
            </a:pPr>
            <a:r>
              <a:rPr lang="en-US" sz="800" i="1">
                <a:solidFill>
                  <a:prstClr val="black"/>
                </a:solidFill>
                <a:latin typeface="Calibri" panose="020F0502020204030204" pitchFamily="34" charset="0"/>
                <a:ea typeface="Verdana" panose="020B0604030504040204" pitchFamily="34" charset="0"/>
                <a:cs typeface="Calibri" panose="020F0502020204030204" pitchFamily="34" charset="0"/>
              </a:rPr>
              <a:t>Re-schedule/ Close</a:t>
            </a:r>
          </a:p>
        </xdr:txBody>
      </xdr:sp>
      <xdr:sp macro="" textlink="">
        <xdr:nvSpPr>
          <xdr:cNvPr id="15" name="Rectangle 14">
            <a:extLst>
              <a:ext uri="{FF2B5EF4-FFF2-40B4-BE49-F238E27FC236}">
                <a16:creationId xmlns:a16="http://schemas.microsoft.com/office/drawing/2014/main" id="{DF66F394-5C42-40A7-9748-D8548240039A}"/>
              </a:ext>
            </a:extLst>
          </xdr:cNvPr>
          <xdr:cNvSpPr>
            <a:spLocks noChangeArrowheads="1"/>
          </xdr:cNvSpPr>
        </xdr:nvSpPr>
        <xdr:spPr bwMode="auto">
          <a:xfrm>
            <a:off x="4962276" y="3809633"/>
            <a:ext cx="1014498" cy="589520"/>
          </a:xfrm>
          <a:prstGeom prst="rect">
            <a:avLst/>
          </a:prstGeom>
          <a:noFill/>
          <a:ln w="6350">
            <a:solidFill>
              <a:srgbClr val="002776"/>
            </a:solidFill>
            <a:miter lim="800000"/>
            <a:headEnd/>
            <a:tailEnd/>
          </a:ln>
          <a:effectLst/>
          <a:extLst/>
        </xdr:spPr>
        <xdr:txBody>
          <a:bodyPr wrap="square" lIns="45720" tIns="44450" rIns="45720" bIns="4445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defTabSz="1219170" eaLnBrk="0" hangingPunct="0">
              <a:lnSpc>
                <a:spcPct val="106000"/>
              </a:lnSpc>
            </a:pPr>
            <a:r>
              <a:rPr lang="en-US" sz="800">
                <a:solidFill>
                  <a:prstClr val="black"/>
                </a:solidFill>
                <a:latin typeface="Calibri" panose="020F0502020204030204" pitchFamily="34" charset="0"/>
                <a:ea typeface="Verdana" panose="020B0604030504040204" pitchFamily="34" charset="0"/>
                <a:cs typeface="Calibri" panose="020F0502020204030204" pitchFamily="34" charset="0"/>
              </a:rPr>
              <a:t>PO </a:t>
            </a:r>
          </a:p>
          <a:p>
            <a:pPr algn="ctr" defTabSz="1219170" eaLnBrk="0" hangingPunct="0">
              <a:lnSpc>
                <a:spcPct val="106000"/>
              </a:lnSpc>
            </a:pPr>
            <a:r>
              <a:rPr lang="en-US" sz="800">
                <a:solidFill>
                  <a:prstClr val="black"/>
                </a:solidFill>
                <a:latin typeface="Calibri" panose="020F0502020204030204" pitchFamily="34" charset="0"/>
                <a:ea typeface="Verdana" panose="020B0604030504040204" pitchFamily="34" charset="0"/>
                <a:cs typeface="Calibri" panose="020F0502020204030204" pitchFamily="34" charset="0"/>
              </a:rPr>
              <a:t>Generation</a:t>
            </a:r>
          </a:p>
          <a:p>
            <a:pPr algn="ctr" defTabSz="1219170" eaLnBrk="0" hangingPunct="0">
              <a:lnSpc>
                <a:spcPct val="106000"/>
              </a:lnSpc>
            </a:pPr>
            <a:r>
              <a:rPr lang="en-US" sz="800">
                <a:solidFill>
                  <a:prstClr val="black"/>
                </a:solidFill>
                <a:latin typeface="Calibri" panose="020F0502020204030204" pitchFamily="34" charset="0"/>
                <a:ea typeface="Verdana" panose="020B0604030504040204" pitchFamily="34" charset="0"/>
                <a:cs typeface="Calibri" panose="020F0502020204030204" pitchFamily="34" charset="0"/>
              </a:rPr>
              <a:t>1 week Before MD </a:t>
            </a:r>
          </a:p>
        </xdr:txBody>
      </xdr:sp>
      <xdr:sp macro="" textlink="">
        <xdr:nvSpPr>
          <xdr:cNvPr id="16" name="Rectangle 15">
            <a:extLst>
              <a:ext uri="{FF2B5EF4-FFF2-40B4-BE49-F238E27FC236}">
                <a16:creationId xmlns:a16="http://schemas.microsoft.com/office/drawing/2014/main" id="{B63DBCDE-5DA1-4738-901E-57D3F5178E5E}"/>
              </a:ext>
            </a:extLst>
          </xdr:cNvPr>
          <xdr:cNvSpPr>
            <a:spLocks noChangeArrowheads="1"/>
          </xdr:cNvSpPr>
        </xdr:nvSpPr>
        <xdr:spPr bwMode="auto">
          <a:xfrm>
            <a:off x="6226954" y="3809633"/>
            <a:ext cx="1014498" cy="589520"/>
          </a:xfrm>
          <a:prstGeom prst="rect">
            <a:avLst/>
          </a:prstGeom>
          <a:noFill/>
          <a:ln w="6350">
            <a:solidFill>
              <a:srgbClr val="002776"/>
            </a:solidFill>
            <a:miter lim="800000"/>
            <a:headEnd/>
            <a:tailEnd/>
          </a:ln>
          <a:effectLst/>
          <a:extLst/>
        </xdr:spPr>
        <xdr:txBody>
          <a:bodyPr wrap="square" lIns="45720" tIns="44450" rIns="45720" bIns="4445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defTabSz="1219170" eaLnBrk="0" hangingPunct="0">
              <a:lnSpc>
                <a:spcPct val="106000"/>
              </a:lnSpc>
            </a:pPr>
            <a:r>
              <a:rPr lang="en-US" sz="800">
                <a:solidFill>
                  <a:prstClr val="black"/>
                </a:solidFill>
                <a:latin typeface="Calibri" panose="020F0502020204030204" pitchFamily="34" charset="0"/>
                <a:ea typeface="Verdana" panose="020B0604030504040204" pitchFamily="34" charset="0"/>
                <a:cs typeface="Calibri" panose="020F0502020204030204" pitchFamily="34" charset="0"/>
              </a:rPr>
              <a:t>Receive Parts</a:t>
            </a:r>
          </a:p>
        </xdr:txBody>
      </xdr:sp>
      <xdr:sp macro="" textlink="">
        <xdr:nvSpPr>
          <xdr:cNvPr id="17" name="Rectangle 16">
            <a:extLst>
              <a:ext uri="{FF2B5EF4-FFF2-40B4-BE49-F238E27FC236}">
                <a16:creationId xmlns:a16="http://schemas.microsoft.com/office/drawing/2014/main" id="{B87D6313-3D6B-452E-A2C8-F754D57C1762}"/>
              </a:ext>
            </a:extLst>
          </xdr:cNvPr>
          <xdr:cNvSpPr>
            <a:spLocks noChangeArrowheads="1"/>
          </xdr:cNvSpPr>
        </xdr:nvSpPr>
        <xdr:spPr bwMode="auto">
          <a:xfrm>
            <a:off x="7491632" y="3809633"/>
            <a:ext cx="1014498" cy="589520"/>
          </a:xfrm>
          <a:prstGeom prst="rect">
            <a:avLst/>
          </a:prstGeom>
          <a:noFill/>
          <a:ln w="6350">
            <a:solidFill>
              <a:srgbClr val="002776"/>
            </a:solidFill>
            <a:miter lim="800000"/>
            <a:headEnd/>
            <a:tailEnd/>
          </a:ln>
          <a:effectLst/>
          <a:extLst/>
        </xdr:spPr>
        <xdr:txBody>
          <a:bodyPr wrap="square" lIns="45720" tIns="44450" rIns="45720" bIns="4445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defTabSz="1219170" eaLnBrk="0" hangingPunct="0">
              <a:lnSpc>
                <a:spcPct val="106000"/>
              </a:lnSpc>
            </a:pPr>
            <a:r>
              <a:rPr lang="en-US" sz="800">
                <a:solidFill>
                  <a:prstClr val="black"/>
                </a:solidFill>
                <a:latin typeface="Calibri" panose="020F0502020204030204" pitchFamily="34" charset="0"/>
                <a:ea typeface="Verdana" panose="020B0604030504040204" pitchFamily="34" charset="0"/>
                <a:cs typeface="Calibri" panose="020F0502020204030204" pitchFamily="34" charset="0"/>
              </a:rPr>
              <a:t>Cage </a:t>
            </a:r>
          </a:p>
          <a:p>
            <a:pPr algn="ctr" defTabSz="1219170" eaLnBrk="0" hangingPunct="0">
              <a:lnSpc>
                <a:spcPct val="106000"/>
              </a:lnSpc>
            </a:pPr>
            <a:r>
              <a:rPr lang="en-US" sz="800">
                <a:solidFill>
                  <a:prstClr val="black"/>
                </a:solidFill>
                <a:latin typeface="Calibri" panose="020F0502020204030204" pitchFamily="34" charset="0"/>
                <a:ea typeface="Verdana" panose="020B0604030504040204" pitchFamily="34" charset="0"/>
                <a:cs typeface="Calibri" panose="020F0502020204030204" pitchFamily="34" charset="0"/>
              </a:rPr>
              <a:t>Staging</a:t>
            </a:r>
          </a:p>
        </xdr:txBody>
      </xdr:sp>
      <xdr:sp macro="" textlink="">
        <xdr:nvSpPr>
          <xdr:cNvPr id="18" name="Rectangle 17">
            <a:extLst>
              <a:ext uri="{FF2B5EF4-FFF2-40B4-BE49-F238E27FC236}">
                <a16:creationId xmlns:a16="http://schemas.microsoft.com/office/drawing/2014/main" id="{3C086D9E-3087-47AB-9A93-845163DD3942}"/>
              </a:ext>
            </a:extLst>
          </xdr:cNvPr>
          <xdr:cNvSpPr>
            <a:spLocks noChangeArrowheads="1"/>
          </xdr:cNvSpPr>
        </xdr:nvSpPr>
        <xdr:spPr bwMode="auto">
          <a:xfrm>
            <a:off x="6226954" y="2062995"/>
            <a:ext cx="1014498" cy="635935"/>
          </a:xfrm>
          <a:prstGeom prst="rect">
            <a:avLst/>
          </a:prstGeom>
          <a:noFill/>
          <a:ln w="6350">
            <a:solidFill>
              <a:srgbClr val="002776"/>
            </a:solidFill>
            <a:miter lim="800000"/>
            <a:headEnd/>
            <a:tailEnd/>
          </a:ln>
          <a:effectLst/>
          <a:extLst/>
        </xdr:spPr>
        <xdr:txBody>
          <a:bodyPr wrap="square" lIns="45720" tIns="44450" rIns="45720" bIns="4445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defTabSz="1219170" eaLnBrk="0" hangingPunct="0">
              <a:lnSpc>
                <a:spcPct val="106000"/>
              </a:lnSpc>
            </a:pPr>
            <a:r>
              <a:rPr lang="en-US" sz="800">
                <a:solidFill>
                  <a:prstClr val="black"/>
                </a:solidFill>
                <a:latin typeface="Calibri" panose="020F0502020204030204" pitchFamily="34" charset="0"/>
                <a:ea typeface="Verdana" panose="020B0604030504040204" pitchFamily="34" charset="0"/>
                <a:cs typeface="Calibri" panose="020F0502020204030204" pitchFamily="34" charset="0"/>
              </a:rPr>
              <a:t>MD work-set </a:t>
            </a:r>
          </a:p>
          <a:p>
            <a:pPr algn="ctr" defTabSz="1219170" eaLnBrk="0" hangingPunct="0">
              <a:lnSpc>
                <a:spcPct val="106000"/>
              </a:lnSpc>
            </a:pPr>
            <a:r>
              <a:rPr lang="en-US" sz="800" i="1">
                <a:solidFill>
                  <a:prstClr val="black"/>
                </a:solidFill>
                <a:latin typeface="Calibri" panose="020F0502020204030204" pitchFamily="34" charset="0"/>
                <a:ea typeface="Verdana" panose="020B0604030504040204" pitchFamily="34" charset="0"/>
                <a:cs typeface="Calibri" panose="020F0502020204030204" pitchFamily="34" charset="0"/>
              </a:rPr>
              <a:t>WO prioritization</a:t>
            </a:r>
          </a:p>
        </xdr:txBody>
      </xdr:sp>
      <xdr:sp macro="" textlink="">
        <xdr:nvSpPr>
          <xdr:cNvPr id="19" name="Rectangle 18">
            <a:extLst>
              <a:ext uri="{FF2B5EF4-FFF2-40B4-BE49-F238E27FC236}">
                <a16:creationId xmlns:a16="http://schemas.microsoft.com/office/drawing/2014/main" id="{EE924B1F-02E0-41D3-88C3-A681EA349883}"/>
              </a:ext>
            </a:extLst>
          </xdr:cNvPr>
          <xdr:cNvSpPr>
            <a:spLocks noChangeArrowheads="1"/>
          </xdr:cNvSpPr>
        </xdr:nvSpPr>
        <xdr:spPr bwMode="auto">
          <a:xfrm>
            <a:off x="8756310" y="2057731"/>
            <a:ext cx="842554" cy="641199"/>
          </a:xfrm>
          <a:prstGeom prst="rect">
            <a:avLst/>
          </a:prstGeom>
          <a:noFill/>
          <a:ln w="6350">
            <a:solidFill>
              <a:srgbClr val="002776"/>
            </a:solidFill>
            <a:miter lim="800000"/>
            <a:headEnd/>
            <a:tailEnd/>
          </a:ln>
          <a:effectLst/>
          <a:extLst/>
        </xdr:spPr>
        <xdr:txBody>
          <a:bodyPr wrap="square" lIns="45720" tIns="44450" rIns="45720" bIns="4445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defTabSz="1219170" eaLnBrk="0" hangingPunct="0">
              <a:lnSpc>
                <a:spcPct val="106000"/>
              </a:lnSpc>
            </a:pPr>
            <a:r>
              <a:rPr lang="en-US" sz="800">
                <a:solidFill>
                  <a:prstClr val="black"/>
                </a:solidFill>
                <a:latin typeface="Calibri" panose="020F0502020204030204" pitchFamily="34" charset="0"/>
                <a:ea typeface="Verdana" panose="020B0604030504040204" pitchFamily="34" charset="0"/>
                <a:cs typeface="Calibri" panose="020F0502020204030204" pitchFamily="34" charset="0"/>
              </a:rPr>
              <a:t>Finalize plan</a:t>
            </a:r>
          </a:p>
          <a:p>
            <a:pPr algn="ctr" defTabSz="1219170" eaLnBrk="0" hangingPunct="0">
              <a:lnSpc>
                <a:spcPct val="106000"/>
              </a:lnSpc>
            </a:pPr>
            <a:r>
              <a:rPr lang="en-US" sz="800">
                <a:solidFill>
                  <a:prstClr val="black"/>
                </a:solidFill>
                <a:latin typeface="Calibri" panose="020F0502020204030204" pitchFamily="34" charset="0"/>
                <a:ea typeface="Verdana" panose="020B0604030504040204" pitchFamily="34" charset="0"/>
                <a:cs typeface="Calibri" panose="020F0502020204030204" pitchFamily="34" charset="0"/>
              </a:rPr>
              <a:t>2 days Before MD</a:t>
            </a:r>
          </a:p>
        </xdr:txBody>
      </xdr:sp>
      <xdr:sp macro="" textlink="">
        <xdr:nvSpPr>
          <xdr:cNvPr id="20" name="Rectangle 19">
            <a:extLst>
              <a:ext uri="{FF2B5EF4-FFF2-40B4-BE49-F238E27FC236}">
                <a16:creationId xmlns:a16="http://schemas.microsoft.com/office/drawing/2014/main" id="{6C16DA1C-4CCC-497C-8D18-221E67DD41CF}"/>
              </a:ext>
            </a:extLst>
          </xdr:cNvPr>
          <xdr:cNvSpPr>
            <a:spLocks noChangeArrowheads="1"/>
          </xdr:cNvSpPr>
        </xdr:nvSpPr>
        <xdr:spPr bwMode="auto">
          <a:xfrm>
            <a:off x="9849043" y="2973101"/>
            <a:ext cx="842554" cy="589520"/>
          </a:xfrm>
          <a:prstGeom prst="rect">
            <a:avLst/>
          </a:prstGeom>
          <a:noFill/>
          <a:ln w="6350">
            <a:solidFill>
              <a:srgbClr val="002776"/>
            </a:solidFill>
            <a:miter lim="800000"/>
            <a:headEnd/>
            <a:tailEnd/>
          </a:ln>
          <a:effectLst/>
          <a:extLst/>
        </xdr:spPr>
        <xdr:txBody>
          <a:bodyPr wrap="square" lIns="45720" tIns="44450" rIns="45720" bIns="4445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defTabSz="1219170" eaLnBrk="0" hangingPunct="0">
              <a:lnSpc>
                <a:spcPct val="106000"/>
              </a:lnSpc>
            </a:pPr>
            <a:r>
              <a:rPr lang="en-US" sz="800">
                <a:solidFill>
                  <a:prstClr val="black"/>
                </a:solidFill>
                <a:latin typeface="Calibri" panose="020F0502020204030204" pitchFamily="34" charset="0"/>
                <a:ea typeface="Verdana" panose="020B0604030504040204" pitchFamily="34" charset="0"/>
                <a:cs typeface="Calibri" panose="020F0502020204030204" pitchFamily="34" charset="0"/>
              </a:rPr>
              <a:t>Execute MD</a:t>
            </a:r>
          </a:p>
        </xdr:txBody>
      </xdr:sp>
      <xdr:cxnSp macro="">
        <xdr:nvCxnSpPr>
          <xdr:cNvPr id="21" name="Straight Arrow Connector 20">
            <a:extLst>
              <a:ext uri="{FF2B5EF4-FFF2-40B4-BE49-F238E27FC236}">
                <a16:creationId xmlns:a16="http://schemas.microsoft.com/office/drawing/2014/main" id="{6B56692C-51AB-4233-AAC9-8D8A59CA2341}"/>
              </a:ext>
            </a:extLst>
          </xdr:cNvPr>
          <xdr:cNvCxnSpPr>
            <a:cxnSpLocks/>
            <a:stCxn id="13" idx="3"/>
            <a:endCxn id="14" idx="1"/>
          </xdr:cNvCxnSpPr>
        </xdr:nvCxnSpPr>
        <xdr:spPr bwMode="auto">
          <a:xfrm flipV="1">
            <a:off x="3447418" y="2380963"/>
            <a:ext cx="1514858" cy="148"/>
          </a:xfrm>
          <a:prstGeom prst="straightConnector1">
            <a:avLst/>
          </a:prstGeom>
          <a:solidFill>
            <a:srgbClr val="5B9BD5"/>
          </a:solidFill>
          <a:ln w="6350" cap="flat" cmpd="sng" algn="ctr">
            <a:solidFill>
              <a:sysClr val="windowText" lastClr="000000"/>
            </a:solidFill>
            <a:prstDash val="solid"/>
            <a:round/>
            <a:headEnd type="none" w="med" len="med"/>
            <a:tailEnd type="triangle"/>
          </a:ln>
          <a:effectLst/>
        </xdr:spPr>
      </xdr:cxnSp>
      <xdr:cxnSp macro="">
        <xdr:nvCxnSpPr>
          <xdr:cNvPr id="22" name="Straight Arrow Connector 21">
            <a:extLst>
              <a:ext uri="{FF2B5EF4-FFF2-40B4-BE49-F238E27FC236}">
                <a16:creationId xmlns:a16="http://schemas.microsoft.com/office/drawing/2014/main" id="{E80B039B-7C52-4E96-B36B-7989805F2147}"/>
              </a:ext>
            </a:extLst>
          </xdr:cNvPr>
          <xdr:cNvCxnSpPr/>
        </xdr:nvCxnSpPr>
        <xdr:spPr bwMode="auto">
          <a:xfrm>
            <a:off x="5972728" y="2413805"/>
            <a:ext cx="250180" cy="0"/>
          </a:xfrm>
          <a:prstGeom prst="straightConnector1">
            <a:avLst/>
          </a:prstGeom>
          <a:solidFill>
            <a:srgbClr val="5B9BD5"/>
          </a:solidFill>
          <a:ln w="6350" cap="flat" cmpd="sng" algn="ctr">
            <a:solidFill>
              <a:sysClr val="windowText" lastClr="000000"/>
            </a:solidFill>
            <a:prstDash val="solid"/>
            <a:round/>
            <a:headEnd type="none" w="med" len="med"/>
            <a:tailEnd type="triangle"/>
          </a:ln>
          <a:effectLst/>
        </xdr:spPr>
      </xdr:cxnSp>
      <xdr:cxnSp macro="">
        <xdr:nvCxnSpPr>
          <xdr:cNvPr id="23" name="Straight Arrow Connector 22">
            <a:extLst>
              <a:ext uri="{FF2B5EF4-FFF2-40B4-BE49-F238E27FC236}">
                <a16:creationId xmlns:a16="http://schemas.microsoft.com/office/drawing/2014/main" id="{54BAD16F-B1F5-47A0-A3F6-A69B5F705EA2}"/>
              </a:ext>
            </a:extLst>
          </xdr:cNvPr>
          <xdr:cNvCxnSpPr>
            <a:cxnSpLocks/>
            <a:stCxn id="14" idx="2"/>
            <a:endCxn id="15" idx="0"/>
          </xdr:cNvCxnSpPr>
        </xdr:nvCxnSpPr>
        <xdr:spPr bwMode="auto">
          <a:xfrm>
            <a:off x="5469525" y="2698930"/>
            <a:ext cx="0" cy="1110703"/>
          </a:xfrm>
          <a:prstGeom prst="straightConnector1">
            <a:avLst/>
          </a:prstGeom>
          <a:solidFill>
            <a:srgbClr val="5B9BD5"/>
          </a:solidFill>
          <a:ln w="6350" cap="flat" cmpd="sng" algn="ctr">
            <a:solidFill>
              <a:sysClr val="windowText" lastClr="000000"/>
            </a:solidFill>
            <a:prstDash val="solid"/>
            <a:round/>
            <a:headEnd type="none" w="med" len="med"/>
            <a:tailEnd type="triangle"/>
          </a:ln>
          <a:effectLst/>
        </xdr:spPr>
      </xdr:cxnSp>
      <xdr:cxnSp macro="">
        <xdr:nvCxnSpPr>
          <xdr:cNvPr id="24" name="Straight Arrow Connector 23">
            <a:extLst>
              <a:ext uri="{FF2B5EF4-FFF2-40B4-BE49-F238E27FC236}">
                <a16:creationId xmlns:a16="http://schemas.microsoft.com/office/drawing/2014/main" id="{BD5F0995-424A-4B51-BBA1-D137BD5FC4D3}"/>
              </a:ext>
            </a:extLst>
          </xdr:cNvPr>
          <xdr:cNvCxnSpPr/>
        </xdr:nvCxnSpPr>
        <xdr:spPr bwMode="auto">
          <a:xfrm>
            <a:off x="5972728" y="4120314"/>
            <a:ext cx="250180" cy="0"/>
          </a:xfrm>
          <a:prstGeom prst="straightConnector1">
            <a:avLst/>
          </a:prstGeom>
          <a:solidFill>
            <a:srgbClr val="5B9BD5"/>
          </a:solidFill>
          <a:ln w="6350" cap="flat" cmpd="sng" algn="ctr">
            <a:solidFill>
              <a:sysClr val="windowText" lastClr="000000"/>
            </a:solidFill>
            <a:prstDash val="solid"/>
            <a:round/>
            <a:headEnd type="none" w="med" len="med"/>
            <a:tailEnd type="triangle"/>
          </a:ln>
          <a:effectLst/>
        </xdr:spPr>
      </xdr:cxnSp>
      <xdr:cxnSp macro="">
        <xdr:nvCxnSpPr>
          <xdr:cNvPr id="25" name="Straight Arrow Connector 24">
            <a:extLst>
              <a:ext uri="{FF2B5EF4-FFF2-40B4-BE49-F238E27FC236}">
                <a16:creationId xmlns:a16="http://schemas.microsoft.com/office/drawing/2014/main" id="{E741B151-98C6-4783-895B-86C9729EEFAB}"/>
              </a:ext>
            </a:extLst>
          </xdr:cNvPr>
          <xdr:cNvCxnSpPr/>
        </xdr:nvCxnSpPr>
        <xdr:spPr bwMode="auto">
          <a:xfrm>
            <a:off x="7251411" y="4120314"/>
            <a:ext cx="250180" cy="0"/>
          </a:xfrm>
          <a:prstGeom prst="straightConnector1">
            <a:avLst/>
          </a:prstGeom>
          <a:solidFill>
            <a:srgbClr val="5B9BD5"/>
          </a:solidFill>
          <a:ln w="6350" cap="flat" cmpd="sng" algn="ctr">
            <a:solidFill>
              <a:sysClr val="windowText" lastClr="000000"/>
            </a:solidFill>
            <a:prstDash val="solid"/>
            <a:round/>
            <a:headEnd type="none" w="med" len="med"/>
            <a:tailEnd type="triangle"/>
          </a:ln>
          <a:effectLst/>
        </xdr:spPr>
      </xdr:cxnSp>
      <xdr:cxnSp macro="">
        <xdr:nvCxnSpPr>
          <xdr:cNvPr id="26" name="Straight Arrow Connector 25">
            <a:extLst>
              <a:ext uri="{FF2B5EF4-FFF2-40B4-BE49-F238E27FC236}">
                <a16:creationId xmlns:a16="http://schemas.microsoft.com/office/drawing/2014/main" id="{0B459C7E-2C64-49CA-A084-94A87D8AA92B}"/>
              </a:ext>
            </a:extLst>
          </xdr:cNvPr>
          <xdr:cNvCxnSpPr>
            <a:cxnSpLocks/>
            <a:stCxn id="18" idx="3"/>
            <a:endCxn id="19" idx="1"/>
          </xdr:cNvCxnSpPr>
        </xdr:nvCxnSpPr>
        <xdr:spPr bwMode="auto">
          <a:xfrm flipV="1">
            <a:off x="7241452" y="2378331"/>
            <a:ext cx="1514858" cy="2632"/>
          </a:xfrm>
          <a:prstGeom prst="straightConnector1">
            <a:avLst/>
          </a:prstGeom>
          <a:solidFill>
            <a:srgbClr val="5B9BD5"/>
          </a:solidFill>
          <a:ln w="6350" cap="flat" cmpd="sng" algn="ctr">
            <a:solidFill>
              <a:sysClr val="windowText" lastClr="000000"/>
            </a:solidFill>
            <a:prstDash val="solid"/>
            <a:round/>
            <a:headEnd type="none" w="med" len="med"/>
            <a:tailEnd type="triangle"/>
          </a:ln>
          <a:effectLst/>
        </xdr:spPr>
      </xdr:cxnSp>
      <xdr:sp macro="" textlink="">
        <xdr:nvSpPr>
          <xdr:cNvPr id="27" name="Rectangle 26">
            <a:extLst>
              <a:ext uri="{FF2B5EF4-FFF2-40B4-BE49-F238E27FC236}">
                <a16:creationId xmlns:a16="http://schemas.microsoft.com/office/drawing/2014/main" id="{698F30CF-46BE-4D42-9520-0447E0FF3ED3}"/>
              </a:ext>
            </a:extLst>
          </xdr:cNvPr>
          <xdr:cNvSpPr>
            <a:spLocks noChangeArrowheads="1"/>
          </xdr:cNvSpPr>
        </xdr:nvSpPr>
        <xdr:spPr bwMode="auto">
          <a:xfrm>
            <a:off x="9839455" y="3809634"/>
            <a:ext cx="842554" cy="594302"/>
          </a:xfrm>
          <a:prstGeom prst="rect">
            <a:avLst/>
          </a:prstGeom>
          <a:noFill/>
          <a:ln w="6350">
            <a:solidFill>
              <a:srgbClr val="002776"/>
            </a:solidFill>
            <a:miter lim="800000"/>
            <a:headEnd/>
            <a:tailEnd/>
          </a:ln>
          <a:effectLst/>
          <a:extLst/>
        </xdr:spPr>
        <xdr:txBody>
          <a:bodyPr wrap="square" lIns="45720" tIns="44450" rIns="45720" bIns="44450" anchor="ct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defTabSz="1219170" eaLnBrk="0" hangingPunct="0">
              <a:lnSpc>
                <a:spcPct val="106000"/>
              </a:lnSpc>
            </a:pPr>
            <a:r>
              <a:rPr lang="en-US" sz="800">
                <a:solidFill>
                  <a:prstClr val="black"/>
                </a:solidFill>
                <a:latin typeface="Calibri" panose="020F0502020204030204" pitchFamily="34" charset="0"/>
                <a:ea typeface="Verdana" panose="020B0604030504040204" pitchFamily="34" charset="0"/>
                <a:cs typeface="Calibri" panose="020F0502020204030204" pitchFamily="34" charset="0"/>
              </a:rPr>
              <a:t>Cart </a:t>
            </a:r>
          </a:p>
          <a:p>
            <a:pPr algn="ctr" defTabSz="1219170" eaLnBrk="0" hangingPunct="0">
              <a:lnSpc>
                <a:spcPct val="106000"/>
              </a:lnSpc>
            </a:pPr>
            <a:r>
              <a:rPr lang="en-US" sz="800">
                <a:solidFill>
                  <a:prstClr val="black"/>
                </a:solidFill>
                <a:latin typeface="Calibri" panose="020F0502020204030204" pitchFamily="34" charset="0"/>
                <a:ea typeface="Verdana" panose="020B0604030504040204" pitchFamily="34" charset="0"/>
                <a:cs typeface="Calibri" panose="020F0502020204030204" pitchFamily="34" charset="0"/>
              </a:rPr>
              <a:t>Staging</a:t>
            </a:r>
          </a:p>
        </xdr:txBody>
      </xdr:sp>
      <xdr:cxnSp macro="">
        <xdr:nvCxnSpPr>
          <xdr:cNvPr id="28" name="Elbow Connector 71">
            <a:extLst>
              <a:ext uri="{FF2B5EF4-FFF2-40B4-BE49-F238E27FC236}">
                <a16:creationId xmlns:a16="http://schemas.microsoft.com/office/drawing/2014/main" id="{848FC35C-DD19-4510-9B43-2AAC5796B648}"/>
              </a:ext>
            </a:extLst>
          </xdr:cNvPr>
          <xdr:cNvCxnSpPr>
            <a:cxnSpLocks/>
            <a:stCxn id="19" idx="3"/>
            <a:endCxn id="20" idx="0"/>
          </xdr:cNvCxnSpPr>
        </xdr:nvCxnSpPr>
        <xdr:spPr bwMode="auto">
          <a:xfrm>
            <a:off x="9598864" y="2378331"/>
            <a:ext cx="671456" cy="594770"/>
          </a:xfrm>
          <a:prstGeom prst="bentConnector2">
            <a:avLst/>
          </a:prstGeom>
          <a:solidFill>
            <a:srgbClr val="5B9BD5"/>
          </a:solidFill>
          <a:ln w="6350" cap="flat" cmpd="sng" algn="ctr">
            <a:solidFill>
              <a:sysClr val="windowText" lastClr="000000"/>
            </a:solidFill>
            <a:prstDash val="solid"/>
            <a:round/>
            <a:headEnd type="none" w="med" len="med"/>
            <a:tailEnd type="triangle"/>
          </a:ln>
          <a:effectLst/>
        </xdr:spPr>
      </xdr:cxnSp>
      <xdr:cxnSp macro="">
        <xdr:nvCxnSpPr>
          <xdr:cNvPr id="29" name="Straight Arrow Connector 28">
            <a:extLst>
              <a:ext uri="{FF2B5EF4-FFF2-40B4-BE49-F238E27FC236}">
                <a16:creationId xmlns:a16="http://schemas.microsoft.com/office/drawing/2014/main" id="{E8323DF8-42DC-4811-B00F-B80C0DF53091}"/>
              </a:ext>
            </a:extLst>
          </xdr:cNvPr>
          <xdr:cNvCxnSpPr>
            <a:stCxn id="27" idx="0"/>
            <a:endCxn id="20" idx="2"/>
          </xdr:cNvCxnSpPr>
        </xdr:nvCxnSpPr>
        <xdr:spPr bwMode="auto">
          <a:xfrm flipV="1">
            <a:off x="10260732" y="3562621"/>
            <a:ext cx="9588" cy="247013"/>
          </a:xfrm>
          <a:prstGeom prst="straightConnector1">
            <a:avLst/>
          </a:prstGeom>
          <a:solidFill>
            <a:srgbClr val="5B9BD5"/>
          </a:solidFill>
          <a:ln w="6350" cap="flat" cmpd="sng" algn="ctr">
            <a:solidFill>
              <a:sysClr val="windowText" lastClr="000000"/>
            </a:solidFill>
            <a:prstDash val="solid"/>
            <a:round/>
            <a:headEnd type="none" w="med" len="med"/>
            <a:tailEnd type="triangle"/>
          </a:ln>
          <a:effectLst/>
        </xdr:spPr>
      </xdr:cxnSp>
      <xdr:cxnSp macro="">
        <xdr:nvCxnSpPr>
          <xdr:cNvPr id="30" name="Straight Arrow Connector 29">
            <a:extLst>
              <a:ext uri="{FF2B5EF4-FFF2-40B4-BE49-F238E27FC236}">
                <a16:creationId xmlns:a16="http://schemas.microsoft.com/office/drawing/2014/main" id="{C1A0E261-6206-44C0-9DFD-A66B9225FF37}"/>
              </a:ext>
            </a:extLst>
          </xdr:cNvPr>
          <xdr:cNvCxnSpPr>
            <a:endCxn id="27" idx="1"/>
          </xdr:cNvCxnSpPr>
        </xdr:nvCxnSpPr>
        <xdr:spPr bwMode="auto">
          <a:xfrm>
            <a:off x="8506130" y="4104392"/>
            <a:ext cx="1333325" cy="2393"/>
          </a:xfrm>
          <a:prstGeom prst="straightConnector1">
            <a:avLst/>
          </a:prstGeom>
          <a:solidFill>
            <a:srgbClr val="5B9BD5"/>
          </a:solidFill>
          <a:ln w="6350" cap="flat" cmpd="sng" algn="ctr">
            <a:solidFill>
              <a:sysClr val="windowText" lastClr="000000"/>
            </a:solidFill>
            <a:prstDash val="dash"/>
            <a:round/>
            <a:headEnd type="none" w="med" len="med"/>
            <a:tailEnd type="triangle"/>
          </a:ln>
          <a:effectLst/>
        </xdr:spPr>
      </xdr:cxnSp>
      <xdr:cxnSp macro="">
        <xdr:nvCxnSpPr>
          <xdr:cNvPr id="31" name="Straight Connector 30">
            <a:extLst>
              <a:ext uri="{FF2B5EF4-FFF2-40B4-BE49-F238E27FC236}">
                <a16:creationId xmlns:a16="http://schemas.microsoft.com/office/drawing/2014/main" id="{49E25CD0-36BE-4F8A-8C85-15A3E9A333BE}"/>
              </a:ext>
            </a:extLst>
          </xdr:cNvPr>
          <xdr:cNvCxnSpPr/>
        </xdr:nvCxnSpPr>
        <xdr:spPr bwMode="auto">
          <a:xfrm flipH="1" flipV="1">
            <a:off x="1562450" y="1884319"/>
            <a:ext cx="9326880" cy="64822"/>
          </a:xfrm>
          <a:prstGeom prst="line">
            <a:avLst/>
          </a:prstGeom>
          <a:solidFill>
            <a:srgbClr val="ED7D31"/>
          </a:solidFill>
          <a:ln w="6350" cap="flat" cmpd="sng" algn="ctr">
            <a:solidFill>
              <a:srgbClr val="00945F"/>
            </a:solidFill>
            <a:prstDash val="dash"/>
            <a:round/>
            <a:headEnd type="none" w="med" len="med"/>
            <a:tailEnd type="none" w="med" len="med"/>
          </a:ln>
          <a:effectLst/>
        </xdr:spPr>
      </xdr:cxnSp>
      <xdr:sp macro="" textlink="">
        <xdr:nvSpPr>
          <xdr:cNvPr id="32" name="Rectangle 31">
            <a:extLst>
              <a:ext uri="{FF2B5EF4-FFF2-40B4-BE49-F238E27FC236}">
                <a16:creationId xmlns:a16="http://schemas.microsoft.com/office/drawing/2014/main" id="{1268E9C1-C6F9-42FF-A1AA-461E58D03E7E}"/>
              </a:ext>
            </a:extLst>
          </xdr:cNvPr>
          <xdr:cNvSpPr/>
        </xdr:nvSpPr>
        <xdr:spPr bwMode="auto">
          <a:xfrm>
            <a:off x="1590366" y="1538827"/>
            <a:ext cx="9302235" cy="3037351"/>
          </a:xfrm>
          <a:prstGeom prst="rect">
            <a:avLst/>
          </a:prstGeom>
          <a:noFill/>
          <a:ln w="3175" cap="flat" cmpd="sng" algn="ctr">
            <a:solidFill>
              <a:sysClr val="windowText" lastClr="000000"/>
            </a:solid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marL="0" marR="0" lvl="0" indent="0" defTabSz="914400" eaLnBrk="0" fontAlgn="base" latinLnBrk="0" hangingPunct="0">
              <a:lnSpc>
                <a:spcPct val="100000"/>
              </a:lnSpc>
              <a:spcBef>
                <a:spcPct val="0"/>
              </a:spcBef>
              <a:spcAft>
                <a:spcPct val="0"/>
              </a:spcAft>
              <a:buClrTx/>
              <a:buSzTx/>
              <a:buFontTx/>
              <a:buNone/>
              <a:tabLst/>
              <a:defRPr/>
            </a:pPr>
            <a:endParaRPr kumimoji="0" lang="en-US" sz="2400" b="0" i="0" u="none" strike="noStrike" kern="0" cap="none" spc="0" normalizeH="0" baseline="0">
              <a:ln>
                <a:noFill/>
              </a:ln>
              <a:solidFill>
                <a:srgbClr val="000000"/>
              </a:solidFill>
              <a:effectLst/>
              <a:uLnTx/>
              <a:uFillTx/>
              <a:latin typeface="Calibri" panose="020F0502020204030204" pitchFamily="34" charset="0"/>
              <a:ea typeface="Verdana" panose="020B0604030504040204" pitchFamily="34" charset="0"/>
              <a:cs typeface="Calibri" panose="020F0502020204030204" pitchFamily="34" charset="0"/>
            </a:endParaRPr>
          </a:p>
        </xdr:txBody>
      </xdr:sp>
      <xdr:cxnSp macro="">
        <xdr:nvCxnSpPr>
          <xdr:cNvPr id="33" name="Straight Connector 32">
            <a:extLst>
              <a:ext uri="{FF2B5EF4-FFF2-40B4-BE49-F238E27FC236}">
                <a16:creationId xmlns:a16="http://schemas.microsoft.com/office/drawing/2014/main" id="{99A82F3A-0F61-4D77-8C96-672A657F6163}"/>
              </a:ext>
            </a:extLst>
          </xdr:cNvPr>
          <xdr:cNvCxnSpPr/>
        </xdr:nvCxnSpPr>
        <xdr:spPr bwMode="auto">
          <a:xfrm flipV="1">
            <a:off x="9671871" y="1573477"/>
            <a:ext cx="0" cy="2993824"/>
          </a:xfrm>
          <a:prstGeom prst="line">
            <a:avLst/>
          </a:prstGeom>
          <a:solidFill>
            <a:srgbClr val="ED7D31"/>
          </a:solidFill>
          <a:ln w="6350" cap="flat" cmpd="sng" algn="ctr">
            <a:solidFill>
              <a:srgbClr val="B9932C"/>
            </a:solidFill>
            <a:prstDash val="dash"/>
            <a:round/>
            <a:headEnd type="none" w="med" len="med"/>
            <a:tailEnd type="none" w="med" len="med"/>
          </a:ln>
          <a:effectLst/>
        </xdr:spPr>
      </xdr:cxnSp>
      <xdr:cxnSp macro="">
        <xdr:nvCxnSpPr>
          <xdr:cNvPr id="34" name="Straight Connector 33">
            <a:extLst>
              <a:ext uri="{FF2B5EF4-FFF2-40B4-BE49-F238E27FC236}">
                <a16:creationId xmlns:a16="http://schemas.microsoft.com/office/drawing/2014/main" id="{F01A58AB-C28F-44DD-8A6E-84E437CADA50}"/>
              </a:ext>
            </a:extLst>
          </xdr:cNvPr>
          <xdr:cNvCxnSpPr/>
        </xdr:nvCxnSpPr>
        <xdr:spPr bwMode="auto">
          <a:xfrm flipH="1" flipV="1">
            <a:off x="2385953" y="1544942"/>
            <a:ext cx="9928" cy="3034760"/>
          </a:xfrm>
          <a:prstGeom prst="line">
            <a:avLst/>
          </a:prstGeom>
          <a:solidFill>
            <a:srgbClr val="ED7D31"/>
          </a:solidFill>
          <a:ln w="6350" cap="flat" cmpd="sng" algn="ctr">
            <a:solidFill>
              <a:srgbClr val="00945F"/>
            </a:solidFill>
            <a:prstDash val="dash"/>
            <a:round/>
            <a:headEnd type="none" w="med" len="med"/>
            <a:tailEnd type="none" w="med" len="med"/>
          </a:ln>
          <a:effectLst/>
        </xdr:spPr>
      </xdr:cxnSp>
      <xdr:cxnSp macro="">
        <xdr:nvCxnSpPr>
          <xdr:cNvPr id="35" name="Straight Arrow Connector 34">
            <a:extLst>
              <a:ext uri="{FF2B5EF4-FFF2-40B4-BE49-F238E27FC236}">
                <a16:creationId xmlns:a16="http://schemas.microsoft.com/office/drawing/2014/main" id="{6C10A1EC-4DA6-4B22-B8E2-63688AF3A6F4}"/>
              </a:ext>
            </a:extLst>
          </xdr:cNvPr>
          <xdr:cNvCxnSpPr/>
        </xdr:nvCxnSpPr>
        <xdr:spPr bwMode="auto">
          <a:xfrm>
            <a:off x="2367645" y="1728087"/>
            <a:ext cx="7304226" cy="37275"/>
          </a:xfrm>
          <a:prstGeom prst="straightConnector1">
            <a:avLst/>
          </a:prstGeom>
          <a:solidFill>
            <a:srgbClr val="00945F"/>
          </a:solidFill>
          <a:ln w="3175" cap="flat" cmpd="sng" algn="ctr">
            <a:solidFill>
              <a:srgbClr val="00945F"/>
            </a:solidFill>
            <a:prstDash val="solid"/>
            <a:round/>
            <a:headEnd type="triangle"/>
            <a:tailEnd type="triangle"/>
          </a:ln>
          <a:effectLst/>
        </xdr:spPr>
      </xdr:cxnSp>
      <xdr:sp macro="" textlink="">
        <xdr:nvSpPr>
          <xdr:cNvPr id="36" name="Rectangle 35">
            <a:extLst>
              <a:ext uri="{FF2B5EF4-FFF2-40B4-BE49-F238E27FC236}">
                <a16:creationId xmlns:a16="http://schemas.microsoft.com/office/drawing/2014/main" id="{06690BE6-6684-4C65-BB04-6504DA886E51}"/>
              </a:ext>
            </a:extLst>
          </xdr:cNvPr>
          <xdr:cNvSpPr>
            <a:spLocks noChangeArrowheads="1"/>
          </xdr:cNvSpPr>
        </xdr:nvSpPr>
        <xdr:spPr bwMode="gray">
          <a:xfrm>
            <a:off x="5672467" y="1580608"/>
            <a:ext cx="647934" cy="295039"/>
          </a:xfrm>
          <a:prstGeom prst="rect">
            <a:avLst/>
          </a:prstGeom>
          <a:solidFill>
            <a:srgbClr val="00945F"/>
          </a:solidFill>
          <a:ln>
            <a:noFill/>
          </a:ln>
          <a:extLst/>
        </xdr:spPr>
        <xdr:txBody>
          <a:bodyPr wrap="square" tIns="68750" bIns="68750" anchor="ctr" anchorCtr="1">
            <a:sp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defTabSz="1219170">
              <a:lnSpc>
                <a:spcPct val="106000"/>
              </a:lnSpc>
              <a:buSzPct val="100000"/>
              <a:defRPr sz="1200" b="0" i="0" u="none" strike="noStrike" kern="1200" baseline="0">
                <a:solidFill>
                  <a:prstClr val="black"/>
                </a:solidFill>
                <a:latin typeface="Franklin Gothic Book"/>
              </a:defRPr>
            </a:pPr>
            <a:r>
              <a:rPr lang="en-US" sz="1000" b="1">
                <a:solidFill>
                  <a:prstClr val="white"/>
                </a:solidFill>
                <a:latin typeface="Calibri" panose="020F0502020204030204" pitchFamily="34" charset="0"/>
                <a:ea typeface="Verdana" panose="020B0604030504040204" pitchFamily="34" charset="0"/>
                <a:cs typeface="Calibri" panose="020F0502020204030204" pitchFamily="34" charset="0"/>
              </a:rPr>
              <a:t>Planning</a:t>
            </a:r>
          </a:p>
        </xdr:txBody>
      </xdr:sp>
      <xdr:cxnSp macro="">
        <xdr:nvCxnSpPr>
          <xdr:cNvPr id="37" name="Straight Arrow Connector 36">
            <a:extLst>
              <a:ext uri="{FF2B5EF4-FFF2-40B4-BE49-F238E27FC236}">
                <a16:creationId xmlns:a16="http://schemas.microsoft.com/office/drawing/2014/main" id="{29034464-B6FA-4893-85F6-58FEE7C88249}"/>
              </a:ext>
            </a:extLst>
          </xdr:cNvPr>
          <xdr:cNvCxnSpPr/>
        </xdr:nvCxnSpPr>
        <xdr:spPr bwMode="auto">
          <a:xfrm>
            <a:off x="9661063" y="1766653"/>
            <a:ext cx="1186613" cy="0"/>
          </a:xfrm>
          <a:prstGeom prst="straightConnector1">
            <a:avLst/>
          </a:prstGeom>
          <a:solidFill>
            <a:srgbClr val="00945F"/>
          </a:solidFill>
          <a:ln w="3175" cap="flat" cmpd="sng" algn="ctr">
            <a:solidFill>
              <a:srgbClr val="00945F"/>
            </a:solidFill>
            <a:prstDash val="solid"/>
            <a:round/>
            <a:headEnd type="triangle"/>
            <a:tailEnd type="triangle"/>
          </a:ln>
          <a:effectLst/>
        </xdr:spPr>
      </xdr:cxnSp>
      <xdr:sp macro="" textlink="">
        <xdr:nvSpPr>
          <xdr:cNvPr id="38" name="Rectangle 37">
            <a:extLst>
              <a:ext uri="{FF2B5EF4-FFF2-40B4-BE49-F238E27FC236}">
                <a16:creationId xmlns:a16="http://schemas.microsoft.com/office/drawing/2014/main" id="{0BC25138-4400-4AEB-AA9E-E620D3F65AAA}"/>
              </a:ext>
            </a:extLst>
          </xdr:cNvPr>
          <xdr:cNvSpPr>
            <a:spLocks noChangeArrowheads="1"/>
          </xdr:cNvSpPr>
        </xdr:nvSpPr>
        <xdr:spPr bwMode="gray">
          <a:xfrm>
            <a:off x="9904749" y="1585418"/>
            <a:ext cx="707245" cy="295039"/>
          </a:xfrm>
          <a:prstGeom prst="rect">
            <a:avLst/>
          </a:prstGeom>
          <a:solidFill>
            <a:srgbClr val="00945F"/>
          </a:solidFill>
          <a:ln>
            <a:noFill/>
          </a:ln>
          <a:extLst/>
        </xdr:spPr>
        <xdr:txBody>
          <a:bodyPr wrap="square" tIns="68750" bIns="68750" anchor="ctr" anchorCtr="1">
            <a:sp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algn="ctr" defTabSz="1219170">
              <a:lnSpc>
                <a:spcPct val="106000"/>
              </a:lnSpc>
              <a:buSzPct val="100000"/>
              <a:defRPr sz="1200" b="0" i="0" u="none" strike="noStrike" kern="1200" baseline="0">
                <a:solidFill>
                  <a:prstClr val="black"/>
                </a:solidFill>
                <a:latin typeface="Franklin Gothic Book"/>
              </a:defRPr>
            </a:pPr>
            <a:r>
              <a:rPr lang="en-US" sz="1000" b="1">
                <a:solidFill>
                  <a:prstClr val="white"/>
                </a:solidFill>
                <a:latin typeface="Calibri" panose="020F0502020204030204" pitchFamily="34" charset="0"/>
                <a:ea typeface="Verdana" panose="020B0604030504040204" pitchFamily="34" charset="0"/>
                <a:cs typeface="Calibri" panose="020F0502020204030204" pitchFamily="34" charset="0"/>
              </a:rPr>
              <a:t>Execution</a:t>
            </a:r>
          </a:p>
        </xdr:txBody>
      </xdr:sp>
      <xdr:sp macro="" textlink="">
        <xdr:nvSpPr>
          <xdr:cNvPr id="39" name="Oval 38">
            <a:extLst>
              <a:ext uri="{FF2B5EF4-FFF2-40B4-BE49-F238E27FC236}">
                <a16:creationId xmlns:a16="http://schemas.microsoft.com/office/drawing/2014/main" id="{7E62B723-37B6-44E4-A94C-3CF4BB1314D6}"/>
              </a:ext>
            </a:extLst>
          </xdr:cNvPr>
          <xdr:cNvSpPr/>
        </xdr:nvSpPr>
        <xdr:spPr bwMode="auto">
          <a:xfrm>
            <a:off x="4885352" y="3776381"/>
            <a:ext cx="182880" cy="163983"/>
          </a:xfrm>
          <a:prstGeom prst="ellipse">
            <a:avLst/>
          </a:prstGeom>
          <a:solidFill>
            <a:sysClr val="window" lastClr="FFFFFF">
              <a:lumMod val="65000"/>
            </a:sysClr>
          </a:solidFill>
          <a:ln w="6350" cap="flat" cmpd="sng" algn="ctr">
            <a:noFill/>
            <a:prstDash val="solid"/>
            <a:round/>
            <a:headEnd type="none" w="med" len="med"/>
            <a:tailEnd type="none" w="med" len="med"/>
          </a:ln>
          <a:effectLst/>
        </xdr:spPr>
        <xdr:txBody>
          <a:bodyPr vert="horz" wrap="square" lIns="0" tIns="0" rIns="0" bIns="0" numCol="1" rtlCol="0" anchor="ctr" anchorCtr="0" compatLnSpc="1">
            <a:prstTxWarp prst="textNoShape">
              <a:avLst/>
            </a:prstTxWarp>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marL="0" marR="0" lvl="0" indent="0" algn="ctr" defTabSz="914400" eaLnBrk="0" fontAlgn="base" latinLnBrk="0" hangingPunct="0">
              <a:lnSpc>
                <a:spcPct val="100000"/>
              </a:lnSpc>
              <a:spcBef>
                <a:spcPct val="0"/>
              </a:spcBef>
              <a:spcAft>
                <a:spcPct val="0"/>
              </a:spcAft>
              <a:buClrTx/>
              <a:buSzTx/>
              <a:buFontTx/>
              <a:buNone/>
              <a:tabLst/>
              <a:defRPr/>
            </a:pPr>
            <a:r>
              <a:rPr kumimoji="0" lang="en-US" sz="800" b="1" i="0" u="none" strike="noStrike" kern="0" cap="none" spc="0" normalizeH="0" baseline="0">
                <a:ln>
                  <a:noFill/>
                </a:ln>
                <a:solidFill>
                  <a:prstClr val="white"/>
                </a:solidFill>
                <a:effectLst/>
                <a:uLnTx/>
                <a:uFillTx/>
                <a:latin typeface="Calibri" panose="020F0502020204030204" pitchFamily="34" charset="0"/>
                <a:ea typeface="Verdana" panose="020B0604030504040204" pitchFamily="34" charset="0"/>
                <a:cs typeface="Calibri" panose="020F0502020204030204" pitchFamily="34" charset="0"/>
              </a:rPr>
              <a:t>3</a:t>
            </a:r>
          </a:p>
        </xdr:txBody>
      </xdr:sp>
      <xdr:sp macro="" textlink="">
        <xdr:nvSpPr>
          <xdr:cNvPr id="40" name="Oval 39">
            <a:extLst>
              <a:ext uri="{FF2B5EF4-FFF2-40B4-BE49-F238E27FC236}">
                <a16:creationId xmlns:a16="http://schemas.microsoft.com/office/drawing/2014/main" id="{306084D9-A0AB-4B5F-884C-98394285F445}"/>
              </a:ext>
            </a:extLst>
          </xdr:cNvPr>
          <xdr:cNvSpPr/>
        </xdr:nvSpPr>
        <xdr:spPr bwMode="auto">
          <a:xfrm>
            <a:off x="6167761" y="2019749"/>
            <a:ext cx="182880" cy="163983"/>
          </a:xfrm>
          <a:prstGeom prst="ellipse">
            <a:avLst/>
          </a:prstGeom>
          <a:solidFill>
            <a:sysClr val="window" lastClr="FFFFFF">
              <a:lumMod val="65000"/>
            </a:sysClr>
          </a:solidFill>
          <a:ln w="6350" cap="flat" cmpd="sng" algn="ctr">
            <a:noFill/>
            <a:prstDash val="solid"/>
            <a:round/>
            <a:headEnd type="none" w="med" len="med"/>
            <a:tailEnd type="none" w="med" len="med"/>
          </a:ln>
          <a:effectLst/>
        </xdr:spPr>
        <xdr:txBody>
          <a:bodyPr vert="horz" wrap="square" lIns="0" tIns="0" rIns="0" bIns="0" numCol="1" rtlCol="0" anchor="ctr" anchorCtr="0" compatLnSpc="1">
            <a:prstTxWarp prst="textNoShape">
              <a:avLst/>
            </a:prstTxWarp>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marL="0" marR="0" lvl="0" indent="0" algn="ctr" defTabSz="914400" eaLnBrk="0" fontAlgn="base" latinLnBrk="0" hangingPunct="0">
              <a:lnSpc>
                <a:spcPct val="100000"/>
              </a:lnSpc>
              <a:spcBef>
                <a:spcPct val="0"/>
              </a:spcBef>
              <a:spcAft>
                <a:spcPct val="0"/>
              </a:spcAft>
              <a:buClrTx/>
              <a:buSzTx/>
              <a:buFontTx/>
              <a:buNone/>
              <a:tabLst/>
              <a:defRPr/>
            </a:pPr>
            <a:r>
              <a:rPr kumimoji="0" lang="en-US" sz="800" b="1" i="0" u="none" strike="noStrike" kern="0" cap="none" spc="0" normalizeH="0" baseline="0">
                <a:ln>
                  <a:noFill/>
                </a:ln>
                <a:solidFill>
                  <a:prstClr val="white"/>
                </a:solidFill>
                <a:effectLst/>
                <a:uLnTx/>
                <a:uFillTx/>
                <a:latin typeface="Calibri" panose="020F0502020204030204" pitchFamily="34" charset="0"/>
                <a:ea typeface="Verdana" panose="020B0604030504040204" pitchFamily="34" charset="0"/>
                <a:cs typeface="Calibri" panose="020F0502020204030204" pitchFamily="34" charset="0"/>
              </a:rPr>
              <a:t>5</a:t>
            </a:r>
          </a:p>
        </xdr:txBody>
      </xdr:sp>
      <xdr:sp macro="" textlink="">
        <xdr:nvSpPr>
          <xdr:cNvPr id="41" name="Oval 40">
            <a:extLst>
              <a:ext uri="{FF2B5EF4-FFF2-40B4-BE49-F238E27FC236}">
                <a16:creationId xmlns:a16="http://schemas.microsoft.com/office/drawing/2014/main" id="{8AFAFF85-90A7-4E9D-B967-61704CCF0352}"/>
              </a:ext>
            </a:extLst>
          </xdr:cNvPr>
          <xdr:cNvSpPr/>
        </xdr:nvSpPr>
        <xdr:spPr bwMode="auto">
          <a:xfrm>
            <a:off x="7452417" y="3776381"/>
            <a:ext cx="182880" cy="163983"/>
          </a:xfrm>
          <a:prstGeom prst="ellipse">
            <a:avLst/>
          </a:prstGeom>
          <a:solidFill>
            <a:sysClr val="window" lastClr="FFFFFF">
              <a:lumMod val="65000"/>
            </a:sysClr>
          </a:solidFill>
          <a:ln w="6350" cap="flat" cmpd="sng" algn="ctr">
            <a:noFill/>
            <a:prstDash val="solid"/>
            <a:round/>
            <a:headEnd type="none" w="med" len="med"/>
            <a:tailEnd type="none" w="med" len="med"/>
          </a:ln>
          <a:effectLst/>
        </xdr:spPr>
        <xdr:txBody>
          <a:bodyPr vert="horz" wrap="square" lIns="0" tIns="0" rIns="0" bIns="0" numCol="1" rtlCol="0" anchor="ctr" anchorCtr="0" compatLnSpc="1">
            <a:prstTxWarp prst="textNoShape">
              <a:avLst/>
            </a:prstTxWarp>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marL="0" marR="0" lvl="0" indent="0" algn="ctr" defTabSz="914400" eaLnBrk="0" fontAlgn="base" latinLnBrk="0" hangingPunct="0">
              <a:lnSpc>
                <a:spcPct val="100000"/>
              </a:lnSpc>
              <a:spcBef>
                <a:spcPct val="0"/>
              </a:spcBef>
              <a:spcAft>
                <a:spcPct val="0"/>
              </a:spcAft>
              <a:buClrTx/>
              <a:buSzTx/>
              <a:buFontTx/>
              <a:buNone/>
              <a:tabLst/>
              <a:defRPr/>
            </a:pPr>
            <a:r>
              <a:rPr kumimoji="0" lang="en-US" sz="800" b="1" i="0" u="none" strike="noStrike" kern="0" cap="none" spc="0" normalizeH="0" baseline="0">
                <a:ln>
                  <a:noFill/>
                </a:ln>
                <a:solidFill>
                  <a:prstClr val="white"/>
                </a:solidFill>
                <a:effectLst/>
                <a:uLnTx/>
                <a:uFillTx/>
                <a:latin typeface="Calibri" panose="020F0502020204030204" pitchFamily="34" charset="0"/>
                <a:ea typeface="Verdana" panose="020B0604030504040204" pitchFamily="34" charset="0"/>
                <a:cs typeface="Calibri" panose="020F0502020204030204" pitchFamily="34" charset="0"/>
              </a:rPr>
              <a:t>7</a:t>
            </a:r>
          </a:p>
        </xdr:txBody>
      </xdr:sp>
      <xdr:sp macro="" textlink="">
        <xdr:nvSpPr>
          <xdr:cNvPr id="42" name="Oval 41">
            <a:extLst>
              <a:ext uri="{FF2B5EF4-FFF2-40B4-BE49-F238E27FC236}">
                <a16:creationId xmlns:a16="http://schemas.microsoft.com/office/drawing/2014/main" id="{4C710605-193E-4AAB-BC89-AD6C37F1165D}"/>
              </a:ext>
            </a:extLst>
          </xdr:cNvPr>
          <xdr:cNvSpPr/>
        </xdr:nvSpPr>
        <xdr:spPr bwMode="auto">
          <a:xfrm>
            <a:off x="4861361" y="2011834"/>
            <a:ext cx="182880" cy="163983"/>
          </a:xfrm>
          <a:prstGeom prst="ellipse">
            <a:avLst/>
          </a:prstGeom>
          <a:solidFill>
            <a:sysClr val="window" lastClr="FFFFFF">
              <a:lumMod val="65000"/>
            </a:sysClr>
          </a:solidFill>
          <a:ln w="6350" cap="flat" cmpd="sng" algn="ctr">
            <a:noFill/>
            <a:prstDash val="solid"/>
            <a:round/>
            <a:headEnd type="none" w="med" len="med"/>
            <a:tailEnd type="none" w="med" len="med"/>
          </a:ln>
          <a:effectLst/>
        </xdr:spPr>
        <xdr:txBody>
          <a:bodyPr vert="horz" wrap="square" lIns="0" tIns="0" rIns="0" bIns="0" numCol="1" rtlCol="0" anchor="ctr" anchorCtr="0" compatLnSpc="1">
            <a:prstTxWarp prst="textNoShape">
              <a:avLst/>
            </a:prstTxWarp>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marL="0" marR="0" lvl="0" indent="0" algn="ctr" defTabSz="914400" eaLnBrk="0" fontAlgn="base" latinLnBrk="0" hangingPunct="0">
              <a:lnSpc>
                <a:spcPct val="100000"/>
              </a:lnSpc>
              <a:spcBef>
                <a:spcPct val="0"/>
              </a:spcBef>
              <a:spcAft>
                <a:spcPct val="0"/>
              </a:spcAft>
              <a:buClrTx/>
              <a:buSzTx/>
              <a:buFontTx/>
              <a:buNone/>
              <a:tabLst/>
              <a:defRPr/>
            </a:pPr>
            <a:r>
              <a:rPr kumimoji="0" lang="en-US" sz="800" b="1" i="0" u="none" strike="noStrike" kern="0" cap="none" spc="0" normalizeH="0" baseline="0">
                <a:ln>
                  <a:noFill/>
                </a:ln>
                <a:solidFill>
                  <a:prstClr val="white"/>
                </a:solidFill>
                <a:effectLst/>
                <a:uLnTx/>
                <a:uFillTx/>
                <a:latin typeface="Calibri" panose="020F0502020204030204" pitchFamily="34" charset="0"/>
                <a:ea typeface="Verdana" panose="020B0604030504040204" pitchFamily="34" charset="0"/>
                <a:cs typeface="Calibri" panose="020F0502020204030204" pitchFamily="34" charset="0"/>
              </a:rPr>
              <a:t>3</a:t>
            </a:r>
          </a:p>
        </xdr:txBody>
      </xdr:sp>
      <xdr:sp macro="" textlink="">
        <xdr:nvSpPr>
          <xdr:cNvPr id="43" name="Oval 42">
            <a:extLst>
              <a:ext uri="{FF2B5EF4-FFF2-40B4-BE49-F238E27FC236}">
                <a16:creationId xmlns:a16="http://schemas.microsoft.com/office/drawing/2014/main" id="{E5524811-66CE-4DF3-93E8-71D039D3B333}"/>
              </a:ext>
            </a:extLst>
          </xdr:cNvPr>
          <xdr:cNvSpPr/>
        </xdr:nvSpPr>
        <xdr:spPr bwMode="auto">
          <a:xfrm>
            <a:off x="8697117" y="2019749"/>
            <a:ext cx="182880" cy="163983"/>
          </a:xfrm>
          <a:prstGeom prst="ellipse">
            <a:avLst/>
          </a:prstGeom>
          <a:solidFill>
            <a:sysClr val="window" lastClr="FFFFFF">
              <a:lumMod val="65000"/>
            </a:sysClr>
          </a:solidFill>
          <a:ln w="6350" cap="flat" cmpd="sng" algn="ctr">
            <a:noFill/>
            <a:prstDash val="solid"/>
            <a:round/>
            <a:headEnd type="none" w="med" len="med"/>
            <a:tailEnd type="none" w="med" len="med"/>
          </a:ln>
          <a:effectLst/>
        </xdr:spPr>
        <xdr:txBody>
          <a:bodyPr vert="horz" wrap="square" lIns="0" tIns="0" rIns="0" bIns="0" numCol="1" rtlCol="0" anchor="ctr" anchorCtr="0" compatLnSpc="1">
            <a:prstTxWarp prst="textNoShape">
              <a:avLst/>
            </a:prstTxWarp>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marL="0" marR="0" lvl="0" indent="0" algn="ctr" defTabSz="914400" eaLnBrk="0" fontAlgn="base" latinLnBrk="0" hangingPunct="0">
              <a:lnSpc>
                <a:spcPct val="100000"/>
              </a:lnSpc>
              <a:spcBef>
                <a:spcPct val="0"/>
              </a:spcBef>
              <a:spcAft>
                <a:spcPct val="0"/>
              </a:spcAft>
              <a:buClrTx/>
              <a:buSzTx/>
              <a:buFontTx/>
              <a:buNone/>
              <a:tabLst/>
              <a:defRPr/>
            </a:pPr>
            <a:r>
              <a:rPr kumimoji="0" lang="en-US" sz="800" b="1" i="0" u="none" strike="noStrike" kern="0" cap="none" spc="0" normalizeH="0" baseline="0">
                <a:ln>
                  <a:noFill/>
                </a:ln>
                <a:solidFill>
                  <a:prstClr val="white"/>
                </a:solidFill>
                <a:effectLst/>
                <a:uLnTx/>
                <a:uFillTx/>
                <a:latin typeface="Calibri" panose="020F0502020204030204" pitchFamily="34" charset="0"/>
                <a:ea typeface="Verdana" panose="020B0604030504040204" pitchFamily="34" charset="0"/>
                <a:cs typeface="Calibri" panose="020F0502020204030204" pitchFamily="34" charset="0"/>
              </a:rPr>
              <a:t>8</a:t>
            </a:r>
          </a:p>
        </xdr:txBody>
      </xdr:sp>
      <xdr:sp macro="" textlink="">
        <xdr:nvSpPr>
          <xdr:cNvPr id="44" name="Oval 43">
            <a:extLst>
              <a:ext uri="{FF2B5EF4-FFF2-40B4-BE49-F238E27FC236}">
                <a16:creationId xmlns:a16="http://schemas.microsoft.com/office/drawing/2014/main" id="{6736A3B0-F3BC-4F91-8262-C6C96EDF24DB}"/>
              </a:ext>
            </a:extLst>
          </xdr:cNvPr>
          <xdr:cNvSpPr/>
        </xdr:nvSpPr>
        <xdr:spPr bwMode="auto">
          <a:xfrm>
            <a:off x="9803291" y="3776381"/>
            <a:ext cx="182880" cy="163983"/>
          </a:xfrm>
          <a:prstGeom prst="ellipse">
            <a:avLst/>
          </a:prstGeom>
          <a:solidFill>
            <a:sysClr val="window" lastClr="FFFFFF">
              <a:lumMod val="65000"/>
            </a:sysClr>
          </a:solidFill>
          <a:ln w="6350" cap="flat" cmpd="sng" algn="ctr">
            <a:noFill/>
            <a:prstDash val="solid"/>
            <a:round/>
            <a:headEnd type="none" w="med" len="med"/>
            <a:tailEnd type="none" w="med" len="med"/>
          </a:ln>
          <a:effectLst/>
        </xdr:spPr>
        <xdr:txBody>
          <a:bodyPr vert="horz" wrap="square" lIns="0" tIns="0" rIns="0" bIns="0" numCol="1" rtlCol="0" anchor="ctr" anchorCtr="0" compatLnSpc="1">
            <a:prstTxWarp prst="textNoShape">
              <a:avLst/>
            </a:prstTxWarp>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marL="0" marR="0" lvl="0" indent="0" algn="ctr" defTabSz="914400" eaLnBrk="0" fontAlgn="base" latinLnBrk="0" hangingPunct="0">
              <a:lnSpc>
                <a:spcPct val="100000"/>
              </a:lnSpc>
              <a:spcBef>
                <a:spcPct val="0"/>
              </a:spcBef>
              <a:spcAft>
                <a:spcPct val="0"/>
              </a:spcAft>
              <a:buClrTx/>
              <a:buSzTx/>
              <a:buFontTx/>
              <a:buNone/>
              <a:tabLst/>
              <a:defRPr/>
            </a:pPr>
            <a:r>
              <a:rPr kumimoji="0" lang="en-US" sz="700" b="1" i="0" u="none" strike="noStrike" kern="0" cap="none" spc="0" normalizeH="0" baseline="0">
                <a:ln>
                  <a:noFill/>
                </a:ln>
                <a:solidFill>
                  <a:prstClr val="white"/>
                </a:solidFill>
                <a:effectLst/>
                <a:uLnTx/>
                <a:uFillTx/>
                <a:latin typeface="Calibri" panose="020F0502020204030204" pitchFamily="34" charset="0"/>
                <a:ea typeface="Verdana" panose="020B0604030504040204" pitchFamily="34" charset="0"/>
                <a:cs typeface="Calibri" panose="020F0502020204030204" pitchFamily="34" charset="0"/>
              </a:rPr>
              <a:t>7</a:t>
            </a:r>
          </a:p>
        </xdr:txBody>
      </xdr:sp>
      <xdr:sp macro="" textlink="">
        <xdr:nvSpPr>
          <xdr:cNvPr id="45" name="Oval 44">
            <a:extLst>
              <a:ext uri="{FF2B5EF4-FFF2-40B4-BE49-F238E27FC236}">
                <a16:creationId xmlns:a16="http://schemas.microsoft.com/office/drawing/2014/main" id="{11157950-11C6-4E96-991E-67D2BDAF2A0B}"/>
              </a:ext>
            </a:extLst>
          </xdr:cNvPr>
          <xdr:cNvSpPr/>
        </xdr:nvSpPr>
        <xdr:spPr bwMode="auto">
          <a:xfrm>
            <a:off x="9791775" y="2942028"/>
            <a:ext cx="182880" cy="163983"/>
          </a:xfrm>
          <a:prstGeom prst="ellipse">
            <a:avLst/>
          </a:prstGeom>
          <a:solidFill>
            <a:sysClr val="window" lastClr="FFFFFF">
              <a:lumMod val="65000"/>
            </a:sysClr>
          </a:solidFill>
          <a:ln w="6350" cap="flat" cmpd="sng" algn="ctr">
            <a:noFill/>
            <a:prstDash val="solid"/>
            <a:round/>
            <a:headEnd type="none" w="med" len="med"/>
            <a:tailEnd type="none" w="med" len="med"/>
          </a:ln>
          <a:effectLst/>
        </xdr:spPr>
        <xdr:txBody>
          <a:bodyPr vert="horz" wrap="square" lIns="0" tIns="0" rIns="0" bIns="0" numCol="1" rtlCol="0" anchor="ctr" anchorCtr="0" compatLnSpc="1">
            <a:prstTxWarp prst="textNoShape">
              <a:avLst/>
            </a:prstTxWarp>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marL="0" marR="0" lvl="0" indent="0" algn="ctr" defTabSz="914400" eaLnBrk="0" fontAlgn="base" latinLnBrk="0" hangingPunct="0">
              <a:lnSpc>
                <a:spcPct val="100000"/>
              </a:lnSpc>
              <a:spcBef>
                <a:spcPct val="0"/>
              </a:spcBef>
              <a:spcAft>
                <a:spcPct val="0"/>
              </a:spcAft>
              <a:buClrTx/>
              <a:buSzTx/>
              <a:buFontTx/>
              <a:buNone/>
              <a:tabLst/>
              <a:defRPr/>
            </a:pPr>
            <a:r>
              <a:rPr kumimoji="0" lang="en-US" sz="700" b="1" i="0" u="none" strike="noStrike" kern="0" cap="none" spc="0" normalizeH="0" baseline="0">
                <a:ln>
                  <a:noFill/>
                </a:ln>
                <a:solidFill>
                  <a:prstClr val="white"/>
                </a:solidFill>
                <a:effectLst/>
                <a:uLnTx/>
                <a:uFillTx/>
                <a:latin typeface="Calibri" panose="020F0502020204030204" pitchFamily="34" charset="0"/>
                <a:ea typeface="Verdana" panose="020B0604030504040204" pitchFamily="34" charset="0"/>
                <a:cs typeface="Calibri" panose="020F0502020204030204" pitchFamily="34" charset="0"/>
              </a:rPr>
              <a:t>10</a:t>
            </a:r>
          </a:p>
        </xdr:txBody>
      </xdr:sp>
      <xdr:cxnSp macro="">
        <xdr:nvCxnSpPr>
          <xdr:cNvPr id="46" name="Elbow Connector 112">
            <a:extLst>
              <a:ext uri="{FF2B5EF4-FFF2-40B4-BE49-F238E27FC236}">
                <a16:creationId xmlns:a16="http://schemas.microsoft.com/office/drawing/2014/main" id="{69745D83-589B-4F9B-B223-12E391BDA8E3}"/>
              </a:ext>
            </a:extLst>
          </xdr:cNvPr>
          <xdr:cNvCxnSpPr/>
        </xdr:nvCxnSpPr>
        <xdr:spPr bwMode="auto">
          <a:xfrm rot="10800000">
            <a:off x="8008471" y="4408756"/>
            <a:ext cx="2261851" cy="4783"/>
          </a:xfrm>
          <a:prstGeom prst="bentConnector3">
            <a:avLst>
              <a:gd name="adj1" fmla="val 50000"/>
            </a:avLst>
          </a:prstGeom>
          <a:solidFill>
            <a:srgbClr val="5B9BD5"/>
          </a:solidFill>
          <a:ln w="6350" cap="flat" cmpd="sng" algn="ctr">
            <a:solidFill>
              <a:sysClr val="windowText" lastClr="000000"/>
            </a:solidFill>
            <a:prstDash val="dash"/>
            <a:round/>
            <a:headEnd type="none" w="med" len="med"/>
            <a:tailEnd type="triangle"/>
          </a:ln>
          <a:effectLst/>
        </xdr:spPr>
      </xdr:cxnSp>
      <xdr:sp macro="" textlink="">
        <xdr:nvSpPr>
          <xdr:cNvPr id="47" name="Oval 46">
            <a:extLst>
              <a:ext uri="{FF2B5EF4-FFF2-40B4-BE49-F238E27FC236}">
                <a16:creationId xmlns:a16="http://schemas.microsoft.com/office/drawing/2014/main" id="{03CB5459-A29E-4DCE-8198-56DA108DB797}"/>
              </a:ext>
            </a:extLst>
          </xdr:cNvPr>
          <xdr:cNvSpPr/>
        </xdr:nvSpPr>
        <xdr:spPr bwMode="auto">
          <a:xfrm>
            <a:off x="2354076" y="2012291"/>
            <a:ext cx="182880" cy="163983"/>
          </a:xfrm>
          <a:prstGeom prst="ellipse">
            <a:avLst/>
          </a:prstGeom>
          <a:solidFill>
            <a:sysClr val="window" lastClr="FFFFFF">
              <a:lumMod val="65000"/>
            </a:sysClr>
          </a:solidFill>
          <a:ln w="6350" cap="flat" cmpd="sng" algn="ctr">
            <a:noFill/>
            <a:prstDash val="solid"/>
            <a:round/>
            <a:headEnd type="none" w="med" len="med"/>
            <a:tailEnd type="none" w="med" len="med"/>
          </a:ln>
          <a:effectLst/>
        </xdr:spPr>
        <xdr:txBody>
          <a:bodyPr vert="horz" wrap="square" lIns="0" tIns="0" rIns="0" bIns="0" numCol="1" rtlCol="0" anchor="ctr" anchorCtr="0" compatLnSpc="1">
            <a:prstTxWarp prst="textNoShape">
              <a:avLst/>
            </a:prstTxWarp>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pPr marL="0" marR="0" lvl="0" indent="0" algn="ctr" defTabSz="914400" eaLnBrk="0" fontAlgn="base" latinLnBrk="0" hangingPunct="0">
              <a:lnSpc>
                <a:spcPct val="100000"/>
              </a:lnSpc>
              <a:spcBef>
                <a:spcPct val="0"/>
              </a:spcBef>
              <a:spcAft>
                <a:spcPct val="0"/>
              </a:spcAft>
              <a:buClrTx/>
              <a:buSzTx/>
              <a:buFontTx/>
              <a:buNone/>
              <a:tabLst/>
              <a:defRPr/>
            </a:pPr>
            <a:r>
              <a:rPr kumimoji="0" lang="en-US" sz="800" b="1" i="0" u="none" strike="noStrike" kern="0" cap="none" spc="0" normalizeH="0" baseline="0">
                <a:ln>
                  <a:noFill/>
                </a:ln>
                <a:solidFill>
                  <a:prstClr val="white"/>
                </a:solidFill>
                <a:effectLst/>
                <a:uLnTx/>
                <a:uFillTx/>
                <a:latin typeface="Calibri" panose="020F0502020204030204" pitchFamily="34" charset="0"/>
                <a:ea typeface="Verdana" panose="020B0604030504040204" pitchFamily="34" charset="0"/>
                <a:cs typeface="Calibri" panose="020F0502020204030204" pitchFamily="34" charset="0"/>
              </a:rPr>
              <a:t>1</a:t>
            </a:r>
          </a:p>
        </xdr:txBody>
      </xdr:sp>
    </xdr:grpSp>
    <xdr:clientData/>
  </xdr:twoCellAnchor>
  <xdr:twoCellAnchor>
    <xdr:from>
      <xdr:col>1</xdr:col>
      <xdr:colOff>0</xdr:colOff>
      <xdr:row>20</xdr:row>
      <xdr:rowOff>146931</xdr:rowOff>
    </xdr:from>
    <xdr:to>
      <xdr:col>19</xdr:col>
      <xdr:colOff>444470</xdr:colOff>
      <xdr:row>30</xdr:row>
      <xdr:rowOff>57813</xdr:rowOff>
    </xdr:to>
    <xdr:sp macro="" textlink="">
      <xdr:nvSpPr>
        <xdr:cNvPr id="5" name="TextBox 98">
          <a:extLst>
            <a:ext uri="{FF2B5EF4-FFF2-40B4-BE49-F238E27FC236}">
              <a16:creationId xmlns:a16="http://schemas.microsoft.com/office/drawing/2014/main" id="{CC269E86-8CE6-42C1-AE4F-5DF4393AFAEE}"/>
            </a:ext>
          </a:extLst>
        </xdr:cNvPr>
        <xdr:cNvSpPr txBox="1"/>
      </xdr:nvSpPr>
      <xdr:spPr>
        <a:xfrm>
          <a:off x="609600" y="3956931"/>
          <a:ext cx="11417270" cy="1815882"/>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Franklin Gothic Book"/>
            </a:defRPr>
          </a:lvl1pPr>
          <a:lvl2pPr marL="457200" algn="l" defTabSz="914400" rtl="0" eaLnBrk="1" latinLnBrk="0" hangingPunct="1">
            <a:defRPr sz="1800" kern="1200">
              <a:solidFill>
                <a:sysClr val="windowText" lastClr="000000"/>
              </a:solidFill>
              <a:latin typeface="Franklin Gothic Book"/>
            </a:defRPr>
          </a:lvl2pPr>
          <a:lvl3pPr marL="914400" algn="l" defTabSz="914400" rtl="0" eaLnBrk="1" latinLnBrk="0" hangingPunct="1">
            <a:defRPr sz="1800" kern="1200">
              <a:solidFill>
                <a:sysClr val="windowText" lastClr="000000"/>
              </a:solidFill>
              <a:latin typeface="Franklin Gothic Book"/>
            </a:defRPr>
          </a:lvl3pPr>
          <a:lvl4pPr marL="1371600" algn="l" defTabSz="914400" rtl="0" eaLnBrk="1" latinLnBrk="0" hangingPunct="1">
            <a:defRPr sz="1800" kern="1200">
              <a:solidFill>
                <a:sysClr val="windowText" lastClr="000000"/>
              </a:solidFill>
              <a:latin typeface="Franklin Gothic Book"/>
            </a:defRPr>
          </a:lvl4pPr>
          <a:lvl5pPr marL="1828800" algn="l" defTabSz="914400" rtl="0" eaLnBrk="1" latinLnBrk="0" hangingPunct="1">
            <a:defRPr sz="1800" kern="1200">
              <a:solidFill>
                <a:sysClr val="windowText" lastClr="000000"/>
              </a:solidFill>
              <a:latin typeface="Franklin Gothic Book"/>
            </a:defRPr>
          </a:lvl5pPr>
          <a:lvl6pPr marL="2286000" algn="l" defTabSz="914400" rtl="0" eaLnBrk="1" latinLnBrk="0" hangingPunct="1">
            <a:defRPr sz="1800" kern="1200">
              <a:solidFill>
                <a:sysClr val="windowText" lastClr="000000"/>
              </a:solidFill>
              <a:latin typeface="Franklin Gothic Book"/>
            </a:defRPr>
          </a:lvl6pPr>
          <a:lvl7pPr marL="2743200" algn="l" defTabSz="914400" rtl="0" eaLnBrk="1" latinLnBrk="0" hangingPunct="1">
            <a:defRPr sz="1800" kern="1200">
              <a:solidFill>
                <a:sysClr val="windowText" lastClr="000000"/>
              </a:solidFill>
              <a:latin typeface="Franklin Gothic Book"/>
            </a:defRPr>
          </a:lvl7pPr>
          <a:lvl8pPr marL="3200400" algn="l" defTabSz="914400" rtl="0" eaLnBrk="1" latinLnBrk="0" hangingPunct="1">
            <a:defRPr sz="1800" kern="1200">
              <a:solidFill>
                <a:sysClr val="windowText" lastClr="000000"/>
              </a:solidFill>
              <a:latin typeface="Franklin Gothic Book"/>
            </a:defRPr>
          </a:lvl8pPr>
          <a:lvl9pPr marL="3657600" algn="l" defTabSz="914400" rtl="0" eaLnBrk="1" latinLnBrk="0" hangingPunct="1">
            <a:defRPr sz="1800" kern="1200">
              <a:solidFill>
                <a:sysClr val="windowText" lastClr="000000"/>
              </a:solidFill>
              <a:latin typeface="Franklin Gothic Book"/>
            </a:defRPr>
          </a:lvl9pPr>
        </a:lstStyle>
        <a:p>
          <a:r>
            <a:rPr lang="en-US" sz="1600">
              <a:latin typeface="Calibri" panose="020F0502020204030204" pitchFamily="34" charset="0"/>
              <a:cs typeface="Calibri" panose="020F0502020204030204" pitchFamily="34" charset="0"/>
            </a:rPr>
            <a:t>Currently the plant executes an </a:t>
          </a:r>
          <a:r>
            <a:rPr lang="en-US" sz="1600" b="1">
              <a:latin typeface="Calibri" panose="020F0502020204030204" pitchFamily="34" charset="0"/>
              <a:cs typeface="Calibri" panose="020F0502020204030204" pitchFamily="34" charset="0"/>
            </a:rPr>
            <a:t>8 hour maintenance day (MD) twice a month</a:t>
          </a:r>
          <a:r>
            <a:rPr lang="en-US" sz="1600">
              <a:latin typeface="Calibri" panose="020F0502020204030204" pitchFamily="34" charset="0"/>
              <a:cs typeface="Calibri" panose="020F0502020204030204" pitchFamily="34" charset="0"/>
            </a:rPr>
            <a:t>. The planning starts 2 weeks before the MD and maintenance activities are selected from the preventive maintenance schedule. Backlog or pending maintenance activities are prioritized. Each maintenance activity has details on time and skill set required (electrician, operator, etc) for completion. Based on that, the total labor hours activities are planned. </a:t>
          </a:r>
        </a:p>
        <a:p>
          <a:r>
            <a:rPr lang="en-US" sz="1600">
              <a:latin typeface="Calibri" panose="020F0502020204030204" pitchFamily="34" charset="0"/>
              <a:cs typeface="Calibri" panose="020F0502020204030204" pitchFamily="34" charset="0"/>
            </a:rPr>
            <a:t>Average time from order to receipt of spares is 2 weeks. Based on the MD activities, spares are staged in the storeroom 2 days before execution. On the morning of the MD, the spares are staged next to the packaging line. The MD activities are assigned to the staff based on availability on the day and activities are executed. At the end of the MD, progress is noted and activities not completed are noted. </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0C7428-EDAB-499B-90F5-852E727DA0FF}" name="Table3" displayName="Table3" ref="B4:H10" totalsRowShown="0" headerRowDxfId="37" dataDxfId="36">
  <autoFilter ref="B4:H10" xr:uid="{E9BDB557-2A08-4D50-94A5-CDFB66440DF3}"/>
  <sortState ref="B5:G10">
    <sortCondition ref="D4:D10"/>
  </sortState>
  <tableColumns count="7">
    <tableColumn id="1" xr3:uid="{82FF626F-A386-416C-996C-4C41CD3A3BD7}" name="Plant/Metrics" dataDxfId="35"/>
    <tableColumn id="2" xr3:uid="{571C76F7-9A4A-400E-BECB-D69667C069AB}" name="Total Annual Run-time (hr.)" dataDxfId="34"/>
    <tableColumn id="3" xr3:uid="{A842FF95-3DB7-447A-ACA4-EE0A91A9646F}" name="Annual Planned Downtown (hr.)" dataDxfId="33"/>
    <tableColumn id="4" xr3:uid="{5F043878-B6F9-4EC7-8BE9-4E1ED81A0AA3}" name="Annual Unplanned Downtime (hr.)" dataDxfId="32"/>
    <tableColumn id="5" xr3:uid="{E018D5E8-2000-442F-9253-EB43E8C2A5F0}" name="MTBF (min)" dataDxfId="31"/>
    <tableColumn id="6" xr3:uid="{85C4F1B7-90DE-4F9D-92F8-2E52F1152467}" name="MTTR (min)" dataDxfId="30"/>
    <tableColumn id="7" xr3:uid="{97DB623C-F2E7-4E1A-A38F-3E4AD0701EFA}" name="Planned Annual Production" dataDxfId="2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EEF2DF7-22C3-4132-9829-652DA412BA1B}" name="Table115" displayName="Table115" ref="B3:F52" totalsRowShown="0" headerRowDxfId="28" dataDxfId="27">
  <autoFilter ref="B3:F52" xr:uid="{65A03D52-05BD-4B8D-868F-8E15D81AE5D0}"/>
  <tableColumns count="5">
    <tableColumn id="2" xr3:uid="{152668B4-5C1F-4955-A9BD-3026AEE9BD33}" name="SKU ID" dataDxfId="26"/>
    <tableColumn id="6" xr3:uid="{95641551-D437-4812-902F-DB29D516F50F}" name="Planned Amount" dataDxfId="25"/>
    <tableColumn id="7" xr3:uid="{ACEF4F39-F53E-4C8E-9DAA-8845448ACD4F}" name="Bottles Available in Storage" dataDxfId="24"/>
    <tableColumn id="8" xr3:uid="{93AB9E84-EFD9-4EFE-A862-F0C4659F0828}" name="Planned Production Date" dataDxfId="23"/>
    <tableColumn id="19" xr3:uid="{9F470DC2-85B8-472F-8A39-5447EB600C74}" name="Unmet Production Reason" dataDxfId="22"/>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FB1FD4-D19F-4944-B8E6-F30FFF88B465}" name="Table116" displayName="Table116" ref="G3:K52" totalsRowShown="0" headerRowDxfId="21" dataDxfId="20">
  <autoFilter ref="G3:K52" xr:uid="{667CFF45-6CA1-4211-9882-1ADD6C8EC4AB}"/>
  <sortState ref="G4:K52">
    <sortCondition ref="G3:G52"/>
  </sortState>
  <tableColumns count="5">
    <tableColumn id="6" xr3:uid="{11C335A5-94E4-4FEB-A934-0FF191799092}" name="Bottle Shipment ID" dataDxfId="19"/>
    <tableColumn id="7" xr3:uid="{A87C1920-B77F-4741-872B-0A3E6BDF13C9}" name="Total Amount Shipped" dataDxfId="18"/>
    <tableColumn id="17" xr3:uid="{D5AFB047-DF91-4BC1-8EB9-219B0AE52B39}" name="Amount Left in Yard" dataDxfId="17"/>
    <tableColumn id="8" xr3:uid="{67EAB59B-A405-400B-B043-553F1AE9BB22}" name="Arrival Date" dataDxfId="16"/>
    <tableColumn id="19" xr3:uid="{186878A0-E6BD-463A-BBB0-ACAA766BFEF8}" name="Reason left in yard" dataDxfId="15"/>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E06C93-5E8A-4CA4-B189-994D5F29D169}" name="Table2" displayName="Table2" ref="B4:N142" totalsRowShown="0" headerRowDxfId="14" dataDxfId="13">
  <autoFilter ref="B4:N142" xr:uid="{F7AD934B-4DF6-4FF3-9207-0840B78AE67C}"/>
  <sortState ref="B5:N142">
    <sortCondition ref="B4:B142"/>
  </sortState>
  <tableColumns count="13">
    <tableColumn id="1" xr3:uid="{685E4A9F-6327-420A-8A45-51B1753EA745}" name="Work Order ID" dataDxfId="12"/>
    <tableColumn id="2" xr3:uid="{AFE1E299-1ED0-47FF-B5AD-A61DF5EE43FE}" name="Schedule Maintenance Date" dataDxfId="11"/>
    <tableColumn id="4" xr3:uid="{2C92A738-D683-4396-B597-9CC731CDF531}" name="Parts Needed" dataDxfId="10"/>
    <tableColumn id="5" xr3:uid="{818FAD37-8824-460E-B2A5-36B8BD44EEEB}" name="Parts Available" dataDxfId="9"/>
    <tableColumn id="7" xr3:uid="{508DB3B5-1E04-400B-9EFD-9E3EBB4EECAD}" name="Labor Hours Planned" dataDxfId="8"/>
    <tableColumn id="8" xr3:uid="{33ED6EF5-FBBA-4400-867B-FDB939BFE655}" name="Labor Hours Actual" dataDxfId="7"/>
    <tableColumn id="10" xr3:uid="{6B0CFC73-770B-4762-9AB8-47C33FF5438E}" name="Delay Reason" dataDxfId="6"/>
    <tableColumn id="11" xr3:uid="{C2BDB90B-4129-4041-A3F0-6C7F06B72999}" name="Electrical Work Hour Planned" dataDxfId="5"/>
    <tableColumn id="9" xr3:uid="{9A0A7DDE-4330-4A78-BB7C-6718EEB3E5AA}" name="Operator Worked Hour Planned" dataDxfId="4"/>
    <tableColumn id="6" xr3:uid="{FCF62889-95D0-4CB8-9238-6EB636819AC8}" name="Mechanical Work Hour Planned" dataDxfId="3"/>
    <tableColumn id="12" xr3:uid="{E2D79ED5-BECD-4578-A221-F0FA47709DF4}" name="Electrical Work Hour Actual" dataDxfId="2"/>
    <tableColumn id="14" xr3:uid="{64E4C63F-F9D4-4A03-85A4-342E827F95E2}" name="Operator Hour Actual" dataDxfId="1"/>
    <tableColumn id="16" xr3:uid="{3D57F00A-73E7-449F-ADC9-25724CF1DF30}" name="Mechanical Work Hour Actual"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Deloitte US Color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6BC8C-7100-4195-9785-5AB9692A1394}">
  <sheetPr>
    <tabColor theme="1"/>
  </sheetPr>
  <dimension ref="B2:C11"/>
  <sheetViews>
    <sheetView showGridLines="0" tabSelected="1" topLeftCell="A5" zoomScale="55" zoomScaleNormal="55" workbookViewId="0">
      <selection activeCell="C7" sqref="C7"/>
    </sheetView>
  </sheetViews>
  <sheetFormatPr defaultColWidth="9.140625" defaultRowHeight="12.75" x14ac:dyDescent="0.2"/>
  <cols>
    <col min="1" max="1" width="8.28515625" style="1" customWidth="1"/>
    <col min="2" max="2" width="35.5703125" style="1" customWidth="1"/>
    <col min="3" max="3" width="118.140625" style="1" customWidth="1"/>
    <col min="4" max="16384" width="9.140625" style="1"/>
  </cols>
  <sheetData>
    <row r="2" spans="2:3" ht="13.5" thickBot="1" x14ac:dyDescent="0.25"/>
    <row r="3" spans="2:3" ht="18" x14ac:dyDescent="0.25">
      <c r="B3" s="39" t="s">
        <v>35</v>
      </c>
      <c r="C3" s="40"/>
    </row>
    <row r="4" spans="2:3" ht="148.5" customHeight="1" x14ac:dyDescent="0.2">
      <c r="B4" s="41" t="s">
        <v>110</v>
      </c>
      <c r="C4" s="42"/>
    </row>
    <row r="5" spans="2:3" ht="18" x14ac:dyDescent="0.25">
      <c r="B5" s="43" t="s">
        <v>34</v>
      </c>
      <c r="C5" s="44"/>
    </row>
    <row r="6" spans="2:3" ht="153" customHeight="1" x14ac:dyDescent="0.2">
      <c r="B6" s="22" t="s">
        <v>53</v>
      </c>
      <c r="C6" s="23" t="s">
        <v>129</v>
      </c>
    </row>
    <row r="7" spans="2:3" ht="208.5" customHeight="1" x14ac:dyDescent="0.2">
      <c r="B7" s="17" t="s">
        <v>118</v>
      </c>
      <c r="C7" s="36" t="s">
        <v>130</v>
      </c>
    </row>
    <row r="8" spans="2:3" ht="306.75" customHeight="1" x14ac:dyDescent="0.2">
      <c r="B8" s="17" t="s">
        <v>109</v>
      </c>
      <c r="C8" s="36" t="s">
        <v>131</v>
      </c>
    </row>
    <row r="9" spans="2:3" ht="36" x14ac:dyDescent="0.2">
      <c r="B9" s="17" t="s">
        <v>123</v>
      </c>
      <c r="C9" s="45" t="s">
        <v>126</v>
      </c>
    </row>
    <row r="10" spans="2:3" ht="36" x14ac:dyDescent="0.2">
      <c r="B10" s="17" t="s">
        <v>124</v>
      </c>
      <c r="C10" s="37" t="s">
        <v>127</v>
      </c>
    </row>
    <row r="11" spans="2:3" ht="72.75" thickBot="1" x14ac:dyDescent="0.25">
      <c r="B11" s="46" t="s">
        <v>125</v>
      </c>
      <c r="C11" s="38" t="s">
        <v>128</v>
      </c>
    </row>
  </sheetData>
  <mergeCells count="3">
    <mergeCell ref="B3:C3"/>
    <mergeCell ref="B4:C4"/>
    <mergeCell ref="B5:C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09A27-D5A2-430B-B21A-0F21117A52C4}">
  <sheetPr>
    <tabColor theme="1"/>
  </sheetPr>
  <dimension ref="B2:H10"/>
  <sheetViews>
    <sheetView showGridLines="0" zoomScale="67" zoomScaleNormal="85" workbookViewId="0">
      <selection activeCell="B1" sqref="B1"/>
    </sheetView>
  </sheetViews>
  <sheetFormatPr defaultColWidth="9.140625" defaultRowHeight="12.75" x14ac:dyDescent="0.2"/>
  <cols>
    <col min="1" max="1" width="2.7109375" style="1" customWidth="1"/>
    <col min="2" max="2" width="22" style="1" bestFit="1" customWidth="1"/>
    <col min="3" max="3" width="34.140625" style="31" bestFit="1" customWidth="1"/>
    <col min="4" max="4" width="38.85546875" style="1" bestFit="1" customWidth="1"/>
    <col min="5" max="5" width="41.140625" style="1" bestFit="1" customWidth="1"/>
    <col min="6" max="6" width="18" style="31" bestFit="1" customWidth="1"/>
    <col min="7" max="7" width="17.5703125" style="1" bestFit="1" customWidth="1"/>
    <col min="8" max="8" width="36.7109375" style="1" bestFit="1" customWidth="1"/>
    <col min="9" max="16384" width="9.140625" style="1"/>
  </cols>
  <sheetData>
    <row r="2" spans="2:8" x14ac:dyDescent="0.2">
      <c r="B2" s="2" t="s">
        <v>54</v>
      </c>
    </row>
    <row r="4" spans="2:8" x14ac:dyDescent="0.2">
      <c r="B4" s="20" t="s">
        <v>50</v>
      </c>
      <c r="C4" s="32" t="s">
        <v>111</v>
      </c>
      <c r="D4" s="20" t="s">
        <v>112</v>
      </c>
      <c r="E4" s="20" t="s">
        <v>113</v>
      </c>
      <c r="F4" s="32" t="s">
        <v>52</v>
      </c>
      <c r="G4" s="20" t="s">
        <v>51</v>
      </c>
      <c r="H4" s="32" t="s">
        <v>119</v>
      </c>
    </row>
    <row r="5" spans="2:8" x14ac:dyDescent="0.2">
      <c r="B5" s="1" t="s">
        <v>46</v>
      </c>
      <c r="C5" s="33">
        <v>4380</v>
      </c>
      <c r="D5" s="21">
        <v>100</v>
      </c>
      <c r="E5" s="21">
        <f>0.05*Table3[[#This Row],[Total Annual Run-time (hr.)]]</f>
        <v>219</v>
      </c>
      <c r="F5" s="33">
        <v>1421</v>
      </c>
      <c r="G5" s="21">
        <v>52</v>
      </c>
      <c r="H5" s="33">
        <v>28000000</v>
      </c>
    </row>
    <row r="6" spans="2:8" x14ac:dyDescent="0.2">
      <c r="B6" s="1" t="s">
        <v>48</v>
      </c>
      <c r="C6" s="33">
        <f>C5*1.5</f>
        <v>6570</v>
      </c>
      <c r="D6" s="21">
        <v>130</v>
      </c>
      <c r="E6" s="21">
        <f>0.055*Table3[[#This Row],[Total Annual Run-time (hr.)]]</f>
        <v>361.35</v>
      </c>
      <c r="F6" s="33">
        <v>1206</v>
      </c>
      <c r="G6" s="21">
        <v>55</v>
      </c>
      <c r="H6" s="33">
        <v>30000000</v>
      </c>
    </row>
    <row r="7" spans="2:8" x14ac:dyDescent="0.2">
      <c r="B7" s="1" t="s">
        <v>47</v>
      </c>
      <c r="C7" s="33">
        <f>4380*2</f>
        <v>8760</v>
      </c>
      <c r="D7" s="21">
        <f>2*120</f>
        <v>240</v>
      </c>
      <c r="E7" s="21">
        <f>0.06*Table3[[#This Row],[Total Annual Run-time (hr.)]]</f>
        <v>525.6</v>
      </c>
      <c r="F7" s="33">
        <v>981</v>
      </c>
      <c r="G7" s="21">
        <v>54</v>
      </c>
      <c r="H7" s="33">
        <v>46000000</v>
      </c>
    </row>
    <row r="8" spans="2:8" x14ac:dyDescent="0.2">
      <c r="B8" s="1" t="s">
        <v>44</v>
      </c>
      <c r="C8" s="33">
        <f>1.75*4380</f>
        <v>7665</v>
      </c>
      <c r="D8" s="21">
        <f>1.75*110</f>
        <v>192.5</v>
      </c>
      <c r="E8" s="21">
        <f>0.07*Table3[[#This Row],[Total Annual Run-time (hr.)]]</f>
        <v>536.55000000000007</v>
      </c>
      <c r="F8" s="33">
        <v>789</v>
      </c>
      <c r="G8" s="21">
        <v>56</v>
      </c>
      <c r="H8" s="33">
        <v>50000000</v>
      </c>
    </row>
    <row r="9" spans="2:8" x14ac:dyDescent="0.2">
      <c r="B9" s="1" t="s">
        <v>49</v>
      </c>
      <c r="C9" s="33">
        <f>4380*2.5</f>
        <v>10950</v>
      </c>
      <c r="D9" s="21">
        <f>2.5*100</f>
        <v>250</v>
      </c>
      <c r="E9" s="21">
        <f>0.1*Table3[[#This Row],[Total Annual Run-time (hr.)]]</f>
        <v>1095</v>
      </c>
      <c r="F9" s="33">
        <v>949</v>
      </c>
      <c r="G9" s="21">
        <v>55</v>
      </c>
      <c r="H9" s="33">
        <v>65000000</v>
      </c>
    </row>
    <row r="10" spans="2:8" x14ac:dyDescent="0.2">
      <c r="B10" s="1" t="s">
        <v>45</v>
      </c>
      <c r="C10" s="33">
        <v>4380</v>
      </c>
      <c r="D10" s="21">
        <v>120</v>
      </c>
      <c r="E10" s="21">
        <f>0.15*Table3[[#This Row],[Total Annual Run-time (hr.)]]</f>
        <v>657</v>
      </c>
      <c r="F10" s="33">
        <v>300</v>
      </c>
      <c r="G10" s="21">
        <v>55</v>
      </c>
      <c r="H10" s="33">
        <v>36000000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B5C78-5478-47E9-A5DE-F47D50F1ADC6}">
  <sheetPr>
    <tabColor theme="1"/>
  </sheetPr>
  <dimension ref="B1:K52"/>
  <sheetViews>
    <sheetView showGridLines="0" zoomScale="70" zoomScaleNormal="70" workbookViewId="0">
      <selection activeCell="I27" sqref="B27:I27"/>
    </sheetView>
  </sheetViews>
  <sheetFormatPr defaultColWidth="9.140625" defaultRowHeight="12.75" x14ac:dyDescent="0.2"/>
  <cols>
    <col min="1" max="1" width="2.7109375" style="1" customWidth="1"/>
    <col min="2" max="2" width="12.7109375" style="1" bestFit="1" customWidth="1"/>
    <col min="3" max="3" width="23.140625" style="1" bestFit="1" customWidth="1"/>
    <col min="4" max="4" width="35.28515625" style="1" bestFit="1" customWidth="1"/>
    <col min="5" max="5" width="31.85546875" style="1" bestFit="1" customWidth="1"/>
    <col min="6" max="6" width="35.85546875" style="1" bestFit="1" customWidth="1"/>
    <col min="7" max="7" width="25.7109375" style="1" bestFit="1" customWidth="1"/>
    <col min="8" max="8" width="29" style="1" bestFit="1" customWidth="1"/>
    <col min="9" max="9" width="26.85546875" style="1" bestFit="1" customWidth="1"/>
    <col min="10" max="10" width="45.7109375" style="1" bestFit="1" customWidth="1"/>
    <col min="11" max="11" width="45.7109375" style="1" customWidth="1"/>
    <col min="12" max="16384" width="9.140625" style="1"/>
  </cols>
  <sheetData>
    <row r="1" spans="2:11" s="7" customFormat="1" ht="18.75" customHeight="1" x14ac:dyDescent="0.2">
      <c r="B1" s="7" t="s">
        <v>107</v>
      </c>
    </row>
    <row r="2" spans="2:11" s="6" customFormat="1" ht="14.25" x14ac:dyDescent="0.2">
      <c r="B2" s="26"/>
      <c r="C2" s="26"/>
      <c r="D2" s="26"/>
      <c r="E2" s="26"/>
      <c r="F2" s="26"/>
      <c r="G2" s="26"/>
      <c r="H2" s="27"/>
      <c r="J2" s="27"/>
      <c r="K2" s="27"/>
    </row>
    <row r="3" spans="2:11" x14ac:dyDescent="0.2">
      <c r="B3" s="12" t="s">
        <v>4</v>
      </c>
      <c r="C3" s="12" t="s">
        <v>5</v>
      </c>
      <c r="D3" s="12" t="s">
        <v>98</v>
      </c>
      <c r="E3" s="12" t="s">
        <v>0</v>
      </c>
      <c r="F3" s="12" t="s">
        <v>99</v>
      </c>
      <c r="G3" s="12" t="s">
        <v>100</v>
      </c>
      <c r="H3" s="12" t="s">
        <v>101</v>
      </c>
      <c r="I3" s="12" t="s">
        <v>102</v>
      </c>
      <c r="J3" s="12" t="s">
        <v>105</v>
      </c>
      <c r="K3" s="12" t="s">
        <v>106</v>
      </c>
    </row>
    <row r="4" spans="2:11" x14ac:dyDescent="0.2">
      <c r="B4" s="1" t="s">
        <v>12</v>
      </c>
      <c r="C4" s="13">
        <v>17000</v>
      </c>
      <c r="D4" s="13">
        <v>13000</v>
      </c>
      <c r="E4" s="14">
        <v>43501</v>
      </c>
      <c r="F4" s="15" t="s">
        <v>104</v>
      </c>
      <c r="G4" s="13">
        <v>44000670</v>
      </c>
      <c r="H4" s="13">
        <v>4000</v>
      </c>
      <c r="I4" s="13">
        <v>3250</v>
      </c>
      <c r="J4" s="18">
        <v>43500</v>
      </c>
      <c r="K4" s="13" t="s">
        <v>115</v>
      </c>
    </row>
    <row r="5" spans="2:11" x14ac:dyDescent="0.2">
      <c r="B5" s="1" t="s">
        <v>16</v>
      </c>
      <c r="C5" s="13">
        <v>17000</v>
      </c>
      <c r="D5" s="13">
        <v>16000</v>
      </c>
      <c r="E5" s="14">
        <v>43508</v>
      </c>
      <c r="F5" s="15" t="s">
        <v>104</v>
      </c>
      <c r="G5" s="13">
        <v>84661365</v>
      </c>
      <c r="H5" s="13">
        <v>1000</v>
      </c>
      <c r="I5" s="13">
        <v>850</v>
      </c>
      <c r="J5" s="19">
        <v>43507</v>
      </c>
      <c r="K5" s="13" t="s">
        <v>115</v>
      </c>
    </row>
    <row r="6" spans="2:11" x14ac:dyDescent="0.2">
      <c r="B6" s="1" t="s">
        <v>13</v>
      </c>
      <c r="C6" s="13">
        <v>15000</v>
      </c>
      <c r="D6" s="13">
        <v>11000</v>
      </c>
      <c r="E6" s="14">
        <v>43509</v>
      </c>
      <c r="F6" s="15" t="s">
        <v>104</v>
      </c>
      <c r="G6" s="13">
        <v>91040117</v>
      </c>
      <c r="H6" s="13">
        <v>4000</v>
      </c>
      <c r="I6" s="13">
        <v>3500</v>
      </c>
      <c r="J6" s="18">
        <v>43508</v>
      </c>
      <c r="K6" s="13" t="s">
        <v>114</v>
      </c>
    </row>
    <row r="7" spans="2:11" x14ac:dyDescent="0.2">
      <c r="B7" s="1" t="s">
        <v>18</v>
      </c>
      <c r="C7" s="13">
        <v>13000</v>
      </c>
      <c r="D7" s="13">
        <v>10000</v>
      </c>
      <c r="E7" s="14">
        <v>43524</v>
      </c>
      <c r="F7" s="15" t="s">
        <v>104</v>
      </c>
      <c r="G7" s="13">
        <v>143233333</v>
      </c>
      <c r="H7" s="13">
        <v>3000</v>
      </c>
      <c r="I7" s="13">
        <v>1300</v>
      </c>
      <c r="J7" s="19">
        <v>43523</v>
      </c>
      <c r="K7" s="13" t="s">
        <v>116</v>
      </c>
    </row>
    <row r="8" spans="2:11" x14ac:dyDescent="0.2">
      <c r="B8" s="1" t="s">
        <v>24</v>
      </c>
      <c r="C8" s="13">
        <v>18000</v>
      </c>
      <c r="D8" s="13">
        <v>17000</v>
      </c>
      <c r="E8" s="14">
        <v>43527</v>
      </c>
      <c r="F8" s="15" t="s">
        <v>104</v>
      </c>
      <c r="G8" s="13">
        <v>162847032</v>
      </c>
      <c r="H8" s="13">
        <v>1000</v>
      </c>
      <c r="I8" s="13">
        <v>160</v>
      </c>
      <c r="J8" s="18">
        <v>43526</v>
      </c>
      <c r="K8" s="13" t="s">
        <v>114</v>
      </c>
    </row>
    <row r="9" spans="2:11" x14ac:dyDescent="0.2">
      <c r="B9" s="1" t="s">
        <v>26</v>
      </c>
      <c r="C9" s="13">
        <v>21000</v>
      </c>
      <c r="D9" s="13">
        <v>17000</v>
      </c>
      <c r="E9" s="14">
        <v>43529</v>
      </c>
      <c r="F9" s="15" t="s">
        <v>104</v>
      </c>
      <c r="G9" s="13">
        <v>166441474</v>
      </c>
      <c r="H9" s="13">
        <v>4000</v>
      </c>
      <c r="I9" s="13">
        <v>1570</v>
      </c>
      <c r="J9" s="19">
        <v>43528</v>
      </c>
      <c r="K9" s="13" t="s">
        <v>114</v>
      </c>
    </row>
    <row r="10" spans="2:11" ht="13.5" thickBot="1" x14ac:dyDescent="0.25">
      <c r="B10" s="1" t="s">
        <v>26</v>
      </c>
      <c r="C10" s="13">
        <v>24000</v>
      </c>
      <c r="D10" s="13">
        <v>21000</v>
      </c>
      <c r="E10" s="14">
        <v>43536</v>
      </c>
      <c r="F10" s="15" t="s">
        <v>104</v>
      </c>
      <c r="G10" s="13">
        <v>232555599</v>
      </c>
      <c r="H10" s="13">
        <v>3000</v>
      </c>
      <c r="I10" s="13">
        <v>290</v>
      </c>
      <c r="J10" s="18">
        <v>43535</v>
      </c>
      <c r="K10" s="13" t="s">
        <v>36</v>
      </c>
    </row>
    <row r="11" spans="2:11" x14ac:dyDescent="0.2">
      <c r="B11" s="1" t="s">
        <v>27</v>
      </c>
      <c r="C11" s="13">
        <v>17000</v>
      </c>
      <c r="D11" s="13">
        <v>13000</v>
      </c>
      <c r="E11" s="14">
        <v>43537</v>
      </c>
      <c r="F11" s="15" t="s">
        <v>104</v>
      </c>
      <c r="G11" s="13">
        <v>255215557</v>
      </c>
      <c r="H11" s="13">
        <v>4000</v>
      </c>
      <c r="I11" s="13">
        <v>3980</v>
      </c>
      <c r="J11" s="19">
        <v>43536</v>
      </c>
      <c r="K11" s="29" t="s">
        <v>103</v>
      </c>
    </row>
    <row r="12" spans="2:11" x14ac:dyDescent="0.2">
      <c r="B12" s="1" t="s">
        <v>28</v>
      </c>
      <c r="C12" s="13">
        <v>14000</v>
      </c>
      <c r="D12" s="13">
        <v>13000</v>
      </c>
      <c r="E12" s="14">
        <v>43538</v>
      </c>
      <c r="F12" s="15" t="s">
        <v>104</v>
      </c>
      <c r="G12" s="13">
        <v>270699959</v>
      </c>
      <c r="H12" s="13">
        <v>1000</v>
      </c>
      <c r="I12" s="13">
        <v>850</v>
      </c>
      <c r="J12" s="18">
        <v>43537</v>
      </c>
      <c r="K12" s="13" t="s">
        <v>116</v>
      </c>
    </row>
    <row r="13" spans="2:11" x14ac:dyDescent="0.2">
      <c r="B13" s="1" t="s">
        <v>24</v>
      </c>
      <c r="C13" s="13">
        <v>11000</v>
      </c>
      <c r="D13" s="13">
        <v>8000</v>
      </c>
      <c r="E13" s="14">
        <v>43539</v>
      </c>
      <c r="F13" s="15" t="s">
        <v>104</v>
      </c>
      <c r="G13" s="13">
        <v>276040414</v>
      </c>
      <c r="H13" s="13">
        <v>3000</v>
      </c>
      <c r="I13" s="13">
        <v>1100</v>
      </c>
      <c r="J13" s="19">
        <v>43538</v>
      </c>
      <c r="K13" s="13" t="s">
        <v>103</v>
      </c>
    </row>
    <row r="14" spans="2:11" x14ac:dyDescent="0.2">
      <c r="B14" s="1" t="s">
        <v>20</v>
      </c>
      <c r="C14" s="13">
        <v>26000</v>
      </c>
      <c r="D14" s="13">
        <v>23000</v>
      </c>
      <c r="E14" s="14">
        <v>43543</v>
      </c>
      <c r="F14" s="15" t="s">
        <v>104</v>
      </c>
      <c r="G14" s="13">
        <v>330312002</v>
      </c>
      <c r="H14" s="13">
        <v>3000</v>
      </c>
      <c r="I14" s="13">
        <v>2000</v>
      </c>
      <c r="J14" s="18">
        <v>43542</v>
      </c>
      <c r="K14" s="13" t="s">
        <v>115</v>
      </c>
    </row>
    <row r="15" spans="2:11" x14ac:dyDescent="0.2">
      <c r="B15" s="1" t="s">
        <v>30</v>
      </c>
      <c r="C15" s="13">
        <v>24000</v>
      </c>
      <c r="D15" s="13">
        <v>22000</v>
      </c>
      <c r="E15" s="14">
        <v>43545</v>
      </c>
      <c r="F15" s="15" t="s">
        <v>104</v>
      </c>
      <c r="G15" s="13">
        <v>333415670</v>
      </c>
      <c r="H15" s="13">
        <v>2000</v>
      </c>
      <c r="I15" s="13">
        <v>1000</v>
      </c>
      <c r="J15" s="19">
        <v>43544</v>
      </c>
      <c r="K15" s="13" t="s">
        <v>114</v>
      </c>
    </row>
    <row r="16" spans="2:11" x14ac:dyDescent="0.2">
      <c r="B16" s="1" t="s">
        <v>11</v>
      </c>
      <c r="C16" s="13">
        <v>30000</v>
      </c>
      <c r="D16" s="13">
        <v>29000</v>
      </c>
      <c r="E16" s="14">
        <v>43549</v>
      </c>
      <c r="F16" s="15" t="s">
        <v>104</v>
      </c>
      <c r="G16" s="13">
        <v>371493752</v>
      </c>
      <c r="H16" s="13">
        <v>1000</v>
      </c>
      <c r="I16" s="13">
        <v>300</v>
      </c>
      <c r="J16" s="18">
        <v>43548</v>
      </c>
      <c r="K16" s="28" t="s">
        <v>116</v>
      </c>
    </row>
    <row r="17" spans="2:11" x14ac:dyDescent="0.2">
      <c r="B17" s="1" t="s">
        <v>10</v>
      </c>
      <c r="C17" s="13">
        <v>19000</v>
      </c>
      <c r="D17" s="13">
        <v>18000</v>
      </c>
      <c r="E17" s="14">
        <v>43551</v>
      </c>
      <c r="F17" s="15" t="s">
        <v>104</v>
      </c>
      <c r="G17" s="13">
        <v>371695588</v>
      </c>
      <c r="H17" s="13">
        <v>1000</v>
      </c>
      <c r="I17" s="13">
        <v>250</v>
      </c>
      <c r="J17" s="19">
        <v>43550</v>
      </c>
      <c r="K17" s="13" t="s">
        <v>36</v>
      </c>
    </row>
    <row r="18" spans="2:11" x14ac:dyDescent="0.2">
      <c r="B18" s="1" t="s">
        <v>17</v>
      </c>
      <c r="C18" s="13">
        <v>9000</v>
      </c>
      <c r="D18" s="13">
        <v>8000</v>
      </c>
      <c r="E18" s="14">
        <v>43561</v>
      </c>
      <c r="F18" s="15" t="s">
        <v>104</v>
      </c>
      <c r="G18" s="13">
        <v>439547282</v>
      </c>
      <c r="H18" s="13">
        <v>1000</v>
      </c>
      <c r="I18" s="13">
        <v>630</v>
      </c>
      <c r="J18" s="18">
        <v>43560</v>
      </c>
      <c r="K18" s="13" t="s">
        <v>116</v>
      </c>
    </row>
    <row r="19" spans="2:11" x14ac:dyDescent="0.2">
      <c r="B19" s="1" t="s">
        <v>16</v>
      </c>
      <c r="C19" s="13">
        <v>11000</v>
      </c>
      <c r="D19" s="13">
        <v>8000</v>
      </c>
      <c r="E19" s="14">
        <v>43563</v>
      </c>
      <c r="F19" s="15" t="s">
        <v>104</v>
      </c>
      <c r="G19" s="13">
        <v>543016700</v>
      </c>
      <c r="H19" s="13">
        <v>3000</v>
      </c>
      <c r="I19" s="13">
        <v>2250</v>
      </c>
      <c r="J19" s="19">
        <v>43562</v>
      </c>
      <c r="K19" s="13" t="s">
        <v>114</v>
      </c>
    </row>
    <row r="20" spans="2:11" x14ac:dyDescent="0.2">
      <c r="B20" s="1" t="s">
        <v>14</v>
      </c>
      <c r="C20" s="13">
        <v>12000</v>
      </c>
      <c r="D20" s="13">
        <v>10000</v>
      </c>
      <c r="E20" s="14">
        <v>43567</v>
      </c>
      <c r="F20" s="15" t="s">
        <v>104</v>
      </c>
      <c r="G20" s="13">
        <v>636927028</v>
      </c>
      <c r="H20" s="13">
        <v>2000</v>
      </c>
      <c r="I20" s="13">
        <v>1770</v>
      </c>
      <c r="J20" s="18">
        <v>43566</v>
      </c>
      <c r="K20" s="13" t="s">
        <v>114</v>
      </c>
    </row>
    <row r="21" spans="2:11" x14ac:dyDescent="0.2">
      <c r="B21" s="1" t="s">
        <v>32</v>
      </c>
      <c r="C21" s="13">
        <v>11000</v>
      </c>
      <c r="D21" s="13">
        <v>10000</v>
      </c>
      <c r="E21" s="14">
        <v>43573</v>
      </c>
      <c r="F21" s="15" t="s">
        <v>104</v>
      </c>
      <c r="G21" s="13">
        <v>648775432</v>
      </c>
      <c r="H21" s="13">
        <v>1000</v>
      </c>
      <c r="I21" s="13">
        <v>280</v>
      </c>
      <c r="J21" s="19">
        <v>43572</v>
      </c>
      <c r="K21" s="13" t="s">
        <v>36</v>
      </c>
    </row>
    <row r="22" spans="2:11" x14ac:dyDescent="0.2">
      <c r="B22" s="1" t="s">
        <v>16</v>
      </c>
      <c r="C22" s="13">
        <v>20000</v>
      </c>
      <c r="D22" s="13">
        <v>18000</v>
      </c>
      <c r="E22" s="14">
        <v>43574</v>
      </c>
      <c r="F22" s="15" t="s">
        <v>104</v>
      </c>
      <c r="G22" s="13">
        <v>702929209</v>
      </c>
      <c r="H22" s="13">
        <v>2000</v>
      </c>
      <c r="I22" s="13">
        <v>1220</v>
      </c>
      <c r="J22" s="18">
        <v>43573</v>
      </c>
      <c r="K22" s="13" t="s">
        <v>115</v>
      </c>
    </row>
    <row r="23" spans="2:11" x14ac:dyDescent="0.2">
      <c r="B23" s="1" t="s">
        <v>19</v>
      </c>
      <c r="C23" s="13">
        <v>16000</v>
      </c>
      <c r="D23" s="13">
        <v>14000</v>
      </c>
      <c r="E23" s="14">
        <v>43581</v>
      </c>
      <c r="F23" s="15" t="s">
        <v>104</v>
      </c>
      <c r="G23" s="13">
        <v>715158568</v>
      </c>
      <c r="H23" s="13">
        <v>2000</v>
      </c>
      <c r="I23" s="13">
        <v>90</v>
      </c>
      <c r="J23" s="19">
        <v>43580</v>
      </c>
      <c r="K23" s="13" t="s">
        <v>103</v>
      </c>
    </row>
    <row r="24" spans="2:11" x14ac:dyDescent="0.2">
      <c r="B24" s="1" t="s">
        <v>31</v>
      </c>
      <c r="C24" s="13">
        <v>16000</v>
      </c>
      <c r="D24" s="13">
        <v>15000</v>
      </c>
      <c r="E24" s="14">
        <v>43584</v>
      </c>
      <c r="F24" s="15" t="s">
        <v>104</v>
      </c>
      <c r="G24" s="13">
        <v>769939888</v>
      </c>
      <c r="H24" s="13">
        <v>1000</v>
      </c>
      <c r="I24" s="13">
        <v>340</v>
      </c>
      <c r="J24" s="18">
        <v>43583</v>
      </c>
      <c r="K24" s="28" t="s">
        <v>116</v>
      </c>
    </row>
    <row r="25" spans="2:11" x14ac:dyDescent="0.2">
      <c r="B25" s="1" t="s">
        <v>32</v>
      </c>
      <c r="C25" s="13">
        <v>10000</v>
      </c>
      <c r="D25" s="13">
        <v>6000</v>
      </c>
      <c r="E25" s="14">
        <v>43586</v>
      </c>
      <c r="F25" s="15" t="s">
        <v>104</v>
      </c>
      <c r="G25" s="13">
        <v>772429939</v>
      </c>
      <c r="H25" s="13">
        <v>4000</v>
      </c>
      <c r="I25" s="13">
        <v>1000</v>
      </c>
      <c r="J25" s="19">
        <v>43585</v>
      </c>
      <c r="K25" s="13" t="s">
        <v>114</v>
      </c>
    </row>
    <row r="26" spans="2:11" x14ac:dyDescent="0.2">
      <c r="B26" s="1" t="s">
        <v>24</v>
      </c>
      <c r="C26" s="13">
        <v>10000</v>
      </c>
      <c r="D26" s="13">
        <v>8000</v>
      </c>
      <c r="E26" s="14">
        <v>43587</v>
      </c>
      <c r="F26" s="15" t="s">
        <v>104</v>
      </c>
      <c r="G26" s="13">
        <v>789365699</v>
      </c>
      <c r="H26" s="13">
        <v>2000</v>
      </c>
      <c r="I26" s="13">
        <v>480</v>
      </c>
      <c r="J26" s="18">
        <v>43586</v>
      </c>
      <c r="K26" s="13" t="s">
        <v>115</v>
      </c>
    </row>
    <row r="27" spans="2:11" x14ac:dyDescent="0.2">
      <c r="B27" s="1" t="s">
        <v>12</v>
      </c>
      <c r="C27" s="13">
        <v>16000</v>
      </c>
      <c r="D27" s="13">
        <v>13000</v>
      </c>
      <c r="E27" s="14">
        <v>43591</v>
      </c>
      <c r="F27" s="15" t="s">
        <v>104</v>
      </c>
      <c r="G27" s="13">
        <v>816375544</v>
      </c>
      <c r="H27" s="13">
        <v>3000</v>
      </c>
      <c r="I27" s="13">
        <v>1100</v>
      </c>
      <c r="J27" s="19">
        <v>43590</v>
      </c>
      <c r="K27" s="13" t="s">
        <v>116</v>
      </c>
    </row>
    <row r="28" spans="2:11" x14ac:dyDescent="0.2">
      <c r="B28" s="1" t="s">
        <v>33</v>
      </c>
      <c r="C28" s="13">
        <v>27000</v>
      </c>
      <c r="D28" s="13">
        <v>24000</v>
      </c>
      <c r="E28" s="14">
        <v>43596</v>
      </c>
      <c r="F28" s="15" t="s">
        <v>104</v>
      </c>
      <c r="G28" s="13">
        <v>829968106</v>
      </c>
      <c r="H28" s="13">
        <v>3000</v>
      </c>
      <c r="I28" s="13">
        <v>2500</v>
      </c>
      <c r="J28" s="18">
        <v>43595</v>
      </c>
      <c r="K28" s="13" t="s">
        <v>114</v>
      </c>
    </row>
    <row r="29" spans="2:11" x14ac:dyDescent="0.2">
      <c r="B29" s="1" t="s">
        <v>22</v>
      </c>
      <c r="C29" s="13">
        <v>17000</v>
      </c>
      <c r="D29" s="13">
        <v>16000</v>
      </c>
      <c r="E29" s="14">
        <v>43602</v>
      </c>
      <c r="F29" s="15" t="s">
        <v>104</v>
      </c>
      <c r="G29" s="13">
        <v>837545234</v>
      </c>
      <c r="H29" s="13">
        <v>1000</v>
      </c>
      <c r="I29" s="13">
        <v>450</v>
      </c>
      <c r="J29" s="19">
        <v>43601</v>
      </c>
      <c r="K29" s="13" t="s">
        <v>114</v>
      </c>
    </row>
    <row r="30" spans="2:11" x14ac:dyDescent="0.2">
      <c r="B30" s="1" t="s">
        <v>14</v>
      </c>
      <c r="C30" s="13">
        <v>16000</v>
      </c>
      <c r="D30" s="13">
        <v>14000</v>
      </c>
      <c r="E30" s="14">
        <v>43615</v>
      </c>
      <c r="F30" s="15" t="s">
        <v>104</v>
      </c>
      <c r="G30" s="13">
        <v>853214184</v>
      </c>
      <c r="H30" s="13">
        <v>2000</v>
      </c>
      <c r="I30" s="13">
        <v>1040</v>
      </c>
      <c r="J30" s="18">
        <v>43614</v>
      </c>
      <c r="K30" s="13" t="s">
        <v>114</v>
      </c>
    </row>
    <row r="31" spans="2:11" x14ac:dyDescent="0.2">
      <c r="B31" s="1" t="s">
        <v>15</v>
      </c>
      <c r="C31" s="13">
        <v>28000</v>
      </c>
      <c r="D31" s="13">
        <v>26000</v>
      </c>
      <c r="E31" s="14">
        <v>43619</v>
      </c>
      <c r="F31" s="15" t="s">
        <v>104</v>
      </c>
      <c r="G31" s="13">
        <v>888544595</v>
      </c>
      <c r="H31" s="13">
        <v>2000</v>
      </c>
      <c r="I31" s="13">
        <v>25</v>
      </c>
      <c r="J31" s="19">
        <v>43618</v>
      </c>
      <c r="K31" s="13" t="s">
        <v>36</v>
      </c>
    </row>
    <row r="32" spans="2:11" x14ac:dyDescent="0.2">
      <c r="B32" s="1" t="s">
        <v>10</v>
      </c>
      <c r="C32" s="13">
        <v>27000</v>
      </c>
      <c r="D32" s="13">
        <v>23000</v>
      </c>
      <c r="E32" s="14">
        <v>43624</v>
      </c>
      <c r="F32" s="15" t="s">
        <v>104</v>
      </c>
      <c r="G32" s="13">
        <v>958295862</v>
      </c>
      <c r="H32" s="13">
        <v>4000</v>
      </c>
      <c r="I32" s="13">
        <v>3960</v>
      </c>
      <c r="J32" s="18">
        <v>43623</v>
      </c>
      <c r="K32" s="13" t="s">
        <v>114</v>
      </c>
    </row>
    <row r="33" spans="2:11" x14ac:dyDescent="0.2">
      <c r="B33" s="1" t="s">
        <v>16</v>
      </c>
      <c r="C33" s="13">
        <v>24000</v>
      </c>
      <c r="D33" s="13">
        <v>23000</v>
      </c>
      <c r="E33" s="14">
        <v>43629</v>
      </c>
      <c r="F33" s="15" t="s">
        <v>104</v>
      </c>
      <c r="G33" s="13">
        <v>983749211</v>
      </c>
      <c r="H33" s="13">
        <v>1000</v>
      </c>
      <c r="I33" s="13">
        <v>440</v>
      </c>
      <c r="J33" s="19">
        <v>43628</v>
      </c>
      <c r="K33" s="13" t="s">
        <v>36</v>
      </c>
    </row>
    <row r="34" spans="2:11" x14ac:dyDescent="0.2">
      <c r="B34" s="1" t="s">
        <v>17</v>
      </c>
      <c r="C34" s="13">
        <v>25000</v>
      </c>
      <c r="D34" s="13">
        <v>23000</v>
      </c>
      <c r="E34" s="14">
        <v>43641</v>
      </c>
      <c r="F34" s="15" t="s">
        <v>104</v>
      </c>
      <c r="G34" s="13">
        <v>1008980093</v>
      </c>
      <c r="H34" s="13">
        <v>2000</v>
      </c>
      <c r="I34" s="13">
        <v>1060</v>
      </c>
      <c r="J34" s="18">
        <v>43640</v>
      </c>
      <c r="K34" s="13" t="s">
        <v>103</v>
      </c>
    </row>
    <row r="35" spans="2:11" x14ac:dyDescent="0.2">
      <c r="B35" s="1" t="s">
        <v>18</v>
      </c>
      <c r="C35" s="13">
        <v>14000</v>
      </c>
      <c r="D35" s="13">
        <v>11000</v>
      </c>
      <c r="E35" s="14">
        <v>43642</v>
      </c>
      <c r="F35" s="15" t="s">
        <v>104</v>
      </c>
      <c r="G35" s="13">
        <v>1040446071</v>
      </c>
      <c r="H35" s="13">
        <v>3000</v>
      </c>
      <c r="I35" s="13">
        <v>300</v>
      </c>
      <c r="J35" s="19">
        <v>43641</v>
      </c>
      <c r="K35" s="13" t="s">
        <v>116</v>
      </c>
    </row>
    <row r="36" spans="2:11" x14ac:dyDescent="0.2">
      <c r="B36" s="1" t="s">
        <v>24</v>
      </c>
      <c r="C36" s="13">
        <v>12000</v>
      </c>
      <c r="D36" s="13">
        <v>10000</v>
      </c>
      <c r="E36" s="14">
        <v>43643</v>
      </c>
      <c r="F36" s="15" t="s">
        <v>104</v>
      </c>
      <c r="G36" s="13">
        <v>1067660308</v>
      </c>
      <c r="H36" s="13">
        <v>2000</v>
      </c>
      <c r="I36" s="13">
        <v>300</v>
      </c>
      <c r="J36" s="18">
        <v>43642</v>
      </c>
      <c r="K36" s="28" t="s">
        <v>116</v>
      </c>
    </row>
    <row r="37" spans="2:11" x14ac:dyDescent="0.2">
      <c r="B37" s="1" t="s">
        <v>28</v>
      </c>
      <c r="C37" s="13">
        <v>16000</v>
      </c>
      <c r="D37" s="13">
        <v>14000</v>
      </c>
      <c r="E37" s="14">
        <v>43649</v>
      </c>
      <c r="F37" s="15" t="s">
        <v>104</v>
      </c>
      <c r="G37" s="13">
        <v>1081990792</v>
      </c>
      <c r="H37" s="13">
        <v>2000</v>
      </c>
      <c r="I37" s="13">
        <v>950</v>
      </c>
      <c r="J37" s="19">
        <v>43648</v>
      </c>
      <c r="K37" s="13" t="s">
        <v>103</v>
      </c>
    </row>
    <row r="38" spans="2:11" x14ac:dyDescent="0.2">
      <c r="B38" s="1" t="s">
        <v>21</v>
      </c>
      <c r="C38" s="13">
        <v>15000</v>
      </c>
      <c r="D38" s="13">
        <v>13000</v>
      </c>
      <c r="E38" s="14">
        <v>43653</v>
      </c>
      <c r="F38" s="15" t="s">
        <v>104</v>
      </c>
      <c r="G38" s="13">
        <v>1092498837</v>
      </c>
      <c r="H38" s="13">
        <v>2000</v>
      </c>
      <c r="I38" s="13">
        <v>1290</v>
      </c>
      <c r="J38" s="18">
        <v>43652</v>
      </c>
      <c r="K38" s="13" t="s">
        <v>36</v>
      </c>
    </row>
    <row r="39" spans="2:11" x14ac:dyDescent="0.2">
      <c r="B39" s="1" t="s">
        <v>30</v>
      </c>
      <c r="C39" s="13">
        <v>18000</v>
      </c>
      <c r="D39" s="13">
        <v>16000</v>
      </c>
      <c r="E39" s="14">
        <v>43657</v>
      </c>
      <c r="F39" s="15" t="s">
        <v>104</v>
      </c>
      <c r="G39" s="13">
        <v>1169339254</v>
      </c>
      <c r="H39" s="13">
        <v>2000</v>
      </c>
      <c r="I39" s="13">
        <v>2000</v>
      </c>
      <c r="J39" s="19">
        <v>43656</v>
      </c>
      <c r="K39" s="13" t="s">
        <v>115</v>
      </c>
    </row>
    <row r="40" spans="2:11" x14ac:dyDescent="0.2">
      <c r="B40" s="1" t="s">
        <v>23</v>
      </c>
      <c r="C40" s="13">
        <v>30000</v>
      </c>
      <c r="D40" s="13">
        <v>26000</v>
      </c>
      <c r="E40" s="14">
        <v>43658</v>
      </c>
      <c r="F40" s="15" t="s">
        <v>104</v>
      </c>
      <c r="G40" s="13">
        <v>1210704094</v>
      </c>
      <c r="H40" s="13">
        <v>4000</v>
      </c>
      <c r="I40" s="13">
        <v>900</v>
      </c>
      <c r="J40" s="18">
        <v>43657</v>
      </c>
      <c r="K40" s="13" t="s">
        <v>115</v>
      </c>
    </row>
    <row r="41" spans="2:11" x14ac:dyDescent="0.2">
      <c r="B41" s="1" t="s">
        <v>18</v>
      </c>
      <c r="C41" s="13">
        <v>25000</v>
      </c>
      <c r="D41" s="13">
        <v>22000</v>
      </c>
      <c r="E41" s="14">
        <v>43661</v>
      </c>
      <c r="F41" s="15" t="s">
        <v>104</v>
      </c>
      <c r="G41" s="13">
        <v>1349719711</v>
      </c>
      <c r="H41" s="13">
        <v>3000</v>
      </c>
      <c r="I41" s="13">
        <v>1480</v>
      </c>
      <c r="J41" s="19">
        <v>43660</v>
      </c>
      <c r="K41" s="13" t="s">
        <v>114</v>
      </c>
    </row>
    <row r="42" spans="2:11" x14ac:dyDescent="0.2">
      <c r="B42" s="1" t="s">
        <v>16</v>
      </c>
      <c r="C42" s="13">
        <v>23000</v>
      </c>
      <c r="D42" s="13">
        <v>22000</v>
      </c>
      <c r="E42" s="14">
        <v>43670</v>
      </c>
      <c r="F42" s="15" t="s">
        <v>104</v>
      </c>
      <c r="G42" s="13">
        <v>1375164782</v>
      </c>
      <c r="H42" s="13">
        <v>1000</v>
      </c>
      <c r="I42" s="13">
        <v>930</v>
      </c>
      <c r="J42" s="18">
        <v>43669</v>
      </c>
      <c r="K42" s="13" t="s">
        <v>114</v>
      </c>
    </row>
    <row r="43" spans="2:11" x14ac:dyDescent="0.2">
      <c r="B43" s="1" t="s">
        <v>29</v>
      </c>
      <c r="C43" s="13">
        <v>22000</v>
      </c>
      <c r="D43" s="13">
        <v>19000</v>
      </c>
      <c r="E43" s="14">
        <v>43672</v>
      </c>
      <c r="F43" s="15" t="s">
        <v>104</v>
      </c>
      <c r="G43" s="13">
        <v>1381085344</v>
      </c>
      <c r="H43" s="13">
        <v>3000</v>
      </c>
      <c r="I43" s="13">
        <v>770</v>
      </c>
      <c r="J43" s="19">
        <v>43671</v>
      </c>
      <c r="K43" s="13" t="s">
        <v>116</v>
      </c>
    </row>
    <row r="44" spans="2:11" x14ac:dyDescent="0.2">
      <c r="B44" s="1" t="s">
        <v>31</v>
      </c>
      <c r="C44" s="13">
        <v>18000</v>
      </c>
      <c r="D44" s="13">
        <v>16000</v>
      </c>
      <c r="E44" s="14">
        <v>43674</v>
      </c>
      <c r="F44" s="15" t="s">
        <v>104</v>
      </c>
      <c r="G44" s="13">
        <v>1391282703</v>
      </c>
      <c r="H44" s="13">
        <v>2000</v>
      </c>
      <c r="I44" s="13">
        <v>1680</v>
      </c>
      <c r="J44" s="18">
        <v>43673</v>
      </c>
      <c r="K44" s="13" t="s">
        <v>114</v>
      </c>
    </row>
    <row r="45" spans="2:11" x14ac:dyDescent="0.2">
      <c r="B45" s="1" t="s">
        <v>22</v>
      </c>
      <c r="C45" s="13">
        <v>27000</v>
      </c>
      <c r="D45" s="13">
        <v>23000</v>
      </c>
      <c r="E45" s="14">
        <v>43677</v>
      </c>
      <c r="F45" s="15" t="s">
        <v>104</v>
      </c>
      <c r="G45" s="13">
        <v>1391612087</v>
      </c>
      <c r="H45" s="13">
        <v>4000</v>
      </c>
      <c r="I45" s="13">
        <v>150</v>
      </c>
      <c r="J45" s="19">
        <v>43676</v>
      </c>
      <c r="K45" s="13" t="s">
        <v>115</v>
      </c>
    </row>
    <row r="46" spans="2:11" x14ac:dyDescent="0.2">
      <c r="B46" s="1" t="s">
        <v>25</v>
      </c>
      <c r="C46" s="13">
        <v>24000</v>
      </c>
      <c r="D46" s="13">
        <v>20000</v>
      </c>
      <c r="E46" s="14">
        <v>43683</v>
      </c>
      <c r="F46" s="15" t="s">
        <v>104</v>
      </c>
      <c r="G46" s="13">
        <v>1444242099</v>
      </c>
      <c r="H46" s="13">
        <v>4000</v>
      </c>
      <c r="I46" s="13">
        <v>3600</v>
      </c>
      <c r="J46" s="18">
        <v>43682</v>
      </c>
      <c r="K46" s="13" t="s">
        <v>115</v>
      </c>
    </row>
    <row r="47" spans="2:11" x14ac:dyDescent="0.2">
      <c r="B47" s="1" t="s">
        <v>15</v>
      </c>
      <c r="C47" s="13">
        <v>19000</v>
      </c>
      <c r="D47" s="13">
        <v>18000</v>
      </c>
      <c r="E47" s="14">
        <v>43685</v>
      </c>
      <c r="F47" s="15" t="s">
        <v>104</v>
      </c>
      <c r="G47" s="13">
        <v>1508617750</v>
      </c>
      <c r="H47" s="13">
        <v>1000</v>
      </c>
      <c r="I47" s="13">
        <v>160</v>
      </c>
      <c r="J47" s="19">
        <v>43684</v>
      </c>
      <c r="K47" s="13" t="s">
        <v>103</v>
      </c>
    </row>
    <row r="48" spans="2:11" x14ac:dyDescent="0.2">
      <c r="B48" s="1" t="s">
        <v>17</v>
      </c>
      <c r="C48" s="13">
        <v>23000</v>
      </c>
      <c r="D48" s="13">
        <v>19000</v>
      </c>
      <c r="E48" s="14">
        <v>43691</v>
      </c>
      <c r="F48" s="15" t="s">
        <v>104</v>
      </c>
      <c r="G48" s="13">
        <v>1509407174</v>
      </c>
      <c r="H48" s="13">
        <v>4000</v>
      </c>
      <c r="I48" s="13">
        <v>1200</v>
      </c>
      <c r="J48" s="18">
        <v>43690</v>
      </c>
      <c r="K48" s="13" t="s">
        <v>115</v>
      </c>
    </row>
    <row r="49" spans="2:11" x14ac:dyDescent="0.2">
      <c r="B49" s="1" t="s">
        <v>28</v>
      </c>
      <c r="C49" s="13">
        <v>23000</v>
      </c>
      <c r="D49" s="13">
        <v>20000</v>
      </c>
      <c r="E49" s="14">
        <v>43692</v>
      </c>
      <c r="F49" s="15" t="s">
        <v>104</v>
      </c>
      <c r="G49" s="13">
        <v>1509722615</v>
      </c>
      <c r="H49" s="13">
        <v>3000</v>
      </c>
      <c r="I49" s="13">
        <v>1080</v>
      </c>
      <c r="J49" s="19">
        <v>43691</v>
      </c>
      <c r="K49" s="13" t="s">
        <v>103</v>
      </c>
    </row>
    <row r="50" spans="2:11" x14ac:dyDescent="0.2">
      <c r="B50" s="1" t="s">
        <v>9</v>
      </c>
      <c r="C50" s="13">
        <v>12000</v>
      </c>
      <c r="D50" s="13">
        <v>11000</v>
      </c>
      <c r="E50" s="14">
        <v>43697</v>
      </c>
      <c r="F50" s="15" t="s">
        <v>104</v>
      </c>
      <c r="G50" s="13">
        <v>1510204561</v>
      </c>
      <c r="H50" s="13">
        <v>1000</v>
      </c>
      <c r="I50" s="13">
        <v>380</v>
      </c>
      <c r="J50" s="18">
        <v>43696</v>
      </c>
      <c r="K50" s="13" t="s">
        <v>103</v>
      </c>
    </row>
    <row r="51" spans="2:11" x14ac:dyDescent="0.2">
      <c r="B51" s="1" t="s">
        <v>13</v>
      </c>
      <c r="C51" s="13">
        <v>29000</v>
      </c>
      <c r="D51" s="13">
        <v>28000</v>
      </c>
      <c r="E51" s="14">
        <v>43699</v>
      </c>
      <c r="F51" s="15" t="s">
        <v>104</v>
      </c>
      <c r="G51" s="13">
        <v>1518107959</v>
      </c>
      <c r="H51" s="13">
        <v>1000</v>
      </c>
      <c r="I51" s="13">
        <v>650</v>
      </c>
      <c r="J51" s="19">
        <v>43698</v>
      </c>
      <c r="K51" s="13" t="s">
        <v>114</v>
      </c>
    </row>
    <row r="52" spans="2:11" x14ac:dyDescent="0.2">
      <c r="B52" s="1" t="s">
        <v>13</v>
      </c>
      <c r="C52" s="13">
        <v>13000</v>
      </c>
      <c r="D52" s="13">
        <v>12000</v>
      </c>
      <c r="E52" s="14">
        <v>43703</v>
      </c>
      <c r="F52" s="15" t="s">
        <v>104</v>
      </c>
      <c r="G52" s="13">
        <v>1557455980</v>
      </c>
      <c r="H52" s="13">
        <v>1000</v>
      </c>
      <c r="I52" s="13">
        <v>750</v>
      </c>
      <c r="J52" s="18">
        <v>43702</v>
      </c>
      <c r="K52" s="13" t="s">
        <v>115</v>
      </c>
    </row>
  </sheetData>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26A77-C6E9-4B22-B0B2-144F63BA7A0E}">
  <sheetPr>
    <tabColor theme="1"/>
  </sheetPr>
  <dimension ref="B2:P143"/>
  <sheetViews>
    <sheetView showGridLines="0" topLeftCell="G1" zoomScale="40" zoomScaleNormal="40" workbookViewId="0">
      <selection activeCell="O1" sqref="O1:AC1048576"/>
    </sheetView>
  </sheetViews>
  <sheetFormatPr defaultColWidth="9.140625" defaultRowHeight="12.75" x14ac:dyDescent="0.2"/>
  <cols>
    <col min="1" max="1" width="5" style="1" customWidth="1"/>
    <col min="2" max="2" width="17.140625" style="1" bestFit="1" customWidth="1"/>
    <col min="3" max="3" width="32.140625" style="3" bestFit="1" customWidth="1"/>
    <col min="4" max="4" width="16" style="3" bestFit="1" customWidth="1"/>
    <col min="5" max="5" width="18.140625" style="3" bestFit="1" customWidth="1"/>
    <col min="6" max="6" width="24.28515625" style="3" bestFit="1" customWidth="1"/>
    <col min="7" max="7" width="22.42578125" style="3" bestFit="1" customWidth="1"/>
    <col min="8" max="8" width="32.7109375" style="5" bestFit="1" customWidth="1"/>
    <col min="9" max="9" width="33.85546875" style="1" bestFit="1" customWidth="1"/>
    <col min="10" max="10" width="36.28515625" style="1" bestFit="1" customWidth="1"/>
    <col min="11" max="11" width="36" style="1" bestFit="1" customWidth="1"/>
    <col min="12" max="12" width="32.140625" style="1" bestFit="1" customWidth="1"/>
    <col min="13" max="13" width="24.85546875" style="1" bestFit="1" customWidth="1"/>
    <col min="14" max="14" width="33.85546875" style="1" bestFit="1" customWidth="1"/>
    <col min="15" max="16384" width="9.140625" style="1"/>
  </cols>
  <sheetData>
    <row r="2" spans="2:16" x14ac:dyDescent="0.2">
      <c r="B2" s="2" t="s">
        <v>108</v>
      </c>
      <c r="P2" s="30"/>
    </row>
    <row r="3" spans="2:16" s="7" customFormat="1" x14ac:dyDescent="0.2">
      <c r="C3" s="8"/>
      <c r="D3" s="8"/>
      <c r="E3" s="8"/>
      <c r="F3" s="8"/>
      <c r="G3" s="8"/>
      <c r="H3" s="9"/>
      <c r="P3" s="30"/>
    </row>
    <row r="4" spans="2:16" s="2" customFormat="1" ht="31.5" customHeight="1" x14ac:dyDescent="0.2">
      <c r="B4" s="10" t="s">
        <v>1</v>
      </c>
      <c r="C4" s="10" t="s">
        <v>2</v>
      </c>
      <c r="D4" s="10" t="s">
        <v>6</v>
      </c>
      <c r="E4" s="10" t="s">
        <v>7</v>
      </c>
      <c r="F4" s="10" t="s">
        <v>41</v>
      </c>
      <c r="G4" s="10" t="s">
        <v>40</v>
      </c>
      <c r="H4" s="10" t="s">
        <v>3</v>
      </c>
      <c r="I4" s="11" t="s">
        <v>42</v>
      </c>
      <c r="J4" s="11" t="s">
        <v>55</v>
      </c>
      <c r="K4" s="11" t="s">
        <v>38</v>
      </c>
      <c r="L4" s="11" t="s">
        <v>37</v>
      </c>
      <c r="M4" s="11" t="s">
        <v>43</v>
      </c>
      <c r="N4" s="11" t="s">
        <v>39</v>
      </c>
      <c r="P4" s="30"/>
    </row>
    <row r="5" spans="2:16" x14ac:dyDescent="0.2">
      <c r="B5" s="3">
        <v>10001</v>
      </c>
      <c r="C5" s="4">
        <v>43500</v>
      </c>
      <c r="D5" s="16">
        <v>39</v>
      </c>
      <c r="E5" s="16">
        <v>98</v>
      </c>
      <c r="F5" s="3">
        <v>1</v>
      </c>
      <c r="G5" s="3">
        <v>1.7</v>
      </c>
      <c r="H5" s="5" t="s">
        <v>8</v>
      </c>
      <c r="I5" s="3">
        <v>0.6</v>
      </c>
      <c r="J5" s="3">
        <v>0.2</v>
      </c>
      <c r="K5" s="3">
        <v>0.2</v>
      </c>
      <c r="L5" s="3">
        <v>0.1</v>
      </c>
      <c r="M5" s="3">
        <v>0.7</v>
      </c>
      <c r="N5" s="3">
        <v>0.9</v>
      </c>
      <c r="P5" s="30"/>
    </row>
    <row r="6" spans="2:16" x14ac:dyDescent="0.2">
      <c r="B6" s="3">
        <v>10002</v>
      </c>
      <c r="C6" s="4">
        <v>43500</v>
      </c>
      <c r="D6" s="16">
        <v>78</v>
      </c>
      <c r="E6" s="16">
        <v>150</v>
      </c>
      <c r="F6" s="3">
        <v>1.1000000000000001</v>
      </c>
      <c r="G6" s="3">
        <v>2.2000000000000002</v>
      </c>
      <c r="H6" s="5" t="s">
        <v>57</v>
      </c>
      <c r="I6" s="3">
        <v>0.4</v>
      </c>
      <c r="J6" s="3">
        <v>0.5</v>
      </c>
      <c r="K6" s="3">
        <v>0.2</v>
      </c>
      <c r="L6" s="3">
        <v>0.5</v>
      </c>
      <c r="M6" s="3">
        <v>0.8</v>
      </c>
      <c r="N6" s="3">
        <v>0.9</v>
      </c>
      <c r="P6" s="30"/>
    </row>
    <row r="7" spans="2:16" x14ac:dyDescent="0.2">
      <c r="B7" s="3">
        <v>10003</v>
      </c>
      <c r="C7" s="4">
        <v>43500</v>
      </c>
      <c r="D7" s="16">
        <v>98</v>
      </c>
      <c r="E7" s="16">
        <v>154</v>
      </c>
      <c r="F7" s="3">
        <v>1.5</v>
      </c>
      <c r="G7" s="3">
        <v>1.8</v>
      </c>
      <c r="H7" s="5" t="s">
        <v>36</v>
      </c>
      <c r="I7" s="3">
        <v>0.6</v>
      </c>
      <c r="J7" s="3">
        <v>0.1</v>
      </c>
      <c r="K7" s="3">
        <v>0.8</v>
      </c>
      <c r="L7" s="3">
        <v>0.1</v>
      </c>
      <c r="M7" s="3">
        <v>0.8</v>
      </c>
      <c r="N7" s="3">
        <v>0.9</v>
      </c>
      <c r="P7" s="30"/>
    </row>
    <row r="8" spans="2:16" x14ac:dyDescent="0.2">
      <c r="B8" s="3">
        <v>10005</v>
      </c>
      <c r="C8" s="4">
        <v>43500</v>
      </c>
      <c r="D8" s="16">
        <v>39</v>
      </c>
      <c r="E8" s="16">
        <v>51</v>
      </c>
      <c r="F8" s="3">
        <v>1.5</v>
      </c>
      <c r="G8" s="3">
        <v>2.5</v>
      </c>
      <c r="H8" s="5" t="s">
        <v>58</v>
      </c>
      <c r="I8" s="3">
        <v>0.5</v>
      </c>
      <c r="J8" s="3">
        <v>0</v>
      </c>
      <c r="K8" s="3">
        <v>1</v>
      </c>
      <c r="L8" s="3">
        <v>0.8</v>
      </c>
      <c r="M8" s="3">
        <v>0.7</v>
      </c>
      <c r="N8" s="3">
        <v>1</v>
      </c>
      <c r="P8" s="30"/>
    </row>
    <row r="9" spans="2:16" x14ac:dyDescent="0.2">
      <c r="B9" s="3">
        <v>10010</v>
      </c>
      <c r="C9" s="4">
        <v>43507</v>
      </c>
      <c r="D9" s="16">
        <v>93</v>
      </c>
      <c r="E9" s="16">
        <v>94</v>
      </c>
      <c r="F9" s="3">
        <v>0.5</v>
      </c>
      <c r="G9" s="3">
        <v>2.1999999999999997</v>
      </c>
      <c r="H9" s="5" t="s">
        <v>56</v>
      </c>
      <c r="I9" s="3">
        <v>0.3</v>
      </c>
      <c r="J9" s="3">
        <v>0.2</v>
      </c>
      <c r="K9" s="3">
        <v>0</v>
      </c>
      <c r="L9" s="3">
        <v>0.9</v>
      </c>
      <c r="M9" s="3">
        <v>1</v>
      </c>
      <c r="N9" s="3">
        <v>0.3</v>
      </c>
      <c r="P9" s="30"/>
    </row>
    <row r="10" spans="2:16" x14ac:dyDescent="0.2">
      <c r="B10" s="3">
        <v>10011</v>
      </c>
      <c r="C10" s="4">
        <v>43507</v>
      </c>
      <c r="D10" s="16">
        <v>22</v>
      </c>
      <c r="E10" s="16">
        <v>129</v>
      </c>
      <c r="F10" s="3">
        <v>1.5999999999999999</v>
      </c>
      <c r="G10" s="3">
        <v>1.2</v>
      </c>
      <c r="H10" s="5" t="s">
        <v>8</v>
      </c>
      <c r="I10" s="3">
        <v>0.7</v>
      </c>
      <c r="J10" s="3">
        <v>0.2</v>
      </c>
      <c r="K10" s="3">
        <v>0.7</v>
      </c>
      <c r="L10" s="3">
        <v>0</v>
      </c>
      <c r="M10" s="3">
        <v>0.5</v>
      </c>
      <c r="N10" s="3">
        <v>0.7</v>
      </c>
      <c r="P10" s="30"/>
    </row>
    <row r="11" spans="2:16" x14ac:dyDescent="0.2">
      <c r="B11" s="3">
        <v>10012</v>
      </c>
      <c r="C11" s="4">
        <v>43507</v>
      </c>
      <c r="D11" s="16">
        <v>97</v>
      </c>
      <c r="E11" s="16">
        <v>100</v>
      </c>
      <c r="F11" s="3">
        <v>0.7</v>
      </c>
      <c r="G11" s="3">
        <v>2.2999999999999998</v>
      </c>
      <c r="H11" s="5" t="s">
        <v>57</v>
      </c>
      <c r="I11" s="3">
        <v>0.2</v>
      </c>
      <c r="J11" s="3">
        <v>0.3</v>
      </c>
      <c r="K11" s="3">
        <v>0.2</v>
      </c>
      <c r="L11" s="3">
        <v>0.6</v>
      </c>
      <c r="M11" s="3">
        <v>0.9</v>
      </c>
      <c r="N11" s="3">
        <v>0.8</v>
      </c>
      <c r="P11" s="30"/>
    </row>
    <row r="12" spans="2:16" x14ac:dyDescent="0.2">
      <c r="B12" s="3">
        <v>10013</v>
      </c>
      <c r="C12" s="4">
        <v>43507</v>
      </c>
      <c r="D12" s="16">
        <v>80</v>
      </c>
      <c r="E12" s="16">
        <v>112</v>
      </c>
      <c r="F12" s="3">
        <v>2.5</v>
      </c>
      <c r="G12" s="3">
        <v>1.9999999999999998</v>
      </c>
      <c r="H12" s="5" t="s">
        <v>8</v>
      </c>
      <c r="I12" s="3">
        <v>0.8</v>
      </c>
      <c r="J12" s="3">
        <v>0.9</v>
      </c>
      <c r="K12" s="3">
        <v>0.8</v>
      </c>
      <c r="L12" s="3">
        <v>0.7</v>
      </c>
      <c r="M12" s="3">
        <v>0.6</v>
      </c>
      <c r="N12" s="3">
        <v>0.7</v>
      </c>
      <c r="P12" s="30"/>
    </row>
    <row r="13" spans="2:16" x14ac:dyDescent="0.2">
      <c r="B13" s="3">
        <v>10014</v>
      </c>
      <c r="C13" s="4">
        <v>43514</v>
      </c>
      <c r="D13" s="16">
        <v>68</v>
      </c>
      <c r="E13" s="16">
        <v>141</v>
      </c>
      <c r="F13" s="3">
        <v>1.6</v>
      </c>
      <c r="G13" s="3">
        <v>2</v>
      </c>
      <c r="H13" s="5" t="s">
        <v>56</v>
      </c>
      <c r="I13" s="3">
        <v>0.7</v>
      </c>
      <c r="J13" s="3">
        <v>0.8</v>
      </c>
      <c r="K13" s="3">
        <v>0.1</v>
      </c>
      <c r="L13" s="3">
        <v>1</v>
      </c>
      <c r="M13" s="3">
        <v>0.5</v>
      </c>
      <c r="N13" s="3">
        <v>0.5</v>
      </c>
      <c r="P13" s="30"/>
    </row>
    <row r="14" spans="2:16" x14ac:dyDescent="0.2">
      <c r="B14" s="3">
        <v>10015</v>
      </c>
      <c r="C14" s="4">
        <v>43514</v>
      </c>
      <c r="D14" s="16">
        <v>94</v>
      </c>
      <c r="E14" s="16">
        <v>100</v>
      </c>
      <c r="F14" s="3">
        <v>1</v>
      </c>
      <c r="G14" s="3">
        <v>1.4</v>
      </c>
      <c r="H14" s="5" t="s">
        <v>56</v>
      </c>
      <c r="I14" s="3">
        <v>0</v>
      </c>
      <c r="J14" s="3">
        <v>0.1</v>
      </c>
      <c r="K14" s="3">
        <v>0.9</v>
      </c>
      <c r="L14" s="3">
        <v>0.7</v>
      </c>
      <c r="M14" s="3">
        <v>0.1</v>
      </c>
      <c r="N14" s="3">
        <v>0.6</v>
      </c>
      <c r="P14" s="30"/>
    </row>
    <row r="15" spans="2:16" x14ac:dyDescent="0.2">
      <c r="B15" s="3">
        <v>10016</v>
      </c>
      <c r="C15" s="4">
        <v>43514</v>
      </c>
      <c r="D15" s="16">
        <v>4</v>
      </c>
      <c r="E15" s="16">
        <v>180</v>
      </c>
      <c r="F15" s="3">
        <v>2.2999999999999998</v>
      </c>
      <c r="G15" s="3">
        <v>1.9</v>
      </c>
      <c r="H15" s="5" t="s">
        <v>8</v>
      </c>
      <c r="I15" s="3">
        <v>0.8</v>
      </c>
      <c r="J15" s="3">
        <v>1</v>
      </c>
      <c r="K15" s="3">
        <v>0.5</v>
      </c>
      <c r="L15" s="3">
        <v>0.9</v>
      </c>
      <c r="M15" s="3">
        <v>0.3</v>
      </c>
      <c r="N15" s="3">
        <v>0.7</v>
      </c>
      <c r="P15" s="30"/>
    </row>
    <row r="16" spans="2:16" x14ac:dyDescent="0.2">
      <c r="B16" s="3">
        <v>10017</v>
      </c>
      <c r="C16" s="4">
        <v>43514</v>
      </c>
      <c r="D16" s="16">
        <v>6</v>
      </c>
      <c r="E16" s="16">
        <v>8</v>
      </c>
      <c r="F16" s="3">
        <v>1.7</v>
      </c>
      <c r="G16" s="3">
        <v>1.8</v>
      </c>
      <c r="H16" s="5" t="s">
        <v>36</v>
      </c>
      <c r="I16" s="3">
        <v>0.9</v>
      </c>
      <c r="J16" s="3">
        <v>0.6</v>
      </c>
      <c r="K16" s="3">
        <v>0.2</v>
      </c>
      <c r="L16" s="3">
        <v>0.9</v>
      </c>
      <c r="M16" s="3">
        <v>0.4</v>
      </c>
      <c r="N16" s="3">
        <v>0.5</v>
      </c>
      <c r="P16" s="30"/>
    </row>
    <row r="17" spans="2:16" x14ac:dyDescent="0.2">
      <c r="B17" s="3">
        <v>10018</v>
      </c>
      <c r="C17" s="4">
        <v>43514</v>
      </c>
      <c r="D17" s="16">
        <v>39</v>
      </c>
      <c r="E17" s="16">
        <v>46</v>
      </c>
      <c r="F17" s="3">
        <v>1.7000000000000002</v>
      </c>
      <c r="G17" s="3">
        <v>2.6</v>
      </c>
      <c r="H17" s="5" t="s">
        <v>58</v>
      </c>
      <c r="I17" s="3">
        <v>0.9</v>
      </c>
      <c r="J17" s="3">
        <v>0.4</v>
      </c>
      <c r="K17" s="3">
        <v>0.4</v>
      </c>
      <c r="L17" s="3">
        <v>0.9</v>
      </c>
      <c r="M17" s="3">
        <v>0.7</v>
      </c>
      <c r="N17" s="3">
        <v>1</v>
      </c>
      <c r="P17" s="30"/>
    </row>
    <row r="18" spans="2:16" x14ac:dyDescent="0.2">
      <c r="B18" s="3">
        <v>10019</v>
      </c>
      <c r="C18" s="4">
        <v>43521</v>
      </c>
      <c r="D18" s="16">
        <v>81</v>
      </c>
      <c r="E18" s="16">
        <v>6</v>
      </c>
      <c r="F18" s="3">
        <v>1.7000000000000002</v>
      </c>
      <c r="G18" s="3">
        <v>1.1000000000000001</v>
      </c>
      <c r="H18" s="5" t="s">
        <v>117</v>
      </c>
      <c r="I18" s="3">
        <v>0.1</v>
      </c>
      <c r="J18" s="3">
        <v>1</v>
      </c>
      <c r="K18" s="3">
        <v>0.6</v>
      </c>
      <c r="L18" s="3">
        <v>0</v>
      </c>
      <c r="M18" s="3">
        <v>0.3</v>
      </c>
      <c r="N18" s="3">
        <v>0.8</v>
      </c>
      <c r="P18" s="30"/>
    </row>
    <row r="19" spans="2:16" x14ac:dyDescent="0.2">
      <c r="B19" s="3">
        <v>10020</v>
      </c>
      <c r="C19" s="4">
        <v>43521</v>
      </c>
      <c r="D19" s="16">
        <v>92</v>
      </c>
      <c r="E19" s="16">
        <v>192</v>
      </c>
      <c r="F19" s="3">
        <v>2</v>
      </c>
      <c r="G19" s="3">
        <v>1.6</v>
      </c>
      <c r="H19" s="5" t="s">
        <v>8</v>
      </c>
      <c r="I19" s="3">
        <v>0.7</v>
      </c>
      <c r="J19" s="3">
        <v>0.9</v>
      </c>
      <c r="K19" s="3">
        <v>0.4</v>
      </c>
      <c r="L19" s="3">
        <v>0.3</v>
      </c>
      <c r="M19" s="3">
        <v>0.5</v>
      </c>
      <c r="N19" s="3">
        <v>0.8</v>
      </c>
      <c r="P19" s="30"/>
    </row>
    <row r="20" spans="2:16" x14ac:dyDescent="0.2">
      <c r="B20" s="3">
        <v>10021</v>
      </c>
      <c r="C20" s="4">
        <v>43521</v>
      </c>
      <c r="D20" s="16">
        <v>10</v>
      </c>
      <c r="E20" s="16">
        <v>100</v>
      </c>
      <c r="F20" s="3">
        <v>1.2</v>
      </c>
      <c r="G20" s="3">
        <v>2.2999999999999998</v>
      </c>
      <c r="H20" s="5" t="s">
        <v>56</v>
      </c>
      <c r="I20" s="3">
        <v>0.6</v>
      </c>
      <c r="J20" s="3">
        <v>0</v>
      </c>
      <c r="K20" s="3">
        <v>0.6</v>
      </c>
      <c r="L20" s="3">
        <v>1</v>
      </c>
      <c r="M20" s="3">
        <v>1</v>
      </c>
      <c r="N20" s="3">
        <v>0.3</v>
      </c>
      <c r="P20" s="30"/>
    </row>
    <row r="21" spans="2:16" x14ac:dyDescent="0.2">
      <c r="B21" s="3">
        <v>10022</v>
      </c>
      <c r="C21" s="4">
        <v>43521</v>
      </c>
      <c r="D21" s="16">
        <v>62</v>
      </c>
      <c r="E21" s="16">
        <v>30</v>
      </c>
      <c r="F21" s="3">
        <v>1.1000000000000001</v>
      </c>
      <c r="G21" s="3">
        <v>1</v>
      </c>
      <c r="H21" s="5" t="s">
        <v>117</v>
      </c>
      <c r="I21" s="3">
        <v>0.3</v>
      </c>
      <c r="J21" s="3">
        <v>0.1</v>
      </c>
      <c r="K21" s="3">
        <v>0.7</v>
      </c>
      <c r="L21" s="3">
        <v>0.6</v>
      </c>
      <c r="M21" s="3">
        <v>0</v>
      </c>
      <c r="N21" s="3">
        <v>0.4</v>
      </c>
      <c r="P21" s="30"/>
    </row>
    <row r="22" spans="2:16" x14ac:dyDescent="0.2">
      <c r="B22" s="3">
        <v>10023</v>
      </c>
      <c r="C22" s="4">
        <v>43528</v>
      </c>
      <c r="D22" s="16">
        <v>72</v>
      </c>
      <c r="E22" s="16">
        <v>163</v>
      </c>
      <c r="F22" s="3">
        <v>2.2999999999999998</v>
      </c>
      <c r="G22" s="3">
        <v>3.6</v>
      </c>
      <c r="H22" s="5" t="s">
        <v>56</v>
      </c>
      <c r="I22" s="3">
        <v>0.9</v>
      </c>
      <c r="J22" s="3">
        <v>0.9</v>
      </c>
      <c r="K22" s="3">
        <v>0.5</v>
      </c>
      <c r="L22" s="3">
        <v>1.3</v>
      </c>
      <c r="M22" s="3">
        <v>1.1000000000000001</v>
      </c>
      <c r="N22" s="3">
        <v>1.2</v>
      </c>
      <c r="P22" s="30"/>
    </row>
    <row r="23" spans="2:16" x14ac:dyDescent="0.2">
      <c r="B23" s="3">
        <v>10024</v>
      </c>
      <c r="C23" s="4">
        <v>43528</v>
      </c>
      <c r="D23" s="16">
        <v>31</v>
      </c>
      <c r="E23" s="16">
        <v>20</v>
      </c>
      <c r="F23" s="3">
        <v>1.9000000000000001</v>
      </c>
      <c r="G23" s="3">
        <v>0.30000000000000004</v>
      </c>
      <c r="H23" s="5" t="s">
        <v>117</v>
      </c>
      <c r="I23" s="3">
        <v>1</v>
      </c>
      <c r="J23" s="3">
        <v>0.6</v>
      </c>
      <c r="K23" s="3">
        <v>0.3</v>
      </c>
      <c r="L23" s="3">
        <v>0.1</v>
      </c>
      <c r="M23" s="3">
        <v>0.1</v>
      </c>
      <c r="N23" s="3">
        <v>0.1</v>
      </c>
      <c r="P23" s="30"/>
    </row>
    <row r="24" spans="2:16" x14ac:dyDescent="0.2">
      <c r="B24" s="3">
        <v>10025</v>
      </c>
      <c r="C24" s="4">
        <v>43528</v>
      </c>
      <c r="D24" s="16">
        <v>35</v>
      </c>
      <c r="E24" s="16">
        <v>128</v>
      </c>
      <c r="F24" s="3">
        <v>0.89999999999999991</v>
      </c>
      <c r="G24" s="3">
        <v>1.1000000000000001</v>
      </c>
      <c r="H24" s="5" t="s">
        <v>57</v>
      </c>
      <c r="I24" s="3">
        <v>0.3</v>
      </c>
      <c r="J24" s="3">
        <v>0.4</v>
      </c>
      <c r="K24" s="3">
        <v>0.2</v>
      </c>
      <c r="L24" s="3">
        <v>0.3</v>
      </c>
      <c r="M24" s="3">
        <v>0</v>
      </c>
      <c r="N24" s="3">
        <v>0.8</v>
      </c>
      <c r="P24" s="30"/>
    </row>
    <row r="25" spans="2:16" x14ac:dyDescent="0.2">
      <c r="B25" s="3">
        <v>10026</v>
      </c>
      <c r="C25" s="4">
        <v>43528</v>
      </c>
      <c r="D25" s="16">
        <v>34</v>
      </c>
      <c r="E25" s="16">
        <v>19</v>
      </c>
      <c r="F25" s="3">
        <v>1.8</v>
      </c>
      <c r="G25" s="3">
        <v>1.7</v>
      </c>
      <c r="H25" s="5" t="s">
        <v>117</v>
      </c>
      <c r="I25" s="3">
        <v>0.7</v>
      </c>
      <c r="J25" s="3">
        <v>0.8</v>
      </c>
      <c r="K25" s="3">
        <v>0.3</v>
      </c>
      <c r="L25" s="3">
        <v>1</v>
      </c>
      <c r="M25" s="3">
        <v>0.7</v>
      </c>
      <c r="N25" s="3">
        <v>0</v>
      </c>
      <c r="P25" s="30"/>
    </row>
    <row r="26" spans="2:16" x14ac:dyDescent="0.2">
      <c r="B26" s="3">
        <v>10027</v>
      </c>
      <c r="C26" s="4">
        <v>43535</v>
      </c>
      <c r="D26" s="16">
        <v>53</v>
      </c>
      <c r="E26" s="16">
        <v>50</v>
      </c>
      <c r="F26" s="3">
        <v>1.1000000000000001</v>
      </c>
      <c r="G26" s="3">
        <v>2</v>
      </c>
      <c r="H26" s="5" t="s">
        <v>117</v>
      </c>
      <c r="I26" s="3">
        <v>0.7</v>
      </c>
      <c r="J26" s="3">
        <v>0.3</v>
      </c>
      <c r="K26" s="3">
        <v>0.1</v>
      </c>
      <c r="L26" s="3">
        <v>0.1</v>
      </c>
      <c r="M26" s="3">
        <v>1</v>
      </c>
      <c r="N26" s="3">
        <v>0.9</v>
      </c>
      <c r="P26" s="30"/>
    </row>
    <row r="27" spans="2:16" x14ac:dyDescent="0.2">
      <c r="B27" s="3">
        <v>10028</v>
      </c>
      <c r="C27" s="4">
        <v>43535</v>
      </c>
      <c r="D27" s="16">
        <v>91</v>
      </c>
      <c r="E27" s="16">
        <v>16</v>
      </c>
      <c r="F27" s="3">
        <v>1.5999999999999999</v>
      </c>
      <c r="G27" s="3">
        <v>1.7999999999999998</v>
      </c>
      <c r="H27" s="5" t="s">
        <v>117</v>
      </c>
      <c r="I27" s="3">
        <v>0.7</v>
      </c>
      <c r="J27" s="3">
        <v>0.7</v>
      </c>
      <c r="K27" s="3">
        <v>0.2</v>
      </c>
      <c r="L27" s="3">
        <v>1</v>
      </c>
      <c r="M27" s="3">
        <v>0.2</v>
      </c>
      <c r="N27" s="3">
        <v>0.6</v>
      </c>
      <c r="P27" s="30"/>
    </row>
    <row r="28" spans="2:16" x14ac:dyDescent="0.2">
      <c r="B28" s="3">
        <v>10029</v>
      </c>
      <c r="C28" s="4">
        <v>43535</v>
      </c>
      <c r="D28" s="16">
        <v>12</v>
      </c>
      <c r="E28" s="16">
        <v>40</v>
      </c>
      <c r="F28" s="3">
        <v>0.5</v>
      </c>
      <c r="G28" s="3">
        <v>2</v>
      </c>
      <c r="H28" s="5" t="s">
        <v>58</v>
      </c>
      <c r="I28" s="3">
        <v>0.1</v>
      </c>
      <c r="J28" s="3">
        <v>0.2</v>
      </c>
      <c r="K28" s="3">
        <v>0.2</v>
      </c>
      <c r="L28" s="3">
        <v>0.8</v>
      </c>
      <c r="M28" s="3">
        <v>0.7</v>
      </c>
      <c r="N28" s="3">
        <v>0.5</v>
      </c>
      <c r="P28" s="30"/>
    </row>
    <row r="29" spans="2:16" x14ac:dyDescent="0.2">
      <c r="B29" s="3">
        <v>10030</v>
      </c>
      <c r="C29" s="4">
        <v>43535</v>
      </c>
      <c r="D29" s="16">
        <v>23</v>
      </c>
      <c r="E29" s="16">
        <v>60</v>
      </c>
      <c r="F29" s="3">
        <v>0.60000000000000009</v>
      </c>
      <c r="G29" s="3">
        <v>1.2000000000000002</v>
      </c>
      <c r="H29" s="5" t="s">
        <v>58</v>
      </c>
      <c r="I29" s="3">
        <v>0.2</v>
      </c>
      <c r="J29" s="3">
        <v>0.4</v>
      </c>
      <c r="K29" s="3">
        <v>0</v>
      </c>
      <c r="L29" s="3">
        <v>0.6</v>
      </c>
      <c r="M29" s="3">
        <v>0.2</v>
      </c>
      <c r="N29" s="3">
        <v>0.4</v>
      </c>
      <c r="P29" s="30"/>
    </row>
    <row r="30" spans="2:16" x14ac:dyDescent="0.2">
      <c r="B30" s="3">
        <v>10031</v>
      </c>
      <c r="C30" s="4">
        <v>43535</v>
      </c>
      <c r="D30" s="16">
        <v>71</v>
      </c>
      <c r="E30" s="16">
        <v>79</v>
      </c>
      <c r="F30" s="3">
        <v>2</v>
      </c>
      <c r="G30" s="3">
        <v>1.5</v>
      </c>
      <c r="H30" s="5" t="s">
        <v>8</v>
      </c>
      <c r="I30" s="3">
        <v>0.5</v>
      </c>
      <c r="J30" s="3">
        <v>0.7</v>
      </c>
      <c r="K30" s="3">
        <v>0.8</v>
      </c>
      <c r="L30" s="3">
        <v>0.7</v>
      </c>
      <c r="M30" s="3">
        <v>0.3</v>
      </c>
      <c r="N30" s="3">
        <v>0.5</v>
      </c>
      <c r="P30" s="30"/>
    </row>
    <row r="31" spans="2:16" ht="15" x14ac:dyDescent="0.25">
      <c r="B31" s="3">
        <v>10032</v>
      </c>
      <c r="C31" s="4">
        <v>43542</v>
      </c>
      <c r="D31" s="16">
        <v>3</v>
      </c>
      <c r="E31" s="16">
        <v>44</v>
      </c>
      <c r="F31" s="3">
        <v>1.4</v>
      </c>
      <c r="G31" s="3">
        <v>2.1</v>
      </c>
      <c r="H31" s="5" t="s">
        <v>8</v>
      </c>
      <c r="I31" s="3">
        <v>0.4</v>
      </c>
      <c r="J31" s="3">
        <v>0.5</v>
      </c>
      <c r="K31" s="3">
        <v>0.5</v>
      </c>
      <c r="L31" s="3">
        <v>0.9</v>
      </c>
      <c r="M31" s="3">
        <v>0.7</v>
      </c>
      <c r="N31" s="3">
        <v>0.5</v>
      </c>
      <c r="P31"/>
    </row>
    <row r="32" spans="2:16" ht="15" x14ac:dyDescent="0.25">
      <c r="B32" s="3">
        <v>10033</v>
      </c>
      <c r="C32" s="4">
        <v>43542</v>
      </c>
      <c r="D32" s="16">
        <v>89</v>
      </c>
      <c r="E32" s="16">
        <v>109</v>
      </c>
      <c r="F32" s="3">
        <v>0.89999999999999991</v>
      </c>
      <c r="G32" s="3">
        <v>1.9</v>
      </c>
      <c r="H32" s="5" t="s">
        <v>56</v>
      </c>
      <c r="I32" s="3">
        <v>0.3</v>
      </c>
      <c r="J32" s="3">
        <v>0.6</v>
      </c>
      <c r="K32" s="3">
        <v>0</v>
      </c>
      <c r="L32" s="3">
        <v>0</v>
      </c>
      <c r="M32" s="3">
        <v>1</v>
      </c>
      <c r="N32" s="3">
        <v>0.9</v>
      </c>
      <c r="P32"/>
    </row>
    <row r="33" spans="2:16" ht="15" x14ac:dyDescent="0.25">
      <c r="B33" s="3">
        <v>10034</v>
      </c>
      <c r="C33" s="4">
        <v>43542</v>
      </c>
      <c r="D33" s="16">
        <v>39</v>
      </c>
      <c r="E33" s="16">
        <v>189</v>
      </c>
      <c r="F33" s="3">
        <v>0.3</v>
      </c>
      <c r="G33" s="3">
        <v>2.2000000000000002</v>
      </c>
      <c r="H33" s="5" t="s">
        <v>57</v>
      </c>
      <c r="I33" s="3">
        <v>0.3</v>
      </c>
      <c r="J33" s="3">
        <v>0</v>
      </c>
      <c r="K33" s="3">
        <v>0</v>
      </c>
      <c r="L33" s="3">
        <v>0.2</v>
      </c>
      <c r="M33" s="3">
        <v>1</v>
      </c>
      <c r="N33" s="3">
        <v>1</v>
      </c>
      <c r="P33"/>
    </row>
    <row r="34" spans="2:16" ht="15" x14ac:dyDescent="0.25">
      <c r="B34" s="3">
        <v>10035</v>
      </c>
      <c r="C34" s="4">
        <v>43542</v>
      </c>
      <c r="D34" s="16">
        <v>78</v>
      </c>
      <c r="E34" s="16">
        <v>151</v>
      </c>
      <c r="F34" s="3">
        <v>1.1000000000000001</v>
      </c>
      <c r="G34" s="3">
        <v>1.7999999999999998</v>
      </c>
      <c r="H34" s="5" t="s">
        <v>58</v>
      </c>
      <c r="I34" s="3">
        <v>0.5</v>
      </c>
      <c r="J34" s="3">
        <v>0</v>
      </c>
      <c r="K34" s="3">
        <v>0.6</v>
      </c>
      <c r="L34" s="3">
        <v>1</v>
      </c>
      <c r="M34" s="3">
        <v>0.4</v>
      </c>
      <c r="N34" s="3">
        <v>0.4</v>
      </c>
      <c r="P34"/>
    </row>
    <row r="35" spans="2:16" ht="15" x14ac:dyDescent="0.25">
      <c r="B35" s="3">
        <v>10036</v>
      </c>
      <c r="C35" s="4">
        <v>43542</v>
      </c>
      <c r="D35" s="16">
        <v>88</v>
      </c>
      <c r="E35" s="16">
        <v>50</v>
      </c>
      <c r="F35" s="3">
        <v>1.7</v>
      </c>
      <c r="G35" s="3">
        <v>1</v>
      </c>
      <c r="H35" s="5" t="s">
        <v>117</v>
      </c>
      <c r="I35" s="3">
        <v>0.7</v>
      </c>
      <c r="J35" s="3">
        <v>0.5</v>
      </c>
      <c r="K35" s="3">
        <v>0.5</v>
      </c>
      <c r="L35" s="3">
        <v>0.8</v>
      </c>
      <c r="M35" s="3">
        <v>0.2</v>
      </c>
      <c r="N35" s="3">
        <v>0</v>
      </c>
      <c r="P35"/>
    </row>
    <row r="36" spans="2:16" ht="15" x14ac:dyDescent="0.25">
      <c r="B36" s="3">
        <v>10037</v>
      </c>
      <c r="C36" s="4">
        <v>43542</v>
      </c>
      <c r="D36" s="16">
        <v>73</v>
      </c>
      <c r="E36" s="16">
        <v>31</v>
      </c>
      <c r="F36" s="3">
        <v>2.1</v>
      </c>
      <c r="G36" s="3">
        <v>1.4</v>
      </c>
      <c r="H36" s="5" t="s">
        <v>117</v>
      </c>
      <c r="I36" s="3">
        <v>0.1</v>
      </c>
      <c r="J36" s="3">
        <v>1</v>
      </c>
      <c r="K36" s="3">
        <v>1</v>
      </c>
      <c r="L36" s="3">
        <v>0</v>
      </c>
      <c r="M36" s="3">
        <v>1</v>
      </c>
      <c r="N36" s="3">
        <v>0.4</v>
      </c>
      <c r="P36"/>
    </row>
    <row r="37" spans="2:16" ht="15" x14ac:dyDescent="0.25">
      <c r="B37" s="3">
        <v>10038</v>
      </c>
      <c r="C37" s="4">
        <v>43549</v>
      </c>
      <c r="D37" s="16">
        <v>41</v>
      </c>
      <c r="E37" s="16">
        <v>181</v>
      </c>
      <c r="F37" s="3">
        <v>2</v>
      </c>
      <c r="G37" s="3">
        <v>3.8</v>
      </c>
      <c r="H37" s="5" t="s">
        <v>56</v>
      </c>
      <c r="I37" s="3">
        <v>0.9</v>
      </c>
      <c r="J37" s="3">
        <v>0.3</v>
      </c>
      <c r="K37" s="3">
        <v>0.8</v>
      </c>
      <c r="L37" s="3">
        <v>1.5</v>
      </c>
      <c r="M37" s="3">
        <v>1.3</v>
      </c>
      <c r="N37" s="3">
        <v>1</v>
      </c>
      <c r="P37"/>
    </row>
    <row r="38" spans="2:16" ht="15" x14ac:dyDescent="0.25">
      <c r="B38" s="3">
        <v>10039</v>
      </c>
      <c r="C38" s="4">
        <v>43549</v>
      </c>
      <c r="D38" s="16">
        <v>91</v>
      </c>
      <c r="E38" s="16">
        <v>119</v>
      </c>
      <c r="F38" s="3">
        <v>1.9999999999999998</v>
      </c>
      <c r="G38" s="3">
        <v>2.5</v>
      </c>
      <c r="H38" s="5" t="s">
        <v>56</v>
      </c>
      <c r="I38" s="3">
        <v>0.6</v>
      </c>
      <c r="J38" s="3">
        <v>0.7</v>
      </c>
      <c r="K38" s="3">
        <v>0.7</v>
      </c>
      <c r="L38" s="3">
        <v>0.4</v>
      </c>
      <c r="M38" s="3">
        <v>1.1000000000000001</v>
      </c>
      <c r="N38" s="3">
        <v>1</v>
      </c>
      <c r="P38"/>
    </row>
    <row r="39" spans="2:16" ht="15" x14ac:dyDescent="0.25">
      <c r="B39" s="3">
        <v>10040</v>
      </c>
      <c r="C39" s="4">
        <v>43549</v>
      </c>
      <c r="D39" s="16">
        <v>94</v>
      </c>
      <c r="E39" s="16">
        <v>98</v>
      </c>
      <c r="F39" s="3">
        <v>1.4000000000000001</v>
      </c>
      <c r="G39" s="3">
        <v>1.5</v>
      </c>
      <c r="H39" s="5" t="s">
        <v>56</v>
      </c>
      <c r="I39" s="3">
        <v>0.4</v>
      </c>
      <c r="J39" s="3">
        <v>0.9</v>
      </c>
      <c r="K39" s="3">
        <v>0.1</v>
      </c>
      <c r="L39" s="3">
        <v>0.5</v>
      </c>
      <c r="M39" s="3">
        <v>0.5</v>
      </c>
      <c r="N39" s="3">
        <v>0.5</v>
      </c>
      <c r="P39"/>
    </row>
    <row r="40" spans="2:16" ht="15" x14ac:dyDescent="0.25">
      <c r="B40" s="3">
        <v>10040</v>
      </c>
      <c r="C40" s="4">
        <v>43549</v>
      </c>
      <c r="D40" s="16">
        <v>74</v>
      </c>
      <c r="E40" s="16">
        <v>33</v>
      </c>
      <c r="F40" s="3">
        <v>1.4</v>
      </c>
      <c r="G40" s="3">
        <v>0.9</v>
      </c>
      <c r="H40" s="5" t="s">
        <v>117</v>
      </c>
      <c r="I40" s="3">
        <v>1</v>
      </c>
      <c r="J40" s="3">
        <v>0.4</v>
      </c>
      <c r="K40" s="3">
        <v>0</v>
      </c>
      <c r="L40" s="3">
        <v>0.2</v>
      </c>
      <c r="M40" s="3">
        <v>0.3</v>
      </c>
      <c r="N40" s="3">
        <v>0.4</v>
      </c>
      <c r="P40"/>
    </row>
    <row r="41" spans="2:16" ht="15" x14ac:dyDescent="0.25">
      <c r="B41" s="3">
        <v>10041</v>
      </c>
      <c r="C41" s="4">
        <v>43556</v>
      </c>
      <c r="D41" s="16">
        <v>51</v>
      </c>
      <c r="E41" s="16">
        <v>188</v>
      </c>
      <c r="F41" s="3">
        <v>1.7999999999999998</v>
      </c>
      <c r="G41" s="3">
        <v>1.9</v>
      </c>
      <c r="H41" s="5" t="s">
        <v>56</v>
      </c>
      <c r="I41" s="3">
        <v>0.6</v>
      </c>
      <c r="J41" s="3">
        <v>0.7</v>
      </c>
      <c r="K41" s="3">
        <v>0.5</v>
      </c>
      <c r="L41" s="3">
        <v>0.9</v>
      </c>
      <c r="M41" s="3">
        <v>0.6</v>
      </c>
      <c r="N41" s="3">
        <v>0.4</v>
      </c>
      <c r="P41"/>
    </row>
    <row r="42" spans="2:16" ht="15" x14ac:dyDescent="0.25">
      <c r="B42" s="3">
        <v>10042</v>
      </c>
      <c r="C42" s="4">
        <v>43556</v>
      </c>
      <c r="D42" s="16">
        <v>29</v>
      </c>
      <c r="E42" s="16">
        <v>23</v>
      </c>
      <c r="F42" s="3">
        <v>0.7</v>
      </c>
      <c r="G42" s="3">
        <v>1.9000000000000001</v>
      </c>
      <c r="H42" s="5" t="s">
        <v>117</v>
      </c>
      <c r="I42" s="3">
        <v>0</v>
      </c>
      <c r="J42" s="3">
        <v>0.2</v>
      </c>
      <c r="K42" s="3">
        <v>0.5</v>
      </c>
      <c r="L42" s="3">
        <v>0.2</v>
      </c>
      <c r="M42" s="3">
        <v>0.9</v>
      </c>
      <c r="N42" s="3">
        <v>0.8</v>
      </c>
      <c r="P42"/>
    </row>
    <row r="43" spans="2:16" ht="15" x14ac:dyDescent="0.25">
      <c r="B43" s="3">
        <v>10043</v>
      </c>
      <c r="C43" s="4">
        <v>43556</v>
      </c>
      <c r="D43" s="16">
        <v>88</v>
      </c>
      <c r="E43" s="16">
        <v>137</v>
      </c>
      <c r="F43" s="3">
        <v>1.4999999999999998</v>
      </c>
      <c r="G43" s="3">
        <v>1.4000000000000001</v>
      </c>
      <c r="H43" s="5" t="s">
        <v>8</v>
      </c>
      <c r="I43" s="3">
        <v>0.6</v>
      </c>
      <c r="J43" s="3">
        <v>0.7</v>
      </c>
      <c r="K43" s="3">
        <v>0.2</v>
      </c>
      <c r="L43" s="3">
        <v>0.4</v>
      </c>
      <c r="M43" s="3">
        <v>0.8</v>
      </c>
      <c r="N43" s="3">
        <v>0.2</v>
      </c>
      <c r="P43"/>
    </row>
    <row r="44" spans="2:16" ht="15" x14ac:dyDescent="0.25">
      <c r="B44" s="3">
        <v>10044</v>
      </c>
      <c r="C44" s="4">
        <v>43556</v>
      </c>
      <c r="D44" s="16">
        <v>86</v>
      </c>
      <c r="E44" s="16">
        <v>144</v>
      </c>
      <c r="F44" s="3">
        <v>1.9</v>
      </c>
      <c r="G44" s="3">
        <v>2</v>
      </c>
      <c r="H44" s="5" t="s">
        <v>8</v>
      </c>
      <c r="I44" s="3">
        <v>0.8</v>
      </c>
      <c r="J44" s="3">
        <v>0.6</v>
      </c>
      <c r="K44" s="3">
        <v>0.5</v>
      </c>
      <c r="L44" s="3">
        <v>1</v>
      </c>
      <c r="M44" s="3">
        <v>0.3</v>
      </c>
      <c r="N44" s="3">
        <v>0.7</v>
      </c>
      <c r="P44"/>
    </row>
    <row r="45" spans="2:16" ht="15" x14ac:dyDescent="0.25">
      <c r="B45" s="3">
        <v>10045</v>
      </c>
      <c r="C45" s="4">
        <v>43563</v>
      </c>
      <c r="D45" s="16">
        <v>72</v>
      </c>
      <c r="E45" s="16">
        <v>72</v>
      </c>
      <c r="F45" s="3">
        <v>1.7</v>
      </c>
      <c r="G45" s="3">
        <v>1.7</v>
      </c>
      <c r="H45" s="5" t="s">
        <v>8</v>
      </c>
      <c r="I45" s="3">
        <v>0.6</v>
      </c>
      <c r="J45" s="3">
        <v>0.9</v>
      </c>
      <c r="K45" s="3">
        <v>0.2</v>
      </c>
      <c r="L45" s="3">
        <v>0</v>
      </c>
      <c r="M45" s="3">
        <v>0.7</v>
      </c>
      <c r="N45" s="3">
        <v>1</v>
      </c>
      <c r="P45"/>
    </row>
    <row r="46" spans="2:16" ht="15" x14ac:dyDescent="0.25">
      <c r="B46" s="3">
        <v>10046</v>
      </c>
      <c r="C46" s="4">
        <v>43563</v>
      </c>
      <c r="D46" s="16">
        <v>20</v>
      </c>
      <c r="E46" s="16">
        <v>113</v>
      </c>
      <c r="F46" s="3">
        <v>1.6</v>
      </c>
      <c r="G46" s="3">
        <v>1.3</v>
      </c>
      <c r="H46" s="5" t="s">
        <v>8</v>
      </c>
      <c r="I46" s="3">
        <v>0.2</v>
      </c>
      <c r="J46" s="3">
        <v>1</v>
      </c>
      <c r="K46" s="3">
        <v>0.4</v>
      </c>
      <c r="L46" s="3">
        <v>0.6</v>
      </c>
      <c r="M46" s="3">
        <v>0.6</v>
      </c>
      <c r="N46" s="3">
        <v>0.1</v>
      </c>
      <c r="P46"/>
    </row>
    <row r="47" spans="2:16" ht="15" x14ac:dyDescent="0.25">
      <c r="B47" s="3">
        <v>10047</v>
      </c>
      <c r="C47" s="4">
        <v>43563</v>
      </c>
      <c r="D47" s="16">
        <v>35</v>
      </c>
      <c r="E47" s="16">
        <v>89</v>
      </c>
      <c r="F47" s="3">
        <v>2.2999999999999998</v>
      </c>
      <c r="G47" s="3">
        <v>2.5</v>
      </c>
      <c r="H47" s="5" t="s">
        <v>56</v>
      </c>
      <c r="I47" s="3">
        <v>0.7</v>
      </c>
      <c r="J47" s="3">
        <v>1</v>
      </c>
      <c r="K47" s="3">
        <v>0.6</v>
      </c>
      <c r="L47" s="3">
        <v>0.6</v>
      </c>
      <c r="M47" s="3">
        <v>0.9</v>
      </c>
      <c r="N47" s="3">
        <v>1</v>
      </c>
      <c r="P47"/>
    </row>
    <row r="48" spans="2:16" ht="15" x14ac:dyDescent="0.25">
      <c r="B48" s="3">
        <v>10048</v>
      </c>
      <c r="C48" s="4">
        <v>43563</v>
      </c>
      <c r="D48" s="16">
        <v>40</v>
      </c>
      <c r="E48" s="16">
        <v>161</v>
      </c>
      <c r="F48" s="3">
        <v>0.60000000000000009</v>
      </c>
      <c r="G48" s="3">
        <v>1.6</v>
      </c>
      <c r="H48" s="5" t="s">
        <v>56</v>
      </c>
      <c r="I48" s="3">
        <v>0.1</v>
      </c>
      <c r="J48" s="3">
        <v>0.3</v>
      </c>
      <c r="K48" s="3">
        <v>0.2</v>
      </c>
      <c r="L48" s="3">
        <v>0.3</v>
      </c>
      <c r="M48" s="3">
        <v>0.3</v>
      </c>
      <c r="N48" s="3">
        <v>1</v>
      </c>
      <c r="P48"/>
    </row>
    <row r="49" spans="2:16" ht="15" x14ac:dyDescent="0.25">
      <c r="B49" s="3">
        <v>10049</v>
      </c>
      <c r="C49" s="4">
        <v>43570</v>
      </c>
      <c r="D49" s="16">
        <v>62</v>
      </c>
      <c r="E49" s="16">
        <v>63</v>
      </c>
      <c r="F49" s="3">
        <v>1.2000000000000002</v>
      </c>
      <c r="G49" s="3">
        <v>1.7000000000000002</v>
      </c>
      <c r="H49" s="5" t="s">
        <v>56</v>
      </c>
      <c r="I49" s="3">
        <v>0.3</v>
      </c>
      <c r="J49" s="3">
        <v>0.8</v>
      </c>
      <c r="K49" s="3">
        <v>0.1</v>
      </c>
      <c r="L49" s="3">
        <v>0</v>
      </c>
      <c r="M49" s="3">
        <v>0.9</v>
      </c>
      <c r="N49" s="3">
        <v>0.8</v>
      </c>
      <c r="P49"/>
    </row>
    <row r="50" spans="2:16" ht="15" x14ac:dyDescent="0.25">
      <c r="B50" s="3">
        <v>10050</v>
      </c>
      <c r="C50" s="4">
        <v>43570</v>
      </c>
      <c r="D50" s="16">
        <v>41</v>
      </c>
      <c r="E50" s="16">
        <v>97</v>
      </c>
      <c r="F50" s="3">
        <v>2.4</v>
      </c>
      <c r="G50" s="3">
        <v>2</v>
      </c>
      <c r="H50" s="5" t="s">
        <v>56</v>
      </c>
      <c r="I50" s="3">
        <v>1</v>
      </c>
      <c r="J50" s="3">
        <v>1</v>
      </c>
      <c r="K50" s="3">
        <v>0.4</v>
      </c>
      <c r="L50" s="3">
        <v>0.8</v>
      </c>
      <c r="M50" s="3">
        <v>0.2</v>
      </c>
      <c r="N50" s="3">
        <v>1</v>
      </c>
      <c r="P50"/>
    </row>
    <row r="51" spans="2:16" ht="15" x14ac:dyDescent="0.25">
      <c r="B51" s="3">
        <v>10051</v>
      </c>
      <c r="C51" s="4">
        <v>43570</v>
      </c>
      <c r="D51" s="16">
        <v>94</v>
      </c>
      <c r="E51" s="16">
        <v>200</v>
      </c>
      <c r="F51" s="3">
        <v>0.6</v>
      </c>
      <c r="G51" s="3">
        <v>2.0999999999999996</v>
      </c>
      <c r="H51" s="5" t="s">
        <v>8</v>
      </c>
      <c r="I51" s="3">
        <v>0.1</v>
      </c>
      <c r="J51" s="3">
        <v>0</v>
      </c>
      <c r="K51" s="3">
        <v>0.5</v>
      </c>
      <c r="L51" s="3">
        <v>0.9</v>
      </c>
      <c r="M51" s="3">
        <v>0.5</v>
      </c>
      <c r="N51" s="3">
        <v>0.7</v>
      </c>
      <c r="P51"/>
    </row>
    <row r="52" spans="2:16" ht="15" x14ac:dyDescent="0.25">
      <c r="B52" s="3">
        <v>10052</v>
      </c>
      <c r="C52" s="4">
        <v>43570</v>
      </c>
      <c r="D52" s="16">
        <v>76</v>
      </c>
      <c r="E52" s="16">
        <v>192</v>
      </c>
      <c r="F52" s="3">
        <v>0.5</v>
      </c>
      <c r="G52" s="3">
        <v>1.9000000000000001</v>
      </c>
      <c r="H52" s="5" t="s">
        <v>8</v>
      </c>
      <c r="I52" s="3">
        <v>0</v>
      </c>
      <c r="J52" s="3">
        <v>0.5</v>
      </c>
      <c r="K52" s="3">
        <v>0</v>
      </c>
      <c r="L52" s="3">
        <v>0.8</v>
      </c>
      <c r="M52" s="3">
        <v>1</v>
      </c>
      <c r="N52" s="3">
        <v>0.1</v>
      </c>
      <c r="P52"/>
    </row>
    <row r="53" spans="2:16" ht="15" x14ac:dyDescent="0.25">
      <c r="B53" s="3">
        <v>10053</v>
      </c>
      <c r="C53" s="4">
        <v>43570</v>
      </c>
      <c r="D53" s="16">
        <v>19</v>
      </c>
      <c r="E53" s="16">
        <v>104</v>
      </c>
      <c r="F53" s="3">
        <v>2.5</v>
      </c>
      <c r="G53" s="3">
        <v>2</v>
      </c>
      <c r="H53" s="5" t="s">
        <v>57</v>
      </c>
      <c r="I53" s="3">
        <v>0.5</v>
      </c>
      <c r="J53" s="3">
        <v>1</v>
      </c>
      <c r="K53" s="3">
        <v>1</v>
      </c>
      <c r="L53" s="3">
        <v>1.1000000000000001</v>
      </c>
      <c r="M53" s="3">
        <v>0.5</v>
      </c>
      <c r="N53" s="3">
        <v>0.4</v>
      </c>
      <c r="P53"/>
    </row>
    <row r="54" spans="2:16" ht="15" x14ac:dyDescent="0.25">
      <c r="B54" s="3">
        <v>10054</v>
      </c>
      <c r="C54" s="4">
        <v>43577</v>
      </c>
      <c r="D54" s="16">
        <v>25</v>
      </c>
      <c r="E54" s="16">
        <v>5</v>
      </c>
      <c r="F54" s="3">
        <v>1.6</v>
      </c>
      <c r="G54" s="3">
        <v>0.79999999999999993</v>
      </c>
      <c r="H54" s="5" t="s">
        <v>117</v>
      </c>
      <c r="I54" s="3">
        <v>0.9</v>
      </c>
      <c r="J54" s="3">
        <v>0.7</v>
      </c>
      <c r="K54" s="3">
        <v>0</v>
      </c>
      <c r="L54" s="3">
        <v>0</v>
      </c>
      <c r="M54" s="3">
        <v>0.1</v>
      </c>
      <c r="N54" s="3">
        <v>0.7</v>
      </c>
      <c r="P54"/>
    </row>
    <row r="55" spans="2:16" ht="15" x14ac:dyDescent="0.25">
      <c r="B55" s="3">
        <v>10055</v>
      </c>
      <c r="C55" s="4">
        <v>43577</v>
      </c>
      <c r="D55" s="16">
        <v>36</v>
      </c>
      <c r="E55" s="16">
        <v>198</v>
      </c>
      <c r="F55" s="3">
        <v>1.5</v>
      </c>
      <c r="G55" s="3">
        <v>1</v>
      </c>
      <c r="H55" s="5" t="s">
        <v>36</v>
      </c>
      <c r="I55" s="3">
        <v>0.5</v>
      </c>
      <c r="J55" s="3">
        <v>0.3</v>
      </c>
      <c r="K55" s="3">
        <v>0.7</v>
      </c>
      <c r="L55" s="3">
        <v>0.3</v>
      </c>
      <c r="M55" s="3">
        <v>0.1</v>
      </c>
      <c r="N55" s="3">
        <v>0.6</v>
      </c>
      <c r="P55"/>
    </row>
    <row r="56" spans="2:16" ht="15" x14ac:dyDescent="0.25">
      <c r="B56" s="3">
        <v>10056</v>
      </c>
      <c r="C56" s="4">
        <v>43577</v>
      </c>
      <c r="D56" s="16">
        <v>14</v>
      </c>
      <c r="E56" s="16">
        <v>33</v>
      </c>
      <c r="F56" s="3">
        <v>1</v>
      </c>
      <c r="G56" s="3">
        <v>2</v>
      </c>
      <c r="H56" s="5" t="s">
        <v>57</v>
      </c>
      <c r="I56" s="3">
        <v>0</v>
      </c>
      <c r="J56" s="3">
        <v>0</v>
      </c>
      <c r="K56" s="3">
        <v>1</v>
      </c>
      <c r="L56" s="3">
        <v>0.3</v>
      </c>
      <c r="M56" s="3">
        <v>1</v>
      </c>
      <c r="N56" s="3">
        <v>0.7</v>
      </c>
      <c r="P56"/>
    </row>
    <row r="57" spans="2:16" ht="15" x14ac:dyDescent="0.25">
      <c r="B57" s="3">
        <v>10057</v>
      </c>
      <c r="C57" s="4">
        <v>43577</v>
      </c>
      <c r="D57" s="16">
        <v>52</v>
      </c>
      <c r="E57" s="16">
        <v>77</v>
      </c>
      <c r="F57" s="3">
        <v>1.2000000000000002</v>
      </c>
      <c r="G57" s="3">
        <v>1.4</v>
      </c>
      <c r="H57" s="5" t="s">
        <v>56</v>
      </c>
      <c r="I57" s="3">
        <v>0.1</v>
      </c>
      <c r="J57" s="3">
        <v>0.2</v>
      </c>
      <c r="K57" s="3">
        <v>0.9</v>
      </c>
      <c r="L57" s="3">
        <v>0.7</v>
      </c>
      <c r="M57" s="3">
        <v>0.4</v>
      </c>
      <c r="N57" s="3">
        <v>0.3</v>
      </c>
      <c r="P57"/>
    </row>
    <row r="58" spans="2:16" ht="15" x14ac:dyDescent="0.25">
      <c r="B58" s="3">
        <v>10058</v>
      </c>
      <c r="C58" s="4">
        <v>43584</v>
      </c>
      <c r="D58" s="16">
        <v>90</v>
      </c>
      <c r="E58" s="16">
        <v>135</v>
      </c>
      <c r="F58" s="3">
        <v>1.3</v>
      </c>
      <c r="G58" s="3">
        <v>1.6</v>
      </c>
      <c r="H58" s="5" t="s">
        <v>56</v>
      </c>
      <c r="I58" s="3">
        <v>0.2</v>
      </c>
      <c r="J58" s="3">
        <v>0.1</v>
      </c>
      <c r="K58" s="3">
        <v>1</v>
      </c>
      <c r="L58" s="3">
        <v>1.3</v>
      </c>
      <c r="M58" s="3">
        <v>0.3</v>
      </c>
      <c r="N58" s="3">
        <v>0</v>
      </c>
      <c r="P58"/>
    </row>
    <row r="59" spans="2:16" ht="15" x14ac:dyDescent="0.25">
      <c r="B59" s="3">
        <v>10059</v>
      </c>
      <c r="C59" s="4">
        <v>43584</v>
      </c>
      <c r="D59" s="16">
        <v>6</v>
      </c>
      <c r="E59" s="16">
        <v>154</v>
      </c>
      <c r="F59" s="3">
        <v>1.6</v>
      </c>
      <c r="G59" s="3">
        <v>1.4</v>
      </c>
      <c r="H59" s="5" t="s">
        <v>56</v>
      </c>
      <c r="I59" s="3">
        <v>0.6</v>
      </c>
      <c r="J59" s="3">
        <v>0.9</v>
      </c>
      <c r="K59" s="3">
        <v>0.1</v>
      </c>
      <c r="L59" s="3">
        <v>0.5</v>
      </c>
      <c r="M59" s="3">
        <v>0.5</v>
      </c>
      <c r="N59" s="3">
        <v>0.4</v>
      </c>
      <c r="P59"/>
    </row>
    <row r="60" spans="2:16" ht="15" x14ac:dyDescent="0.25">
      <c r="B60" s="3">
        <v>10060</v>
      </c>
      <c r="C60" s="4">
        <v>43584</v>
      </c>
      <c r="D60" s="16">
        <v>20</v>
      </c>
      <c r="E60" s="16">
        <v>38</v>
      </c>
      <c r="F60" s="3">
        <v>2.8</v>
      </c>
      <c r="G60" s="3">
        <v>2.2999999999999998</v>
      </c>
      <c r="H60" s="5" t="s">
        <v>8</v>
      </c>
      <c r="I60" s="3">
        <v>1</v>
      </c>
      <c r="J60" s="3">
        <v>1</v>
      </c>
      <c r="K60" s="3">
        <v>0.8</v>
      </c>
      <c r="L60" s="3">
        <v>0.9</v>
      </c>
      <c r="M60" s="3">
        <v>1</v>
      </c>
      <c r="N60" s="3">
        <v>0.4</v>
      </c>
      <c r="P60"/>
    </row>
    <row r="61" spans="2:16" ht="15" x14ac:dyDescent="0.25">
      <c r="B61" s="3">
        <v>10060</v>
      </c>
      <c r="C61" s="4">
        <v>43584</v>
      </c>
      <c r="D61" s="16">
        <v>31</v>
      </c>
      <c r="E61" s="16">
        <v>109</v>
      </c>
      <c r="F61" s="3">
        <v>1.6</v>
      </c>
      <c r="G61" s="3">
        <v>2</v>
      </c>
      <c r="H61" s="5" t="s">
        <v>8</v>
      </c>
      <c r="I61" s="3">
        <v>0.4</v>
      </c>
      <c r="J61" s="3">
        <v>0.2</v>
      </c>
      <c r="K61" s="3">
        <v>1</v>
      </c>
      <c r="L61" s="3">
        <v>0.8</v>
      </c>
      <c r="M61" s="3">
        <v>0.5</v>
      </c>
      <c r="N61" s="3">
        <v>0.7</v>
      </c>
      <c r="P61"/>
    </row>
    <row r="62" spans="2:16" ht="15" x14ac:dyDescent="0.25">
      <c r="B62" s="3">
        <v>10061</v>
      </c>
      <c r="C62" s="4">
        <v>43591</v>
      </c>
      <c r="D62" s="16">
        <v>90</v>
      </c>
      <c r="E62" s="16">
        <v>157</v>
      </c>
      <c r="F62" s="3">
        <v>1.7000000000000002</v>
      </c>
      <c r="G62" s="3">
        <v>1.8</v>
      </c>
      <c r="H62" s="5" t="s">
        <v>8</v>
      </c>
      <c r="I62" s="3">
        <v>0.1</v>
      </c>
      <c r="J62" s="3">
        <v>0.8</v>
      </c>
      <c r="K62" s="3">
        <v>0.8</v>
      </c>
      <c r="L62" s="3">
        <v>0.9</v>
      </c>
      <c r="M62" s="3">
        <v>0.2</v>
      </c>
      <c r="N62" s="3">
        <v>0.7</v>
      </c>
      <c r="P62"/>
    </row>
    <row r="63" spans="2:16" ht="15" x14ac:dyDescent="0.25">
      <c r="B63" s="3">
        <v>10062</v>
      </c>
      <c r="C63" s="4">
        <v>43591</v>
      </c>
      <c r="D63" s="16">
        <v>41</v>
      </c>
      <c r="E63" s="16">
        <v>100</v>
      </c>
      <c r="F63" s="3">
        <v>1</v>
      </c>
      <c r="G63" s="3">
        <v>1.5999999999999999</v>
      </c>
      <c r="H63" s="5" t="s">
        <v>8</v>
      </c>
      <c r="I63" s="3">
        <v>0.4</v>
      </c>
      <c r="J63" s="3">
        <v>0.1</v>
      </c>
      <c r="K63" s="3">
        <v>0.5</v>
      </c>
      <c r="L63" s="3">
        <v>0.7</v>
      </c>
      <c r="M63" s="3">
        <v>0.6</v>
      </c>
      <c r="N63" s="3">
        <v>0.3</v>
      </c>
      <c r="P63"/>
    </row>
    <row r="64" spans="2:16" ht="15" x14ac:dyDescent="0.25">
      <c r="B64" s="3">
        <v>10063</v>
      </c>
      <c r="C64" s="4">
        <v>43591</v>
      </c>
      <c r="D64" s="16">
        <v>67</v>
      </c>
      <c r="E64" s="16">
        <v>151</v>
      </c>
      <c r="F64" s="3">
        <v>1.5999999999999999</v>
      </c>
      <c r="G64" s="3">
        <v>2.6</v>
      </c>
      <c r="H64" s="5" t="s">
        <v>57</v>
      </c>
      <c r="I64" s="3">
        <v>0.7</v>
      </c>
      <c r="J64" s="3">
        <v>0.2</v>
      </c>
      <c r="K64" s="3">
        <v>0.7</v>
      </c>
      <c r="L64" s="3">
        <v>2</v>
      </c>
      <c r="M64" s="3">
        <v>0.3</v>
      </c>
      <c r="N64" s="3">
        <v>0.3</v>
      </c>
      <c r="P64"/>
    </row>
    <row r="65" spans="2:16" ht="15" x14ac:dyDescent="0.25">
      <c r="B65" s="3">
        <v>10064</v>
      </c>
      <c r="C65" s="4">
        <v>43591</v>
      </c>
      <c r="D65" s="16">
        <v>90</v>
      </c>
      <c r="E65" s="16">
        <v>88</v>
      </c>
      <c r="F65" s="3">
        <v>2</v>
      </c>
      <c r="G65" s="3">
        <v>1</v>
      </c>
      <c r="H65" s="5" t="s">
        <v>117</v>
      </c>
      <c r="I65" s="3">
        <v>0.9</v>
      </c>
      <c r="J65" s="3">
        <v>0.1</v>
      </c>
      <c r="K65" s="3">
        <v>1</v>
      </c>
      <c r="L65" s="3">
        <v>0.2</v>
      </c>
      <c r="M65" s="3">
        <v>0</v>
      </c>
      <c r="N65" s="3">
        <v>0.8</v>
      </c>
      <c r="P65"/>
    </row>
    <row r="66" spans="2:16" ht="15" x14ac:dyDescent="0.25">
      <c r="B66" s="3">
        <v>10065</v>
      </c>
      <c r="C66" s="4">
        <v>43598</v>
      </c>
      <c r="D66" s="16">
        <v>82</v>
      </c>
      <c r="E66" s="16">
        <v>90</v>
      </c>
      <c r="F66" s="3">
        <v>0.9</v>
      </c>
      <c r="G66" s="3">
        <v>1.6</v>
      </c>
      <c r="H66" s="5" t="s">
        <v>56</v>
      </c>
      <c r="I66" s="3">
        <v>0.1</v>
      </c>
      <c r="J66" s="3">
        <v>0.4</v>
      </c>
      <c r="K66" s="3">
        <v>0.4</v>
      </c>
      <c r="L66" s="3">
        <v>0.6</v>
      </c>
      <c r="M66" s="3">
        <v>0.1</v>
      </c>
      <c r="N66" s="3">
        <v>0.9</v>
      </c>
      <c r="P66"/>
    </row>
    <row r="67" spans="2:16" ht="15" x14ac:dyDescent="0.25">
      <c r="B67" s="3">
        <v>10066</v>
      </c>
      <c r="C67" s="4">
        <v>43598</v>
      </c>
      <c r="D67" s="16">
        <v>20</v>
      </c>
      <c r="E67" s="16">
        <v>79</v>
      </c>
      <c r="F67" s="3">
        <v>1.3</v>
      </c>
      <c r="G67" s="3">
        <v>0.8</v>
      </c>
      <c r="H67" s="5" t="s">
        <v>8</v>
      </c>
      <c r="I67" s="3">
        <v>0.1</v>
      </c>
      <c r="J67" s="3">
        <v>0.4</v>
      </c>
      <c r="K67" s="3">
        <v>0.8</v>
      </c>
      <c r="L67" s="3">
        <v>0.2</v>
      </c>
      <c r="M67" s="3">
        <v>0.2</v>
      </c>
      <c r="N67" s="3">
        <v>0.4</v>
      </c>
      <c r="P67"/>
    </row>
    <row r="68" spans="2:16" ht="15" x14ac:dyDescent="0.25">
      <c r="B68" s="3">
        <v>10067</v>
      </c>
      <c r="C68" s="4">
        <v>43598</v>
      </c>
      <c r="D68" s="16">
        <v>44</v>
      </c>
      <c r="E68" s="16">
        <v>143</v>
      </c>
      <c r="F68" s="3">
        <v>2</v>
      </c>
      <c r="G68" s="3">
        <v>1.7000000000000002</v>
      </c>
      <c r="H68" s="5" t="s">
        <v>8</v>
      </c>
      <c r="I68" s="3">
        <v>1</v>
      </c>
      <c r="J68" s="3">
        <v>0.1</v>
      </c>
      <c r="K68" s="3">
        <v>0.9</v>
      </c>
      <c r="L68" s="3">
        <v>0.3</v>
      </c>
      <c r="M68" s="3">
        <v>1</v>
      </c>
      <c r="N68" s="3">
        <v>0.4</v>
      </c>
      <c r="P68"/>
    </row>
    <row r="69" spans="2:16" ht="15" x14ac:dyDescent="0.25">
      <c r="B69" s="3">
        <v>10068</v>
      </c>
      <c r="C69" s="4">
        <v>43598</v>
      </c>
      <c r="D69" s="16">
        <v>67</v>
      </c>
      <c r="E69" s="16">
        <v>135</v>
      </c>
      <c r="F69" s="3">
        <v>1.5</v>
      </c>
      <c r="G69" s="3">
        <v>0.8</v>
      </c>
      <c r="H69" s="5" t="s">
        <v>8</v>
      </c>
      <c r="I69" s="3">
        <v>0.5</v>
      </c>
      <c r="J69" s="3">
        <v>0.2</v>
      </c>
      <c r="K69" s="3">
        <v>0.8</v>
      </c>
      <c r="L69" s="3">
        <v>0.2</v>
      </c>
      <c r="M69" s="3">
        <v>0.4</v>
      </c>
      <c r="N69" s="3">
        <v>0.2</v>
      </c>
      <c r="P69"/>
    </row>
    <row r="70" spans="2:16" ht="15" x14ac:dyDescent="0.25">
      <c r="B70" s="3">
        <v>10069</v>
      </c>
      <c r="C70" s="4">
        <v>43598</v>
      </c>
      <c r="D70" s="16">
        <v>10</v>
      </c>
      <c r="E70" s="16">
        <v>7</v>
      </c>
      <c r="F70" s="3">
        <v>1.6</v>
      </c>
      <c r="G70" s="3">
        <v>1.5</v>
      </c>
      <c r="H70" s="5" t="s">
        <v>117</v>
      </c>
      <c r="I70" s="3">
        <v>0</v>
      </c>
      <c r="J70" s="3">
        <v>0.7</v>
      </c>
      <c r="K70" s="3">
        <v>0.9</v>
      </c>
      <c r="L70" s="3">
        <v>0.1</v>
      </c>
      <c r="M70" s="3">
        <v>0.4</v>
      </c>
      <c r="N70" s="3">
        <v>1</v>
      </c>
      <c r="P70"/>
    </row>
    <row r="71" spans="2:16" ht="15" x14ac:dyDescent="0.25">
      <c r="B71" s="3">
        <v>10070</v>
      </c>
      <c r="C71" s="4">
        <v>43598</v>
      </c>
      <c r="D71" s="16">
        <v>73</v>
      </c>
      <c r="E71" s="16">
        <v>177</v>
      </c>
      <c r="F71" s="3">
        <v>2.5</v>
      </c>
      <c r="G71" s="3">
        <v>2.2999999999999998</v>
      </c>
      <c r="H71" s="5" t="s">
        <v>56</v>
      </c>
      <c r="I71" s="3">
        <v>0.5</v>
      </c>
      <c r="J71" s="3">
        <v>1</v>
      </c>
      <c r="K71" s="3">
        <v>1</v>
      </c>
      <c r="L71" s="3">
        <v>1</v>
      </c>
      <c r="M71" s="3">
        <v>1</v>
      </c>
      <c r="N71" s="3">
        <v>0.3</v>
      </c>
      <c r="P71"/>
    </row>
    <row r="72" spans="2:16" ht="15" x14ac:dyDescent="0.25">
      <c r="B72" s="3">
        <v>10071</v>
      </c>
      <c r="C72" s="4">
        <v>43598</v>
      </c>
      <c r="D72" s="16">
        <v>61</v>
      </c>
      <c r="E72" s="16">
        <v>118</v>
      </c>
      <c r="F72" s="3">
        <v>2.2000000000000002</v>
      </c>
      <c r="G72" s="3">
        <v>1.9000000000000001</v>
      </c>
      <c r="H72" s="5" t="s">
        <v>8</v>
      </c>
      <c r="I72" s="3">
        <v>0.8</v>
      </c>
      <c r="J72" s="3">
        <v>0.9</v>
      </c>
      <c r="K72" s="3">
        <v>0.5</v>
      </c>
      <c r="L72" s="3">
        <v>0.1</v>
      </c>
      <c r="M72" s="3">
        <v>1</v>
      </c>
      <c r="N72" s="3">
        <v>0.8</v>
      </c>
      <c r="P72"/>
    </row>
    <row r="73" spans="2:16" ht="15" x14ac:dyDescent="0.25">
      <c r="B73" s="3">
        <v>10072</v>
      </c>
      <c r="C73" s="4">
        <v>43598</v>
      </c>
      <c r="D73" s="16">
        <v>95</v>
      </c>
      <c r="E73" s="16">
        <v>186</v>
      </c>
      <c r="F73" s="3">
        <v>1.2</v>
      </c>
      <c r="G73" s="3">
        <v>1.5</v>
      </c>
      <c r="H73" s="5" t="s">
        <v>8</v>
      </c>
      <c r="I73" s="3">
        <v>0.5</v>
      </c>
      <c r="J73" s="3">
        <v>0.7</v>
      </c>
      <c r="K73" s="3">
        <v>0</v>
      </c>
      <c r="L73" s="3">
        <v>0.4</v>
      </c>
      <c r="M73" s="3">
        <v>0.2</v>
      </c>
      <c r="N73" s="3">
        <v>0.9</v>
      </c>
      <c r="P73"/>
    </row>
    <row r="74" spans="2:16" ht="15" x14ac:dyDescent="0.25">
      <c r="B74" s="3">
        <v>10073</v>
      </c>
      <c r="C74" s="4">
        <v>43605</v>
      </c>
      <c r="D74" s="16">
        <v>54</v>
      </c>
      <c r="E74" s="16">
        <v>72</v>
      </c>
      <c r="F74" s="3">
        <v>0.70000000000000007</v>
      </c>
      <c r="G74" s="3">
        <v>1.2000000000000002</v>
      </c>
      <c r="H74" s="5" t="s">
        <v>8</v>
      </c>
      <c r="I74" s="3">
        <v>0.2</v>
      </c>
      <c r="J74" s="3">
        <v>0.1</v>
      </c>
      <c r="K74" s="3">
        <v>0.4</v>
      </c>
      <c r="L74" s="3">
        <v>0.4</v>
      </c>
      <c r="M74" s="3">
        <v>0</v>
      </c>
      <c r="N74" s="3">
        <v>0.8</v>
      </c>
      <c r="P74"/>
    </row>
    <row r="75" spans="2:16" ht="15" x14ac:dyDescent="0.25">
      <c r="B75" s="3">
        <v>10074</v>
      </c>
      <c r="C75" s="4">
        <v>43605</v>
      </c>
      <c r="D75" s="16">
        <v>24</v>
      </c>
      <c r="E75" s="16">
        <v>119</v>
      </c>
      <c r="F75" s="3">
        <v>1.5</v>
      </c>
      <c r="G75" s="3">
        <v>0.89999999999999991</v>
      </c>
      <c r="H75" s="5" t="s">
        <v>8</v>
      </c>
      <c r="I75" s="3">
        <v>0.8</v>
      </c>
      <c r="J75" s="3">
        <v>0</v>
      </c>
      <c r="K75" s="3">
        <v>0.7</v>
      </c>
      <c r="L75" s="3">
        <v>0.3</v>
      </c>
      <c r="M75" s="3">
        <v>0.6</v>
      </c>
      <c r="N75" s="3">
        <v>0</v>
      </c>
      <c r="P75"/>
    </row>
    <row r="76" spans="2:16" ht="15" x14ac:dyDescent="0.25">
      <c r="B76" s="3">
        <v>10075</v>
      </c>
      <c r="C76" s="4">
        <v>43605</v>
      </c>
      <c r="D76" s="16">
        <v>5</v>
      </c>
      <c r="E76" s="16">
        <v>121</v>
      </c>
      <c r="F76" s="3">
        <v>1.6</v>
      </c>
      <c r="G76" s="3">
        <v>1.9</v>
      </c>
      <c r="H76" s="5" t="s">
        <v>56</v>
      </c>
      <c r="I76" s="3">
        <v>1</v>
      </c>
      <c r="J76" s="3">
        <v>0.5</v>
      </c>
      <c r="K76" s="3">
        <v>0.1</v>
      </c>
      <c r="L76" s="3">
        <v>0.1</v>
      </c>
      <c r="M76" s="3">
        <v>0.8</v>
      </c>
      <c r="N76" s="3">
        <v>1</v>
      </c>
      <c r="P76"/>
    </row>
    <row r="77" spans="2:16" ht="15" x14ac:dyDescent="0.25">
      <c r="B77" s="3">
        <v>10076</v>
      </c>
      <c r="C77" s="4">
        <v>43612</v>
      </c>
      <c r="D77" s="16">
        <v>82</v>
      </c>
      <c r="E77" s="16">
        <v>89</v>
      </c>
      <c r="F77" s="3">
        <v>1.2000000000000002</v>
      </c>
      <c r="G77" s="3">
        <v>1.7</v>
      </c>
      <c r="H77" s="5" t="s">
        <v>57</v>
      </c>
      <c r="I77" s="3">
        <v>0.9</v>
      </c>
      <c r="J77" s="3">
        <v>0.2</v>
      </c>
      <c r="K77" s="3">
        <v>0.1</v>
      </c>
      <c r="L77" s="3">
        <v>0.8</v>
      </c>
      <c r="M77" s="3">
        <v>0.6</v>
      </c>
      <c r="N77" s="3">
        <v>0.3</v>
      </c>
      <c r="P77"/>
    </row>
    <row r="78" spans="2:16" ht="15" x14ac:dyDescent="0.25">
      <c r="B78" s="3">
        <v>10077</v>
      </c>
      <c r="C78" s="4">
        <v>43612</v>
      </c>
      <c r="D78" s="16">
        <v>89</v>
      </c>
      <c r="E78" s="16">
        <v>41</v>
      </c>
      <c r="F78" s="3">
        <v>1.8</v>
      </c>
      <c r="G78" s="3">
        <v>0.7</v>
      </c>
      <c r="H78" s="5" t="s">
        <v>117</v>
      </c>
      <c r="I78" s="3">
        <v>0.5</v>
      </c>
      <c r="J78" s="3">
        <v>0.8</v>
      </c>
      <c r="K78" s="3">
        <v>0.5</v>
      </c>
      <c r="L78" s="3">
        <v>0.6</v>
      </c>
      <c r="M78" s="3">
        <v>0.1</v>
      </c>
      <c r="N78" s="3">
        <v>0</v>
      </c>
      <c r="P78"/>
    </row>
    <row r="79" spans="2:16" ht="15" x14ac:dyDescent="0.25">
      <c r="B79" s="3">
        <v>10078</v>
      </c>
      <c r="C79" s="4">
        <v>43612</v>
      </c>
      <c r="D79" s="16">
        <v>40</v>
      </c>
      <c r="E79" s="16">
        <v>8</v>
      </c>
      <c r="F79" s="3">
        <v>2</v>
      </c>
      <c r="G79" s="3">
        <v>1.9000000000000001</v>
      </c>
      <c r="H79" s="5" t="s">
        <v>117</v>
      </c>
      <c r="I79" s="3">
        <v>0.8</v>
      </c>
      <c r="J79" s="3">
        <v>0.4</v>
      </c>
      <c r="K79" s="3">
        <v>0.8</v>
      </c>
      <c r="L79" s="3">
        <v>0.9</v>
      </c>
      <c r="M79" s="3">
        <v>0.8</v>
      </c>
      <c r="N79" s="3">
        <v>0.2</v>
      </c>
      <c r="P79"/>
    </row>
    <row r="80" spans="2:16" ht="15" x14ac:dyDescent="0.25">
      <c r="B80" s="3">
        <v>10079</v>
      </c>
      <c r="C80" s="4">
        <v>43612</v>
      </c>
      <c r="D80" s="16">
        <v>57</v>
      </c>
      <c r="E80" s="16">
        <v>46</v>
      </c>
      <c r="F80" s="3">
        <v>1</v>
      </c>
      <c r="G80" s="3">
        <v>1.5</v>
      </c>
      <c r="H80" s="5" t="s">
        <v>117</v>
      </c>
      <c r="I80" s="3">
        <v>0</v>
      </c>
      <c r="J80" s="3">
        <v>0.8</v>
      </c>
      <c r="K80" s="3">
        <v>0.2</v>
      </c>
      <c r="L80" s="3">
        <v>0.2</v>
      </c>
      <c r="M80" s="3">
        <v>0.7</v>
      </c>
      <c r="N80" s="3">
        <v>0.6</v>
      </c>
      <c r="P80"/>
    </row>
    <row r="81" spans="2:16" ht="15" x14ac:dyDescent="0.25">
      <c r="B81" s="3">
        <v>10080</v>
      </c>
      <c r="C81" s="4">
        <v>43612</v>
      </c>
      <c r="D81" s="16">
        <v>92</v>
      </c>
      <c r="E81" s="16">
        <v>63</v>
      </c>
      <c r="F81" s="3">
        <v>1.1000000000000001</v>
      </c>
      <c r="G81" s="3">
        <v>0.5</v>
      </c>
      <c r="H81" s="5" t="s">
        <v>117</v>
      </c>
      <c r="I81" s="3">
        <v>0.2</v>
      </c>
      <c r="J81" s="3">
        <v>0.6</v>
      </c>
      <c r="K81" s="3">
        <v>0.3</v>
      </c>
      <c r="L81" s="3">
        <v>0.1</v>
      </c>
      <c r="M81" s="3">
        <v>0.3</v>
      </c>
      <c r="N81" s="3">
        <v>0.1</v>
      </c>
      <c r="P81"/>
    </row>
    <row r="82" spans="2:16" ht="15" x14ac:dyDescent="0.25">
      <c r="B82" s="3">
        <v>10081</v>
      </c>
      <c r="C82" s="4">
        <v>43619</v>
      </c>
      <c r="D82" s="16">
        <v>40</v>
      </c>
      <c r="E82" s="16">
        <v>121</v>
      </c>
      <c r="F82" s="3">
        <v>2</v>
      </c>
      <c r="G82" s="3">
        <v>3.8</v>
      </c>
      <c r="H82" s="5" t="s">
        <v>56</v>
      </c>
      <c r="I82" s="3">
        <v>0.2</v>
      </c>
      <c r="J82" s="3">
        <v>0.9</v>
      </c>
      <c r="K82" s="3">
        <v>0.9</v>
      </c>
      <c r="L82" s="3">
        <v>1.6</v>
      </c>
      <c r="M82" s="3">
        <v>0.9</v>
      </c>
      <c r="N82" s="3">
        <v>1.3</v>
      </c>
      <c r="P82"/>
    </row>
    <row r="83" spans="2:16" ht="15" x14ac:dyDescent="0.25">
      <c r="B83" s="3">
        <v>10082</v>
      </c>
      <c r="C83" s="4">
        <v>43619</v>
      </c>
      <c r="D83" s="16">
        <v>40</v>
      </c>
      <c r="E83" s="16">
        <v>130</v>
      </c>
      <c r="F83" s="3">
        <v>1.4999999999999998</v>
      </c>
      <c r="G83" s="3">
        <v>1</v>
      </c>
      <c r="H83" s="5" t="s">
        <v>8</v>
      </c>
      <c r="I83" s="3">
        <v>0.7</v>
      </c>
      <c r="J83" s="3">
        <v>0.6</v>
      </c>
      <c r="K83" s="3">
        <v>0.2</v>
      </c>
      <c r="L83" s="3">
        <v>0.3</v>
      </c>
      <c r="M83" s="3">
        <v>0.3</v>
      </c>
      <c r="N83" s="3">
        <v>0.4</v>
      </c>
      <c r="P83"/>
    </row>
    <row r="84" spans="2:16" ht="15" x14ac:dyDescent="0.25">
      <c r="B84" s="3">
        <v>10083</v>
      </c>
      <c r="C84" s="4">
        <v>43619</v>
      </c>
      <c r="D84" s="16">
        <v>57</v>
      </c>
      <c r="E84" s="16">
        <v>23</v>
      </c>
      <c r="F84" s="3">
        <v>1.9</v>
      </c>
      <c r="G84" s="3">
        <v>0.2</v>
      </c>
      <c r="H84" s="5" t="s">
        <v>117</v>
      </c>
      <c r="I84" s="3">
        <v>0.8</v>
      </c>
      <c r="J84" s="3">
        <v>0.6</v>
      </c>
      <c r="K84" s="3">
        <v>0.5</v>
      </c>
      <c r="L84" s="3">
        <v>0.2</v>
      </c>
      <c r="M84" s="3">
        <v>0</v>
      </c>
      <c r="N84" s="3">
        <v>0</v>
      </c>
      <c r="P84"/>
    </row>
    <row r="85" spans="2:16" ht="15" x14ac:dyDescent="0.25">
      <c r="B85" s="3">
        <v>10084</v>
      </c>
      <c r="C85" s="4">
        <v>43619</v>
      </c>
      <c r="D85" s="16">
        <v>80</v>
      </c>
      <c r="E85" s="16">
        <v>82</v>
      </c>
      <c r="F85" s="3">
        <v>0.9</v>
      </c>
      <c r="G85" s="3">
        <v>2.6</v>
      </c>
      <c r="H85" s="5" t="s">
        <v>56</v>
      </c>
      <c r="I85" s="3">
        <v>0.5</v>
      </c>
      <c r="J85" s="3">
        <v>0</v>
      </c>
      <c r="K85" s="3">
        <v>0.4</v>
      </c>
      <c r="L85" s="3">
        <v>1</v>
      </c>
      <c r="M85" s="3">
        <v>0.6</v>
      </c>
      <c r="N85" s="3">
        <v>1</v>
      </c>
      <c r="P85"/>
    </row>
    <row r="86" spans="2:16" ht="15" x14ac:dyDescent="0.25">
      <c r="B86" s="3">
        <v>10085</v>
      </c>
      <c r="C86" s="4">
        <v>43626</v>
      </c>
      <c r="D86" s="16">
        <v>33</v>
      </c>
      <c r="E86" s="16">
        <v>112</v>
      </c>
      <c r="F86" s="3">
        <v>2.5</v>
      </c>
      <c r="G86" s="3">
        <v>2.5</v>
      </c>
      <c r="H86" s="5" t="s">
        <v>56</v>
      </c>
      <c r="I86" s="3">
        <v>0.8</v>
      </c>
      <c r="J86" s="3">
        <v>0.9</v>
      </c>
      <c r="K86" s="3">
        <v>0.8</v>
      </c>
      <c r="L86" s="3">
        <v>1</v>
      </c>
      <c r="M86" s="3">
        <v>0.9</v>
      </c>
      <c r="N86" s="3">
        <v>0.6</v>
      </c>
      <c r="P86"/>
    </row>
    <row r="87" spans="2:16" ht="15" x14ac:dyDescent="0.25">
      <c r="B87" s="3">
        <v>10086</v>
      </c>
      <c r="C87" s="4">
        <v>43626</v>
      </c>
      <c r="D87" s="16">
        <v>72</v>
      </c>
      <c r="E87" s="16">
        <v>142</v>
      </c>
      <c r="F87" s="3">
        <v>1.9</v>
      </c>
      <c r="G87" s="3">
        <v>1.9000000000000001</v>
      </c>
      <c r="H87" s="5" t="s">
        <v>8</v>
      </c>
      <c r="I87" s="3">
        <v>0.9</v>
      </c>
      <c r="J87" s="3">
        <v>0.5</v>
      </c>
      <c r="K87" s="3">
        <v>0.5</v>
      </c>
      <c r="L87" s="3">
        <v>0.8</v>
      </c>
      <c r="M87" s="3">
        <v>1</v>
      </c>
      <c r="N87" s="3">
        <v>0.1</v>
      </c>
      <c r="P87"/>
    </row>
    <row r="88" spans="2:16" ht="15" x14ac:dyDescent="0.25">
      <c r="B88" s="3">
        <v>10087</v>
      </c>
      <c r="C88" s="4">
        <v>43626</v>
      </c>
      <c r="D88" s="16">
        <v>7</v>
      </c>
      <c r="E88" s="16">
        <v>128</v>
      </c>
      <c r="F88" s="3">
        <v>2.1</v>
      </c>
      <c r="G88" s="3">
        <v>1.4</v>
      </c>
      <c r="H88" s="5" t="s">
        <v>8</v>
      </c>
      <c r="I88" s="3">
        <v>0.7</v>
      </c>
      <c r="J88" s="3">
        <v>0.5</v>
      </c>
      <c r="K88" s="3">
        <v>0.9</v>
      </c>
      <c r="L88" s="3">
        <v>0.7</v>
      </c>
      <c r="M88" s="3">
        <v>0.3</v>
      </c>
      <c r="N88" s="3">
        <v>0.4</v>
      </c>
      <c r="P88"/>
    </row>
    <row r="89" spans="2:16" ht="15" x14ac:dyDescent="0.25">
      <c r="B89" s="3">
        <v>10088</v>
      </c>
      <c r="C89" s="4">
        <v>43626</v>
      </c>
      <c r="D89" s="16">
        <v>16</v>
      </c>
      <c r="E89" s="16">
        <v>2</v>
      </c>
      <c r="F89" s="3">
        <v>2.1</v>
      </c>
      <c r="G89" s="3">
        <v>1.9000000000000001</v>
      </c>
      <c r="H89" s="5" t="s">
        <v>117</v>
      </c>
      <c r="I89" s="3">
        <v>0.8</v>
      </c>
      <c r="J89" s="3">
        <v>1</v>
      </c>
      <c r="K89" s="3">
        <v>0.3</v>
      </c>
      <c r="L89" s="3">
        <v>0.9</v>
      </c>
      <c r="M89" s="3">
        <v>0.7</v>
      </c>
      <c r="N89" s="3">
        <v>0.3</v>
      </c>
      <c r="P89"/>
    </row>
    <row r="90" spans="2:16" ht="15" x14ac:dyDescent="0.25">
      <c r="B90" s="3">
        <v>10089</v>
      </c>
      <c r="C90" s="4">
        <v>43633</v>
      </c>
      <c r="D90" s="16">
        <v>13</v>
      </c>
      <c r="E90" s="16">
        <v>179</v>
      </c>
      <c r="F90" s="3">
        <v>0.7</v>
      </c>
      <c r="G90" s="3">
        <v>2.1</v>
      </c>
      <c r="H90" s="5" t="s">
        <v>58</v>
      </c>
      <c r="I90" s="3">
        <v>0</v>
      </c>
      <c r="J90" s="3">
        <v>0.3</v>
      </c>
      <c r="K90" s="3">
        <v>0.4</v>
      </c>
      <c r="L90" s="3">
        <v>0.2</v>
      </c>
      <c r="M90" s="3">
        <v>0.9</v>
      </c>
      <c r="N90" s="3">
        <v>1</v>
      </c>
      <c r="P90"/>
    </row>
    <row r="91" spans="2:16" ht="15" x14ac:dyDescent="0.25">
      <c r="B91" s="3">
        <v>10090</v>
      </c>
      <c r="C91" s="4">
        <v>43633</v>
      </c>
      <c r="D91" s="16">
        <v>32</v>
      </c>
      <c r="E91" s="16">
        <v>125</v>
      </c>
      <c r="F91" s="3">
        <v>1.9</v>
      </c>
      <c r="G91" s="3">
        <v>2.1</v>
      </c>
      <c r="H91" s="5" t="s">
        <v>56</v>
      </c>
      <c r="I91" s="3">
        <v>0.6</v>
      </c>
      <c r="J91" s="3">
        <v>0.3</v>
      </c>
      <c r="K91" s="3">
        <v>1</v>
      </c>
      <c r="L91" s="3">
        <v>0.5</v>
      </c>
      <c r="M91" s="3">
        <v>0.8</v>
      </c>
      <c r="N91" s="3">
        <v>0.8</v>
      </c>
      <c r="P91"/>
    </row>
    <row r="92" spans="2:16" ht="15" x14ac:dyDescent="0.25">
      <c r="B92" s="3">
        <v>10091</v>
      </c>
      <c r="C92" s="4">
        <v>43640</v>
      </c>
      <c r="D92" s="16">
        <v>31</v>
      </c>
      <c r="E92" s="16">
        <v>156</v>
      </c>
      <c r="F92" s="3">
        <v>2</v>
      </c>
      <c r="G92" s="3">
        <v>1.7</v>
      </c>
      <c r="H92" s="5" t="s">
        <v>57</v>
      </c>
      <c r="I92" s="3">
        <v>0.2</v>
      </c>
      <c r="J92" s="3">
        <v>0.9</v>
      </c>
      <c r="K92" s="3">
        <v>0.9</v>
      </c>
      <c r="L92" s="3">
        <v>1.2</v>
      </c>
      <c r="M92" s="3">
        <v>0.1</v>
      </c>
      <c r="N92" s="3">
        <v>0.4</v>
      </c>
      <c r="P92"/>
    </row>
    <row r="93" spans="2:16" ht="15" x14ac:dyDescent="0.25">
      <c r="B93" s="3">
        <v>10092</v>
      </c>
      <c r="C93" s="4">
        <v>43640</v>
      </c>
      <c r="D93" s="16">
        <v>38</v>
      </c>
      <c r="E93" s="16">
        <v>189</v>
      </c>
      <c r="F93" s="3">
        <v>1.7000000000000002</v>
      </c>
      <c r="G93" s="3">
        <v>1.4</v>
      </c>
      <c r="H93" s="5" t="s">
        <v>8</v>
      </c>
      <c r="I93" s="3">
        <v>0.5</v>
      </c>
      <c r="J93" s="3">
        <v>0.3</v>
      </c>
      <c r="K93" s="3">
        <v>0.9</v>
      </c>
      <c r="L93" s="3">
        <v>0.2</v>
      </c>
      <c r="M93" s="3">
        <v>0.6</v>
      </c>
      <c r="N93" s="3">
        <v>0.6</v>
      </c>
      <c r="P93"/>
    </row>
    <row r="94" spans="2:16" ht="15" x14ac:dyDescent="0.25">
      <c r="B94" s="3">
        <v>10093</v>
      </c>
      <c r="C94" s="4">
        <v>43640</v>
      </c>
      <c r="D94" s="16">
        <v>2</v>
      </c>
      <c r="E94" s="16">
        <v>135</v>
      </c>
      <c r="F94" s="3">
        <v>0.9</v>
      </c>
      <c r="G94" s="3">
        <v>1.7</v>
      </c>
      <c r="H94" s="5" t="s">
        <v>56</v>
      </c>
      <c r="I94" s="3">
        <v>0.8</v>
      </c>
      <c r="J94" s="3">
        <v>0</v>
      </c>
      <c r="K94" s="3">
        <v>0.1</v>
      </c>
      <c r="L94" s="3">
        <v>0.9</v>
      </c>
      <c r="M94" s="3">
        <v>0.1</v>
      </c>
      <c r="N94" s="3">
        <v>0.7</v>
      </c>
      <c r="P94"/>
    </row>
    <row r="95" spans="2:16" ht="15" x14ac:dyDescent="0.25">
      <c r="B95" s="3">
        <v>10094</v>
      </c>
      <c r="C95" s="4">
        <v>43640</v>
      </c>
      <c r="D95" s="16">
        <v>47</v>
      </c>
      <c r="E95" s="16">
        <v>57</v>
      </c>
      <c r="F95" s="3">
        <v>1.8</v>
      </c>
      <c r="G95" s="3">
        <v>2.2000000000000002</v>
      </c>
      <c r="H95" s="5" t="s">
        <v>56</v>
      </c>
      <c r="I95" s="3">
        <v>0.9</v>
      </c>
      <c r="J95" s="3">
        <v>0.4</v>
      </c>
      <c r="K95" s="3">
        <v>0.5</v>
      </c>
      <c r="L95" s="3">
        <v>0.7</v>
      </c>
      <c r="M95" s="3">
        <v>1</v>
      </c>
      <c r="N95" s="3">
        <v>0.5</v>
      </c>
      <c r="P95"/>
    </row>
    <row r="96" spans="2:16" ht="15" x14ac:dyDescent="0.25">
      <c r="B96" s="3">
        <v>10095</v>
      </c>
      <c r="C96" s="4">
        <v>43640</v>
      </c>
      <c r="D96" s="16">
        <v>21</v>
      </c>
      <c r="E96" s="16">
        <v>31</v>
      </c>
      <c r="F96" s="3">
        <v>0.30000000000000004</v>
      </c>
      <c r="G96" s="3">
        <v>2.7</v>
      </c>
      <c r="H96" s="5" t="s">
        <v>58</v>
      </c>
      <c r="I96" s="3">
        <v>0.2</v>
      </c>
      <c r="J96" s="3">
        <v>0</v>
      </c>
      <c r="K96" s="3">
        <v>0.1</v>
      </c>
      <c r="L96" s="3">
        <v>0.9</v>
      </c>
      <c r="M96" s="3">
        <v>0.9</v>
      </c>
      <c r="N96" s="3">
        <v>0.9</v>
      </c>
      <c r="P96"/>
    </row>
    <row r="97" spans="2:16" ht="15" x14ac:dyDescent="0.25">
      <c r="B97" s="3">
        <v>10096</v>
      </c>
      <c r="C97" s="4">
        <v>43647</v>
      </c>
      <c r="D97" s="16">
        <v>93</v>
      </c>
      <c r="E97" s="16">
        <v>56</v>
      </c>
      <c r="F97" s="3">
        <v>1.9000000000000001</v>
      </c>
      <c r="G97" s="3">
        <v>1.4</v>
      </c>
      <c r="H97" s="5" t="s">
        <v>117</v>
      </c>
      <c r="I97" s="3">
        <v>0.9</v>
      </c>
      <c r="J97" s="3">
        <v>0.8</v>
      </c>
      <c r="K97" s="3">
        <v>0.2</v>
      </c>
      <c r="L97" s="3">
        <v>0.1</v>
      </c>
      <c r="M97" s="3">
        <v>0.4</v>
      </c>
      <c r="N97" s="3">
        <v>0.9</v>
      </c>
      <c r="P97"/>
    </row>
    <row r="98" spans="2:16" ht="15" x14ac:dyDescent="0.25">
      <c r="B98" s="3">
        <v>10097</v>
      </c>
      <c r="C98" s="4">
        <v>43647</v>
      </c>
      <c r="D98" s="16">
        <v>43</v>
      </c>
      <c r="E98" s="16">
        <v>10</v>
      </c>
      <c r="F98" s="3">
        <v>2.0999999999999996</v>
      </c>
      <c r="G98" s="3">
        <v>1.3</v>
      </c>
      <c r="H98" s="5" t="s">
        <v>117</v>
      </c>
      <c r="I98" s="3">
        <v>0.4</v>
      </c>
      <c r="J98" s="3">
        <v>1</v>
      </c>
      <c r="K98" s="3">
        <v>0.7</v>
      </c>
      <c r="L98" s="3">
        <v>0.5</v>
      </c>
      <c r="M98" s="3">
        <v>0.3</v>
      </c>
      <c r="N98" s="3">
        <v>0.5</v>
      </c>
      <c r="P98"/>
    </row>
    <row r="99" spans="2:16" ht="15" x14ac:dyDescent="0.25">
      <c r="B99" s="3">
        <v>10098</v>
      </c>
      <c r="C99" s="4">
        <v>43647</v>
      </c>
      <c r="D99" s="16">
        <v>45</v>
      </c>
      <c r="E99" s="16">
        <v>56</v>
      </c>
      <c r="F99" s="3">
        <v>1.5</v>
      </c>
      <c r="G99" s="3">
        <v>1.5</v>
      </c>
      <c r="H99" s="5" t="s">
        <v>8</v>
      </c>
      <c r="I99" s="3">
        <v>0.1</v>
      </c>
      <c r="J99" s="3">
        <v>0.8</v>
      </c>
      <c r="K99" s="3">
        <v>0.6</v>
      </c>
      <c r="L99" s="3">
        <v>0.5</v>
      </c>
      <c r="M99" s="3">
        <v>0.1</v>
      </c>
      <c r="N99" s="3">
        <v>0.9</v>
      </c>
      <c r="P99"/>
    </row>
    <row r="100" spans="2:16" ht="15" x14ac:dyDescent="0.25">
      <c r="B100" s="3">
        <v>10099</v>
      </c>
      <c r="C100" s="4">
        <v>43647</v>
      </c>
      <c r="D100" s="16">
        <v>88</v>
      </c>
      <c r="E100" s="16">
        <v>39</v>
      </c>
      <c r="F100" s="3">
        <v>0.70000000000000007</v>
      </c>
      <c r="G100" s="3">
        <v>1.3</v>
      </c>
      <c r="H100" s="5" t="s">
        <v>117</v>
      </c>
      <c r="I100" s="3">
        <v>0.1</v>
      </c>
      <c r="J100" s="3">
        <v>0.2</v>
      </c>
      <c r="K100" s="3">
        <v>0.4</v>
      </c>
      <c r="L100" s="3">
        <v>0.1</v>
      </c>
      <c r="M100" s="3">
        <v>0.9</v>
      </c>
      <c r="N100" s="3">
        <v>0.3</v>
      </c>
      <c r="P100"/>
    </row>
    <row r="101" spans="2:16" ht="15" x14ac:dyDescent="0.25">
      <c r="B101" s="3">
        <v>10700</v>
      </c>
      <c r="C101" s="4">
        <v>43647</v>
      </c>
      <c r="D101" s="16">
        <v>20</v>
      </c>
      <c r="E101" s="16">
        <v>74</v>
      </c>
      <c r="F101" s="3">
        <v>0.89999999999999991</v>
      </c>
      <c r="G101" s="3">
        <v>2</v>
      </c>
      <c r="H101" s="5" t="s">
        <v>56</v>
      </c>
      <c r="I101" s="3">
        <v>0.7</v>
      </c>
      <c r="J101" s="3">
        <v>0.2</v>
      </c>
      <c r="K101" s="3">
        <v>0</v>
      </c>
      <c r="L101" s="3">
        <v>0.3</v>
      </c>
      <c r="M101" s="3">
        <v>1</v>
      </c>
      <c r="N101" s="3">
        <v>0.7</v>
      </c>
      <c r="P101"/>
    </row>
    <row r="102" spans="2:16" ht="15" x14ac:dyDescent="0.25">
      <c r="B102" s="3">
        <v>10800</v>
      </c>
      <c r="C102" s="4">
        <v>43654</v>
      </c>
      <c r="D102" s="16">
        <v>98</v>
      </c>
      <c r="E102" s="16">
        <v>182</v>
      </c>
      <c r="F102" s="3">
        <v>1</v>
      </c>
      <c r="G102" s="3">
        <v>1.9</v>
      </c>
      <c r="H102" s="5" t="s">
        <v>8</v>
      </c>
      <c r="I102" s="3">
        <v>0.1</v>
      </c>
      <c r="J102" s="3">
        <v>0</v>
      </c>
      <c r="K102" s="3">
        <v>0.9</v>
      </c>
      <c r="L102" s="3">
        <v>0</v>
      </c>
      <c r="M102" s="3">
        <v>1</v>
      </c>
      <c r="N102" s="3">
        <v>0.9</v>
      </c>
      <c r="P102"/>
    </row>
    <row r="103" spans="2:16" ht="15" x14ac:dyDescent="0.25">
      <c r="B103" s="3">
        <v>10900</v>
      </c>
      <c r="C103" s="4">
        <v>43654</v>
      </c>
      <c r="D103" s="16">
        <v>30</v>
      </c>
      <c r="E103" s="16">
        <v>27</v>
      </c>
      <c r="F103" s="3">
        <v>1.5</v>
      </c>
      <c r="G103" s="3">
        <v>0.60000000000000009</v>
      </c>
      <c r="H103" s="5" t="s">
        <v>117</v>
      </c>
      <c r="I103" s="3">
        <v>0.1</v>
      </c>
      <c r="J103" s="3">
        <v>0.5</v>
      </c>
      <c r="K103" s="3">
        <v>0.9</v>
      </c>
      <c r="L103" s="3">
        <v>0.2</v>
      </c>
      <c r="M103" s="3">
        <v>0</v>
      </c>
      <c r="N103" s="3">
        <v>0.4</v>
      </c>
      <c r="P103"/>
    </row>
    <row r="104" spans="2:16" ht="15" x14ac:dyDescent="0.25">
      <c r="B104" s="3" t="s">
        <v>60</v>
      </c>
      <c r="C104" s="4">
        <v>43654</v>
      </c>
      <c r="D104" s="16">
        <v>46</v>
      </c>
      <c r="E104" s="16">
        <v>76</v>
      </c>
      <c r="F104" s="3">
        <v>1</v>
      </c>
      <c r="G104" s="3">
        <v>1.2</v>
      </c>
      <c r="H104" s="5" t="s">
        <v>56</v>
      </c>
      <c r="I104" s="3">
        <v>0.4</v>
      </c>
      <c r="J104" s="3">
        <v>0.4</v>
      </c>
      <c r="K104" s="3">
        <v>0.2</v>
      </c>
      <c r="L104" s="3">
        <v>0.1</v>
      </c>
      <c r="M104" s="3">
        <v>0.4</v>
      </c>
      <c r="N104" s="3">
        <v>0.7</v>
      </c>
      <c r="P104"/>
    </row>
    <row r="105" spans="2:16" ht="15" x14ac:dyDescent="0.25">
      <c r="B105" s="3" t="s">
        <v>68</v>
      </c>
      <c r="C105" s="4">
        <v>43661</v>
      </c>
      <c r="D105" s="16">
        <v>43</v>
      </c>
      <c r="E105" s="16">
        <v>102</v>
      </c>
      <c r="F105" s="3">
        <v>1.2000000000000002</v>
      </c>
      <c r="G105" s="3">
        <v>2.2000000000000002</v>
      </c>
      <c r="H105" s="5" t="s">
        <v>56</v>
      </c>
      <c r="I105" s="3">
        <v>0.3</v>
      </c>
      <c r="J105" s="3">
        <v>0.1</v>
      </c>
      <c r="K105" s="3">
        <v>0.8</v>
      </c>
      <c r="L105" s="3">
        <v>0.8</v>
      </c>
      <c r="M105" s="3">
        <v>0.6</v>
      </c>
      <c r="N105" s="3">
        <v>0.8</v>
      </c>
      <c r="P105"/>
    </row>
    <row r="106" spans="2:16" ht="15" x14ac:dyDescent="0.25">
      <c r="B106" s="3" t="s">
        <v>75</v>
      </c>
      <c r="C106" s="4">
        <v>43661</v>
      </c>
      <c r="D106" s="16">
        <v>5</v>
      </c>
      <c r="E106" s="16">
        <v>182</v>
      </c>
      <c r="F106" s="3">
        <v>1.5999999999999999</v>
      </c>
      <c r="G106" s="3">
        <v>1.8</v>
      </c>
      <c r="H106" s="5" t="s">
        <v>36</v>
      </c>
      <c r="I106" s="3">
        <v>0.7</v>
      </c>
      <c r="J106" s="3">
        <v>0.6</v>
      </c>
      <c r="K106" s="3">
        <v>0.3</v>
      </c>
      <c r="L106" s="3">
        <v>0.3</v>
      </c>
      <c r="M106" s="3">
        <v>0.5</v>
      </c>
      <c r="N106" s="3">
        <v>1</v>
      </c>
      <c r="P106"/>
    </row>
    <row r="107" spans="2:16" ht="15" x14ac:dyDescent="0.25">
      <c r="B107" s="3" t="s">
        <v>59</v>
      </c>
      <c r="C107" s="4">
        <v>43661</v>
      </c>
      <c r="D107" s="16">
        <v>95</v>
      </c>
      <c r="E107" s="16">
        <v>26</v>
      </c>
      <c r="F107" s="3">
        <v>2.2999999999999998</v>
      </c>
      <c r="G107" s="3">
        <v>1.2999999999999998</v>
      </c>
      <c r="H107" s="5" t="s">
        <v>117</v>
      </c>
      <c r="I107" s="3">
        <v>0.7</v>
      </c>
      <c r="J107" s="3">
        <v>0.6</v>
      </c>
      <c r="K107" s="3">
        <v>1</v>
      </c>
      <c r="L107" s="3">
        <v>0.1</v>
      </c>
      <c r="M107" s="3">
        <v>0.5</v>
      </c>
      <c r="N107" s="3">
        <v>0.7</v>
      </c>
      <c r="P107"/>
    </row>
    <row r="108" spans="2:16" ht="15" x14ac:dyDescent="0.25">
      <c r="B108" s="3" t="s">
        <v>70</v>
      </c>
      <c r="C108" s="4">
        <v>43661</v>
      </c>
      <c r="D108" s="16">
        <v>11</v>
      </c>
      <c r="E108" s="16">
        <v>29</v>
      </c>
      <c r="F108" s="3">
        <v>1.5</v>
      </c>
      <c r="G108" s="3">
        <v>2.5</v>
      </c>
      <c r="H108" s="5" t="s">
        <v>57</v>
      </c>
      <c r="I108" s="3">
        <v>0.3</v>
      </c>
      <c r="J108" s="3">
        <v>0.9</v>
      </c>
      <c r="K108" s="3">
        <v>0.3</v>
      </c>
      <c r="L108" s="3">
        <v>0.8</v>
      </c>
      <c r="M108" s="3">
        <v>0.9</v>
      </c>
      <c r="N108" s="3">
        <v>0.8</v>
      </c>
      <c r="P108"/>
    </row>
    <row r="109" spans="2:16" ht="15" x14ac:dyDescent="0.25">
      <c r="B109" s="3" t="s">
        <v>62</v>
      </c>
      <c r="C109" s="4">
        <v>43661</v>
      </c>
      <c r="D109" s="16">
        <v>41</v>
      </c>
      <c r="E109" s="16">
        <v>136</v>
      </c>
      <c r="F109" s="3">
        <v>1</v>
      </c>
      <c r="G109" s="3">
        <v>1.2000000000000002</v>
      </c>
      <c r="H109" s="5" t="s">
        <v>36</v>
      </c>
      <c r="I109" s="3">
        <v>0</v>
      </c>
      <c r="J109" s="3">
        <v>0.7</v>
      </c>
      <c r="K109" s="3">
        <v>0.3</v>
      </c>
      <c r="L109" s="3">
        <v>0.4</v>
      </c>
      <c r="M109" s="3">
        <v>0.2</v>
      </c>
      <c r="N109" s="3">
        <v>0.6</v>
      </c>
      <c r="P109"/>
    </row>
    <row r="110" spans="2:16" ht="15" x14ac:dyDescent="0.25">
      <c r="B110" s="3" t="s">
        <v>65</v>
      </c>
      <c r="C110" s="4">
        <v>43661</v>
      </c>
      <c r="D110" s="16">
        <v>1</v>
      </c>
      <c r="E110" s="16">
        <v>15</v>
      </c>
      <c r="F110" s="3">
        <v>1.1000000000000001</v>
      </c>
      <c r="G110" s="3">
        <v>1.2</v>
      </c>
      <c r="H110" s="5" t="s">
        <v>56</v>
      </c>
      <c r="I110" s="3">
        <v>0.2</v>
      </c>
      <c r="J110" s="3">
        <v>0.8</v>
      </c>
      <c r="K110" s="3">
        <v>0.1</v>
      </c>
      <c r="L110" s="3">
        <v>0</v>
      </c>
      <c r="M110" s="3">
        <v>0.6</v>
      </c>
      <c r="N110" s="3">
        <v>0.6</v>
      </c>
      <c r="P110"/>
    </row>
    <row r="111" spans="2:16" ht="15" x14ac:dyDescent="0.25">
      <c r="B111" s="3" t="s">
        <v>97</v>
      </c>
      <c r="C111" s="4">
        <v>43661</v>
      </c>
      <c r="D111" s="16">
        <v>75</v>
      </c>
      <c r="E111" s="16">
        <v>63</v>
      </c>
      <c r="F111" s="3">
        <v>2.9</v>
      </c>
      <c r="G111" s="3">
        <v>0.7</v>
      </c>
      <c r="H111" s="5" t="s">
        <v>117</v>
      </c>
      <c r="I111" s="3">
        <v>1</v>
      </c>
      <c r="J111" s="3">
        <v>0.9</v>
      </c>
      <c r="K111" s="3">
        <v>1</v>
      </c>
      <c r="L111" s="3">
        <v>0.4</v>
      </c>
      <c r="M111" s="3">
        <v>0.1</v>
      </c>
      <c r="N111" s="3">
        <v>0.2</v>
      </c>
      <c r="P111"/>
    </row>
    <row r="112" spans="2:16" ht="15" x14ac:dyDescent="0.25">
      <c r="B112" s="3" t="s">
        <v>73</v>
      </c>
      <c r="C112" s="4">
        <v>43668</v>
      </c>
      <c r="D112" s="16">
        <v>62</v>
      </c>
      <c r="E112" s="16">
        <v>197</v>
      </c>
      <c r="F112" s="3">
        <v>1.8</v>
      </c>
      <c r="G112" s="3">
        <v>2.1</v>
      </c>
      <c r="H112" s="5" t="s">
        <v>58</v>
      </c>
      <c r="I112" s="3">
        <v>0.5</v>
      </c>
      <c r="J112" s="3">
        <v>0.3</v>
      </c>
      <c r="K112" s="3">
        <v>1</v>
      </c>
      <c r="L112" s="3">
        <v>0.8</v>
      </c>
      <c r="M112" s="3">
        <v>0.8</v>
      </c>
      <c r="N112" s="3">
        <v>0.5</v>
      </c>
      <c r="P112"/>
    </row>
    <row r="113" spans="2:16" ht="15" x14ac:dyDescent="0.25">
      <c r="B113" s="3" t="s">
        <v>74</v>
      </c>
      <c r="C113" s="4">
        <v>43668</v>
      </c>
      <c r="D113" s="16">
        <v>81</v>
      </c>
      <c r="E113" s="16">
        <v>19</v>
      </c>
      <c r="F113" s="3">
        <v>2.2000000000000002</v>
      </c>
      <c r="G113" s="3">
        <v>2</v>
      </c>
      <c r="H113" s="5" t="s">
        <v>117</v>
      </c>
      <c r="I113" s="3">
        <v>0.5</v>
      </c>
      <c r="J113" s="3">
        <v>0.8</v>
      </c>
      <c r="K113" s="3">
        <v>0.9</v>
      </c>
      <c r="L113" s="3">
        <v>0.7</v>
      </c>
      <c r="M113" s="3">
        <v>0.8</v>
      </c>
      <c r="N113" s="3">
        <v>0.5</v>
      </c>
      <c r="P113"/>
    </row>
    <row r="114" spans="2:16" ht="15" x14ac:dyDescent="0.25">
      <c r="B114" s="3" t="s">
        <v>69</v>
      </c>
      <c r="C114" s="4">
        <v>43668</v>
      </c>
      <c r="D114" s="16">
        <v>23</v>
      </c>
      <c r="E114" s="16">
        <v>195</v>
      </c>
      <c r="F114" s="3">
        <v>1.2999999999999998</v>
      </c>
      <c r="G114" s="3">
        <v>1.7999999999999998</v>
      </c>
      <c r="H114" s="5" t="s">
        <v>57</v>
      </c>
      <c r="I114" s="3">
        <v>0.5</v>
      </c>
      <c r="J114" s="3">
        <v>0.2</v>
      </c>
      <c r="K114" s="3">
        <v>0.6</v>
      </c>
      <c r="L114" s="3">
        <v>0.1</v>
      </c>
      <c r="M114" s="3">
        <v>0.7</v>
      </c>
      <c r="N114" s="3">
        <v>1</v>
      </c>
      <c r="P114"/>
    </row>
    <row r="115" spans="2:16" ht="15" x14ac:dyDescent="0.25">
      <c r="B115" s="3" t="s">
        <v>80</v>
      </c>
      <c r="C115" s="4">
        <v>43668</v>
      </c>
      <c r="D115" s="16">
        <v>42</v>
      </c>
      <c r="E115" s="16">
        <v>17</v>
      </c>
      <c r="F115" s="3">
        <v>2.4000000000000004</v>
      </c>
      <c r="G115" s="3">
        <v>1.9000000000000001</v>
      </c>
      <c r="H115" s="5" t="s">
        <v>117</v>
      </c>
      <c r="I115" s="3">
        <v>1</v>
      </c>
      <c r="J115" s="3">
        <v>0.6</v>
      </c>
      <c r="K115" s="3">
        <v>0.8</v>
      </c>
      <c r="L115" s="3">
        <v>0.6</v>
      </c>
      <c r="M115" s="3">
        <v>0.5</v>
      </c>
      <c r="N115" s="3">
        <v>0.8</v>
      </c>
      <c r="P115"/>
    </row>
    <row r="116" spans="2:16" ht="15" x14ac:dyDescent="0.25">
      <c r="B116" s="3" t="s">
        <v>76</v>
      </c>
      <c r="C116" s="4">
        <v>43668</v>
      </c>
      <c r="D116" s="16">
        <v>76</v>
      </c>
      <c r="E116" s="16">
        <v>76</v>
      </c>
      <c r="F116" s="3">
        <v>1.6</v>
      </c>
      <c r="G116" s="3">
        <v>2.4</v>
      </c>
      <c r="H116" s="5" t="s">
        <v>56</v>
      </c>
      <c r="I116" s="3">
        <v>0.2</v>
      </c>
      <c r="J116" s="3">
        <v>0.9</v>
      </c>
      <c r="K116" s="3">
        <v>0.5</v>
      </c>
      <c r="L116" s="3">
        <v>1</v>
      </c>
      <c r="M116" s="3">
        <v>0.5</v>
      </c>
      <c r="N116" s="3">
        <v>0.9</v>
      </c>
      <c r="P116"/>
    </row>
    <row r="117" spans="2:16" ht="15" x14ac:dyDescent="0.25">
      <c r="B117" s="3" t="s">
        <v>88</v>
      </c>
      <c r="C117" s="4">
        <v>43668</v>
      </c>
      <c r="D117" s="16">
        <v>70</v>
      </c>
      <c r="E117" s="16">
        <v>5</v>
      </c>
      <c r="F117" s="3">
        <v>1.5999999999999999</v>
      </c>
      <c r="G117" s="3">
        <v>1.7</v>
      </c>
      <c r="H117" s="5" t="s">
        <v>117</v>
      </c>
      <c r="I117" s="3">
        <v>0.9</v>
      </c>
      <c r="J117" s="3">
        <v>0.5</v>
      </c>
      <c r="K117" s="3">
        <v>0.2</v>
      </c>
      <c r="L117" s="3">
        <v>0.2</v>
      </c>
      <c r="M117" s="3">
        <v>0.5</v>
      </c>
      <c r="N117" s="3">
        <v>1</v>
      </c>
      <c r="P117"/>
    </row>
    <row r="118" spans="2:16" ht="15" x14ac:dyDescent="0.25">
      <c r="B118" s="3" t="s">
        <v>67</v>
      </c>
      <c r="C118" s="4">
        <v>43668</v>
      </c>
      <c r="D118" s="16">
        <v>95</v>
      </c>
      <c r="E118" s="16">
        <v>41</v>
      </c>
      <c r="F118" s="3">
        <v>1.6</v>
      </c>
      <c r="G118" s="3">
        <v>0.7</v>
      </c>
      <c r="H118" s="5" t="s">
        <v>117</v>
      </c>
      <c r="I118" s="3">
        <v>0</v>
      </c>
      <c r="J118" s="3">
        <v>0.6</v>
      </c>
      <c r="K118" s="3">
        <v>1</v>
      </c>
      <c r="L118" s="3">
        <v>0.7</v>
      </c>
      <c r="M118" s="3">
        <v>0</v>
      </c>
      <c r="N118" s="3">
        <v>0</v>
      </c>
      <c r="P118"/>
    </row>
    <row r="119" spans="2:16" ht="15" x14ac:dyDescent="0.25">
      <c r="B119" s="3" t="s">
        <v>72</v>
      </c>
      <c r="C119" s="4">
        <v>43675</v>
      </c>
      <c r="D119" s="16">
        <v>59</v>
      </c>
      <c r="E119" s="16">
        <v>88</v>
      </c>
      <c r="F119" s="3">
        <v>2</v>
      </c>
      <c r="G119" s="3">
        <v>4</v>
      </c>
      <c r="H119" s="5" t="s">
        <v>56</v>
      </c>
      <c r="I119" s="3">
        <v>0.3</v>
      </c>
      <c r="J119" s="3">
        <v>0.8</v>
      </c>
      <c r="K119" s="3">
        <v>0.9</v>
      </c>
      <c r="L119" s="3">
        <v>1.1000000000000001</v>
      </c>
      <c r="M119" s="3">
        <v>1.9</v>
      </c>
      <c r="N119" s="3">
        <v>1</v>
      </c>
      <c r="P119"/>
    </row>
    <row r="120" spans="2:16" ht="15" x14ac:dyDescent="0.25">
      <c r="B120" s="3" t="s">
        <v>78</v>
      </c>
      <c r="C120" s="4">
        <v>43675</v>
      </c>
      <c r="D120" s="16">
        <v>97</v>
      </c>
      <c r="E120" s="16">
        <v>50</v>
      </c>
      <c r="F120" s="3">
        <v>1.7999999999999998</v>
      </c>
      <c r="G120" s="3">
        <v>1.1000000000000001</v>
      </c>
      <c r="H120" s="5" t="s">
        <v>117</v>
      </c>
      <c r="I120" s="3">
        <v>0.9</v>
      </c>
      <c r="J120" s="3">
        <v>0.5</v>
      </c>
      <c r="K120" s="3">
        <v>0.4</v>
      </c>
      <c r="L120" s="3">
        <v>0.2</v>
      </c>
      <c r="M120" s="3">
        <v>0.2</v>
      </c>
      <c r="N120" s="3">
        <v>0.7</v>
      </c>
      <c r="P120"/>
    </row>
    <row r="121" spans="2:16" ht="15" x14ac:dyDescent="0.25">
      <c r="B121" s="3" t="s">
        <v>81</v>
      </c>
      <c r="C121" s="4">
        <v>43675</v>
      </c>
      <c r="D121" s="16">
        <v>69</v>
      </c>
      <c r="E121" s="16">
        <v>14</v>
      </c>
      <c r="F121" s="3">
        <v>0.60000000000000009</v>
      </c>
      <c r="G121" s="3">
        <v>1.2000000000000002</v>
      </c>
      <c r="H121" s="5" t="s">
        <v>117</v>
      </c>
      <c r="I121" s="3">
        <v>0.2</v>
      </c>
      <c r="J121" s="3">
        <v>0.2</v>
      </c>
      <c r="K121" s="3">
        <v>0.2</v>
      </c>
      <c r="L121" s="3">
        <v>0.3</v>
      </c>
      <c r="M121" s="3">
        <v>0.1</v>
      </c>
      <c r="N121" s="3">
        <v>0.8</v>
      </c>
      <c r="P121"/>
    </row>
    <row r="122" spans="2:16" ht="15" x14ac:dyDescent="0.25">
      <c r="B122" s="3" t="s">
        <v>94</v>
      </c>
      <c r="C122" s="4">
        <v>43682</v>
      </c>
      <c r="D122" s="16">
        <v>21</v>
      </c>
      <c r="E122" s="16">
        <v>51</v>
      </c>
      <c r="F122" s="3">
        <v>0.8</v>
      </c>
      <c r="G122" s="3">
        <v>1.0999999999999999</v>
      </c>
      <c r="H122" s="5" t="s">
        <v>8</v>
      </c>
      <c r="I122" s="3">
        <v>0.6</v>
      </c>
      <c r="J122" s="3">
        <v>0.2</v>
      </c>
      <c r="K122" s="3">
        <v>0</v>
      </c>
      <c r="L122" s="3">
        <v>0.2</v>
      </c>
      <c r="M122" s="3">
        <v>0.7</v>
      </c>
      <c r="N122" s="3">
        <v>0.2</v>
      </c>
      <c r="P122"/>
    </row>
    <row r="123" spans="2:16" ht="15" x14ac:dyDescent="0.25">
      <c r="B123" s="3" t="s">
        <v>92</v>
      </c>
      <c r="C123" s="4">
        <v>43682</v>
      </c>
      <c r="D123" s="16">
        <v>31</v>
      </c>
      <c r="E123" s="16">
        <v>134</v>
      </c>
      <c r="F123" s="3">
        <v>1.5</v>
      </c>
      <c r="G123" s="3">
        <v>2.7</v>
      </c>
      <c r="H123" s="5" t="s">
        <v>8</v>
      </c>
      <c r="I123" s="3">
        <v>0.1</v>
      </c>
      <c r="J123" s="3">
        <v>1</v>
      </c>
      <c r="K123" s="3">
        <v>0.4</v>
      </c>
      <c r="L123" s="3">
        <v>1</v>
      </c>
      <c r="M123" s="3">
        <v>0.7</v>
      </c>
      <c r="N123" s="3">
        <v>1</v>
      </c>
      <c r="P123"/>
    </row>
    <row r="124" spans="2:16" ht="15" x14ac:dyDescent="0.25">
      <c r="B124" s="3" t="s">
        <v>91</v>
      </c>
      <c r="C124" s="4">
        <v>43682</v>
      </c>
      <c r="D124" s="16">
        <v>64</v>
      </c>
      <c r="E124" s="16">
        <v>190</v>
      </c>
      <c r="F124" s="3">
        <v>0.4</v>
      </c>
      <c r="G124" s="3">
        <v>2.2000000000000002</v>
      </c>
      <c r="H124" s="5" t="s">
        <v>57</v>
      </c>
      <c r="I124" s="3">
        <v>0.4</v>
      </c>
      <c r="J124" s="3">
        <v>0</v>
      </c>
      <c r="K124" s="3">
        <v>0</v>
      </c>
      <c r="L124" s="3">
        <v>0.8</v>
      </c>
      <c r="M124" s="3">
        <v>0.9</v>
      </c>
      <c r="N124" s="3">
        <v>0.5</v>
      </c>
      <c r="P124"/>
    </row>
    <row r="125" spans="2:16" ht="15" x14ac:dyDescent="0.25">
      <c r="B125" s="3" t="s">
        <v>87</v>
      </c>
      <c r="C125" s="4">
        <v>43682</v>
      </c>
      <c r="D125" s="16">
        <v>87</v>
      </c>
      <c r="E125" s="16">
        <v>135</v>
      </c>
      <c r="F125" s="3">
        <v>1.6999999999999997</v>
      </c>
      <c r="G125" s="3">
        <v>2</v>
      </c>
      <c r="H125" s="5" t="s">
        <v>56</v>
      </c>
      <c r="I125" s="3">
        <v>0.6</v>
      </c>
      <c r="J125" s="3">
        <v>0.7</v>
      </c>
      <c r="K125" s="3">
        <v>0.4</v>
      </c>
      <c r="L125" s="3">
        <v>0.5</v>
      </c>
      <c r="M125" s="3">
        <v>0.5</v>
      </c>
      <c r="N125" s="3">
        <v>1</v>
      </c>
      <c r="P125"/>
    </row>
    <row r="126" spans="2:16" ht="15" x14ac:dyDescent="0.25">
      <c r="B126" s="3" t="s">
        <v>90</v>
      </c>
      <c r="C126" s="4">
        <v>43682</v>
      </c>
      <c r="D126" s="16">
        <v>43</v>
      </c>
      <c r="E126" s="16">
        <v>130</v>
      </c>
      <c r="F126" s="3">
        <v>1</v>
      </c>
      <c r="G126" s="3">
        <v>1.9</v>
      </c>
      <c r="H126" s="5" t="s">
        <v>57</v>
      </c>
      <c r="I126" s="3">
        <v>0</v>
      </c>
      <c r="J126" s="3">
        <v>0.6</v>
      </c>
      <c r="K126" s="3">
        <v>0.4</v>
      </c>
      <c r="L126" s="3">
        <v>0.8</v>
      </c>
      <c r="M126" s="3">
        <v>0.2</v>
      </c>
      <c r="N126" s="3">
        <v>0.9</v>
      </c>
      <c r="P126"/>
    </row>
    <row r="127" spans="2:16" ht="15" x14ac:dyDescent="0.25">
      <c r="B127" s="3" t="s">
        <v>85</v>
      </c>
      <c r="C127" s="4">
        <v>43682</v>
      </c>
      <c r="D127" s="16">
        <v>42</v>
      </c>
      <c r="E127" s="16">
        <v>70</v>
      </c>
      <c r="F127" s="3">
        <v>0.89999999999999991</v>
      </c>
      <c r="G127" s="3">
        <v>2.7</v>
      </c>
      <c r="H127" s="5" t="s">
        <v>57</v>
      </c>
      <c r="I127" s="3">
        <v>0.2</v>
      </c>
      <c r="J127" s="3">
        <v>0</v>
      </c>
      <c r="K127" s="3">
        <v>0.7</v>
      </c>
      <c r="L127" s="3">
        <v>0.8</v>
      </c>
      <c r="M127" s="3">
        <v>1</v>
      </c>
      <c r="N127" s="3">
        <v>0.9</v>
      </c>
      <c r="P127"/>
    </row>
    <row r="128" spans="2:16" ht="15" x14ac:dyDescent="0.25">
      <c r="B128" s="3" t="s">
        <v>77</v>
      </c>
      <c r="C128" s="4">
        <v>43682</v>
      </c>
      <c r="D128" s="16">
        <v>99</v>
      </c>
      <c r="E128" s="16">
        <v>100</v>
      </c>
      <c r="F128" s="3">
        <v>1.3</v>
      </c>
      <c r="G128" s="3">
        <v>1.8</v>
      </c>
      <c r="H128" s="5" t="s">
        <v>57</v>
      </c>
      <c r="I128" s="3">
        <v>0.3</v>
      </c>
      <c r="J128" s="3">
        <v>0.9</v>
      </c>
      <c r="K128" s="3">
        <v>0.1</v>
      </c>
      <c r="L128" s="3">
        <v>0.6</v>
      </c>
      <c r="M128" s="3">
        <v>1</v>
      </c>
      <c r="N128" s="3">
        <v>0.2</v>
      </c>
      <c r="P128"/>
    </row>
    <row r="129" spans="2:16" ht="15" x14ac:dyDescent="0.25">
      <c r="B129" s="3" t="s">
        <v>79</v>
      </c>
      <c r="C129" s="4">
        <v>43689</v>
      </c>
      <c r="D129" s="16">
        <v>42</v>
      </c>
      <c r="E129" s="16">
        <v>114</v>
      </c>
      <c r="F129" s="3">
        <v>2</v>
      </c>
      <c r="G129" s="3">
        <v>2.7</v>
      </c>
      <c r="H129" s="5" t="s">
        <v>57</v>
      </c>
      <c r="I129" s="3">
        <v>0.7</v>
      </c>
      <c r="J129" s="3">
        <v>1</v>
      </c>
      <c r="K129" s="3">
        <v>0.3</v>
      </c>
      <c r="L129" s="3">
        <v>1</v>
      </c>
      <c r="M129" s="3">
        <v>0.7</v>
      </c>
      <c r="N129" s="3">
        <v>1</v>
      </c>
      <c r="P129"/>
    </row>
    <row r="130" spans="2:16" ht="15" x14ac:dyDescent="0.25">
      <c r="B130" s="3" t="s">
        <v>83</v>
      </c>
      <c r="C130" s="4">
        <v>43689</v>
      </c>
      <c r="D130" s="16">
        <v>6</v>
      </c>
      <c r="E130" s="16">
        <v>94</v>
      </c>
      <c r="F130" s="3">
        <v>1.4</v>
      </c>
      <c r="G130" s="3">
        <v>2.6</v>
      </c>
      <c r="H130" s="5" t="s">
        <v>58</v>
      </c>
      <c r="I130" s="3">
        <v>0.3</v>
      </c>
      <c r="J130" s="3">
        <v>0.4</v>
      </c>
      <c r="K130" s="3">
        <v>0.7</v>
      </c>
      <c r="L130" s="3">
        <v>0.9</v>
      </c>
      <c r="M130" s="3">
        <v>0.8</v>
      </c>
      <c r="N130" s="3">
        <v>0.9</v>
      </c>
      <c r="P130"/>
    </row>
    <row r="131" spans="2:16" ht="15" x14ac:dyDescent="0.25">
      <c r="B131" s="3" t="s">
        <v>86</v>
      </c>
      <c r="C131" s="4">
        <v>43689</v>
      </c>
      <c r="D131" s="16">
        <v>6</v>
      </c>
      <c r="E131" s="16">
        <v>189</v>
      </c>
      <c r="F131" s="3">
        <v>1.1000000000000001</v>
      </c>
      <c r="G131" s="24">
        <v>0.9</v>
      </c>
      <c r="H131" s="5" t="s">
        <v>8</v>
      </c>
      <c r="I131" s="3">
        <v>0</v>
      </c>
      <c r="J131" s="3">
        <v>0.7</v>
      </c>
      <c r="K131" s="3">
        <v>0.4</v>
      </c>
      <c r="L131" s="3">
        <v>0.1</v>
      </c>
      <c r="M131" s="3">
        <v>0.2</v>
      </c>
      <c r="N131" s="3">
        <v>0.6</v>
      </c>
      <c r="P131"/>
    </row>
    <row r="132" spans="2:16" ht="15" x14ac:dyDescent="0.25">
      <c r="B132" s="3" t="s">
        <v>61</v>
      </c>
      <c r="C132" s="4">
        <v>43689</v>
      </c>
      <c r="D132" s="16">
        <v>38</v>
      </c>
      <c r="E132" s="16">
        <v>150</v>
      </c>
      <c r="F132" s="3">
        <v>1.5</v>
      </c>
      <c r="G132" s="3">
        <v>1.7000000000000002</v>
      </c>
      <c r="H132" s="5" t="s">
        <v>36</v>
      </c>
      <c r="I132" s="3">
        <v>0.8</v>
      </c>
      <c r="J132" s="3">
        <v>0.1</v>
      </c>
      <c r="K132" s="3">
        <v>0.6</v>
      </c>
      <c r="L132" s="3">
        <v>0.9</v>
      </c>
      <c r="M132" s="3">
        <v>0.7</v>
      </c>
      <c r="N132" s="3">
        <v>0.1</v>
      </c>
      <c r="P132"/>
    </row>
    <row r="133" spans="2:16" ht="15" x14ac:dyDescent="0.25">
      <c r="B133" s="3" t="s">
        <v>82</v>
      </c>
      <c r="C133" s="4">
        <v>43689</v>
      </c>
      <c r="D133" s="16">
        <v>67</v>
      </c>
      <c r="E133" s="16">
        <v>169</v>
      </c>
      <c r="F133" s="3">
        <v>2</v>
      </c>
      <c r="G133" s="3">
        <v>1.2</v>
      </c>
      <c r="H133" s="5" t="s">
        <v>8</v>
      </c>
      <c r="I133" s="3">
        <v>0.1</v>
      </c>
      <c r="J133" s="3">
        <v>1</v>
      </c>
      <c r="K133" s="3">
        <v>0.9</v>
      </c>
      <c r="L133" s="3">
        <v>0.4</v>
      </c>
      <c r="M133" s="3">
        <v>0.3</v>
      </c>
      <c r="N133" s="3">
        <v>0.5</v>
      </c>
      <c r="P133"/>
    </row>
    <row r="134" spans="2:16" ht="15" x14ac:dyDescent="0.25">
      <c r="B134" s="3" t="s">
        <v>84</v>
      </c>
      <c r="C134" s="4">
        <v>43689</v>
      </c>
      <c r="D134" s="16">
        <v>22</v>
      </c>
      <c r="E134" s="16">
        <v>40</v>
      </c>
      <c r="F134" s="3">
        <v>1.9000000000000001</v>
      </c>
      <c r="G134" s="3">
        <v>1.4</v>
      </c>
      <c r="H134" s="5" t="s">
        <v>8</v>
      </c>
      <c r="I134" s="3">
        <v>0.6</v>
      </c>
      <c r="J134" s="3">
        <v>0.5</v>
      </c>
      <c r="K134" s="3">
        <v>0.8</v>
      </c>
      <c r="L134" s="3">
        <v>0.4</v>
      </c>
      <c r="M134" s="3">
        <v>0.6</v>
      </c>
      <c r="N134" s="3">
        <v>0.4</v>
      </c>
      <c r="P134"/>
    </row>
    <row r="135" spans="2:16" ht="15" x14ac:dyDescent="0.25">
      <c r="B135" s="3" t="s">
        <v>96</v>
      </c>
      <c r="C135" s="4">
        <v>43689</v>
      </c>
      <c r="D135" s="16">
        <v>43</v>
      </c>
      <c r="E135" s="16">
        <v>49</v>
      </c>
      <c r="F135" s="3">
        <v>1.1000000000000001</v>
      </c>
      <c r="G135" s="3">
        <v>1.6</v>
      </c>
      <c r="H135" s="5" t="s">
        <v>56</v>
      </c>
      <c r="I135" s="3">
        <v>0.7</v>
      </c>
      <c r="J135" s="3">
        <v>0.4</v>
      </c>
      <c r="K135" s="3">
        <v>0</v>
      </c>
      <c r="L135" s="3">
        <v>0.5</v>
      </c>
      <c r="M135" s="3">
        <v>0.6</v>
      </c>
      <c r="N135" s="3">
        <v>0.5</v>
      </c>
      <c r="P135"/>
    </row>
    <row r="136" spans="2:16" ht="15" x14ac:dyDescent="0.25">
      <c r="B136" s="3" t="s">
        <v>93</v>
      </c>
      <c r="C136" s="4">
        <v>43689</v>
      </c>
      <c r="D136" s="16">
        <v>20</v>
      </c>
      <c r="E136" s="16">
        <v>64</v>
      </c>
      <c r="F136" s="3">
        <v>1.1000000000000001</v>
      </c>
      <c r="G136" s="3">
        <v>0.8</v>
      </c>
      <c r="H136" s="5" t="s">
        <v>8</v>
      </c>
      <c r="I136" s="3">
        <v>0.9</v>
      </c>
      <c r="J136" s="3">
        <v>0.2</v>
      </c>
      <c r="K136" s="3">
        <v>0</v>
      </c>
      <c r="L136" s="3">
        <v>0</v>
      </c>
      <c r="M136" s="3">
        <v>0.3</v>
      </c>
      <c r="N136" s="3">
        <v>0.5</v>
      </c>
      <c r="P136"/>
    </row>
    <row r="137" spans="2:16" ht="15" x14ac:dyDescent="0.25">
      <c r="B137" s="3" t="s">
        <v>71</v>
      </c>
      <c r="C137" s="4">
        <v>43696</v>
      </c>
      <c r="D137" s="16">
        <v>80</v>
      </c>
      <c r="E137" s="16">
        <v>174</v>
      </c>
      <c r="F137" s="3">
        <v>1.1000000000000001</v>
      </c>
      <c r="G137" s="3">
        <v>2.1</v>
      </c>
      <c r="H137" s="5" t="s">
        <v>58</v>
      </c>
      <c r="I137" s="3">
        <v>0.3</v>
      </c>
      <c r="J137" s="3">
        <v>0.8</v>
      </c>
      <c r="K137" s="3">
        <v>0</v>
      </c>
      <c r="L137" s="3">
        <v>0.8</v>
      </c>
      <c r="M137" s="3">
        <v>0.9</v>
      </c>
      <c r="N137" s="3">
        <v>0.4</v>
      </c>
      <c r="P137"/>
    </row>
    <row r="138" spans="2:16" ht="15" x14ac:dyDescent="0.25">
      <c r="B138" s="3" t="s">
        <v>64</v>
      </c>
      <c r="C138" s="4">
        <v>43696</v>
      </c>
      <c r="D138" s="16">
        <v>34</v>
      </c>
      <c r="E138" s="16">
        <v>36</v>
      </c>
      <c r="F138" s="3">
        <v>1.3</v>
      </c>
      <c r="G138" s="3">
        <v>1.2999999999999998</v>
      </c>
      <c r="H138" s="5" t="s">
        <v>8</v>
      </c>
      <c r="I138" s="3">
        <v>1</v>
      </c>
      <c r="J138" s="3">
        <v>0.2</v>
      </c>
      <c r="K138" s="3">
        <v>0.1</v>
      </c>
      <c r="L138" s="3">
        <v>0.7</v>
      </c>
      <c r="M138" s="3">
        <v>0.6</v>
      </c>
      <c r="N138" s="3">
        <v>0</v>
      </c>
      <c r="P138"/>
    </row>
    <row r="139" spans="2:16" ht="15" x14ac:dyDescent="0.25">
      <c r="B139" s="3" t="s">
        <v>63</v>
      </c>
      <c r="C139" s="4">
        <v>43696</v>
      </c>
      <c r="D139" s="16">
        <v>23</v>
      </c>
      <c r="E139" s="16">
        <v>145</v>
      </c>
      <c r="F139" s="3">
        <v>2</v>
      </c>
      <c r="G139" s="3">
        <v>3</v>
      </c>
      <c r="H139" s="5" t="s">
        <v>56</v>
      </c>
      <c r="I139" s="3">
        <v>0.5</v>
      </c>
      <c r="J139" s="3">
        <v>0.5</v>
      </c>
      <c r="K139" s="3">
        <v>1</v>
      </c>
      <c r="L139" s="3">
        <v>1</v>
      </c>
      <c r="M139" s="3">
        <v>1.5</v>
      </c>
      <c r="N139" s="3">
        <v>0.5</v>
      </c>
      <c r="P139"/>
    </row>
    <row r="140" spans="2:16" ht="15" x14ac:dyDescent="0.25">
      <c r="B140" s="3" t="s">
        <v>95</v>
      </c>
      <c r="C140" s="4">
        <v>43696</v>
      </c>
      <c r="D140" s="16">
        <v>70</v>
      </c>
      <c r="E140" s="16">
        <v>70</v>
      </c>
      <c r="F140" s="3">
        <v>1.3</v>
      </c>
      <c r="G140" s="3">
        <v>1.6</v>
      </c>
      <c r="H140" s="5" t="s">
        <v>56</v>
      </c>
      <c r="I140" s="3">
        <v>0.7</v>
      </c>
      <c r="J140" s="3">
        <v>0.4</v>
      </c>
      <c r="K140" s="3">
        <v>0.2</v>
      </c>
      <c r="L140" s="3">
        <v>0.9</v>
      </c>
      <c r="M140" s="3">
        <v>0.2</v>
      </c>
      <c r="N140" s="3">
        <v>0.5</v>
      </c>
      <c r="P140"/>
    </row>
    <row r="141" spans="2:16" ht="15" x14ac:dyDescent="0.25">
      <c r="B141" s="3" t="s">
        <v>66</v>
      </c>
      <c r="C141" s="4">
        <v>43696</v>
      </c>
      <c r="D141" s="16">
        <v>79</v>
      </c>
      <c r="E141" s="16">
        <v>175</v>
      </c>
      <c r="F141" s="3">
        <v>1.4</v>
      </c>
      <c r="G141" s="3">
        <v>1.3</v>
      </c>
      <c r="H141" s="5" t="s">
        <v>56</v>
      </c>
      <c r="I141" s="3">
        <v>0.8</v>
      </c>
      <c r="J141" s="3">
        <v>0.4</v>
      </c>
      <c r="K141" s="3">
        <v>0.2</v>
      </c>
      <c r="L141" s="3">
        <v>0.4</v>
      </c>
      <c r="M141" s="3">
        <v>0.7</v>
      </c>
      <c r="N141" s="3">
        <v>0.2</v>
      </c>
      <c r="P141"/>
    </row>
    <row r="142" spans="2:16" ht="15" x14ac:dyDescent="0.25">
      <c r="B142" s="3" t="s">
        <v>89</v>
      </c>
      <c r="C142" s="4">
        <v>43696</v>
      </c>
      <c r="D142" s="16">
        <v>24</v>
      </c>
      <c r="E142" s="16">
        <v>75</v>
      </c>
      <c r="F142" s="3">
        <v>1.2</v>
      </c>
      <c r="G142" s="3">
        <v>1.5</v>
      </c>
      <c r="H142" s="5" t="s">
        <v>56</v>
      </c>
      <c r="I142" s="3">
        <v>1</v>
      </c>
      <c r="J142" s="3">
        <v>0</v>
      </c>
      <c r="K142" s="3">
        <v>0.2</v>
      </c>
      <c r="L142" s="3">
        <v>0.3</v>
      </c>
      <c r="M142" s="3">
        <v>1.1000000000000001</v>
      </c>
      <c r="N142" s="3">
        <v>0.1</v>
      </c>
      <c r="P142"/>
    </row>
    <row r="143" spans="2:16" ht="15" x14ac:dyDescent="0.25">
      <c r="P143"/>
    </row>
  </sheetData>
  <dataValidations disablePrompts="1" count="1">
    <dataValidation type="list" allowBlank="1" showInputMessage="1" showErrorMessage="1" sqref="H5:H142" xr:uid="{54A824DB-9DA0-4C07-85F4-344FBEBD8731}">
      <formula1>#REF!</formula1>
    </dataValidation>
  </dataValidations>
  <pageMargins left="0.7" right="0.7" top="0.75" bottom="0.75" header="0.3" footer="0.3"/>
  <pageSetup orientation="portrait" horizontalDpi="1200" verticalDpi="12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69BAF-B8F4-4F11-AFA5-F3F890DC5FED}">
  <sheetPr>
    <tabColor theme="1"/>
  </sheetPr>
  <dimension ref="B2"/>
  <sheetViews>
    <sheetView showGridLines="0" zoomScale="70" zoomScaleNormal="70" workbookViewId="0">
      <selection activeCell="B3" sqref="B3"/>
    </sheetView>
  </sheetViews>
  <sheetFormatPr defaultColWidth="9.140625" defaultRowHeight="15" x14ac:dyDescent="0.25"/>
  <cols>
    <col min="1" max="16384" width="9.140625" style="25"/>
  </cols>
  <sheetData>
    <row r="2" spans="2:2" x14ac:dyDescent="0.25">
      <c r="B2" s="34" t="s">
        <v>120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33178-0601-42B5-B549-27F150CC4FA4}">
  <sheetPr>
    <tabColor theme="1"/>
  </sheetPr>
  <dimension ref="B2"/>
  <sheetViews>
    <sheetView showGridLines="0" zoomScale="70" zoomScaleNormal="70" workbookViewId="0">
      <selection activeCell="B3" sqref="B3"/>
    </sheetView>
  </sheetViews>
  <sheetFormatPr defaultRowHeight="15" x14ac:dyDescent="0.25"/>
  <sheetData>
    <row r="2" spans="2:2" x14ac:dyDescent="0.25">
      <c r="B2" s="35" t="s">
        <v>122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450-15AA-4C72-95F9-EC8FEE5BF458}">
  <sheetPr>
    <tabColor theme="1"/>
  </sheetPr>
  <dimension ref="B2"/>
  <sheetViews>
    <sheetView showGridLines="0" zoomScale="70" zoomScaleNormal="70" workbookViewId="0">
      <selection activeCell="T18" sqref="T18"/>
    </sheetView>
  </sheetViews>
  <sheetFormatPr defaultRowHeight="15" x14ac:dyDescent="0.25"/>
  <sheetData>
    <row r="2" spans="2:2" x14ac:dyDescent="0.25">
      <c r="B2" s="35" t="s">
        <v>121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of Content</vt:lpstr>
      <vt:lpstr>Exhibit A</vt:lpstr>
      <vt:lpstr>Exhibit B</vt:lpstr>
      <vt:lpstr>Exhibit C</vt:lpstr>
      <vt:lpstr>Exhibit D</vt:lpstr>
      <vt:lpstr>Exhibit E</vt:lpstr>
      <vt:lpstr>Exhibit 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Adsavakulchai, Peerapak</dc:creator>
  <cp:lastModifiedBy>Adsavakulchai, Peerapak</cp:lastModifiedBy>
  <dcterms:created xsi:type="dcterms:W3CDTF">2019-08-21T18:33:47Z</dcterms:created>
  <dcterms:modified xsi:type="dcterms:W3CDTF">2019-10-01T15:37:02Z</dcterms:modified>
</cp:coreProperties>
</file>