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mc:AlternateContent xmlns:mc="http://schemas.openxmlformats.org/markup-compatibility/2006">
    <mc:Choice Requires="x15">
      <x15ac:absPath xmlns:x15ac="http://schemas.microsoft.com/office/spreadsheetml/2010/11/ac" url="C:\Users\ap3340\Documents\Data Analyst\538_FirstProject\"/>
    </mc:Choice>
  </mc:AlternateContent>
  <xr:revisionPtr revIDLastSave="0" documentId="13_ncr:1_{8B9FF6A9-8ECE-44A4-B9F1-3F11FD94E9AF}" xr6:coauthVersionLast="36" xr6:coauthVersionMax="36" xr10:uidLastSave="{00000000-0000-0000-0000-000000000000}"/>
  <bookViews>
    <workbookView xWindow="0" yWindow="0" windowWidth="19200" windowHeight="6940" xr2:uid="{00000000-000D-0000-FFFF-FFFF00000000}"/>
  </bookViews>
  <sheets>
    <sheet name="Sheet1" sheetId="1" r:id="rId1"/>
    <sheet name="Sheet3" sheetId="2" r:id="rId2"/>
    <sheet name="Reordered" sheetId="3" r:id="rId3"/>
    <sheet name="Copy of Reordered" sheetId="4" r:id="rId4"/>
    <sheet name="clays 1st data" sheetId="5" r:id="rId5"/>
  </sheets>
  <calcPr calcId="191029"/>
</workbook>
</file>

<file path=xl/calcChain.xml><?xml version="1.0" encoding="utf-8"?>
<calcChain xmlns="http://schemas.openxmlformats.org/spreadsheetml/2006/main">
  <c r="Q94" i="4" l="1"/>
  <c r="Q96" i="4" s="1"/>
  <c r="T97" i="4" s="1"/>
  <c r="U97" i="4" s="1"/>
  <c r="T93" i="4"/>
  <c r="U93" i="4" s="1"/>
  <c r="Q93" i="4"/>
  <c r="Q95" i="4" s="1"/>
  <c r="T92" i="4"/>
  <c r="U92" i="4" s="1"/>
  <c r="Q92" i="4"/>
  <c r="Q88" i="4"/>
  <c r="Q87" i="4"/>
  <c r="T86" i="4"/>
  <c r="U86" i="4" s="1"/>
  <c r="Q86" i="4"/>
  <c r="T87" i="4" s="1"/>
  <c r="U87" i="4" s="1"/>
  <c r="Q81" i="4"/>
  <c r="T80" i="4"/>
  <c r="U80" i="4" s="1"/>
  <c r="Q80" i="4"/>
  <c r="Q79" i="4"/>
  <c r="Q78" i="4"/>
  <c r="T79" i="4" s="1"/>
  <c r="U79" i="4" s="1"/>
  <c r="T77" i="4"/>
  <c r="U77" i="4" s="1"/>
  <c r="T76" i="4"/>
  <c r="U76" i="4" s="1"/>
  <c r="Q76" i="4"/>
  <c r="U75" i="4"/>
  <c r="T75" i="4"/>
  <c r="Q75" i="4"/>
  <c r="Q77" i="4" s="1"/>
  <c r="T78" i="4" s="1"/>
  <c r="U78" i="4" s="1"/>
  <c r="U74" i="4"/>
  <c r="T74" i="4"/>
  <c r="Q74" i="4"/>
  <c r="T70" i="4"/>
  <c r="U70" i="4" s="1"/>
  <c r="Q70" i="4"/>
  <c r="T71" i="4" s="1"/>
  <c r="U71" i="4" s="1"/>
  <c r="U69" i="4"/>
  <c r="T69" i="4"/>
  <c r="Q69" i="4"/>
  <c r="Q71" i="4" s="1"/>
  <c r="T68" i="4"/>
  <c r="U68" i="4" s="1"/>
  <c r="Q68" i="4"/>
  <c r="Q64" i="4"/>
  <c r="U63" i="4"/>
  <c r="Q63" i="4"/>
  <c r="Q65" i="4" s="1"/>
  <c r="T62" i="4"/>
  <c r="U62" i="4" s="1"/>
  <c r="Q62" i="4"/>
  <c r="T63" i="4" s="1"/>
  <c r="Q59" i="4"/>
  <c r="Q61" i="4" s="1"/>
  <c r="Q57" i="4"/>
  <c r="U56" i="4"/>
  <c r="T56" i="4"/>
  <c r="Q56" i="4"/>
  <c r="T58" i="4" s="1"/>
  <c r="U58" i="4" s="1"/>
  <c r="Q54" i="4"/>
  <c r="T53" i="4"/>
  <c r="U53" i="4" s="1"/>
  <c r="Q53" i="4"/>
  <c r="Q55" i="4" s="1"/>
  <c r="T52" i="4"/>
  <c r="U52" i="4" s="1"/>
  <c r="Q52" i="4"/>
  <c r="T51" i="4"/>
  <c r="U51" i="4" s="1"/>
  <c r="Q51" i="4"/>
  <c r="T50" i="4"/>
  <c r="U50" i="4" s="1"/>
  <c r="Q50" i="4"/>
  <c r="Q47" i="4"/>
  <c r="T46" i="4"/>
  <c r="U46" i="4" s="1"/>
  <c r="Q46" i="4"/>
  <c r="T47" i="4" s="1"/>
  <c r="U47" i="4" s="1"/>
  <c r="U45" i="4"/>
  <c r="T45" i="4"/>
  <c r="Q45" i="4"/>
  <c r="T44" i="4"/>
  <c r="U44" i="4" s="1"/>
  <c r="Q44" i="4"/>
  <c r="Q43" i="4"/>
  <c r="Q41" i="4"/>
  <c r="T42" i="4" s="1"/>
  <c r="U42" i="4" s="1"/>
  <c r="T40" i="4"/>
  <c r="U40" i="4" s="1"/>
  <c r="Q40" i="4"/>
  <c r="U39" i="4"/>
  <c r="Q39" i="4"/>
  <c r="T38" i="4"/>
  <c r="U38" i="4" s="1"/>
  <c r="Q38" i="4"/>
  <c r="T39" i="4" s="1"/>
  <c r="Q33" i="4"/>
  <c r="T32" i="4"/>
  <c r="U32" i="4" s="1"/>
  <c r="Q32" i="4"/>
  <c r="Q30" i="4"/>
  <c r="U29" i="4"/>
  <c r="T29" i="4"/>
  <c r="Q29" i="4"/>
  <c r="T28" i="4"/>
  <c r="U28" i="4" s="1"/>
  <c r="Q28" i="4"/>
  <c r="T27" i="4"/>
  <c r="U27" i="4" s="1"/>
  <c r="Q27" i="4"/>
  <c r="U26" i="4"/>
  <c r="T26" i="4"/>
  <c r="Q26" i="4"/>
  <c r="Q23" i="4"/>
  <c r="Q25" i="4" s="1"/>
  <c r="T22" i="4"/>
  <c r="U22" i="4" s="1"/>
  <c r="Q22" i="4"/>
  <c r="Q24" i="4" s="1"/>
  <c r="T25" i="4" s="1"/>
  <c r="U25" i="4" s="1"/>
  <c r="U21" i="4"/>
  <c r="T21" i="4"/>
  <c r="Q21" i="4"/>
  <c r="T20" i="4"/>
  <c r="U20" i="4" s="1"/>
  <c r="Q20" i="4"/>
  <c r="U16" i="4"/>
  <c r="T16" i="4"/>
  <c r="Q16" i="4"/>
  <c r="Q15" i="4"/>
  <c r="Q17" i="4" s="1"/>
  <c r="T14" i="4"/>
  <c r="U14" i="4" s="1"/>
  <c r="Q14" i="4"/>
  <c r="T15" i="4" s="1"/>
  <c r="U15" i="4" s="1"/>
  <c r="Q9" i="4"/>
  <c r="Q11" i="4" s="1"/>
  <c r="Q13" i="4" s="1"/>
  <c r="U8" i="4"/>
  <c r="T8" i="4"/>
  <c r="Q8" i="4"/>
  <c r="Q6" i="4"/>
  <c r="Q4" i="4"/>
  <c r="U3" i="4"/>
  <c r="T3" i="4"/>
  <c r="Q3" i="4"/>
  <c r="T2" i="4"/>
  <c r="U2" i="4" s="1"/>
  <c r="Q2" i="4"/>
  <c r="Q96" i="3"/>
  <c r="U95" i="3"/>
  <c r="Q95" i="3"/>
  <c r="T94" i="3"/>
  <c r="U94" i="3" s="1"/>
  <c r="Q94" i="3"/>
  <c r="T95" i="3" s="1"/>
  <c r="T93" i="3"/>
  <c r="U93" i="3" s="1"/>
  <c r="Q93" i="3"/>
  <c r="T92" i="3"/>
  <c r="U92" i="3" s="1"/>
  <c r="Q92" i="3"/>
  <c r="Q89" i="3"/>
  <c r="T88" i="3"/>
  <c r="U88" i="3" s="1"/>
  <c r="Q88" i="3"/>
  <c r="U87" i="3"/>
  <c r="Q87" i="3"/>
  <c r="T86" i="3"/>
  <c r="U86" i="3" s="1"/>
  <c r="Q86" i="3"/>
  <c r="T87" i="3" s="1"/>
  <c r="Q85" i="3"/>
  <c r="T82" i="3"/>
  <c r="U82" i="3" s="1"/>
  <c r="Q81" i="3"/>
  <c r="Q83" i="3" s="1"/>
  <c r="U80" i="3"/>
  <c r="T80" i="3"/>
  <c r="Q80" i="3"/>
  <c r="Q78" i="3"/>
  <c r="U77" i="3"/>
  <c r="Q76" i="3"/>
  <c r="T75" i="3"/>
  <c r="U75" i="3" s="1"/>
  <c r="Q75" i="3"/>
  <c r="T77" i="3" s="1"/>
  <c r="U74" i="3"/>
  <c r="T74" i="3"/>
  <c r="Q74" i="3"/>
  <c r="Q72" i="3"/>
  <c r="Q70" i="3"/>
  <c r="U69" i="3"/>
  <c r="T69" i="3"/>
  <c r="Q69" i="3"/>
  <c r="T68" i="3"/>
  <c r="U68" i="3" s="1"/>
  <c r="Q68" i="3"/>
  <c r="Q65" i="3"/>
  <c r="Q67" i="3" s="1"/>
  <c r="Q63" i="3"/>
  <c r="T62" i="3"/>
  <c r="U62" i="3" s="1"/>
  <c r="Q62" i="3"/>
  <c r="U58" i="3"/>
  <c r="T58" i="3"/>
  <c r="Q57" i="3"/>
  <c r="Q59" i="3" s="1"/>
  <c r="T56" i="3"/>
  <c r="U56" i="3" s="1"/>
  <c r="Q56" i="3"/>
  <c r="Q54" i="3"/>
  <c r="T51" i="3"/>
  <c r="U51" i="3" s="1"/>
  <c r="Q51" i="3"/>
  <c r="Q53" i="3" s="1"/>
  <c r="T54" i="3" s="1"/>
  <c r="U54" i="3" s="1"/>
  <c r="U50" i="3"/>
  <c r="T50" i="3"/>
  <c r="Q50" i="3"/>
  <c r="Q52" i="3" s="1"/>
  <c r="T53" i="3" s="1"/>
  <c r="U53" i="3" s="1"/>
  <c r="Q48" i="3"/>
  <c r="Q46" i="3"/>
  <c r="U45" i="3"/>
  <c r="T45" i="3"/>
  <c r="Q45" i="3"/>
  <c r="T44" i="3"/>
  <c r="U44" i="3" s="1"/>
  <c r="Q44" i="3"/>
  <c r="Q41" i="3"/>
  <c r="Q43" i="3" s="1"/>
  <c r="Q39" i="3"/>
  <c r="T40" i="3" s="1"/>
  <c r="U40" i="3" s="1"/>
  <c r="T38" i="3"/>
  <c r="U38" i="3" s="1"/>
  <c r="Q38" i="3"/>
  <c r="U34" i="3"/>
  <c r="T34" i="3"/>
  <c r="Q33" i="3"/>
  <c r="Q35" i="3" s="1"/>
  <c r="T32" i="3"/>
  <c r="U32" i="3" s="1"/>
  <c r="Q32" i="3"/>
  <c r="Q30" i="3"/>
  <c r="T27" i="3"/>
  <c r="U27" i="3" s="1"/>
  <c r="Q27" i="3"/>
  <c r="Q29" i="3" s="1"/>
  <c r="T30" i="3" s="1"/>
  <c r="U30" i="3" s="1"/>
  <c r="U26" i="3"/>
  <c r="T26" i="3"/>
  <c r="Q26" i="3"/>
  <c r="Q28" i="3" s="1"/>
  <c r="T29" i="3" s="1"/>
  <c r="U29" i="3" s="1"/>
  <c r="Q24" i="3"/>
  <c r="Q22" i="3"/>
  <c r="U21" i="3"/>
  <c r="T21" i="3"/>
  <c r="Q21" i="3"/>
  <c r="T20" i="3"/>
  <c r="U20" i="3" s="1"/>
  <c r="Q20" i="3"/>
  <c r="Q17" i="3"/>
  <c r="U16" i="3"/>
  <c r="Q15" i="3"/>
  <c r="T16" i="3" s="1"/>
  <c r="T14" i="3"/>
  <c r="U14" i="3" s="1"/>
  <c r="Q14" i="3"/>
  <c r="T10" i="3"/>
  <c r="U10" i="3" s="1"/>
  <c r="Q9" i="3"/>
  <c r="Q11" i="3" s="1"/>
  <c r="T8" i="3"/>
  <c r="U8" i="3" s="1"/>
  <c r="Q8" i="3"/>
  <c r="Q6" i="3"/>
  <c r="T3" i="3"/>
  <c r="U3" i="3" s="1"/>
  <c r="Q3" i="3"/>
  <c r="T4" i="3" s="1"/>
  <c r="U4" i="3" s="1"/>
  <c r="U2" i="3"/>
  <c r="T2" i="3"/>
  <c r="Q2" i="3"/>
  <c r="Q4" i="3" s="1"/>
  <c r="T5" i="3" s="1"/>
  <c r="U5" i="3" s="1"/>
  <c r="O94" i="2"/>
  <c r="O96" i="2" s="1"/>
  <c r="U93" i="2"/>
  <c r="T93" i="2"/>
  <c r="O93" i="2"/>
  <c r="T92" i="2"/>
  <c r="U92" i="2" s="1"/>
  <c r="O92" i="2"/>
  <c r="O89" i="2"/>
  <c r="O91" i="2" s="1"/>
  <c r="O87" i="2"/>
  <c r="T88" i="2" s="1"/>
  <c r="U88" i="2" s="1"/>
  <c r="T86" i="2"/>
  <c r="U86" i="2" s="1"/>
  <c r="O86" i="2"/>
  <c r="T82" i="2"/>
  <c r="U82" i="2" s="1"/>
  <c r="O81" i="2"/>
  <c r="O83" i="2" s="1"/>
  <c r="T80" i="2"/>
  <c r="U80" i="2" s="1"/>
  <c r="O80" i="2"/>
  <c r="O78" i="2"/>
  <c r="T75" i="2"/>
  <c r="U75" i="2" s="1"/>
  <c r="O75" i="2"/>
  <c r="T76" i="2" s="1"/>
  <c r="U76" i="2" s="1"/>
  <c r="U74" i="2"/>
  <c r="T74" i="2"/>
  <c r="O74" i="2"/>
  <c r="O76" i="2" s="1"/>
  <c r="T77" i="2" s="1"/>
  <c r="U77" i="2" s="1"/>
  <c r="O70" i="2"/>
  <c r="U69" i="2"/>
  <c r="T69" i="2"/>
  <c r="O69" i="2"/>
  <c r="T68" i="2"/>
  <c r="U68" i="2" s="1"/>
  <c r="O68" i="2"/>
  <c r="O65" i="2"/>
  <c r="O63" i="2"/>
  <c r="T64" i="2" s="1"/>
  <c r="U64" i="2" s="1"/>
  <c r="T62" i="2"/>
  <c r="U62" i="2" s="1"/>
  <c r="O62" i="2"/>
  <c r="T58" i="2"/>
  <c r="U58" i="2" s="1"/>
  <c r="O57" i="2"/>
  <c r="O59" i="2" s="1"/>
  <c r="T56" i="2"/>
  <c r="U56" i="2" s="1"/>
  <c r="O56" i="2"/>
  <c r="O54" i="2"/>
  <c r="T51" i="2"/>
  <c r="U51" i="2" s="1"/>
  <c r="O51" i="2"/>
  <c r="T52" i="2" s="1"/>
  <c r="U52" i="2" s="1"/>
  <c r="U50" i="2"/>
  <c r="T50" i="2"/>
  <c r="O50" i="2"/>
  <c r="O52" i="2" s="1"/>
  <c r="T53" i="2" s="1"/>
  <c r="U53" i="2" s="1"/>
  <c r="O46" i="2"/>
  <c r="O48" i="2" s="1"/>
  <c r="U45" i="2"/>
  <c r="T45" i="2"/>
  <c r="O45" i="2"/>
  <c r="T44" i="2"/>
  <c r="U44" i="2" s="1"/>
  <c r="O44" i="2"/>
  <c r="O41" i="2"/>
  <c r="O43" i="2" s="1"/>
  <c r="O39" i="2"/>
  <c r="T40" i="2" s="1"/>
  <c r="U40" i="2" s="1"/>
  <c r="T38" i="2"/>
  <c r="U38" i="2" s="1"/>
  <c r="O38" i="2"/>
  <c r="T37" i="2"/>
  <c r="U37" i="2" s="1"/>
  <c r="O35" i="2"/>
  <c r="O37" i="2" s="1"/>
  <c r="T34" i="2"/>
  <c r="U34" i="2" s="1"/>
  <c r="O34" i="2"/>
  <c r="O36" i="2" s="1"/>
  <c r="O33" i="2"/>
  <c r="U32" i="2"/>
  <c r="T32" i="2"/>
  <c r="O32" i="2"/>
  <c r="T33" i="2" s="1"/>
  <c r="U33" i="2" s="1"/>
  <c r="O31" i="2"/>
  <c r="U28" i="2"/>
  <c r="T28" i="2"/>
  <c r="O27" i="2"/>
  <c r="O29" i="2" s="1"/>
  <c r="U26" i="2"/>
  <c r="T26" i="2"/>
  <c r="O26" i="2"/>
  <c r="T27" i="2" s="1"/>
  <c r="U27" i="2" s="1"/>
  <c r="O24" i="2"/>
  <c r="O23" i="2"/>
  <c r="U22" i="2"/>
  <c r="T21" i="2"/>
  <c r="U21" i="2" s="1"/>
  <c r="O21" i="2"/>
  <c r="T22" i="2" s="1"/>
  <c r="U20" i="2"/>
  <c r="T20" i="2"/>
  <c r="O20" i="2"/>
  <c r="O22" i="2" s="1"/>
  <c r="T23" i="2" s="1"/>
  <c r="U23" i="2" s="1"/>
  <c r="U18" i="2"/>
  <c r="O18" i="2"/>
  <c r="T17" i="2"/>
  <c r="U17" i="2" s="1"/>
  <c r="T16" i="2"/>
  <c r="U16" i="2" s="1"/>
  <c r="O16" i="2"/>
  <c r="T15" i="2"/>
  <c r="U15" i="2" s="1"/>
  <c r="O15" i="2"/>
  <c r="O17" i="2" s="1"/>
  <c r="T18" i="2" s="1"/>
  <c r="U14" i="2"/>
  <c r="T14" i="2"/>
  <c r="O14" i="2"/>
  <c r="O11" i="2"/>
  <c r="O9" i="2"/>
  <c r="T8" i="2"/>
  <c r="U8" i="2" s="1"/>
  <c r="O8" i="2"/>
  <c r="T9" i="2" s="1"/>
  <c r="U9" i="2" s="1"/>
  <c r="O3" i="2"/>
  <c r="U2" i="2"/>
  <c r="T2" i="2"/>
  <c r="O2" i="2"/>
  <c r="T3" i="2" s="1"/>
  <c r="U3" i="2" s="1"/>
  <c r="U127" i="1"/>
  <c r="R127" i="1" s="1"/>
  <c r="T127" i="1"/>
  <c r="T126" i="1"/>
  <c r="U126" i="1" s="1"/>
  <c r="R126" i="1"/>
  <c r="U125" i="1"/>
  <c r="R125" i="1" s="1"/>
  <c r="T125" i="1"/>
  <c r="U124" i="1"/>
  <c r="R124" i="1" s="1"/>
  <c r="T124" i="1"/>
  <c r="T123" i="1"/>
  <c r="U123" i="1" s="1"/>
  <c r="R123" i="1" s="1"/>
  <c r="U122" i="1"/>
  <c r="R122" i="1" s="1"/>
  <c r="T122" i="1"/>
  <c r="U121" i="1"/>
  <c r="T121" i="1"/>
  <c r="R121" i="1"/>
  <c r="T120" i="1"/>
  <c r="U120" i="1" s="1"/>
  <c r="R120" i="1" s="1"/>
  <c r="T119" i="1"/>
  <c r="U119" i="1" s="1"/>
  <c r="R119" i="1" s="1"/>
  <c r="T118" i="1"/>
  <c r="U118" i="1" s="1"/>
  <c r="R118" i="1" s="1"/>
  <c r="T117" i="1"/>
  <c r="U117" i="1" s="1"/>
  <c r="R117" i="1"/>
  <c r="T116" i="1"/>
  <c r="U116" i="1" s="1"/>
  <c r="R116" i="1" s="1"/>
  <c r="T115" i="1"/>
  <c r="U115" i="1" s="1"/>
  <c r="R115" i="1" s="1"/>
  <c r="T114" i="1"/>
  <c r="U114" i="1" s="1"/>
  <c r="R114" i="1" s="1"/>
  <c r="U113" i="1"/>
  <c r="T113" i="1"/>
  <c r="R113" i="1"/>
  <c r="U112" i="1"/>
  <c r="R112" i="1" s="1"/>
  <c r="T112" i="1"/>
  <c r="U111" i="1"/>
  <c r="R111" i="1" s="1"/>
  <c r="T111" i="1"/>
  <c r="T110" i="1"/>
  <c r="U110" i="1" s="1"/>
  <c r="R110" i="1"/>
  <c r="U109" i="1"/>
  <c r="R109" i="1" s="1"/>
  <c r="T109" i="1"/>
  <c r="U108" i="1"/>
  <c r="R108" i="1" s="1"/>
  <c r="T108" i="1"/>
  <c r="T107" i="1"/>
  <c r="U107" i="1" s="1"/>
  <c r="R107" i="1" s="1"/>
  <c r="U106" i="1"/>
  <c r="R106" i="1" s="1"/>
  <c r="T106" i="1"/>
  <c r="U105" i="1"/>
  <c r="R105" i="1" s="1"/>
  <c r="T105" i="1"/>
  <c r="T104" i="1"/>
  <c r="U104" i="1" s="1"/>
  <c r="R104" i="1" s="1"/>
  <c r="U103" i="1"/>
  <c r="T103" i="1"/>
  <c r="R103" i="1"/>
  <c r="T102" i="1"/>
  <c r="U102" i="1" s="1"/>
  <c r="R102" i="1" s="1"/>
  <c r="T101" i="1"/>
  <c r="U101" i="1" s="1"/>
  <c r="R101" i="1"/>
  <c r="U100" i="1"/>
  <c r="R100" i="1" s="1"/>
  <c r="T100" i="1"/>
  <c r="U99" i="1"/>
  <c r="R99" i="1" s="1"/>
  <c r="T99" i="1"/>
  <c r="T98" i="1"/>
  <c r="U98" i="1" s="1"/>
  <c r="R98" i="1" s="1"/>
  <c r="O96" i="1"/>
  <c r="T97" i="1" s="1"/>
  <c r="U97" i="1" s="1"/>
  <c r="R97" i="1" s="1"/>
  <c r="U95" i="1"/>
  <c r="R95" i="1" s="1"/>
  <c r="U94" i="1"/>
  <c r="R94" i="1" s="1"/>
  <c r="T94" i="1"/>
  <c r="O94" i="1"/>
  <c r="T95" i="1" s="1"/>
  <c r="U93" i="1"/>
  <c r="R93" i="1" s="1"/>
  <c r="O93" i="1"/>
  <c r="O95" i="1" s="1"/>
  <c r="T96" i="1" s="1"/>
  <c r="U96" i="1" s="1"/>
  <c r="R96" i="1" s="1"/>
  <c r="T92" i="1"/>
  <c r="U92" i="1" s="1"/>
  <c r="R92" i="1" s="1"/>
  <c r="O92" i="1"/>
  <c r="T93" i="1" s="1"/>
  <c r="O89" i="1"/>
  <c r="U88" i="1"/>
  <c r="R88" i="1" s="1"/>
  <c r="O88" i="1"/>
  <c r="T89" i="1" s="1"/>
  <c r="U89" i="1" s="1"/>
  <c r="R89" i="1" s="1"/>
  <c r="U87" i="1"/>
  <c r="R87" i="1" s="1"/>
  <c r="O87" i="1"/>
  <c r="T88" i="1" s="1"/>
  <c r="T86" i="1"/>
  <c r="U86" i="1" s="1"/>
  <c r="R86" i="1" s="1"/>
  <c r="O86" i="1"/>
  <c r="T87" i="1" s="1"/>
  <c r="O81" i="1"/>
  <c r="U80" i="1"/>
  <c r="R80" i="1" s="1"/>
  <c r="T80" i="1"/>
  <c r="O80" i="1"/>
  <c r="T81" i="1" s="1"/>
  <c r="U81" i="1" s="1"/>
  <c r="R81" i="1" s="1"/>
  <c r="T76" i="1"/>
  <c r="U76" i="1" s="1"/>
  <c r="R76" i="1" s="1"/>
  <c r="O75" i="1"/>
  <c r="O77" i="1" s="1"/>
  <c r="O79" i="1" s="1"/>
  <c r="U74" i="1"/>
  <c r="T74" i="1"/>
  <c r="R74" i="1"/>
  <c r="O74" i="1"/>
  <c r="O73" i="1"/>
  <c r="O71" i="1"/>
  <c r="U70" i="1"/>
  <c r="R70" i="1" s="1"/>
  <c r="T70" i="1"/>
  <c r="U69" i="1"/>
  <c r="R69" i="1"/>
  <c r="O69" i="1"/>
  <c r="T68" i="1"/>
  <c r="U68" i="1" s="1"/>
  <c r="R68" i="1" s="1"/>
  <c r="O68" i="1"/>
  <c r="T69" i="1" s="1"/>
  <c r="T64" i="1"/>
  <c r="U64" i="1" s="1"/>
  <c r="R64" i="1" s="1"/>
  <c r="T63" i="1"/>
  <c r="U63" i="1" s="1"/>
  <c r="R63" i="1" s="1"/>
  <c r="O63" i="1"/>
  <c r="O65" i="1" s="1"/>
  <c r="O67" i="1" s="1"/>
  <c r="T62" i="1"/>
  <c r="U62" i="1" s="1"/>
  <c r="R62" i="1" s="1"/>
  <c r="O62" i="1"/>
  <c r="O64" i="1" s="1"/>
  <c r="O66" i="1" s="1"/>
  <c r="T67" i="1" s="1"/>
  <c r="U67" i="1" s="1"/>
  <c r="R67" i="1" s="1"/>
  <c r="T58" i="1"/>
  <c r="U58" i="1" s="1"/>
  <c r="R58" i="1"/>
  <c r="T57" i="1"/>
  <c r="U57" i="1" s="1"/>
  <c r="R57" i="1" s="1"/>
  <c r="O57" i="1"/>
  <c r="O59" i="1" s="1"/>
  <c r="O61" i="1" s="1"/>
  <c r="T56" i="1"/>
  <c r="U56" i="1" s="1"/>
  <c r="R56" i="1"/>
  <c r="O56" i="1"/>
  <c r="O58" i="1" s="1"/>
  <c r="O60" i="1" s="1"/>
  <c r="T61" i="1" s="1"/>
  <c r="U61" i="1" s="1"/>
  <c r="R61" i="1" s="1"/>
  <c r="T55" i="1"/>
  <c r="U55" i="1" s="1"/>
  <c r="R55" i="1"/>
  <c r="T53" i="1"/>
  <c r="U53" i="1" s="1"/>
  <c r="R53" i="1" s="1"/>
  <c r="T52" i="1"/>
  <c r="U52" i="1" s="1"/>
  <c r="R52" i="1"/>
  <c r="T51" i="1"/>
  <c r="U51" i="1" s="1"/>
  <c r="R51" i="1"/>
  <c r="O51" i="1"/>
  <c r="O53" i="1" s="1"/>
  <c r="O55" i="1" s="1"/>
  <c r="T50" i="1"/>
  <c r="U50" i="1" s="1"/>
  <c r="R50" i="1"/>
  <c r="O50" i="1"/>
  <c r="O52" i="1" s="1"/>
  <c r="O54" i="1" s="1"/>
  <c r="T47" i="1"/>
  <c r="U47" i="1" s="1"/>
  <c r="R47" i="1" s="1"/>
  <c r="T46" i="1"/>
  <c r="U46" i="1" s="1"/>
  <c r="R46" i="1" s="1"/>
  <c r="T45" i="1"/>
  <c r="U45" i="1" s="1"/>
  <c r="R45" i="1"/>
  <c r="O45" i="1"/>
  <c r="O47" i="1" s="1"/>
  <c r="O49" i="1" s="1"/>
  <c r="T44" i="1"/>
  <c r="U44" i="1" s="1"/>
  <c r="R44" i="1" s="1"/>
  <c r="O44" i="1"/>
  <c r="O46" i="1" s="1"/>
  <c r="O48" i="1" s="1"/>
  <c r="T40" i="1"/>
  <c r="U40" i="1" s="1"/>
  <c r="R40" i="1" s="1"/>
  <c r="T39" i="1"/>
  <c r="U39" i="1" s="1"/>
  <c r="R39" i="1" s="1"/>
  <c r="O39" i="1"/>
  <c r="O41" i="1" s="1"/>
  <c r="O43" i="1" s="1"/>
  <c r="T38" i="1"/>
  <c r="U38" i="1" s="1"/>
  <c r="R38" i="1" s="1"/>
  <c r="O38" i="1"/>
  <c r="O40" i="1" s="1"/>
  <c r="O42" i="1" s="1"/>
  <c r="T43" i="1" s="1"/>
  <c r="U43" i="1" s="1"/>
  <c r="R43" i="1" s="1"/>
  <c r="T35" i="1"/>
  <c r="U35" i="1" s="1"/>
  <c r="R35" i="1" s="1"/>
  <c r="U34" i="1"/>
  <c r="R34" i="1" s="1"/>
  <c r="T34" i="1"/>
  <c r="T33" i="1"/>
  <c r="U33" i="1" s="1"/>
  <c r="R33" i="1" s="1"/>
  <c r="O33" i="1"/>
  <c r="O35" i="1" s="1"/>
  <c r="O37" i="1" s="1"/>
  <c r="T32" i="1"/>
  <c r="U32" i="1" s="1"/>
  <c r="R32" i="1" s="1"/>
  <c r="O32" i="1"/>
  <c r="O34" i="1" s="1"/>
  <c r="O36" i="1" s="1"/>
  <c r="T37" i="1" s="1"/>
  <c r="U37" i="1" s="1"/>
  <c r="R37" i="1" s="1"/>
  <c r="T29" i="1"/>
  <c r="U29" i="1" s="1"/>
  <c r="R29" i="1"/>
  <c r="U28" i="1"/>
  <c r="R28" i="1" s="1"/>
  <c r="T28" i="1"/>
  <c r="T27" i="1"/>
  <c r="U27" i="1" s="1"/>
  <c r="R27" i="1"/>
  <c r="O27" i="1"/>
  <c r="O29" i="1" s="1"/>
  <c r="O31" i="1" s="1"/>
  <c r="T26" i="1"/>
  <c r="U26" i="1" s="1"/>
  <c r="R26" i="1" s="1"/>
  <c r="O26" i="1"/>
  <c r="O28" i="1" s="1"/>
  <c r="O30" i="1" s="1"/>
  <c r="T31" i="1" s="1"/>
  <c r="U31" i="1" s="1"/>
  <c r="R31" i="1" s="1"/>
  <c r="T23" i="1"/>
  <c r="U23" i="1" s="1"/>
  <c r="R23" i="1" s="1"/>
  <c r="T22" i="1"/>
  <c r="U22" i="1" s="1"/>
  <c r="R22" i="1" s="1"/>
  <c r="T21" i="1"/>
  <c r="U21" i="1" s="1"/>
  <c r="R21" i="1"/>
  <c r="O21" i="1"/>
  <c r="O23" i="1" s="1"/>
  <c r="O25" i="1" s="1"/>
  <c r="U20" i="1"/>
  <c r="R20" i="1" s="1"/>
  <c r="T20" i="1"/>
  <c r="O20" i="1"/>
  <c r="O22" i="1" s="1"/>
  <c r="O24" i="1" s="1"/>
  <c r="T25" i="1" s="1"/>
  <c r="U25" i="1" s="1"/>
  <c r="R25" i="1" s="1"/>
  <c r="T17" i="1"/>
  <c r="U17" i="1" s="1"/>
  <c r="R17" i="1" s="1"/>
  <c r="U16" i="1"/>
  <c r="T16" i="1"/>
  <c r="R16" i="1"/>
  <c r="T15" i="1"/>
  <c r="U15" i="1" s="1"/>
  <c r="R15" i="1" s="1"/>
  <c r="O15" i="1"/>
  <c r="O17" i="1" s="1"/>
  <c r="O19" i="1" s="1"/>
  <c r="U14" i="1"/>
  <c r="R14" i="1" s="1"/>
  <c r="T14" i="1"/>
  <c r="O14" i="1"/>
  <c r="O16" i="1" s="1"/>
  <c r="O18" i="1" s="1"/>
  <c r="T19" i="1" s="1"/>
  <c r="U19" i="1" s="1"/>
  <c r="R19" i="1" s="1"/>
  <c r="T12" i="1"/>
  <c r="U12" i="1" s="1"/>
  <c r="R12" i="1" s="1"/>
  <c r="T10" i="1"/>
  <c r="U10" i="1" s="1"/>
  <c r="R10" i="1" s="1"/>
  <c r="T9" i="1"/>
  <c r="U9" i="1" s="1"/>
  <c r="R9" i="1"/>
  <c r="O9" i="1"/>
  <c r="O11" i="1" s="1"/>
  <c r="O13" i="1" s="1"/>
  <c r="T8" i="1"/>
  <c r="U8" i="1" s="1"/>
  <c r="R8" i="1" s="1"/>
  <c r="O8" i="1"/>
  <c r="O10" i="1" s="1"/>
  <c r="O12" i="1" s="1"/>
  <c r="T13" i="1" s="1"/>
  <c r="U13" i="1" s="1"/>
  <c r="R13" i="1" s="1"/>
  <c r="T4" i="1"/>
  <c r="U4" i="1" s="1"/>
  <c r="R4" i="1" s="1"/>
  <c r="T3" i="1"/>
  <c r="U3" i="1" s="1"/>
  <c r="R3" i="1" s="1"/>
  <c r="O3" i="1"/>
  <c r="O5" i="1" s="1"/>
  <c r="O7" i="1" s="1"/>
  <c r="U2" i="1"/>
  <c r="T2" i="1"/>
  <c r="R2" i="1"/>
  <c r="O2" i="1"/>
  <c r="O4" i="1" s="1"/>
  <c r="O6" i="1" s="1"/>
  <c r="T7" i="1" s="1"/>
  <c r="U7" i="1" s="1"/>
  <c r="R7" i="1" s="1"/>
  <c r="T82" i="1" l="1"/>
  <c r="U82" i="1" s="1"/>
  <c r="R82" i="1" s="1"/>
  <c r="T90" i="1"/>
  <c r="U90" i="1" s="1"/>
  <c r="R90" i="1" s="1"/>
  <c r="O25" i="2"/>
  <c r="T24" i="2"/>
  <c r="U24" i="2" s="1"/>
  <c r="T36" i="1"/>
  <c r="U36" i="1" s="1"/>
  <c r="R36" i="1" s="1"/>
  <c r="O82" i="1"/>
  <c r="O90" i="1"/>
  <c r="T91" i="1" s="1"/>
  <c r="U91" i="1" s="1"/>
  <c r="R91" i="1" s="1"/>
  <c r="O97" i="1"/>
  <c r="O5" i="2"/>
  <c r="T4" i="2"/>
  <c r="U4" i="2" s="1"/>
  <c r="O19" i="2"/>
  <c r="T30" i="1"/>
  <c r="U30" i="1" s="1"/>
  <c r="R30" i="1" s="1"/>
  <c r="T42" i="1"/>
  <c r="U42" i="1" s="1"/>
  <c r="R42" i="1" s="1"/>
  <c r="T66" i="1"/>
  <c r="U66" i="1" s="1"/>
  <c r="R66" i="1" s="1"/>
  <c r="T75" i="1"/>
  <c r="U75" i="1" s="1"/>
  <c r="R75" i="1" s="1"/>
  <c r="O76" i="1"/>
  <c r="T60" i="1"/>
  <c r="U60" i="1" s="1"/>
  <c r="R60" i="1" s="1"/>
  <c r="O4" i="2"/>
  <c r="T25" i="2"/>
  <c r="U25" i="2" s="1"/>
  <c r="T49" i="1"/>
  <c r="U49" i="1" s="1"/>
  <c r="R49" i="1" s="1"/>
  <c r="T59" i="1"/>
  <c r="U59" i="1" s="1"/>
  <c r="R59" i="1" s="1"/>
  <c r="T5" i="1"/>
  <c r="U5" i="1" s="1"/>
  <c r="R5" i="1" s="1"/>
  <c r="T11" i="1"/>
  <c r="U11" i="1" s="1"/>
  <c r="R11" i="1" s="1"/>
  <c r="O83" i="1"/>
  <c r="O91" i="1"/>
  <c r="O13" i="2"/>
  <c r="O47" i="2"/>
  <c r="T46" i="2"/>
  <c r="U46" i="2" s="1"/>
  <c r="O71" i="2"/>
  <c r="T70" i="2"/>
  <c r="U70" i="2" s="1"/>
  <c r="T18" i="1"/>
  <c r="U18" i="1" s="1"/>
  <c r="R18" i="1" s="1"/>
  <c r="T6" i="1"/>
  <c r="U6" i="1" s="1"/>
  <c r="R6" i="1" s="1"/>
  <c r="T54" i="1"/>
  <c r="U54" i="1" s="1"/>
  <c r="R54" i="1" s="1"/>
  <c r="T41" i="1"/>
  <c r="U41" i="1" s="1"/>
  <c r="R41" i="1" s="1"/>
  <c r="T48" i="1"/>
  <c r="U48" i="1" s="1"/>
  <c r="R48" i="1" s="1"/>
  <c r="T65" i="1"/>
  <c r="U65" i="1" s="1"/>
  <c r="R65" i="1" s="1"/>
  <c r="T10" i="2"/>
  <c r="U10" i="2" s="1"/>
  <c r="O10" i="2"/>
  <c r="T12" i="2" s="1"/>
  <c r="U12" i="2" s="1"/>
  <c r="T49" i="2"/>
  <c r="U49" i="2" s="1"/>
  <c r="T24" i="1"/>
  <c r="U24" i="1" s="1"/>
  <c r="R24" i="1" s="1"/>
  <c r="O53" i="2"/>
  <c r="Q5" i="3"/>
  <c r="Q19" i="3"/>
  <c r="T31" i="3"/>
  <c r="U31" i="3" s="1"/>
  <c r="T64" i="3"/>
  <c r="U64" i="3" s="1"/>
  <c r="Q5" i="4"/>
  <c r="T4" i="4"/>
  <c r="U4" i="4" s="1"/>
  <c r="T17" i="4"/>
  <c r="U17" i="4" s="1"/>
  <c r="Q18" i="4"/>
  <c r="T19" i="4" s="1"/>
  <c r="U19" i="4" s="1"/>
  <c r="T19" i="2"/>
  <c r="U19" i="2" s="1"/>
  <c r="T39" i="2"/>
  <c r="U39" i="2" s="1"/>
  <c r="O40" i="2"/>
  <c r="T42" i="2" s="1"/>
  <c r="U42" i="2" s="1"/>
  <c r="T55" i="2"/>
  <c r="U55" i="2" s="1"/>
  <c r="T87" i="2"/>
  <c r="U87" i="2" s="1"/>
  <c r="O88" i="2"/>
  <c r="Q31" i="3"/>
  <c r="T39" i="3"/>
  <c r="U39" i="3" s="1"/>
  <c r="Q40" i="3"/>
  <c r="Q47" i="3"/>
  <c r="T46" i="3"/>
  <c r="U46" i="3" s="1"/>
  <c r="Q61" i="3"/>
  <c r="T66" i="2"/>
  <c r="U66" i="2" s="1"/>
  <c r="T71" i="2"/>
  <c r="U71" i="2" s="1"/>
  <c r="O85" i="2"/>
  <c r="Q35" i="4"/>
  <c r="T34" i="4"/>
  <c r="U34" i="4" s="1"/>
  <c r="O95" i="2"/>
  <c r="T97" i="2" s="1"/>
  <c r="U97" i="2" s="1"/>
  <c r="T94" i="2"/>
  <c r="U94" i="2" s="1"/>
  <c r="Q91" i="3"/>
  <c r="T90" i="3"/>
  <c r="U90" i="3" s="1"/>
  <c r="Q97" i="3"/>
  <c r="T96" i="3"/>
  <c r="U96" i="3" s="1"/>
  <c r="O70" i="1"/>
  <c r="O67" i="2"/>
  <c r="O72" i="2"/>
  <c r="O77" i="2"/>
  <c r="T15" i="3"/>
  <c r="U15" i="3" s="1"/>
  <c r="Q16" i="3"/>
  <c r="Q23" i="3"/>
  <c r="T22" i="3"/>
  <c r="U22" i="3" s="1"/>
  <c r="Q37" i="3"/>
  <c r="T5" i="4"/>
  <c r="U5" i="4" s="1"/>
  <c r="Q31" i="4"/>
  <c r="T30" i="4"/>
  <c r="U30" i="4" s="1"/>
  <c r="Q73" i="4"/>
  <c r="T72" i="4"/>
  <c r="U72" i="4" s="1"/>
  <c r="O28" i="2"/>
  <c r="T30" i="2" s="1"/>
  <c r="U30" i="2" s="1"/>
  <c r="T35" i="2"/>
  <c r="U35" i="2" s="1"/>
  <c r="T63" i="2"/>
  <c r="U63" i="2" s="1"/>
  <c r="O64" i="2"/>
  <c r="T79" i="2"/>
  <c r="U79" i="2" s="1"/>
  <c r="T55" i="3"/>
  <c r="U55" i="3" s="1"/>
  <c r="T97" i="3"/>
  <c r="U97" i="3" s="1"/>
  <c r="T7" i="4"/>
  <c r="U7" i="4" s="1"/>
  <c r="Q49" i="4"/>
  <c r="T48" i="4"/>
  <c r="U48" i="4" s="1"/>
  <c r="T47" i="2"/>
  <c r="U47" i="2" s="1"/>
  <c r="O61" i="2"/>
  <c r="T90" i="2"/>
  <c r="U90" i="2" s="1"/>
  <c r="T95" i="2"/>
  <c r="U95" i="2" s="1"/>
  <c r="Q13" i="3"/>
  <c r="Q55" i="3"/>
  <c r="T63" i="3"/>
  <c r="U63" i="3" s="1"/>
  <c r="Q64" i="3"/>
  <c r="Q71" i="3"/>
  <c r="T70" i="3"/>
  <c r="U70" i="3" s="1"/>
  <c r="Q19" i="4"/>
  <c r="T18" i="4"/>
  <c r="U18" i="4" s="1"/>
  <c r="Q67" i="4"/>
  <c r="T66" i="4"/>
  <c r="U66" i="4" s="1"/>
  <c r="T65" i="4"/>
  <c r="U65" i="4" s="1"/>
  <c r="Q66" i="4"/>
  <c r="T67" i="4" s="1"/>
  <c r="U67" i="4" s="1"/>
  <c r="T89" i="4"/>
  <c r="U89" i="4" s="1"/>
  <c r="Q90" i="4"/>
  <c r="T91" i="4" s="1"/>
  <c r="U91" i="4" s="1"/>
  <c r="T66" i="3"/>
  <c r="U66" i="3" s="1"/>
  <c r="T10" i="4"/>
  <c r="U10" i="4" s="1"/>
  <c r="T31" i="4"/>
  <c r="U31" i="4" s="1"/>
  <c r="T64" i="4"/>
  <c r="U64" i="4" s="1"/>
  <c r="T57" i="2"/>
  <c r="U57" i="2" s="1"/>
  <c r="O58" i="2"/>
  <c r="T81" i="2"/>
  <c r="U81" i="2" s="1"/>
  <c r="O82" i="2"/>
  <c r="T9" i="3"/>
  <c r="U9" i="3" s="1"/>
  <c r="Q10" i="3"/>
  <c r="T28" i="3"/>
  <c r="U28" i="3" s="1"/>
  <c r="T33" i="3"/>
  <c r="U33" i="3" s="1"/>
  <c r="Q34" i="3"/>
  <c r="T52" i="3"/>
  <c r="U52" i="3" s="1"/>
  <c r="T57" i="3"/>
  <c r="U57" i="3" s="1"/>
  <c r="Q58" i="3"/>
  <c r="T60" i="3" s="1"/>
  <c r="U60" i="3" s="1"/>
  <c r="T24" i="4"/>
  <c r="U24" i="4" s="1"/>
  <c r="Q48" i="4"/>
  <c r="T49" i="4" s="1"/>
  <c r="U49" i="4" s="1"/>
  <c r="T55" i="4"/>
  <c r="U55" i="4" s="1"/>
  <c r="T23" i="3"/>
  <c r="U23" i="3" s="1"/>
  <c r="T47" i="3"/>
  <c r="U47" i="3" s="1"/>
  <c r="T71" i="3"/>
  <c r="U71" i="3" s="1"/>
  <c r="T76" i="3"/>
  <c r="U76" i="3" s="1"/>
  <c r="T81" i="3"/>
  <c r="U81" i="3" s="1"/>
  <c r="Q82" i="3"/>
  <c r="T84" i="3" s="1"/>
  <c r="U84" i="3" s="1"/>
  <c r="T54" i="4"/>
  <c r="U54" i="4" s="1"/>
  <c r="Q72" i="4"/>
  <c r="T73" i="4" s="1"/>
  <c r="U73" i="4" s="1"/>
  <c r="T36" i="2"/>
  <c r="U36" i="2" s="1"/>
  <c r="Q77" i="3"/>
  <c r="T9" i="4"/>
  <c r="U9" i="4" s="1"/>
  <c r="Q10" i="4"/>
  <c r="T89" i="3"/>
  <c r="U89" i="3" s="1"/>
  <c r="Q90" i="3"/>
  <c r="T91" i="3" s="1"/>
  <c r="U91" i="3" s="1"/>
  <c r="T23" i="4"/>
  <c r="U23" i="4" s="1"/>
  <c r="T33" i="4"/>
  <c r="U33" i="4" s="1"/>
  <c r="Q34" i="4"/>
  <c r="T81" i="4"/>
  <c r="U81" i="4" s="1"/>
  <c r="Q82" i="4"/>
  <c r="Q97" i="4"/>
  <c r="T96" i="4"/>
  <c r="U96" i="4" s="1"/>
  <c r="T57" i="4"/>
  <c r="U57" i="4" s="1"/>
  <c r="Q58" i="4"/>
  <c r="T25" i="3"/>
  <c r="U25" i="3" s="1"/>
  <c r="T49" i="3"/>
  <c r="U49" i="3" s="1"/>
  <c r="T73" i="3"/>
  <c r="U73" i="3" s="1"/>
  <c r="T79" i="3"/>
  <c r="U79" i="3" s="1"/>
  <c r="T41" i="4"/>
  <c r="U41" i="4" s="1"/>
  <c r="Q42" i="4"/>
  <c r="T43" i="4" s="1"/>
  <c r="U43" i="4" s="1"/>
  <c r="Q83" i="4"/>
  <c r="T82" i="4"/>
  <c r="U82" i="4" s="1"/>
  <c r="Q89" i="4"/>
  <c r="T88" i="4"/>
  <c r="U88" i="4" s="1"/>
  <c r="T95" i="4"/>
  <c r="U95" i="4" s="1"/>
  <c r="T94" i="4"/>
  <c r="U94" i="4" s="1"/>
  <c r="T77" i="1" l="1"/>
  <c r="U77" i="1" s="1"/>
  <c r="R77" i="1" s="1"/>
  <c r="O78" i="1"/>
  <c r="T79" i="1" s="1"/>
  <c r="U79" i="1" s="1"/>
  <c r="R79" i="1" s="1"/>
  <c r="Q84" i="4"/>
  <c r="T85" i="4" s="1"/>
  <c r="U85" i="4" s="1"/>
  <c r="T83" i="4"/>
  <c r="U83" i="4" s="1"/>
  <c r="O60" i="2"/>
  <c r="T61" i="2" s="1"/>
  <c r="U61" i="2" s="1"/>
  <c r="T59" i="2"/>
  <c r="U59" i="2" s="1"/>
  <c r="Q73" i="3"/>
  <c r="T72" i="3"/>
  <c r="U72" i="3" s="1"/>
  <c r="T60" i="2"/>
  <c r="U60" i="2" s="1"/>
  <c r="T17" i="3"/>
  <c r="U17" i="3" s="1"/>
  <c r="Q18" i="3"/>
  <c r="T19" i="3" s="1"/>
  <c r="U19" i="3" s="1"/>
  <c r="T41" i="3"/>
  <c r="U41" i="3" s="1"/>
  <c r="Q42" i="3"/>
  <c r="T43" i="3" s="1"/>
  <c r="U43" i="3" s="1"/>
  <c r="T18" i="3"/>
  <c r="U18" i="3" s="1"/>
  <c r="O73" i="2"/>
  <c r="T72" i="2"/>
  <c r="U72" i="2" s="1"/>
  <c r="Q79" i="3"/>
  <c r="T78" i="3"/>
  <c r="U78" i="3" s="1"/>
  <c r="T65" i="3"/>
  <c r="U65" i="3" s="1"/>
  <c r="Q66" i="3"/>
  <c r="T67" i="3" s="1"/>
  <c r="U67" i="3" s="1"/>
  <c r="T78" i="2"/>
  <c r="U78" i="2" s="1"/>
  <c r="O79" i="2"/>
  <c r="Q7" i="3"/>
  <c r="T6" i="3"/>
  <c r="U6" i="3" s="1"/>
  <c r="O49" i="2"/>
  <c r="T48" i="2"/>
  <c r="U48" i="2" s="1"/>
  <c r="T83" i="1"/>
  <c r="U83" i="1" s="1"/>
  <c r="R83" i="1" s="1"/>
  <c r="O84" i="1"/>
  <c r="T85" i="1" s="1"/>
  <c r="U85" i="1" s="1"/>
  <c r="R85" i="1" s="1"/>
  <c r="Q12" i="4"/>
  <c r="T13" i="4" s="1"/>
  <c r="U13" i="4" s="1"/>
  <c r="T11" i="4"/>
  <c r="U11" i="4" s="1"/>
  <c r="T12" i="4"/>
  <c r="U12" i="4" s="1"/>
  <c r="Q36" i="3"/>
  <c r="T37" i="3" s="1"/>
  <c r="U37" i="3" s="1"/>
  <c r="T35" i="3"/>
  <c r="U35" i="3" s="1"/>
  <c r="Q36" i="4"/>
  <c r="T37" i="4" s="1"/>
  <c r="U37" i="4" s="1"/>
  <c r="T35" i="4"/>
  <c r="U35" i="4" s="1"/>
  <c r="T65" i="2"/>
  <c r="U65" i="2" s="1"/>
  <c r="O66" i="2"/>
  <c r="T67" i="2" s="1"/>
  <c r="U67" i="2" s="1"/>
  <c r="T73" i="2"/>
  <c r="U73" i="2" s="1"/>
  <c r="T7" i="3"/>
  <c r="U7" i="3" s="1"/>
  <c r="T54" i="2"/>
  <c r="U54" i="2" s="1"/>
  <c r="O55" i="2"/>
  <c r="Q60" i="4"/>
  <c r="T61" i="4" s="1"/>
  <c r="U61" i="4" s="1"/>
  <c r="T59" i="4"/>
  <c r="U59" i="4" s="1"/>
  <c r="T60" i="4"/>
  <c r="U60" i="4" s="1"/>
  <c r="Q85" i="4"/>
  <c r="T84" i="4"/>
  <c r="U84" i="4" s="1"/>
  <c r="Q84" i="3"/>
  <c r="T85" i="3" s="1"/>
  <c r="U85" i="3" s="1"/>
  <c r="T83" i="3"/>
  <c r="U83" i="3" s="1"/>
  <c r="Q91" i="4"/>
  <c r="T90" i="4"/>
  <c r="U90" i="4" s="1"/>
  <c r="T36" i="3"/>
  <c r="U36" i="3" s="1"/>
  <c r="O97" i="2"/>
  <c r="T96" i="2"/>
  <c r="U96" i="2" s="1"/>
  <c r="T89" i="2"/>
  <c r="U89" i="2" s="1"/>
  <c r="O90" i="2"/>
  <c r="T91" i="2" s="1"/>
  <c r="U91" i="2" s="1"/>
  <c r="Q12" i="3"/>
  <c r="T13" i="3" s="1"/>
  <c r="U13" i="3" s="1"/>
  <c r="T11" i="3"/>
  <c r="U11" i="3" s="1"/>
  <c r="T12" i="3"/>
  <c r="U12" i="3" s="1"/>
  <c r="Q7" i="4"/>
  <c r="T6" i="4"/>
  <c r="U6" i="4" s="1"/>
  <c r="O6" i="2"/>
  <c r="T7" i="2" s="1"/>
  <c r="U7" i="2" s="1"/>
  <c r="T5" i="2"/>
  <c r="U5" i="2" s="1"/>
  <c r="O30" i="2"/>
  <c r="T31" i="2" s="1"/>
  <c r="U31" i="2" s="1"/>
  <c r="T29" i="2"/>
  <c r="U29" i="2" s="1"/>
  <c r="T71" i="1"/>
  <c r="U71" i="1" s="1"/>
  <c r="R71" i="1" s="1"/>
  <c r="O72" i="1"/>
  <c r="T73" i="1" s="1"/>
  <c r="U73" i="1" s="1"/>
  <c r="R73" i="1" s="1"/>
  <c r="T36" i="4"/>
  <c r="U36" i="4" s="1"/>
  <c r="Q37" i="4"/>
  <c r="T11" i="2"/>
  <c r="U11" i="2" s="1"/>
  <c r="O12" i="2"/>
  <c r="T13" i="2" s="1"/>
  <c r="U13" i="2" s="1"/>
  <c r="O85" i="1"/>
  <c r="T84" i="1"/>
  <c r="U84" i="1" s="1"/>
  <c r="R84" i="1" s="1"/>
  <c r="T78" i="1"/>
  <c r="U78" i="1" s="1"/>
  <c r="R78" i="1" s="1"/>
  <c r="Q60" i="3"/>
  <c r="T61" i="3" s="1"/>
  <c r="U61" i="3" s="1"/>
  <c r="T59" i="3"/>
  <c r="U59" i="3" s="1"/>
  <c r="O84" i="2"/>
  <c r="T85" i="2" s="1"/>
  <c r="U85" i="2" s="1"/>
  <c r="T83" i="2"/>
  <c r="U83" i="2" s="1"/>
  <c r="T42" i="3"/>
  <c r="U42" i="3" s="1"/>
  <c r="Q25" i="3"/>
  <c r="T24" i="3"/>
  <c r="U24" i="3" s="1"/>
  <c r="T84" i="2"/>
  <c r="U84" i="2" s="1"/>
  <c r="Q49" i="3"/>
  <c r="T48" i="3"/>
  <c r="U48" i="3" s="1"/>
  <c r="T41" i="2"/>
  <c r="U41" i="2" s="1"/>
  <c r="O42" i="2"/>
  <c r="T43" i="2" s="1"/>
  <c r="U43" i="2" s="1"/>
  <c r="T72" i="1"/>
  <c r="U72" i="1" s="1"/>
  <c r="R72" i="1" s="1"/>
  <c r="T6" i="2"/>
  <c r="U6" i="2" s="1"/>
  <c r="O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2000000}">
      <text>
        <r>
          <rPr>
            <sz val="10"/>
            <color rgb="FF000000"/>
            <rFont val="Arial"/>
            <family val="2"/>
          </rPr>
          <t>example column from one of the games i briefly skimmed
	-Connie Cui</t>
        </r>
      </text>
    </comment>
    <comment ref="D14" authorId="0" shapeId="0" xr:uid="{00000000-0006-0000-0000-000001000000}">
      <text>
        <r>
          <rPr>
            <sz val="10"/>
            <color rgb="FF000000"/>
            <rFont val="Arial"/>
            <family val="2"/>
          </rPr>
          <t>ana shoots first again bc:
The highest placed athlete in the qualification round will decide the order of shooting of the first end. The athlete with the lowest cumulative score will shoot first at the next end. If the athletes are tied, the athlete that shot first in the first end shoots first in the next end. The archer with the highest score at the end of the 12 arrows is declared the winner. - wikipedia
	-Connie Cui</t>
        </r>
      </text>
    </comment>
  </commentList>
</comments>
</file>

<file path=xl/sharedStrings.xml><?xml version="1.0" encoding="utf-8"?>
<sst xmlns="http://schemas.openxmlformats.org/spreadsheetml/2006/main" count="4837" uniqueCount="76">
  <si>
    <t>Obs.</t>
  </si>
  <si>
    <t>Tournament</t>
  </si>
  <si>
    <t>Indoor/Outdoor?</t>
  </si>
  <si>
    <t>Archer Name</t>
  </si>
  <si>
    <t>Opponent Name</t>
  </si>
  <si>
    <t>Game Name</t>
  </si>
  <si>
    <t>Shot #</t>
  </si>
  <si>
    <t>Right/Left Handed</t>
  </si>
  <si>
    <t>Gender</t>
  </si>
  <si>
    <t>Target Distance (m)</t>
  </si>
  <si>
    <t>Time to Shoot (s)</t>
  </si>
  <si>
    <t>Eyes Open</t>
  </si>
  <si>
    <t>Blinks</t>
  </si>
  <si>
    <t>Points</t>
  </si>
  <si>
    <t>Total Points</t>
  </si>
  <si>
    <t>Set</t>
  </si>
  <si>
    <t>Set Pts</t>
  </si>
  <si>
    <t>Significant Match Point</t>
  </si>
  <si>
    <t>Order (1st or 2nd)</t>
  </si>
  <si>
    <t>Desirable Outcome (lead or tie)</t>
  </si>
  <si>
    <t>Min Points to Desirable Outcome</t>
  </si>
  <si>
    <t>Win/Lost</t>
  </si>
  <si>
    <t>Winner's Final Set Points</t>
  </si>
  <si>
    <t>Loser's Final Set Points</t>
  </si>
  <si>
    <t>Other info</t>
  </si>
  <si>
    <t>World Youth Championships 2019</t>
  </si>
  <si>
    <t>Outdoor</t>
  </si>
  <si>
    <t>Valentina A. Giraldo</t>
  </si>
  <si>
    <t>Ana P. Vazquez</t>
  </si>
  <si>
    <t>Ana P. Vazquez v Valentina A. Giraldo – Recurve Junior Women Gold</t>
  </si>
  <si>
    <t>Right</t>
  </si>
  <si>
    <t>Female</t>
  </si>
  <si>
    <t>Win</t>
  </si>
  <si>
    <t>Lost</t>
  </si>
  <si>
    <t>Moscow 2019 World Cup Final</t>
  </si>
  <si>
    <t>Brady Ellison</t>
  </si>
  <si>
    <t>Mauro Nespoli</t>
  </si>
  <si>
    <t>Mauro Nespoli v Brady Ellison – recurve men gold</t>
  </si>
  <si>
    <t>Male</t>
  </si>
  <si>
    <t>lost</t>
  </si>
  <si>
    <t>Papendal Invitational</t>
  </si>
  <si>
    <t>Indoor</t>
  </si>
  <si>
    <t>Rick van der Ven</t>
  </si>
  <si>
    <t>Sjef van der Berg</t>
  </si>
  <si>
    <t>Sjef van den Berg v Rick van der Ven – recurve men bronze</t>
  </si>
  <si>
    <t>Left</t>
  </si>
  <si>
    <t>Nanjing 2014 Youth Olympic Games</t>
  </si>
  <si>
    <t>Atul Verma</t>
  </si>
  <si>
    <t>Hiroki Muto</t>
  </si>
  <si>
    <t>Hiroki Muto v Atul Verma --Recurve Men's Individual Quarter Final</t>
  </si>
  <si>
    <t xml:space="preserve">2020 US Open Recurve Finals  </t>
  </si>
  <si>
    <t xml:space="preserve">Matthew Regua </t>
  </si>
  <si>
    <t>Joonsuh Oh</t>
  </si>
  <si>
    <t xml:space="preserve">US Open Recurve Gold Medal Match </t>
  </si>
  <si>
    <t xml:space="preserve">Male </t>
  </si>
  <si>
    <t>win</t>
  </si>
  <si>
    <t>2020 US Open Recurve Finals</t>
  </si>
  <si>
    <t>No</t>
  </si>
  <si>
    <t>Yes</t>
  </si>
  <si>
    <t>no</t>
  </si>
  <si>
    <t xml:space="preserve">lead </t>
  </si>
  <si>
    <t>tie</t>
  </si>
  <si>
    <t>lead</t>
  </si>
  <si>
    <t>yes</t>
  </si>
  <si>
    <t xml:space="preserve">2020 Lancaster Archery Classic </t>
  </si>
  <si>
    <t xml:space="preserve">indoor </t>
  </si>
  <si>
    <t>Tim Hanley</t>
  </si>
  <si>
    <t>Reo Wilde</t>
  </si>
  <si>
    <t>Lancaster Archery Classic qualifying round 1</t>
  </si>
  <si>
    <t xml:space="preserve">no </t>
  </si>
  <si>
    <t>2020 Lancaster Archery Classic</t>
  </si>
  <si>
    <t xml:space="preserve">lost </t>
  </si>
  <si>
    <t xml:space="preserve">win </t>
  </si>
  <si>
    <t>indoor</t>
  </si>
  <si>
    <t xml:space="preserve">tie </t>
  </si>
  <si>
    <t xml:space="preserve">yes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</si>
</sst>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color theme="1"/>
      <name val="Arial"/>
      <family val="2"/>
    </font>
    <font>
      <sz val="10"/>
      <color theme="1"/>
      <name val="Arial"/>
      <family val="2"/>
    </font>
    <font>
      <u/>
      <sz val="10"/>
      <color rgb="FF0000FF"/>
      <name val="Arial"/>
      <family val="2"/>
    </font>
    <font>
      <sz val="11"/>
      <color theme="1"/>
      <name val="Arial"/>
      <family val="2"/>
    </font>
    <font>
      <u/>
      <sz val="10"/>
      <color rgb="FF0000FF"/>
      <name val="Arial"/>
      <family val="2"/>
    </font>
    <font>
      <u/>
      <sz val="10"/>
      <color rgb="FF0000FF"/>
      <name val="Arial"/>
      <family val="2"/>
    </font>
    <font>
      <sz val="10"/>
      <color rgb="FF000000"/>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22">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center"/>
    </xf>
    <xf numFmtId="0" fontId="2" fillId="0" borderId="0" xfId="0" applyFont="1" applyAlignment="1"/>
    <xf numFmtId="0" fontId="2" fillId="0" borderId="0" xfId="0" applyFont="1"/>
    <xf numFmtId="0" fontId="3" fillId="0" borderId="0" xfId="0" applyFont="1" applyAlignment="1"/>
    <xf numFmtId="0" fontId="2" fillId="0" borderId="2" xfId="0" applyFont="1" applyBorder="1" applyAlignment="1"/>
    <xf numFmtId="0" fontId="2" fillId="0" borderId="2" xfId="0" applyFont="1" applyBorder="1"/>
    <xf numFmtId="0" fontId="2" fillId="0" borderId="3" xfId="0" applyFont="1" applyBorder="1" applyAlignment="1"/>
    <xf numFmtId="0" fontId="2" fillId="0" borderId="3" xfId="0" applyFont="1" applyBorder="1"/>
    <xf numFmtId="0" fontId="4" fillId="0" borderId="0" xfId="0" applyFont="1" applyAlignment="1"/>
    <xf numFmtId="0" fontId="5" fillId="0" borderId="0" xfId="0" applyFont="1" applyAlignment="1"/>
    <xf numFmtId="0" fontId="4" fillId="0" borderId="3" xfId="0" applyFont="1" applyBorder="1" applyAlignment="1"/>
    <xf numFmtId="0" fontId="6" fillId="0" borderId="3" xfId="0" applyFont="1" applyBorder="1" applyAlignment="1"/>
    <xf numFmtId="0" fontId="7" fillId="0" borderId="0" xfId="0" applyFont="1" applyAlignment="1">
      <alignment horizontal="right"/>
    </xf>
    <xf numFmtId="0" fontId="2" fillId="0" borderId="0" xfId="0" applyFont="1" applyAlignment="1">
      <alignment horizontal="right"/>
    </xf>
    <xf numFmtId="0" fontId="2" fillId="0" borderId="0" xfId="0" applyFont="1" applyAlignment="1">
      <alignment horizontal="right"/>
    </xf>
    <xf numFmtId="0" fontId="2" fillId="0" borderId="3" xfId="0" applyFont="1" applyBorder="1" applyAlignment="1"/>
    <xf numFmtId="0" fontId="2" fillId="0" borderId="3" xfId="0" applyFont="1" applyBorder="1" applyAlignment="1">
      <alignment horizontal="right"/>
    </xf>
    <xf numFmtId="0" fontId="2" fillId="0" borderId="0" xfId="0" applyFont="1" applyAlignment="1"/>
    <xf numFmtId="0" fontId="7" fillId="2" borderId="3" xfId="0" applyFont="1" applyFill="1" applyBorder="1" applyAlignment="1">
      <alignment horizontal="left"/>
    </xf>
    <xf numFmtId="0" fontId="7"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127"/>
  <sheetViews>
    <sheetView tabSelected="1" topLeftCell="F1" zoomScale="70" zoomScaleNormal="70" workbookViewId="0">
      <pane ySplit="1" topLeftCell="A31" activePane="bottomLeft" state="frozen"/>
      <selection pane="bottomLeft" activeCell="Z111" sqref="Z111"/>
    </sheetView>
  </sheetViews>
  <sheetFormatPr defaultColWidth="14.453125" defaultRowHeight="15.75" customHeight="1" x14ac:dyDescent="0.25"/>
  <cols>
    <col min="1" max="1" width="6.08984375" customWidth="1"/>
    <col min="2" max="2" width="35.81640625" customWidth="1"/>
    <col min="3" max="3" width="16.26953125" customWidth="1"/>
    <col min="4" max="4" width="20" customWidth="1"/>
    <col min="5" max="5" width="20.54296875" customWidth="1"/>
    <col min="6" max="6" width="56.453125" customWidth="1"/>
    <col min="7" max="7" width="9.81640625" customWidth="1"/>
    <col min="8" max="8" width="19.26953125" customWidth="1"/>
    <col min="9" max="9" width="9.453125" customWidth="1"/>
    <col min="10" max="11" width="19.26953125" customWidth="1"/>
    <col min="12" max="17" width="11.81640625" customWidth="1"/>
    <col min="18" max="18" width="22.08984375" customWidth="1"/>
    <col min="19" max="19" width="17.26953125" customWidth="1"/>
    <col min="20" max="20" width="29.26953125" customWidth="1"/>
    <col min="21" max="21" width="31" customWidth="1"/>
    <col min="22" max="22" width="11.81640625" customWidth="1"/>
    <col min="23" max="23" width="28.81640625" customWidth="1"/>
    <col min="24" max="24" width="26.453125" customWidth="1"/>
    <col min="25" max="38" width="26.54296875" customWidth="1"/>
  </cols>
  <sheetData>
    <row r="1" spans="1:38" ht="1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c r="Z1" s="1" t="s">
        <v>24</v>
      </c>
      <c r="AA1" s="2"/>
      <c r="AB1" s="2"/>
      <c r="AC1" s="2"/>
      <c r="AD1" s="2"/>
      <c r="AE1" s="2"/>
      <c r="AF1" s="2"/>
      <c r="AG1" s="2"/>
      <c r="AH1" s="2"/>
      <c r="AI1" s="2"/>
      <c r="AJ1" s="2"/>
      <c r="AK1" s="2"/>
      <c r="AL1" s="2"/>
    </row>
    <row r="2" spans="1:38" ht="15.75" customHeight="1" x14ac:dyDescent="0.25">
      <c r="A2" s="3">
        <v>1</v>
      </c>
      <c r="B2" s="3" t="s">
        <v>25</v>
      </c>
      <c r="C2" s="3" t="s">
        <v>26</v>
      </c>
      <c r="D2" s="3" t="s">
        <v>27</v>
      </c>
      <c r="E2" s="3" t="s">
        <v>28</v>
      </c>
      <c r="F2" s="3" t="s">
        <v>29</v>
      </c>
      <c r="G2" s="3">
        <v>1</v>
      </c>
      <c r="H2" s="3" t="s">
        <v>30</v>
      </c>
      <c r="I2" s="3" t="s">
        <v>31</v>
      </c>
      <c r="J2" s="3">
        <v>70</v>
      </c>
      <c r="K2" s="3">
        <v>13</v>
      </c>
      <c r="L2" s="3">
        <v>1</v>
      </c>
      <c r="M2" s="3">
        <v>1</v>
      </c>
      <c r="N2" s="3">
        <v>10</v>
      </c>
      <c r="O2" s="3">
        <f t="shared" ref="O2:O3" si="0">N2</f>
        <v>10</v>
      </c>
      <c r="P2" s="3">
        <v>1</v>
      </c>
      <c r="Q2" s="3">
        <v>0</v>
      </c>
      <c r="R2" s="3" t="str">
        <f t="shared" ref="R2:R127" si="1">IF(AND(U2&lt;=10, MOD(G2, 3)=0), "Yes", "No")</f>
        <v>No</v>
      </c>
      <c r="S2" s="3">
        <v>1</v>
      </c>
      <c r="T2" s="4" t="str">
        <f>IF(OR(AND(S2=1, 0-0+11&lt;=10), AND(S2=2, 0-0+1&lt;=10)), "lead", "tie")</f>
        <v>tie</v>
      </c>
      <c r="U2" s="4">
        <f>IF(AND(S2=2, T2="lead"), 0-0+1, IF(AND(S2=2, T2="tie"), 0-0, IF(AND(S2=1, T2="lead"), 0-0+11, 0-0+10)))</f>
        <v>10</v>
      </c>
      <c r="V2" s="3" t="s">
        <v>32</v>
      </c>
      <c r="W2" s="3">
        <v>6</v>
      </c>
      <c r="X2" s="3">
        <v>0</v>
      </c>
      <c r="Z2" s="5"/>
    </row>
    <row r="3" spans="1:38" ht="15.75" customHeight="1" x14ac:dyDescent="0.25">
      <c r="A3" s="3">
        <v>2</v>
      </c>
      <c r="B3" s="3" t="s">
        <v>25</v>
      </c>
      <c r="C3" s="3" t="s">
        <v>26</v>
      </c>
      <c r="D3" s="3" t="s">
        <v>28</v>
      </c>
      <c r="E3" s="3" t="s">
        <v>27</v>
      </c>
      <c r="F3" s="3" t="s">
        <v>29</v>
      </c>
      <c r="G3" s="3">
        <v>1</v>
      </c>
      <c r="H3" s="3" t="s">
        <v>30</v>
      </c>
      <c r="I3" s="3" t="s">
        <v>31</v>
      </c>
      <c r="J3" s="3">
        <v>70</v>
      </c>
      <c r="K3" s="3">
        <v>12</v>
      </c>
      <c r="L3" s="3">
        <v>2</v>
      </c>
      <c r="M3" s="3">
        <v>3</v>
      </c>
      <c r="N3" s="3">
        <v>9</v>
      </c>
      <c r="O3" s="3">
        <f t="shared" si="0"/>
        <v>9</v>
      </c>
      <c r="P3" s="3">
        <v>1</v>
      </c>
      <c r="Q3" s="3">
        <v>0</v>
      </c>
      <c r="R3" s="3" t="str">
        <f t="shared" si="1"/>
        <v>No</v>
      </c>
      <c r="S3" s="3">
        <v>2</v>
      </c>
      <c r="T3" s="4" t="str">
        <f>IF(OR(AND(S3=1, O2-0+11&lt;=10), AND(S3=2, O2-0+1&lt;=10)), "lead", "tie")</f>
        <v>tie</v>
      </c>
      <c r="U3" s="4">
        <f>IF(AND(S3=2, T3="lead"), O2-0+1, IF(AND(S3=2, T3="tie"), O2-0, IF(AND(S3=1, T3="lead"), O2-0+11, O2-0+10)))</f>
        <v>10</v>
      </c>
      <c r="V3" s="3" t="s">
        <v>33</v>
      </c>
      <c r="W3" s="3">
        <v>6</v>
      </c>
      <c r="X3" s="3">
        <v>0</v>
      </c>
    </row>
    <row r="4" spans="1:38" ht="15.75" customHeight="1" x14ac:dyDescent="0.25">
      <c r="A4" s="3">
        <v>3</v>
      </c>
      <c r="B4" s="3" t="s">
        <v>25</v>
      </c>
      <c r="C4" s="3" t="s">
        <v>26</v>
      </c>
      <c r="D4" s="3" t="s">
        <v>27</v>
      </c>
      <c r="E4" s="3" t="s">
        <v>28</v>
      </c>
      <c r="F4" s="3" t="s">
        <v>29</v>
      </c>
      <c r="G4" s="3">
        <v>2</v>
      </c>
      <c r="H4" s="3" t="s">
        <v>30</v>
      </c>
      <c r="I4" s="3" t="s">
        <v>31</v>
      </c>
      <c r="J4" s="3">
        <v>70</v>
      </c>
      <c r="K4" s="3">
        <v>10</v>
      </c>
      <c r="L4" s="3">
        <v>1</v>
      </c>
      <c r="M4" s="3">
        <v>2</v>
      </c>
      <c r="N4" s="3">
        <v>10</v>
      </c>
      <c r="O4" s="3">
        <f t="shared" ref="O4:O7" si="2">O2+N4</f>
        <v>20</v>
      </c>
      <c r="P4" s="3">
        <v>1</v>
      </c>
      <c r="Q4" s="3">
        <v>0</v>
      </c>
      <c r="R4" s="3" t="str">
        <f t="shared" si="1"/>
        <v>No</v>
      </c>
      <c r="S4" s="3">
        <v>1</v>
      </c>
      <c r="T4" s="4" t="str">
        <f t="shared" ref="T4:T7" si="3">IF(OR(AND(S4=1, O3-O2+11&lt;=10), AND(S4=2, O3-O2+1&lt;=10)), "lead", "tie")</f>
        <v>lead</v>
      </c>
      <c r="U4" s="4">
        <f t="shared" ref="U4:U7" si="4">IF(AND(S4=2, T4="lead"), O3-O2+1, IF(AND(S4=2, T4="tie"), O3-O2, IF(AND(S4=1, T4="lead"), O3-O2+11, O3-O2+10)))</f>
        <v>10</v>
      </c>
      <c r="V4" s="3" t="s">
        <v>32</v>
      </c>
      <c r="W4" s="3">
        <v>6</v>
      </c>
      <c r="X4" s="3">
        <v>0</v>
      </c>
    </row>
    <row r="5" spans="1:38" ht="15.75" customHeight="1" x14ac:dyDescent="0.25">
      <c r="A5" s="3">
        <v>4</v>
      </c>
      <c r="B5" s="3" t="s">
        <v>25</v>
      </c>
      <c r="C5" s="3" t="s">
        <v>26</v>
      </c>
      <c r="D5" s="3" t="s">
        <v>28</v>
      </c>
      <c r="E5" s="3" t="s">
        <v>27</v>
      </c>
      <c r="F5" s="3" t="s">
        <v>29</v>
      </c>
      <c r="G5" s="3">
        <v>2</v>
      </c>
      <c r="H5" s="3" t="s">
        <v>30</v>
      </c>
      <c r="I5" s="3" t="s">
        <v>31</v>
      </c>
      <c r="J5" s="3">
        <v>70</v>
      </c>
      <c r="K5" s="3">
        <v>14</v>
      </c>
      <c r="L5" s="3">
        <v>2</v>
      </c>
      <c r="M5" s="3">
        <v>3</v>
      </c>
      <c r="N5" s="3">
        <v>7</v>
      </c>
      <c r="O5" s="3">
        <f t="shared" si="2"/>
        <v>16</v>
      </c>
      <c r="P5" s="3">
        <v>1</v>
      </c>
      <c r="Q5" s="3">
        <v>0</v>
      </c>
      <c r="R5" s="3" t="str">
        <f t="shared" si="1"/>
        <v>No</v>
      </c>
      <c r="S5" s="3">
        <v>2</v>
      </c>
      <c r="T5" s="4" t="str">
        <f t="shared" si="3"/>
        <v>tie</v>
      </c>
      <c r="U5" s="4">
        <f t="shared" si="4"/>
        <v>11</v>
      </c>
      <c r="V5" s="3" t="s">
        <v>33</v>
      </c>
      <c r="W5" s="3">
        <v>6</v>
      </c>
      <c r="X5" s="3">
        <v>0</v>
      </c>
    </row>
    <row r="6" spans="1:38" ht="15.75" customHeight="1" x14ac:dyDescent="0.25">
      <c r="A6" s="3">
        <v>5</v>
      </c>
      <c r="B6" s="3" t="s">
        <v>25</v>
      </c>
      <c r="C6" s="3" t="s">
        <v>26</v>
      </c>
      <c r="D6" s="3" t="s">
        <v>27</v>
      </c>
      <c r="E6" s="3" t="s">
        <v>28</v>
      </c>
      <c r="F6" s="3" t="s">
        <v>29</v>
      </c>
      <c r="G6" s="3">
        <v>3</v>
      </c>
      <c r="H6" s="3" t="s">
        <v>30</v>
      </c>
      <c r="I6" s="3" t="s">
        <v>31</v>
      </c>
      <c r="J6" s="3">
        <v>70</v>
      </c>
      <c r="K6" s="3">
        <v>10</v>
      </c>
      <c r="L6" s="3">
        <v>1</v>
      </c>
      <c r="M6" s="3">
        <v>1</v>
      </c>
      <c r="N6" s="3">
        <v>9</v>
      </c>
      <c r="O6" s="3">
        <f t="shared" si="2"/>
        <v>29</v>
      </c>
      <c r="P6" s="3">
        <v>1</v>
      </c>
      <c r="Q6" s="3">
        <v>0</v>
      </c>
      <c r="R6" s="3" t="str">
        <f t="shared" si="1"/>
        <v>Yes</v>
      </c>
      <c r="S6" s="3">
        <v>1</v>
      </c>
      <c r="T6" s="4" t="str">
        <f t="shared" si="3"/>
        <v>lead</v>
      </c>
      <c r="U6" s="4">
        <f t="shared" si="4"/>
        <v>7</v>
      </c>
      <c r="V6" s="3" t="s">
        <v>32</v>
      </c>
      <c r="W6" s="3">
        <v>6</v>
      </c>
      <c r="X6" s="3">
        <v>0</v>
      </c>
    </row>
    <row r="7" spans="1:38" ht="15.75" customHeight="1" x14ac:dyDescent="0.25">
      <c r="A7" s="3">
        <v>6</v>
      </c>
      <c r="B7" s="3" t="s">
        <v>25</v>
      </c>
      <c r="C7" s="3" t="s">
        <v>26</v>
      </c>
      <c r="D7" s="3" t="s">
        <v>28</v>
      </c>
      <c r="E7" s="3" t="s">
        <v>27</v>
      </c>
      <c r="F7" s="3" t="s">
        <v>29</v>
      </c>
      <c r="G7" s="3">
        <v>3</v>
      </c>
      <c r="H7" s="3" t="s">
        <v>30</v>
      </c>
      <c r="I7" s="3" t="s">
        <v>31</v>
      </c>
      <c r="J7" s="3">
        <v>70</v>
      </c>
      <c r="K7" s="3">
        <v>12</v>
      </c>
      <c r="L7" s="3">
        <v>2</v>
      </c>
      <c r="M7" s="3">
        <v>0</v>
      </c>
      <c r="N7" s="3">
        <v>9</v>
      </c>
      <c r="O7" s="3">
        <f t="shared" si="2"/>
        <v>25</v>
      </c>
      <c r="P7" s="3">
        <v>1</v>
      </c>
      <c r="Q7" s="3">
        <v>0</v>
      </c>
      <c r="R7" s="3" t="str">
        <f t="shared" si="1"/>
        <v>No</v>
      </c>
      <c r="S7" s="3">
        <v>2</v>
      </c>
      <c r="T7" s="4" t="str">
        <f t="shared" si="3"/>
        <v>tie</v>
      </c>
      <c r="U7" s="4">
        <f t="shared" si="4"/>
        <v>13</v>
      </c>
      <c r="V7" s="3" t="s">
        <v>33</v>
      </c>
      <c r="W7" s="3">
        <v>6</v>
      </c>
      <c r="X7" s="3">
        <v>0</v>
      </c>
    </row>
    <row r="8" spans="1:38" ht="15.75" customHeight="1" x14ac:dyDescent="0.25">
      <c r="A8" s="3">
        <v>7</v>
      </c>
      <c r="B8" s="3" t="s">
        <v>25</v>
      </c>
      <c r="C8" s="3" t="s">
        <v>26</v>
      </c>
      <c r="D8" s="3" t="s">
        <v>28</v>
      </c>
      <c r="E8" s="3" t="s">
        <v>27</v>
      </c>
      <c r="F8" s="3" t="s">
        <v>29</v>
      </c>
      <c r="G8" s="3">
        <v>4</v>
      </c>
      <c r="H8" s="3" t="s">
        <v>30</v>
      </c>
      <c r="I8" s="3" t="s">
        <v>31</v>
      </c>
      <c r="J8" s="3">
        <v>70</v>
      </c>
      <c r="K8" s="3">
        <v>11</v>
      </c>
      <c r="L8" s="3">
        <v>2</v>
      </c>
      <c r="M8" s="3">
        <v>2</v>
      </c>
      <c r="N8" s="3">
        <v>9</v>
      </c>
      <c r="O8" s="3">
        <f t="shared" ref="O8:O9" si="5">N8</f>
        <v>9</v>
      </c>
      <c r="P8" s="3">
        <v>2</v>
      </c>
      <c r="Q8" s="3">
        <v>0</v>
      </c>
      <c r="R8" s="3" t="str">
        <f t="shared" si="1"/>
        <v>No</v>
      </c>
      <c r="S8" s="3">
        <v>1</v>
      </c>
      <c r="T8" s="4" t="str">
        <f>IF(OR(AND(S8=1, 0-0+11&lt;=10), AND(S8=2, 0-0+1&lt;=10)), "lead", "tie")</f>
        <v>tie</v>
      </c>
      <c r="U8" s="4">
        <f>IF(AND(S8=2, T8="lead"), 0-0+1, IF(AND(S8=2, T8="tie"), 0-0, IF(AND(S8=1, T8="lead"), 0-0+11, 0-0+10)))</f>
        <v>10</v>
      </c>
      <c r="V8" s="3" t="s">
        <v>33</v>
      </c>
      <c r="W8" s="3">
        <v>6</v>
      </c>
      <c r="X8" s="3">
        <v>0</v>
      </c>
    </row>
    <row r="9" spans="1:38" ht="15.75" customHeight="1" x14ac:dyDescent="0.25">
      <c r="A9" s="3">
        <v>8</v>
      </c>
      <c r="B9" s="3" t="s">
        <v>25</v>
      </c>
      <c r="C9" s="3" t="s">
        <v>26</v>
      </c>
      <c r="D9" s="3" t="s">
        <v>27</v>
      </c>
      <c r="E9" s="3" t="s">
        <v>28</v>
      </c>
      <c r="F9" s="3" t="s">
        <v>29</v>
      </c>
      <c r="G9" s="3">
        <v>4</v>
      </c>
      <c r="H9" s="3" t="s">
        <v>30</v>
      </c>
      <c r="I9" s="3" t="s">
        <v>31</v>
      </c>
      <c r="J9" s="3">
        <v>70</v>
      </c>
      <c r="K9" s="3">
        <v>10</v>
      </c>
      <c r="L9" s="3">
        <v>1</v>
      </c>
      <c r="M9" s="3">
        <v>0</v>
      </c>
      <c r="N9" s="3">
        <v>9</v>
      </c>
      <c r="O9" s="3">
        <f t="shared" si="5"/>
        <v>9</v>
      </c>
      <c r="P9" s="3">
        <v>2</v>
      </c>
      <c r="Q9" s="3">
        <v>2</v>
      </c>
      <c r="R9" s="3" t="str">
        <f t="shared" si="1"/>
        <v>No</v>
      </c>
      <c r="S9" s="3">
        <v>2</v>
      </c>
      <c r="T9" s="4" t="str">
        <f>IF(OR(AND(S9=1, O8-0+11&lt;=10), AND(S9=2, O8-0+1&lt;=10)), "lead", "tie")</f>
        <v>lead</v>
      </c>
      <c r="U9" s="4">
        <f>IF(AND(S9=2, T9="lead"), O8-0+1, IF(AND(S9=2, T9="tie"), O8-0, IF(AND(S9=1, T9="lead"), O8-0+11, O8-0+10)))</f>
        <v>10</v>
      </c>
      <c r="V9" s="3" t="s">
        <v>32</v>
      </c>
      <c r="W9" s="3">
        <v>6</v>
      </c>
      <c r="X9" s="3">
        <v>0</v>
      </c>
    </row>
    <row r="10" spans="1:38" ht="15.75" customHeight="1" x14ac:dyDescent="0.25">
      <c r="A10" s="3">
        <v>9</v>
      </c>
      <c r="B10" s="3" t="s">
        <v>25</v>
      </c>
      <c r="C10" s="3" t="s">
        <v>26</v>
      </c>
      <c r="D10" s="3" t="s">
        <v>28</v>
      </c>
      <c r="E10" s="3" t="s">
        <v>27</v>
      </c>
      <c r="F10" s="3" t="s">
        <v>29</v>
      </c>
      <c r="G10" s="3">
        <v>5</v>
      </c>
      <c r="H10" s="3" t="s">
        <v>30</v>
      </c>
      <c r="I10" s="3" t="s">
        <v>31</v>
      </c>
      <c r="J10" s="3">
        <v>70</v>
      </c>
      <c r="K10" s="3">
        <v>15</v>
      </c>
      <c r="L10" s="3">
        <v>2</v>
      </c>
      <c r="M10" s="3">
        <v>3</v>
      </c>
      <c r="N10" s="3">
        <v>8</v>
      </c>
      <c r="O10" s="3">
        <f t="shared" ref="O10:O13" si="6">O8+N10</f>
        <v>17</v>
      </c>
      <c r="P10" s="3">
        <v>2</v>
      </c>
      <c r="Q10" s="3">
        <v>0</v>
      </c>
      <c r="R10" s="3" t="str">
        <f t="shared" si="1"/>
        <v>No</v>
      </c>
      <c r="S10" s="3">
        <v>1</v>
      </c>
      <c r="T10" s="4" t="str">
        <f t="shared" ref="T10:T13" si="7">IF(OR(AND(S10=1, O9-O8+11&lt;=10), AND(S10=2, O9-O8+1&lt;=10)), "lead", "tie")</f>
        <v>tie</v>
      </c>
      <c r="U10" s="4">
        <f t="shared" ref="U10:U13" si="8">IF(AND(S10=2, T10="lead"), O9-O8+1, IF(AND(S10=2, T10="tie"), O9-O8, IF(AND(S10=1, T10="lead"), O9-O8+11, O9-O8+10)))</f>
        <v>10</v>
      </c>
      <c r="V10" s="3" t="s">
        <v>33</v>
      </c>
      <c r="W10" s="3">
        <v>6</v>
      </c>
      <c r="X10" s="3">
        <v>0</v>
      </c>
    </row>
    <row r="11" spans="1:38" ht="15.75" customHeight="1" x14ac:dyDescent="0.25">
      <c r="A11" s="3">
        <v>10</v>
      </c>
      <c r="B11" s="3" t="s">
        <v>25</v>
      </c>
      <c r="C11" s="3" t="s">
        <v>26</v>
      </c>
      <c r="D11" s="3" t="s">
        <v>27</v>
      </c>
      <c r="E11" s="3" t="s">
        <v>28</v>
      </c>
      <c r="F11" s="3" t="s">
        <v>29</v>
      </c>
      <c r="G11" s="3">
        <v>5</v>
      </c>
      <c r="H11" s="3" t="s">
        <v>30</v>
      </c>
      <c r="I11" s="3" t="s">
        <v>31</v>
      </c>
      <c r="J11" s="3">
        <v>70</v>
      </c>
      <c r="K11" s="3">
        <v>10</v>
      </c>
      <c r="L11" s="3">
        <v>1</v>
      </c>
      <c r="M11" s="3">
        <v>1</v>
      </c>
      <c r="N11" s="3">
        <v>8</v>
      </c>
      <c r="O11" s="3">
        <f t="shared" si="6"/>
        <v>17</v>
      </c>
      <c r="P11" s="3">
        <v>2</v>
      </c>
      <c r="Q11" s="3">
        <v>2</v>
      </c>
      <c r="R11" s="3" t="str">
        <f t="shared" si="1"/>
        <v>No</v>
      </c>
      <c r="S11" s="3">
        <v>2</v>
      </c>
      <c r="T11" s="4" t="str">
        <f t="shared" si="7"/>
        <v>lead</v>
      </c>
      <c r="U11" s="4">
        <f t="shared" si="8"/>
        <v>9</v>
      </c>
      <c r="V11" s="3" t="s">
        <v>32</v>
      </c>
      <c r="W11" s="3">
        <v>6</v>
      </c>
      <c r="X11" s="3">
        <v>0</v>
      </c>
    </row>
    <row r="12" spans="1:38" ht="15.75" customHeight="1" x14ac:dyDescent="0.25">
      <c r="A12" s="3">
        <v>11</v>
      </c>
      <c r="B12" s="3" t="s">
        <v>25</v>
      </c>
      <c r="C12" s="3" t="s">
        <v>26</v>
      </c>
      <c r="D12" s="3" t="s">
        <v>28</v>
      </c>
      <c r="E12" s="3" t="s">
        <v>27</v>
      </c>
      <c r="F12" s="3" t="s">
        <v>29</v>
      </c>
      <c r="G12" s="3">
        <v>6</v>
      </c>
      <c r="H12" s="3" t="s">
        <v>30</v>
      </c>
      <c r="I12" s="3" t="s">
        <v>31</v>
      </c>
      <c r="J12" s="3">
        <v>70</v>
      </c>
      <c r="K12" s="3">
        <v>16</v>
      </c>
      <c r="L12" s="3">
        <v>2</v>
      </c>
      <c r="M12" s="3">
        <v>2</v>
      </c>
      <c r="N12" s="3">
        <v>9</v>
      </c>
      <c r="O12" s="3">
        <f t="shared" si="6"/>
        <v>26</v>
      </c>
      <c r="P12" s="3">
        <v>2</v>
      </c>
      <c r="Q12" s="3">
        <v>0</v>
      </c>
      <c r="R12" s="3" t="str">
        <f t="shared" si="1"/>
        <v>Yes</v>
      </c>
      <c r="S12" s="3">
        <v>1</v>
      </c>
      <c r="T12" s="4" t="str">
        <f t="shared" si="7"/>
        <v>tie</v>
      </c>
      <c r="U12" s="4">
        <f t="shared" si="8"/>
        <v>10</v>
      </c>
      <c r="V12" s="3" t="s">
        <v>33</v>
      </c>
      <c r="W12" s="3">
        <v>6</v>
      </c>
      <c r="X12" s="3">
        <v>0</v>
      </c>
    </row>
    <row r="13" spans="1:38" ht="15.75" customHeight="1" x14ac:dyDescent="0.25">
      <c r="A13" s="3">
        <v>12</v>
      </c>
      <c r="B13" s="3" t="s">
        <v>25</v>
      </c>
      <c r="C13" s="3" t="s">
        <v>26</v>
      </c>
      <c r="D13" s="3" t="s">
        <v>27</v>
      </c>
      <c r="E13" s="3" t="s">
        <v>28</v>
      </c>
      <c r="F13" s="3" t="s">
        <v>29</v>
      </c>
      <c r="G13" s="3">
        <v>6</v>
      </c>
      <c r="H13" s="3" t="s">
        <v>30</v>
      </c>
      <c r="I13" s="3" t="s">
        <v>31</v>
      </c>
      <c r="J13" s="3">
        <v>70</v>
      </c>
      <c r="K13" s="3">
        <v>8</v>
      </c>
      <c r="L13" s="3">
        <v>1</v>
      </c>
      <c r="M13" s="3">
        <v>0</v>
      </c>
      <c r="N13" s="3">
        <v>10</v>
      </c>
      <c r="O13" s="3">
        <f t="shared" si="6"/>
        <v>27</v>
      </c>
      <c r="P13" s="3">
        <v>2</v>
      </c>
      <c r="Q13" s="3">
        <v>2</v>
      </c>
      <c r="R13" s="3" t="str">
        <f t="shared" si="1"/>
        <v>Yes</v>
      </c>
      <c r="S13" s="3">
        <v>2</v>
      </c>
      <c r="T13" s="4" t="str">
        <f t="shared" si="7"/>
        <v>lead</v>
      </c>
      <c r="U13" s="4">
        <f t="shared" si="8"/>
        <v>10</v>
      </c>
      <c r="V13" s="3" t="s">
        <v>32</v>
      </c>
      <c r="W13" s="3">
        <v>6</v>
      </c>
      <c r="X13" s="3">
        <v>0</v>
      </c>
    </row>
    <row r="14" spans="1:38" ht="15.75" customHeight="1" x14ac:dyDescent="0.25">
      <c r="A14" s="3">
        <v>13</v>
      </c>
      <c r="B14" s="3" t="s">
        <v>25</v>
      </c>
      <c r="C14" s="3" t="s">
        <v>26</v>
      </c>
      <c r="D14" s="3" t="s">
        <v>28</v>
      </c>
      <c r="E14" s="3" t="s">
        <v>27</v>
      </c>
      <c r="F14" s="3" t="s">
        <v>29</v>
      </c>
      <c r="G14" s="3">
        <v>7</v>
      </c>
      <c r="H14" s="3" t="s">
        <v>30</v>
      </c>
      <c r="I14" s="3" t="s">
        <v>31</v>
      </c>
      <c r="J14" s="3">
        <v>70</v>
      </c>
      <c r="K14" s="3">
        <v>16</v>
      </c>
      <c r="L14" s="3">
        <v>2</v>
      </c>
      <c r="M14" s="3">
        <v>3</v>
      </c>
      <c r="N14" s="3">
        <v>9</v>
      </c>
      <c r="O14" s="3">
        <f t="shared" ref="O14:O15" si="9">N14</f>
        <v>9</v>
      </c>
      <c r="P14" s="3">
        <v>3</v>
      </c>
      <c r="Q14" s="3">
        <v>0</v>
      </c>
      <c r="R14" s="3" t="str">
        <f t="shared" si="1"/>
        <v>No</v>
      </c>
      <c r="S14" s="3">
        <v>1</v>
      </c>
      <c r="T14" s="4" t="str">
        <f>IF(OR(AND(S14=1, 0-0+11&lt;=10), AND(S14=2, 0-0+1&lt;=10)), "lead", "tie")</f>
        <v>tie</v>
      </c>
      <c r="U14" s="4">
        <f>IF(AND(S14=2, T14="lead"), 0-0+1, IF(AND(S14=2, T14="tie"), 0-0, IF(AND(S14=1, T14="lead"), 0-0+11, 0-0+10)))</f>
        <v>10</v>
      </c>
      <c r="V14" s="3" t="s">
        <v>33</v>
      </c>
      <c r="W14" s="3">
        <v>6</v>
      </c>
      <c r="X14" s="3">
        <v>0</v>
      </c>
    </row>
    <row r="15" spans="1:38" ht="15.75" customHeight="1" x14ac:dyDescent="0.25">
      <c r="A15" s="3">
        <v>14</v>
      </c>
      <c r="B15" s="3" t="s">
        <v>25</v>
      </c>
      <c r="C15" s="3" t="s">
        <v>26</v>
      </c>
      <c r="D15" s="3" t="s">
        <v>27</v>
      </c>
      <c r="E15" s="3" t="s">
        <v>28</v>
      </c>
      <c r="F15" s="3" t="s">
        <v>29</v>
      </c>
      <c r="G15" s="3">
        <v>7</v>
      </c>
      <c r="H15" s="3" t="s">
        <v>30</v>
      </c>
      <c r="I15" s="3" t="s">
        <v>31</v>
      </c>
      <c r="J15" s="3">
        <v>70</v>
      </c>
      <c r="K15" s="3">
        <v>11</v>
      </c>
      <c r="L15" s="3">
        <v>1</v>
      </c>
      <c r="M15" s="3">
        <v>3</v>
      </c>
      <c r="N15" s="3">
        <v>10</v>
      </c>
      <c r="O15" s="3">
        <f t="shared" si="9"/>
        <v>10</v>
      </c>
      <c r="P15" s="3">
        <v>3</v>
      </c>
      <c r="Q15" s="3">
        <v>2</v>
      </c>
      <c r="R15" s="3" t="str">
        <f t="shared" si="1"/>
        <v>No</v>
      </c>
      <c r="S15" s="3">
        <v>2</v>
      </c>
      <c r="T15" s="4" t="str">
        <f>IF(OR(AND(S15=1, O14-0+11&lt;=10), AND(S15=2, O14-0+1&lt;=10)), "lead", "tie")</f>
        <v>lead</v>
      </c>
      <c r="U15" s="4">
        <f>IF(AND(S15=2, T15="lead"), O14-0+1, IF(AND(S15=2, T15="tie"), O14-0, IF(AND(S15=1, T15="lead"), O14-0+11, O14-0+10)))</f>
        <v>10</v>
      </c>
      <c r="V15" s="3" t="s">
        <v>32</v>
      </c>
      <c r="W15" s="3">
        <v>6</v>
      </c>
      <c r="X15" s="3">
        <v>0</v>
      </c>
    </row>
    <row r="16" spans="1:38" ht="15.75" customHeight="1" x14ac:dyDescent="0.25">
      <c r="A16" s="3">
        <v>15</v>
      </c>
      <c r="B16" s="3" t="s">
        <v>25</v>
      </c>
      <c r="C16" s="3" t="s">
        <v>26</v>
      </c>
      <c r="D16" s="3" t="s">
        <v>28</v>
      </c>
      <c r="E16" s="3" t="s">
        <v>27</v>
      </c>
      <c r="F16" s="3" t="s">
        <v>29</v>
      </c>
      <c r="G16" s="3">
        <v>8</v>
      </c>
      <c r="H16" s="3" t="s">
        <v>30</v>
      </c>
      <c r="I16" s="3" t="s">
        <v>31</v>
      </c>
      <c r="J16" s="3">
        <v>70</v>
      </c>
      <c r="K16" s="3">
        <v>17</v>
      </c>
      <c r="L16" s="3">
        <v>2</v>
      </c>
      <c r="M16" s="3">
        <v>4</v>
      </c>
      <c r="N16" s="3">
        <v>8</v>
      </c>
      <c r="O16" s="3">
        <f t="shared" ref="O16:O19" si="10">O14+N16</f>
        <v>17</v>
      </c>
      <c r="P16" s="3">
        <v>3</v>
      </c>
      <c r="Q16" s="3">
        <v>0</v>
      </c>
      <c r="R16" s="3" t="str">
        <f t="shared" si="1"/>
        <v>No</v>
      </c>
      <c r="S16" s="3">
        <v>1</v>
      </c>
      <c r="T16" s="4" t="str">
        <f t="shared" ref="T16:T19" si="11">IF(OR(AND(S16=1, O15-O14+11&lt;=10), AND(S16=2, O15-O14+1&lt;=10)), "lead", "tie")</f>
        <v>tie</v>
      </c>
      <c r="U16" s="4">
        <f t="shared" ref="U16:U19" si="12">IF(AND(S16=2, T16="lead"), O15-O14+1, IF(AND(S16=2, T16="tie"), O15-O14, IF(AND(S16=1, T16="lead"), O15-O14+11, O15-O14+10)))</f>
        <v>11</v>
      </c>
      <c r="V16" s="3" t="s">
        <v>33</v>
      </c>
      <c r="W16" s="3">
        <v>6</v>
      </c>
      <c r="X16" s="3">
        <v>0</v>
      </c>
    </row>
    <row r="17" spans="1:38" ht="15.75" customHeight="1" x14ac:dyDescent="0.25">
      <c r="A17" s="3">
        <v>16</v>
      </c>
      <c r="B17" s="3" t="s">
        <v>25</v>
      </c>
      <c r="C17" s="3" t="s">
        <v>26</v>
      </c>
      <c r="D17" s="3" t="s">
        <v>27</v>
      </c>
      <c r="E17" s="3" t="s">
        <v>28</v>
      </c>
      <c r="F17" s="3" t="s">
        <v>29</v>
      </c>
      <c r="G17" s="3">
        <v>8</v>
      </c>
      <c r="H17" s="3" t="s">
        <v>30</v>
      </c>
      <c r="I17" s="3" t="s">
        <v>31</v>
      </c>
      <c r="J17" s="3">
        <v>70</v>
      </c>
      <c r="K17" s="3">
        <v>10</v>
      </c>
      <c r="L17" s="3">
        <v>1</v>
      </c>
      <c r="M17" s="3">
        <v>2</v>
      </c>
      <c r="N17" s="3">
        <v>10</v>
      </c>
      <c r="O17" s="3">
        <f t="shared" si="10"/>
        <v>20</v>
      </c>
      <c r="P17" s="3">
        <v>3</v>
      </c>
      <c r="Q17" s="3">
        <v>2</v>
      </c>
      <c r="R17" s="3" t="str">
        <f t="shared" si="1"/>
        <v>No</v>
      </c>
      <c r="S17" s="3">
        <v>2</v>
      </c>
      <c r="T17" s="4" t="str">
        <f t="shared" si="11"/>
        <v>lead</v>
      </c>
      <c r="U17" s="4">
        <f t="shared" si="12"/>
        <v>8</v>
      </c>
      <c r="V17" s="3" t="s">
        <v>32</v>
      </c>
      <c r="W17" s="3">
        <v>6</v>
      </c>
      <c r="X17" s="3">
        <v>0</v>
      </c>
    </row>
    <row r="18" spans="1:38" ht="15.75" customHeight="1" x14ac:dyDescent="0.25">
      <c r="A18" s="3">
        <v>17</v>
      </c>
      <c r="B18" s="3" t="s">
        <v>25</v>
      </c>
      <c r="C18" s="3" t="s">
        <v>26</v>
      </c>
      <c r="D18" s="3" t="s">
        <v>28</v>
      </c>
      <c r="E18" s="3" t="s">
        <v>27</v>
      </c>
      <c r="F18" s="3" t="s">
        <v>29</v>
      </c>
      <c r="G18" s="3">
        <v>9</v>
      </c>
      <c r="H18" s="3" t="s">
        <v>30</v>
      </c>
      <c r="I18" s="3" t="s">
        <v>31</v>
      </c>
      <c r="J18" s="3">
        <v>70</v>
      </c>
      <c r="K18" s="3">
        <v>17</v>
      </c>
      <c r="L18" s="3">
        <v>2</v>
      </c>
      <c r="M18" s="3">
        <v>3</v>
      </c>
      <c r="N18" s="3">
        <v>9</v>
      </c>
      <c r="O18" s="3">
        <f t="shared" si="10"/>
        <v>26</v>
      </c>
      <c r="P18" s="3">
        <v>3</v>
      </c>
      <c r="Q18" s="3">
        <v>0</v>
      </c>
      <c r="R18" s="3" t="str">
        <f t="shared" si="1"/>
        <v>No</v>
      </c>
      <c r="S18" s="3">
        <v>1</v>
      </c>
      <c r="T18" s="4" t="str">
        <f t="shared" si="11"/>
        <v>tie</v>
      </c>
      <c r="U18" s="4">
        <f t="shared" si="12"/>
        <v>13</v>
      </c>
      <c r="V18" s="3" t="s">
        <v>33</v>
      </c>
      <c r="W18" s="3">
        <v>6</v>
      </c>
      <c r="X18" s="3">
        <v>0</v>
      </c>
    </row>
    <row r="19" spans="1:38" ht="15.75" customHeight="1" x14ac:dyDescent="0.25">
      <c r="A19" s="6">
        <v>18</v>
      </c>
      <c r="B19" s="3" t="s">
        <v>25</v>
      </c>
      <c r="C19" s="6" t="s">
        <v>26</v>
      </c>
      <c r="D19" s="6" t="s">
        <v>27</v>
      </c>
      <c r="E19" s="6" t="s">
        <v>28</v>
      </c>
      <c r="F19" s="6" t="s">
        <v>29</v>
      </c>
      <c r="G19" s="6">
        <v>9</v>
      </c>
      <c r="H19" s="6" t="s">
        <v>30</v>
      </c>
      <c r="I19" s="6" t="s">
        <v>31</v>
      </c>
      <c r="J19" s="6">
        <v>70</v>
      </c>
      <c r="K19" s="6">
        <v>12</v>
      </c>
      <c r="L19" s="6">
        <v>1</v>
      </c>
      <c r="M19" s="6">
        <v>2</v>
      </c>
      <c r="N19" s="6">
        <v>9</v>
      </c>
      <c r="O19" s="3">
        <f t="shared" si="10"/>
        <v>29</v>
      </c>
      <c r="P19" s="6">
        <v>3</v>
      </c>
      <c r="Q19" s="6">
        <v>2</v>
      </c>
      <c r="R19" s="3" t="str">
        <f t="shared" si="1"/>
        <v>Yes</v>
      </c>
      <c r="S19" s="6">
        <v>2</v>
      </c>
      <c r="T19" s="4" t="str">
        <f t="shared" si="11"/>
        <v>lead</v>
      </c>
      <c r="U19" s="4">
        <f t="shared" si="12"/>
        <v>7</v>
      </c>
      <c r="V19" s="6" t="s">
        <v>32</v>
      </c>
      <c r="W19" s="6">
        <v>6</v>
      </c>
      <c r="X19" s="6">
        <v>0</v>
      </c>
      <c r="Y19" s="7"/>
      <c r="Z19" s="7"/>
      <c r="AA19" s="7"/>
      <c r="AB19" s="7"/>
      <c r="AC19" s="7"/>
      <c r="AD19" s="7"/>
      <c r="AE19" s="7"/>
      <c r="AF19" s="7"/>
      <c r="AG19" s="7"/>
      <c r="AH19" s="7"/>
      <c r="AI19" s="7"/>
      <c r="AJ19" s="7"/>
      <c r="AK19" s="7"/>
      <c r="AL19" s="7"/>
    </row>
    <row r="20" spans="1:38" ht="14" x14ac:dyDescent="0.3">
      <c r="A20" s="3">
        <v>19</v>
      </c>
      <c r="B20" s="8" t="s">
        <v>34</v>
      </c>
      <c r="C20" s="3" t="s">
        <v>26</v>
      </c>
      <c r="D20" s="3" t="s">
        <v>35</v>
      </c>
      <c r="E20" s="3" t="s">
        <v>36</v>
      </c>
      <c r="F20" s="3" t="s">
        <v>37</v>
      </c>
      <c r="G20" s="3">
        <v>1</v>
      </c>
      <c r="H20" s="3" t="s">
        <v>30</v>
      </c>
      <c r="I20" s="3" t="s">
        <v>38</v>
      </c>
      <c r="J20" s="3">
        <v>70</v>
      </c>
      <c r="K20" s="3">
        <v>12</v>
      </c>
      <c r="L20" s="3">
        <v>2</v>
      </c>
      <c r="M20" s="3">
        <v>0</v>
      </c>
      <c r="N20" s="3">
        <v>9</v>
      </c>
      <c r="O20" s="8">
        <f t="shared" ref="O20:O21" si="13">N20</f>
        <v>9</v>
      </c>
      <c r="P20" s="3">
        <v>1</v>
      </c>
      <c r="Q20" s="3">
        <v>0</v>
      </c>
      <c r="R20" s="8" t="str">
        <f t="shared" si="1"/>
        <v>No</v>
      </c>
      <c r="S20" s="3">
        <v>1</v>
      </c>
      <c r="T20" s="9" t="str">
        <f>IF(OR(AND(S20=1, 0-0+11&lt;=10), AND(S20=2, 0-0+1&lt;=10)), "lead", "tie")</f>
        <v>tie</v>
      </c>
      <c r="U20" s="9">
        <f>IF(AND(S20=2, T20="lead"), 0-0+1, IF(AND(S20=2, T20="tie"), 0-0, IF(AND(S20=1, T20="lead"), 0-0+11, 0-0+10)))</f>
        <v>10</v>
      </c>
      <c r="V20" s="10" t="s">
        <v>32</v>
      </c>
      <c r="W20" s="3">
        <v>6</v>
      </c>
      <c r="X20" s="3">
        <v>2</v>
      </c>
      <c r="Z20" s="11"/>
    </row>
    <row r="21" spans="1:38" ht="14" x14ac:dyDescent="0.3">
      <c r="A21" s="3">
        <v>20</v>
      </c>
      <c r="B21" s="3" t="s">
        <v>34</v>
      </c>
      <c r="C21" s="3" t="s">
        <v>26</v>
      </c>
      <c r="D21" s="3" t="s">
        <v>36</v>
      </c>
      <c r="E21" s="3" t="s">
        <v>35</v>
      </c>
      <c r="F21" s="3" t="s">
        <v>37</v>
      </c>
      <c r="G21" s="3">
        <v>1</v>
      </c>
      <c r="H21" s="3" t="s">
        <v>30</v>
      </c>
      <c r="I21" s="3" t="s">
        <v>38</v>
      </c>
      <c r="J21" s="3">
        <v>70</v>
      </c>
      <c r="K21" s="3">
        <v>11</v>
      </c>
      <c r="L21" s="3">
        <v>1</v>
      </c>
      <c r="M21" s="3">
        <v>0</v>
      </c>
      <c r="N21" s="3">
        <v>10</v>
      </c>
      <c r="O21" s="3">
        <f t="shared" si="13"/>
        <v>10</v>
      </c>
      <c r="P21" s="3">
        <v>1</v>
      </c>
      <c r="Q21" s="3">
        <v>0</v>
      </c>
      <c r="R21" s="3" t="str">
        <f t="shared" si="1"/>
        <v>No</v>
      </c>
      <c r="S21" s="3">
        <v>2</v>
      </c>
      <c r="T21" s="4" t="str">
        <f>IF(OR(AND(S21=1, O20-0+11&lt;=10), AND(S21=2, O20-0+1&lt;=10)), "lead", "tie")</f>
        <v>lead</v>
      </c>
      <c r="U21" s="4">
        <f>IF(AND(S21=2, T21="lead"), O20-0+1, IF(AND(S21=2, T21="tie"), O20-0, IF(AND(S21=1, T21="lead"), O20-0+11, O20-0+10)))</f>
        <v>10</v>
      </c>
      <c r="V21" s="10" t="s">
        <v>33</v>
      </c>
      <c r="W21" s="3">
        <v>6</v>
      </c>
      <c r="X21" s="3">
        <v>2</v>
      </c>
      <c r="Z21" s="3"/>
      <c r="AA21" s="3"/>
      <c r="AB21" s="3"/>
      <c r="AC21" s="3"/>
    </row>
    <row r="22" spans="1:38" ht="14" x14ac:dyDescent="0.3">
      <c r="A22" s="3">
        <v>21</v>
      </c>
      <c r="B22" s="3" t="s">
        <v>34</v>
      </c>
      <c r="C22" s="3" t="s">
        <v>26</v>
      </c>
      <c r="D22" s="3" t="s">
        <v>35</v>
      </c>
      <c r="E22" s="3" t="s">
        <v>36</v>
      </c>
      <c r="F22" s="3" t="s">
        <v>37</v>
      </c>
      <c r="G22" s="3">
        <v>2</v>
      </c>
      <c r="H22" s="3" t="s">
        <v>30</v>
      </c>
      <c r="I22" s="3" t="s">
        <v>38</v>
      </c>
      <c r="J22" s="3">
        <v>70</v>
      </c>
      <c r="K22" s="3">
        <v>12</v>
      </c>
      <c r="L22" s="3">
        <v>2</v>
      </c>
      <c r="M22" s="3">
        <v>0</v>
      </c>
      <c r="N22" s="3">
        <v>10</v>
      </c>
      <c r="O22" s="3">
        <f t="shared" ref="O22:O25" si="14">O20+N22</f>
        <v>19</v>
      </c>
      <c r="P22" s="3">
        <v>1</v>
      </c>
      <c r="Q22" s="3">
        <v>0</v>
      </c>
      <c r="R22" s="3" t="str">
        <f t="shared" si="1"/>
        <v>No</v>
      </c>
      <c r="S22" s="3">
        <v>1</v>
      </c>
      <c r="T22" s="4" t="str">
        <f t="shared" ref="T22:T25" si="15">IF(OR(AND(S22=1, O21-O20+11&lt;=10), AND(S22=2, O21-O20+1&lt;=10)), "lead", "tie")</f>
        <v>tie</v>
      </c>
      <c r="U22" s="4">
        <f t="shared" ref="U22:U25" si="16">IF(AND(S22=2, T22="lead"), O21-O20+1, IF(AND(S22=2, T22="tie"), O21-O20, IF(AND(S22=1, T22="lead"), O21-O20+11, O21-O20+10)))</f>
        <v>11</v>
      </c>
      <c r="V22" s="10" t="s">
        <v>32</v>
      </c>
      <c r="W22" s="3">
        <v>6</v>
      </c>
      <c r="X22" s="3">
        <v>2</v>
      </c>
      <c r="Z22" s="3"/>
      <c r="AA22" s="3"/>
      <c r="AB22" s="3"/>
      <c r="AC22" s="3"/>
    </row>
    <row r="23" spans="1:38" ht="14" x14ac:dyDescent="0.3">
      <c r="A23" s="3">
        <v>22</v>
      </c>
      <c r="B23" s="3" t="s">
        <v>34</v>
      </c>
      <c r="C23" s="3" t="s">
        <v>26</v>
      </c>
      <c r="D23" s="3" t="s">
        <v>36</v>
      </c>
      <c r="E23" s="3" t="s">
        <v>35</v>
      </c>
      <c r="F23" s="3" t="s">
        <v>37</v>
      </c>
      <c r="G23" s="3">
        <v>2</v>
      </c>
      <c r="H23" s="3" t="s">
        <v>30</v>
      </c>
      <c r="I23" s="3" t="s">
        <v>38</v>
      </c>
      <c r="J23" s="3">
        <v>70</v>
      </c>
      <c r="K23" s="3">
        <v>15</v>
      </c>
      <c r="L23" s="3">
        <v>1</v>
      </c>
      <c r="M23" s="3">
        <v>0</v>
      </c>
      <c r="N23" s="3">
        <v>9</v>
      </c>
      <c r="O23" s="3">
        <f t="shared" si="14"/>
        <v>19</v>
      </c>
      <c r="P23" s="3">
        <v>1</v>
      </c>
      <c r="Q23" s="3">
        <v>0</v>
      </c>
      <c r="R23" s="3" t="str">
        <f t="shared" si="1"/>
        <v>No</v>
      </c>
      <c r="S23" s="3">
        <v>2</v>
      </c>
      <c r="T23" s="4" t="str">
        <f t="shared" si="15"/>
        <v>lead</v>
      </c>
      <c r="U23" s="4">
        <f t="shared" si="16"/>
        <v>10</v>
      </c>
      <c r="V23" s="10" t="s">
        <v>33</v>
      </c>
      <c r="W23" s="3">
        <v>6</v>
      </c>
      <c r="X23" s="3">
        <v>2</v>
      </c>
      <c r="Z23" s="3"/>
      <c r="AA23" s="3"/>
      <c r="AB23" s="3"/>
      <c r="AC23" s="3"/>
    </row>
    <row r="24" spans="1:38" ht="14" x14ac:dyDescent="0.3">
      <c r="A24" s="3">
        <v>23</v>
      </c>
      <c r="B24" s="3" t="s">
        <v>34</v>
      </c>
      <c r="C24" s="3" t="s">
        <v>26</v>
      </c>
      <c r="D24" s="3" t="s">
        <v>35</v>
      </c>
      <c r="E24" s="3" t="s">
        <v>36</v>
      </c>
      <c r="F24" s="3" t="s">
        <v>37</v>
      </c>
      <c r="G24" s="3">
        <v>3</v>
      </c>
      <c r="H24" s="3" t="s">
        <v>30</v>
      </c>
      <c r="I24" s="3" t="s">
        <v>38</v>
      </c>
      <c r="J24" s="3">
        <v>70</v>
      </c>
      <c r="K24" s="3">
        <v>10</v>
      </c>
      <c r="L24" s="3">
        <v>2</v>
      </c>
      <c r="M24" s="3">
        <v>0</v>
      </c>
      <c r="N24" s="3">
        <v>10</v>
      </c>
      <c r="O24" s="3">
        <f t="shared" si="14"/>
        <v>29</v>
      </c>
      <c r="P24" s="3">
        <v>1</v>
      </c>
      <c r="Q24" s="3">
        <v>0</v>
      </c>
      <c r="R24" s="3" t="str">
        <f t="shared" si="1"/>
        <v>Yes</v>
      </c>
      <c r="S24" s="3">
        <v>1</v>
      </c>
      <c r="T24" s="4" t="str">
        <f t="shared" si="15"/>
        <v>tie</v>
      </c>
      <c r="U24" s="4">
        <f t="shared" si="16"/>
        <v>10</v>
      </c>
      <c r="V24" s="10" t="s">
        <v>32</v>
      </c>
      <c r="W24" s="3">
        <v>6</v>
      </c>
      <c r="X24" s="3">
        <v>2</v>
      </c>
    </row>
    <row r="25" spans="1:38" ht="14" x14ac:dyDescent="0.3">
      <c r="A25" s="3">
        <v>24</v>
      </c>
      <c r="B25" s="3" t="s">
        <v>34</v>
      </c>
      <c r="C25" s="3" t="s">
        <v>26</v>
      </c>
      <c r="D25" s="3" t="s">
        <v>36</v>
      </c>
      <c r="E25" s="3" t="s">
        <v>35</v>
      </c>
      <c r="F25" s="3" t="s">
        <v>37</v>
      </c>
      <c r="G25" s="3">
        <v>3</v>
      </c>
      <c r="H25" s="3" t="s">
        <v>30</v>
      </c>
      <c r="I25" s="3" t="s">
        <v>38</v>
      </c>
      <c r="J25" s="3">
        <v>70</v>
      </c>
      <c r="K25" s="3">
        <v>10</v>
      </c>
      <c r="L25" s="3">
        <v>1</v>
      </c>
      <c r="M25" s="3">
        <v>1</v>
      </c>
      <c r="N25" s="3">
        <v>10</v>
      </c>
      <c r="O25" s="3">
        <f t="shared" si="14"/>
        <v>29</v>
      </c>
      <c r="P25" s="3">
        <v>1</v>
      </c>
      <c r="Q25" s="3">
        <v>0</v>
      </c>
      <c r="R25" s="3" t="str">
        <f t="shared" si="1"/>
        <v>Yes</v>
      </c>
      <c r="S25" s="3">
        <v>2</v>
      </c>
      <c r="T25" s="4" t="str">
        <f t="shared" si="15"/>
        <v>tie</v>
      </c>
      <c r="U25" s="4">
        <f t="shared" si="16"/>
        <v>10</v>
      </c>
      <c r="V25" s="10" t="s">
        <v>33</v>
      </c>
      <c r="W25" s="3">
        <v>6</v>
      </c>
      <c r="X25" s="3">
        <v>2</v>
      </c>
    </row>
    <row r="26" spans="1:38" ht="14" x14ac:dyDescent="0.3">
      <c r="A26" s="3">
        <v>25</v>
      </c>
      <c r="B26" s="3" t="s">
        <v>34</v>
      </c>
      <c r="C26" s="3" t="s">
        <v>26</v>
      </c>
      <c r="D26" s="3" t="s">
        <v>35</v>
      </c>
      <c r="E26" s="3" t="s">
        <v>36</v>
      </c>
      <c r="F26" s="3" t="s">
        <v>37</v>
      </c>
      <c r="G26" s="3">
        <v>4</v>
      </c>
      <c r="H26" s="3" t="s">
        <v>30</v>
      </c>
      <c r="I26" s="3" t="s">
        <v>38</v>
      </c>
      <c r="J26" s="3">
        <v>70</v>
      </c>
      <c r="K26" s="3">
        <v>14</v>
      </c>
      <c r="L26" s="3">
        <v>2</v>
      </c>
      <c r="M26" s="3">
        <v>0</v>
      </c>
      <c r="N26" s="3">
        <v>10</v>
      </c>
      <c r="O26" s="3">
        <f t="shared" ref="O26:O27" si="17">N26</f>
        <v>10</v>
      </c>
      <c r="P26" s="3">
        <v>2</v>
      </c>
      <c r="Q26" s="3">
        <v>1</v>
      </c>
      <c r="R26" s="3" t="str">
        <f t="shared" si="1"/>
        <v>No</v>
      </c>
      <c r="S26" s="3">
        <v>1</v>
      </c>
      <c r="T26" s="4" t="str">
        <f>IF(OR(AND(S26=1, 0-0+11&lt;=10), AND(S26=2, 0-0+1&lt;=10)), "lead", "tie")</f>
        <v>tie</v>
      </c>
      <c r="U26" s="4">
        <f>IF(AND(S26=2, T26="lead"), 0-0+1, IF(AND(S26=2, T26="tie"), 0-0, IF(AND(S26=1, T26="lead"), 0-0+11, 0-0+10)))</f>
        <v>10</v>
      </c>
      <c r="V26" s="10" t="s">
        <v>32</v>
      </c>
      <c r="W26" s="3">
        <v>6</v>
      </c>
      <c r="X26" s="3">
        <v>2</v>
      </c>
    </row>
    <row r="27" spans="1:38" ht="14" x14ac:dyDescent="0.3">
      <c r="A27" s="3">
        <v>26</v>
      </c>
      <c r="B27" s="3" t="s">
        <v>34</v>
      </c>
      <c r="C27" s="3" t="s">
        <v>26</v>
      </c>
      <c r="D27" s="3" t="s">
        <v>36</v>
      </c>
      <c r="E27" s="3" t="s">
        <v>35</v>
      </c>
      <c r="F27" s="3" t="s">
        <v>37</v>
      </c>
      <c r="G27" s="3">
        <v>4</v>
      </c>
      <c r="H27" s="3" t="s">
        <v>30</v>
      </c>
      <c r="I27" s="3" t="s">
        <v>38</v>
      </c>
      <c r="J27" s="3">
        <v>70</v>
      </c>
      <c r="K27" s="3">
        <v>12</v>
      </c>
      <c r="L27" s="3">
        <v>1</v>
      </c>
      <c r="M27" s="3">
        <v>1</v>
      </c>
      <c r="N27" s="3">
        <v>9</v>
      </c>
      <c r="O27" s="3">
        <f t="shared" si="17"/>
        <v>9</v>
      </c>
      <c r="P27" s="3">
        <v>2</v>
      </c>
      <c r="Q27" s="3">
        <v>1</v>
      </c>
      <c r="R27" s="3" t="str">
        <f t="shared" si="1"/>
        <v>No</v>
      </c>
      <c r="S27" s="3">
        <v>2</v>
      </c>
      <c r="T27" s="4" t="str">
        <f>IF(OR(AND(S27=1, O26-0+11&lt;=10), AND(S27=2, O26-0+1&lt;=10)), "lead", "tie")</f>
        <v>tie</v>
      </c>
      <c r="U27" s="4">
        <f>IF(AND(S27=2, T27="lead"), O26-0+1, IF(AND(S27=2, T27="tie"), O26-0, IF(AND(S27=1, T27="lead"), O26-0+11, O26-0+10)))</f>
        <v>10</v>
      </c>
      <c r="V27" s="10" t="s">
        <v>33</v>
      </c>
      <c r="W27" s="3">
        <v>6</v>
      </c>
      <c r="X27" s="3">
        <v>2</v>
      </c>
    </row>
    <row r="28" spans="1:38" ht="14" x14ac:dyDescent="0.3">
      <c r="A28" s="3">
        <v>27</v>
      </c>
      <c r="B28" s="3" t="s">
        <v>34</v>
      </c>
      <c r="C28" s="3" t="s">
        <v>26</v>
      </c>
      <c r="D28" s="3" t="s">
        <v>35</v>
      </c>
      <c r="E28" s="3" t="s">
        <v>36</v>
      </c>
      <c r="F28" s="3" t="s">
        <v>37</v>
      </c>
      <c r="G28" s="3">
        <v>5</v>
      </c>
      <c r="H28" s="3" t="s">
        <v>30</v>
      </c>
      <c r="I28" s="3" t="s">
        <v>38</v>
      </c>
      <c r="J28" s="3">
        <v>70</v>
      </c>
      <c r="K28" s="3">
        <v>12</v>
      </c>
      <c r="L28" s="3">
        <v>2</v>
      </c>
      <c r="M28" s="3">
        <v>0</v>
      </c>
      <c r="N28" s="3">
        <v>10</v>
      </c>
      <c r="O28" s="3">
        <f t="shared" ref="O28:O31" si="18">O26+N28</f>
        <v>20</v>
      </c>
      <c r="P28" s="3">
        <v>2</v>
      </c>
      <c r="Q28" s="3">
        <v>1</v>
      </c>
      <c r="R28" s="3" t="str">
        <f t="shared" si="1"/>
        <v>No</v>
      </c>
      <c r="S28" s="3">
        <v>1</v>
      </c>
      <c r="T28" s="4" t="str">
        <f t="shared" ref="T28:T31" si="19">IF(OR(AND(S28=1, O27-O26+11&lt;=10), AND(S28=2, O27-O26+1&lt;=10)), "lead", "tie")</f>
        <v>lead</v>
      </c>
      <c r="U28" s="4">
        <f t="shared" ref="U28:U31" si="20">IF(AND(S28=2, T28="lead"), O27-O26+1, IF(AND(S28=2, T28="tie"), O27-O26, IF(AND(S28=1, T28="lead"), O27-O26+11, O27-O26+10)))</f>
        <v>10</v>
      </c>
      <c r="V28" s="10" t="s">
        <v>32</v>
      </c>
      <c r="W28" s="3">
        <v>6</v>
      </c>
      <c r="X28" s="3">
        <v>2</v>
      </c>
    </row>
    <row r="29" spans="1:38" ht="14" x14ac:dyDescent="0.3">
      <c r="A29" s="3">
        <v>28</v>
      </c>
      <c r="B29" s="3" t="s">
        <v>34</v>
      </c>
      <c r="C29" s="3" t="s">
        <v>26</v>
      </c>
      <c r="D29" s="3" t="s">
        <v>36</v>
      </c>
      <c r="E29" s="3" t="s">
        <v>35</v>
      </c>
      <c r="F29" s="3" t="s">
        <v>37</v>
      </c>
      <c r="G29" s="3">
        <v>5</v>
      </c>
      <c r="H29" s="3" t="s">
        <v>30</v>
      </c>
      <c r="I29" s="3" t="s">
        <v>38</v>
      </c>
      <c r="J29" s="3">
        <v>70</v>
      </c>
      <c r="K29" s="3">
        <v>12</v>
      </c>
      <c r="L29" s="3">
        <v>1</v>
      </c>
      <c r="M29" s="3">
        <v>0</v>
      </c>
      <c r="N29" s="3">
        <v>10</v>
      </c>
      <c r="O29" s="3">
        <f t="shared" si="18"/>
        <v>19</v>
      </c>
      <c r="P29" s="3">
        <v>2</v>
      </c>
      <c r="Q29" s="3">
        <v>1</v>
      </c>
      <c r="R29" s="3" t="str">
        <f t="shared" si="1"/>
        <v>No</v>
      </c>
      <c r="S29" s="3">
        <v>2</v>
      </c>
      <c r="T29" s="4" t="str">
        <f t="shared" si="19"/>
        <v>tie</v>
      </c>
      <c r="U29" s="4">
        <f t="shared" si="20"/>
        <v>11</v>
      </c>
      <c r="V29" s="10" t="s">
        <v>33</v>
      </c>
      <c r="W29" s="3">
        <v>6</v>
      </c>
      <c r="X29" s="3">
        <v>2</v>
      </c>
    </row>
    <row r="30" spans="1:38" ht="14" x14ac:dyDescent="0.3">
      <c r="A30" s="3">
        <v>29</v>
      </c>
      <c r="B30" s="3" t="s">
        <v>34</v>
      </c>
      <c r="C30" s="3" t="s">
        <v>26</v>
      </c>
      <c r="D30" s="3" t="s">
        <v>35</v>
      </c>
      <c r="E30" s="3" t="s">
        <v>36</v>
      </c>
      <c r="F30" s="3" t="s">
        <v>37</v>
      </c>
      <c r="G30" s="3">
        <v>6</v>
      </c>
      <c r="H30" s="3" t="s">
        <v>30</v>
      </c>
      <c r="I30" s="3" t="s">
        <v>38</v>
      </c>
      <c r="J30" s="3">
        <v>70</v>
      </c>
      <c r="K30" s="3">
        <v>12</v>
      </c>
      <c r="L30" s="3">
        <v>2</v>
      </c>
      <c r="M30" s="3">
        <v>0</v>
      </c>
      <c r="N30" s="3">
        <v>9</v>
      </c>
      <c r="O30" s="3">
        <f t="shared" si="18"/>
        <v>29</v>
      </c>
      <c r="P30" s="3">
        <v>2</v>
      </c>
      <c r="Q30" s="3">
        <v>1</v>
      </c>
      <c r="R30" s="3" t="str">
        <f t="shared" si="1"/>
        <v>Yes</v>
      </c>
      <c r="S30" s="3">
        <v>1</v>
      </c>
      <c r="T30" s="4" t="str">
        <f t="shared" si="19"/>
        <v>lead</v>
      </c>
      <c r="U30" s="4">
        <f t="shared" si="20"/>
        <v>10</v>
      </c>
      <c r="V30" s="10" t="s">
        <v>32</v>
      </c>
      <c r="W30" s="3">
        <v>6</v>
      </c>
      <c r="X30" s="3">
        <v>2</v>
      </c>
      <c r="Y30" s="3"/>
    </row>
    <row r="31" spans="1:38" ht="14" x14ac:dyDescent="0.3">
      <c r="A31" s="3">
        <v>30</v>
      </c>
      <c r="B31" s="3" t="s">
        <v>34</v>
      </c>
      <c r="C31" s="3" t="s">
        <v>26</v>
      </c>
      <c r="D31" s="3" t="s">
        <v>36</v>
      </c>
      <c r="E31" s="3" t="s">
        <v>35</v>
      </c>
      <c r="F31" s="3" t="s">
        <v>37</v>
      </c>
      <c r="G31" s="3">
        <v>6</v>
      </c>
      <c r="H31" s="3" t="s">
        <v>30</v>
      </c>
      <c r="I31" s="3" t="s">
        <v>38</v>
      </c>
      <c r="J31" s="3">
        <v>70</v>
      </c>
      <c r="K31" s="3">
        <v>13</v>
      </c>
      <c r="L31" s="3">
        <v>1</v>
      </c>
      <c r="M31" s="3">
        <v>0</v>
      </c>
      <c r="N31" s="3">
        <v>9</v>
      </c>
      <c r="O31" s="3">
        <f t="shared" si="18"/>
        <v>28</v>
      </c>
      <c r="P31" s="3">
        <v>2</v>
      </c>
      <c r="Q31" s="3">
        <v>1</v>
      </c>
      <c r="R31" s="3" t="str">
        <f t="shared" si="1"/>
        <v>Yes</v>
      </c>
      <c r="S31" s="3">
        <v>2</v>
      </c>
      <c r="T31" s="4" t="str">
        <f t="shared" si="19"/>
        <v>tie</v>
      </c>
      <c r="U31" s="4">
        <f t="shared" si="20"/>
        <v>10</v>
      </c>
      <c r="V31" s="10" t="s">
        <v>33</v>
      </c>
      <c r="W31" s="3">
        <v>6</v>
      </c>
      <c r="X31" s="3">
        <v>2</v>
      </c>
      <c r="Y31" s="3"/>
    </row>
    <row r="32" spans="1:38" ht="14" x14ac:dyDescent="0.3">
      <c r="A32" s="3">
        <v>31</v>
      </c>
      <c r="B32" s="3" t="s">
        <v>34</v>
      </c>
      <c r="C32" s="3" t="s">
        <v>26</v>
      </c>
      <c r="D32" s="3" t="s">
        <v>36</v>
      </c>
      <c r="E32" s="3" t="s">
        <v>35</v>
      </c>
      <c r="F32" s="3" t="s">
        <v>37</v>
      </c>
      <c r="G32" s="3">
        <v>7</v>
      </c>
      <c r="H32" s="3" t="s">
        <v>30</v>
      </c>
      <c r="I32" s="3" t="s">
        <v>38</v>
      </c>
      <c r="J32" s="3">
        <v>70</v>
      </c>
      <c r="K32" s="3">
        <v>8</v>
      </c>
      <c r="L32" s="3">
        <v>1</v>
      </c>
      <c r="M32" s="3">
        <v>0</v>
      </c>
      <c r="N32" s="3">
        <v>8</v>
      </c>
      <c r="O32" s="3">
        <f t="shared" ref="O32:O33" si="21">N32</f>
        <v>8</v>
      </c>
      <c r="P32" s="3">
        <v>3</v>
      </c>
      <c r="Q32" s="3">
        <v>1</v>
      </c>
      <c r="R32" s="3" t="str">
        <f t="shared" si="1"/>
        <v>No</v>
      </c>
      <c r="S32" s="3">
        <v>1</v>
      </c>
      <c r="T32" s="4" t="str">
        <f>IF(OR(AND(S32=1, 0-0+11&lt;=10), AND(S32=2, 0-0+1&lt;=10)), "lead", "tie")</f>
        <v>tie</v>
      </c>
      <c r="U32" s="4">
        <f>IF(AND(S32=2, T32="lead"), 0-0+1, IF(AND(S32=2, T32="tie"), 0-0, IF(AND(S32=1, T32="lead"), 0-0+11, 0-0+10)))</f>
        <v>10</v>
      </c>
      <c r="V32" s="10" t="s">
        <v>33</v>
      </c>
      <c r="W32" s="3">
        <v>6</v>
      </c>
      <c r="X32" s="3">
        <v>2</v>
      </c>
    </row>
    <row r="33" spans="1:38" ht="14" x14ac:dyDescent="0.3">
      <c r="A33" s="3">
        <v>32</v>
      </c>
      <c r="B33" s="3" t="s">
        <v>34</v>
      </c>
      <c r="C33" s="3" t="s">
        <v>26</v>
      </c>
      <c r="D33" s="3" t="s">
        <v>35</v>
      </c>
      <c r="E33" s="3" t="s">
        <v>36</v>
      </c>
      <c r="F33" s="3" t="s">
        <v>37</v>
      </c>
      <c r="G33" s="3">
        <v>7</v>
      </c>
      <c r="H33" s="3" t="s">
        <v>30</v>
      </c>
      <c r="I33" s="3" t="s">
        <v>38</v>
      </c>
      <c r="J33" s="3">
        <v>70</v>
      </c>
      <c r="K33" s="3">
        <v>13</v>
      </c>
      <c r="L33" s="3">
        <v>2</v>
      </c>
      <c r="M33" s="3">
        <v>0</v>
      </c>
      <c r="N33" s="3">
        <v>9</v>
      </c>
      <c r="O33" s="3">
        <f t="shared" si="21"/>
        <v>9</v>
      </c>
      <c r="P33" s="3">
        <v>3</v>
      </c>
      <c r="Q33" s="3">
        <v>3</v>
      </c>
      <c r="R33" s="3" t="str">
        <f t="shared" si="1"/>
        <v>No</v>
      </c>
      <c r="S33" s="3">
        <v>2</v>
      </c>
      <c r="T33" s="4" t="str">
        <f>IF(OR(AND(S33=1, O32-0+11&lt;=10), AND(S33=2, O32-0+1&lt;=10)), "lead", "tie")</f>
        <v>lead</v>
      </c>
      <c r="U33" s="4">
        <f>IF(AND(S33=2, T33="lead"), O32-0+1, IF(AND(S33=2, T33="tie"), O32-0, IF(AND(S33=1, T33="lead"), O32-0+11, O32-0+10)))</f>
        <v>9</v>
      </c>
      <c r="V33" s="10" t="s">
        <v>32</v>
      </c>
      <c r="W33" s="3">
        <v>6</v>
      </c>
      <c r="X33" s="3">
        <v>2</v>
      </c>
    </row>
    <row r="34" spans="1:38" ht="14" x14ac:dyDescent="0.3">
      <c r="A34" s="3">
        <v>33</v>
      </c>
      <c r="B34" s="3" t="s">
        <v>34</v>
      </c>
      <c r="C34" s="3" t="s">
        <v>26</v>
      </c>
      <c r="D34" s="3" t="s">
        <v>36</v>
      </c>
      <c r="E34" s="3" t="s">
        <v>35</v>
      </c>
      <c r="F34" s="3" t="s">
        <v>37</v>
      </c>
      <c r="G34" s="3">
        <v>8</v>
      </c>
      <c r="H34" s="3" t="s">
        <v>30</v>
      </c>
      <c r="I34" s="3" t="s">
        <v>38</v>
      </c>
      <c r="J34" s="3">
        <v>70</v>
      </c>
      <c r="K34" s="3">
        <v>13</v>
      </c>
      <c r="L34" s="3">
        <v>1</v>
      </c>
      <c r="M34" s="3">
        <v>0</v>
      </c>
      <c r="N34" s="3">
        <v>10</v>
      </c>
      <c r="O34" s="3">
        <f t="shared" ref="O34:O37" si="22">O32+N34</f>
        <v>18</v>
      </c>
      <c r="P34" s="3">
        <v>3</v>
      </c>
      <c r="Q34" s="3">
        <v>1</v>
      </c>
      <c r="R34" s="3" t="str">
        <f t="shared" si="1"/>
        <v>No</v>
      </c>
      <c r="S34" s="3">
        <v>1</v>
      </c>
      <c r="T34" s="4" t="str">
        <f t="shared" ref="T34:T37" si="23">IF(OR(AND(S34=1, O33-O32+11&lt;=10), AND(S34=2, O33-O32+1&lt;=10)), "lead", "tie")</f>
        <v>tie</v>
      </c>
      <c r="U34" s="4">
        <f t="shared" ref="U34:U37" si="24">IF(AND(S34=2, T34="lead"), O33-O32+1, IF(AND(S34=2, T34="tie"), O33-O32, IF(AND(S34=1, T34="lead"), O33-O32+11, O33-O32+10)))</f>
        <v>11</v>
      </c>
      <c r="V34" s="10" t="s">
        <v>33</v>
      </c>
      <c r="W34" s="3">
        <v>6</v>
      </c>
      <c r="X34" s="3">
        <v>2</v>
      </c>
    </row>
    <row r="35" spans="1:38" ht="14" x14ac:dyDescent="0.3">
      <c r="A35" s="3">
        <v>34</v>
      </c>
      <c r="B35" s="3" t="s">
        <v>34</v>
      </c>
      <c r="C35" s="3" t="s">
        <v>26</v>
      </c>
      <c r="D35" s="3" t="s">
        <v>35</v>
      </c>
      <c r="E35" s="3" t="s">
        <v>36</v>
      </c>
      <c r="F35" s="3" t="s">
        <v>37</v>
      </c>
      <c r="G35" s="3">
        <v>8</v>
      </c>
      <c r="H35" s="3" t="s">
        <v>30</v>
      </c>
      <c r="I35" s="3" t="s">
        <v>38</v>
      </c>
      <c r="J35" s="3">
        <v>70</v>
      </c>
      <c r="K35" s="3">
        <v>11</v>
      </c>
      <c r="L35" s="3">
        <v>2</v>
      </c>
      <c r="M35" s="3">
        <v>0</v>
      </c>
      <c r="N35" s="3">
        <v>10</v>
      </c>
      <c r="O35" s="3">
        <f t="shared" si="22"/>
        <v>19</v>
      </c>
      <c r="P35" s="3">
        <v>3</v>
      </c>
      <c r="Q35" s="3">
        <v>3</v>
      </c>
      <c r="R35" s="3" t="str">
        <f t="shared" si="1"/>
        <v>No</v>
      </c>
      <c r="S35" s="3">
        <v>2</v>
      </c>
      <c r="T35" s="4" t="str">
        <f t="shared" si="23"/>
        <v>lead</v>
      </c>
      <c r="U35" s="4">
        <f t="shared" si="24"/>
        <v>10</v>
      </c>
      <c r="V35" s="10" t="s">
        <v>32</v>
      </c>
      <c r="W35" s="3">
        <v>6</v>
      </c>
      <c r="X35" s="3">
        <v>2</v>
      </c>
    </row>
    <row r="36" spans="1:38" ht="14" x14ac:dyDescent="0.3">
      <c r="A36" s="3">
        <v>35</v>
      </c>
      <c r="B36" s="3" t="s">
        <v>34</v>
      </c>
      <c r="C36" s="3" t="s">
        <v>26</v>
      </c>
      <c r="D36" s="3" t="s">
        <v>36</v>
      </c>
      <c r="E36" s="3" t="s">
        <v>35</v>
      </c>
      <c r="F36" s="3" t="s">
        <v>37</v>
      </c>
      <c r="G36" s="3">
        <v>9</v>
      </c>
      <c r="H36" s="3" t="s">
        <v>30</v>
      </c>
      <c r="I36" s="3" t="s">
        <v>38</v>
      </c>
      <c r="J36" s="3">
        <v>70</v>
      </c>
      <c r="K36" s="3">
        <v>14</v>
      </c>
      <c r="L36" s="3">
        <v>1</v>
      </c>
      <c r="M36" s="3">
        <v>0</v>
      </c>
      <c r="N36" s="3">
        <v>10</v>
      </c>
      <c r="O36" s="3">
        <f t="shared" si="22"/>
        <v>28</v>
      </c>
      <c r="P36" s="3">
        <v>3</v>
      </c>
      <c r="Q36" s="3">
        <v>1</v>
      </c>
      <c r="R36" s="3" t="str">
        <f t="shared" si="1"/>
        <v>No</v>
      </c>
      <c r="S36" s="3">
        <v>1</v>
      </c>
      <c r="T36" s="4" t="str">
        <f t="shared" si="23"/>
        <v>tie</v>
      </c>
      <c r="U36" s="4">
        <f t="shared" si="24"/>
        <v>11</v>
      </c>
      <c r="V36" s="10" t="s">
        <v>39</v>
      </c>
      <c r="W36" s="3">
        <v>6</v>
      </c>
      <c r="X36" s="3">
        <v>2</v>
      </c>
    </row>
    <row r="37" spans="1:38" ht="14" x14ac:dyDescent="0.3">
      <c r="A37" s="3">
        <v>36</v>
      </c>
      <c r="B37" s="3" t="s">
        <v>34</v>
      </c>
      <c r="C37" s="3" t="s">
        <v>26</v>
      </c>
      <c r="D37" s="3" t="s">
        <v>35</v>
      </c>
      <c r="E37" s="3" t="s">
        <v>36</v>
      </c>
      <c r="F37" s="3" t="s">
        <v>37</v>
      </c>
      <c r="G37" s="3">
        <v>9</v>
      </c>
      <c r="H37" s="3" t="s">
        <v>30</v>
      </c>
      <c r="I37" s="3" t="s">
        <v>38</v>
      </c>
      <c r="J37" s="3">
        <v>70</v>
      </c>
      <c r="K37" s="3">
        <v>12</v>
      </c>
      <c r="L37" s="3">
        <v>2</v>
      </c>
      <c r="M37" s="3">
        <v>0</v>
      </c>
      <c r="N37" s="3">
        <v>9</v>
      </c>
      <c r="O37" s="3">
        <f t="shared" si="22"/>
        <v>28</v>
      </c>
      <c r="P37" s="3">
        <v>3</v>
      </c>
      <c r="Q37" s="3">
        <v>3</v>
      </c>
      <c r="R37" s="3" t="str">
        <f t="shared" si="1"/>
        <v>Yes</v>
      </c>
      <c r="S37" s="3">
        <v>2</v>
      </c>
      <c r="T37" s="4" t="str">
        <f t="shared" si="23"/>
        <v>lead</v>
      </c>
      <c r="U37" s="4">
        <f t="shared" si="24"/>
        <v>10</v>
      </c>
      <c r="V37" s="10" t="s">
        <v>32</v>
      </c>
      <c r="W37" s="3">
        <v>6</v>
      </c>
      <c r="X37" s="3">
        <v>2</v>
      </c>
    </row>
    <row r="38" spans="1:38" ht="14" x14ac:dyDescent="0.3">
      <c r="A38" s="3">
        <v>37</v>
      </c>
      <c r="B38" s="3" t="s">
        <v>34</v>
      </c>
      <c r="C38" s="3" t="s">
        <v>26</v>
      </c>
      <c r="D38" s="3" t="s">
        <v>36</v>
      </c>
      <c r="E38" s="3" t="s">
        <v>35</v>
      </c>
      <c r="F38" s="3" t="s">
        <v>37</v>
      </c>
      <c r="G38" s="3">
        <v>10</v>
      </c>
      <c r="H38" s="3" t="s">
        <v>30</v>
      </c>
      <c r="I38" s="3" t="s">
        <v>38</v>
      </c>
      <c r="J38" s="3">
        <v>70</v>
      </c>
      <c r="K38" s="3">
        <v>10</v>
      </c>
      <c r="L38" s="3">
        <v>1</v>
      </c>
      <c r="M38" s="3">
        <v>0</v>
      </c>
      <c r="N38" s="3">
        <v>10</v>
      </c>
      <c r="O38" s="3">
        <f t="shared" ref="O38:O39" si="25">N38</f>
        <v>10</v>
      </c>
      <c r="P38" s="3">
        <v>4</v>
      </c>
      <c r="Q38" s="3">
        <v>2</v>
      </c>
      <c r="R38" s="3" t="str">
        <f t="shared" si="1"/>
        <v>No</v>
      </c>
      <c r="S38" s="3">
        <v>1</v>
      </c>
      <c r="T38" s="4" t="str">
        <f>IF(OR(AND(S38=1, 0-0+11&lt;=10), AND(S38=2, 0-0+1&lt;=10)), "lead", "tie")</f>
        <v>tie</v>
      </c>
      <c r="U38" s="4">
        <f>IF(AND(S38=2, T38="lead"), 0-0+1, IF(AND(S38=2, T38="tie"), 0-0, IF(AND(S38=1, T38="lead"), 0-0+11, 0-0+10)))</f>
        <v>10</v>
      </c>
      <c r="V38" s="10" t="s">
        <v>33</v>
      </c>
      <c r="W38" s="3">
        <v>6</v>
      </c>
      <c r="X38" s="3">
        <v>2</v>
      </c>
    </row>
    <row r="39" spans="1:38" ht="14" x14ac:dyDescent="0.3">
      <c r="A39" s="3">
        <v>38</v>
      </c>
      <c r="B39" s="3" t="s">
        <v>34</v>
      </c>
      <c r="C39" s="3" t="s">
        <v>26</v>
      </c>
      <c r="D39" s="3" t="s">
        <v>35</v>
      </c>
      <c r="E39" s="3" t="s">
        <v>36</v>
      </c>
      <c r="F39" s="3" t="s">
        <v>37</v>
      </c>
      <c r="G39" s="3">
        <v>10</v>
      </c>
      <c r="H39" s="3" t="s">
        <v>30</v>
      </c>
      <c r="I39" s="3" t="s">
        <v>38</v>
      </c>
      <c r="J39" s="3">
        <v>70</v>
      </c>
      <c r="K39" s="3">
        <v>14</v>
      </c>
      <c r="L39" s="3">
        <v>2</v>
      </c>
      <c r="M39" s="3">
        <v>1</v>
      </c>
      <c r="N39" s="3">
        <v>10</v>
      </c>
      <c r="O39" s="3">
        <f t="shared" si="25"/>
        <v>10</v>
      </c>
      <c r="P39" s="3">
        <v>4</v>
      </c>
      <c r="Q39" s="3">
        <v>4</v>
      </c>
      <c r="R39" s="3" t="str">
        <f t="shared" si="1"/>
        <v>No</v>
      </c>
      <c r="S39" s="3">
        <v>2</v>
      </c>
      <c r="T39" s="4" t="str">
        <f>IF(OR(AND(S39=1, O38-0+11&lt;=10), AND(S39=2, O38-0+1&lt;=10)), "lead", "tie")</f>
        <v>tie</v>
      </c>
      <c r="U39" s="4">
        <f>IF(AND(S39=2, T39="lead"), O38-0+1, IF(AND(S39=2, T39="tie"), O38-0, IF(AND(S39=1, T39="lead"), O38-0+11, O38-0+10)))</f>
        <v>10</v>
      </c>
      <c r="V39" s="10" t="s">
        <v>32</v>
      </c>
      <c r="W39" s="3">
        <v>6</v>
      </c>
      <c r="X39" s="3">
        <v>2</v>
      </c>
    </row>
    <row r="40" spans="1:38" ht="14" x14ac:dyDescent="0.3">
      <c r="A40" s="3">
        <v>39</v>
      </c>
      <c r="B40" s="3" t="s">
        <v>34</v>
      </c>
      <c r="C40" s="3" t="s">
        <v>26</v>
      </c>
      <c r="D40" s="3" t="s">
        <v>36</v>
      </c>
      <c r="E40" s="3" t="s">
        <v>35</v>
      </c>
      <c r="F40" s="3" t="s">
        <v>37</v>
      </c>
      <c r="G40" s="3">
        <v>11</v>
      </c>
      <c r="H40" s="3" t="s">
        <v>30</v>
      </c>
      <c r="I40" s="3" t="s">
        <v>38</v>
      </c>
      <c r="J40" s="3">
        <v>70</v>
      </c>
      <c r="K40" s="3">
        <v>11</v>
      </c>
      <c r="L40" s="3">
        <v>1</v>
      </c>
      <c r="M40" s="3">
        <v>0</v>
      </c>
      <c r="N40" s="3">
        <v>9</v>
      </c>
      <c r="O40" s="3">
        <f t="shared" ref="O40:O43" si="26">O38+N40</f>
        <v>19</v>
      </c>
      <c r="P40" s="3">
        <v>4</v>
      </c>
      <c r="Q40" s="3">
        <v>2</v>
      </c>
      <c r="R40" s="3" t="str">
        <f t="shared" si="1"/>
        <v>No</v>
      </c>
      <c r="S40" s="3">
        <v>1</v>
      </c>
      <c r="T40" s="4" t="str">
        <f t="shared" ref="T40:T43" si="27">IF(OR(AND(S40=1, O39-O38+11&lt;=10), AND(S40=2, O39-O38+1&lt;=10)), "lead", "tie")</f>
        <v>tie</v>
      </c>
      <c r="U40" s="4">
        <f t="shared" ref="U40:U43" si="28">IF(AND(S40=2, T40="lead"), O39-O38+1, IF(AND(S40=2, T40="tie"), O39-O38, IF(AND(S40=1, T40="lead"), O39-O38+11, O39-O38+10)))</f>
        <v>10</v>
      </c>
      <c r="V40" s="10" t="s">
        <v>33</v>
      </c>
      <c r="W40" s="3">
        <v>6</v>
      </c>
      <c r="X40" s="3">
        <v>2</v>
      </c>
    </row>
    <row r="41" spans="1:38" ht="14" x14ac:dyDescent="0.3">
      <c r="A41" s="3">
        <v>40</v>
      </c>
      <c r="B41" s="3" t="s">
        <v>34</v>
      </c>
      <c r="C41" s="3" t="s">
        <v>26</v>
      </c>
      <c r="D41" s="3" t="s">
        <v>35</v>
      </c>
      <c r="E41" s="3" t="s">
        <v>36</v>
      </c>
      <c r="F41" s="3" t="s">
        <v>37</v>
      </c>
      <c r="G41" s="3">
        <v>11</v>
      </c>
      <c r="H41" s="3" t="s">
        <v>30</v>
      </c>
      <c r="I41" s="3" t="s">
        <v>38</v>
      </c>
      <c r="J41" s="3">
        <v>70</v>
      </c>
      <c r="K41" s="3">
        <v>11</v>
      </c>
      <c r="L41" s="3">
        <v>2</v>
      </c>
      <c r="M41" s="3">
        <v>0</v>
      </c>
      <c r="N41" s="3">
        <v>10</v>
      </c>
      <c r="O41" s="3">
        <f t="shared" si="26"/>
        <v>20</v>
      </c>
      <c r="P41" s="3">
        <v>4</v>
      </c>
      <c r="Q41" s="3">
        <v>4</v>
      </c>
      <c r="R41" s="3" t="str">
        <f t="shared" si="1"/>
        <v>No</v>
      </c>
      <c r="S41" s="3">
        <v>2</v>
      </c>
      <c r="T41" s="4" t="str">
        <f t="shared" si="27"/>
        <v>lead</v>
      </c>
      <c r="U41" s="4">
        <f t="shared" si="28"/>
        <v>10</v>
      </c>
      <c r="V41" s="10" t="s">
        <v>32</v>
      </c>
      <c r="W41" s="3">
        <v>6</v>
      </c>
      <c r="X41" s="3">
        <v>2</v>
      </c>
    </row>
    <row r="42" spans="1:38" ht="14" x14ac:dyDescent="0.3">
      <c r="A42" s="3">
        <v>41</v>
      </c>
      <c r="B42" s="3" t="s">
        <v>34</v>
      </c>
      <c r="C42" s="3" t="s">
        <v>26</v>
      </c>
      <c r="D42" s="3" t="s">
        <v>36</v>
      </c>
      <c r="E42" s="3" t="s">
        <v>35</v>
      </c>
      <c r="F42" s="3" t="s">
        <v>37</v>
      </c>
      <c r="G42" s="3">
        <v>12</v>
      </c>
      <c r="H42" s="3" t="s">
        <v>30</v>
      </c>
      <c r="I42" s="3" t="s">
        <v>38</v>
      </c>
      <c r="J42" s="3">
        <v>70</v>
      </c>
      <c r="K42" s="3">
        <v>15</v>
      </c>
      <c r="L42" s="3">
        <v>1</v>
      </c>
      <c r="M42" s="3">
        <v>1</v>
      </c>
      <c r="N42" s="3">
        <v>9</v>
      </c>
      <c r="O42" s="3">
        <f t="shared" si="26"/>
        <v>28</v>
      </c>
      <c r="P42" s="3">
        <v>4</v>
      </c>
      <c r="Q42" s="3">
        <v>2</v>
      </c>
      <c r="R42" s="3" t="str">
        <f t="shared" si="1"/>
        <v>No</v>
      </c>
      <c r="S42" s="3">
        <v>1</v>
      </c>
      <c r="T42" s="4" t="str">
        <f t="shared" si="27"/>
        <v>tie</v>
      </c>
      <c r="U42" s="4">
        <f t="shared" si="28"/>
        <v>11</v>
      </c>
      <c r="V42" s="10" t="s">
        <v>33</v>
      </c>
      <c r="W42" s="3">
        <v>6</v>
      </c>
      <c r="X42" s="3">
        <v>2</v>
      </c>
      <c r="Y42" s="3"/>
    </row>
    <row r="43" spans="1:38" ht="12.5" x14ac:dyDescent="0.25">
      <c r="A43" s="3">
        <v>42</v>
      </c>
      <c r="B43" s="3" t="s">
        <v>34</v>
      </c>
      <c r="C43" s="3" t="s">
        <v>26</v>
      </c>
      <c r="D43" s="3" t="s">
        <v>35</v>
      </c>
      <c r="E43" s="3" t="s">
        <v>36</v>
      </c>
      <c r="F43" s="3" t="s">
        <v>37</v>
      </c>
      <c r="G43" s="3">
        <v>12</v>
      </c>
      <c r="H43" s="3" t="s">
        <v>30</v>
      </c>
      <c r="I43" s="3" t="s">
        <v>38</v>
      </c>
      <c r="J43" s="3">
        <v>70</v>
      </c>
      <c r="K43" s="3">
        <v>15</v>
      </c>
      <c r="L43" s="3">
        <v>2</v>
      </c>
      <c r="M43" s="3">
        <v>0</v>
      </c>
      <c r="N43" s="3">
        <v>9</v>
      </c>
      <c r="O43" s="3">
        <f t="shared" si="26"/>
        <v>29</v>
      </c>
      <c r="P43" s="3">
        <v>4</v>
      </c>
      <c r="Q43" s="3">
        <v>4</v>
      </c>
      <c r="R43" s="3" t="str">
        <f t="shared" si="1"/>
        <v>Yes</v>
      </c>
      <c r="S43" s="3">
        <v>2</v>
      </c>
      <c r="T43" s="4" t="str">
        <f t="shared" si="27"/>
        <v>lead</v>
      </c>
      <c r="U43" s="4">
        <f t="shared" si="28"/>
        <v>9</v>
      </c>
      <c r="V43" s="3" t="s">
        <v>32</v>
      </c>
      <c r="W43" s="3">
        <v>6</v>
      </c>
      <c r="X43" s="3">
        <v>2</v>
      </c>
    </row>
    <row r="44" spans="1:38" ht="14" x14ac:dyDescent="0.3">
      <c r="A44" s="8">
        <v>43</v>
      </c>
      <c r="B44" s="8" t="s">
        <v>40</v>
      </c>
      <c r="C44" s="8" t="s">
        <v>41</v>
      </c>
      <c r="D44" s="8" t="s">
        <v>42</v>
      </c>
      <c r="E44" s="8" t="s">
        <v>43</v>
      </c>
      <c r="F44" s="8" t="s">
        <v>44</v>
      </c>
      <c r="G44" s="8">
        <v>1</v>
      </c>
      <c r="H44" s="8" t="s">
        <v>45</v>
      </c>
      <c r="I44" s="8" t="s">
        <v>38</v>
      </c>
      <c r="J44" s="8">
        <v>18</v>
      </c>
      <c r="K44" s="8">
        <v>9</v>
      </c>
      <c r="L44" s="8">
        <v>2</v>
      </c>
      <c r="M44" s="8">
        <v>4</v>
      </c>
      <c r="N44" s="8">
        <v>9</v>
      </c>
      <c r="O44" s="8">
        <f t="shared" ref="O44:O45" si="29">N44</f>
        <v>9</v>
      </c>
      <c r="P44" s="8">
        <v>1</v>
      </c>
      <c r="Q44" s="8">
        <v>0</v>
      </c>
      <c r="R44" s="8" t="str">
        <f t="shared" si="1"/>
        <v>No</v>
      </c>
      <c r="S44" s="8">
        <v>1</v>
      </c>
      <c r="T44" s="9" t="str">
        <f>IF(OR(AND(S44=1, 0-0+11&lt;=10), AND(S44=2, 0-0+1&lt;=10)), "lead", "tie")</f>
        <v>tie</v>
      </c>
      <c r="U44" s="9">
        <f>IF(AND(S44=2, T44="lead"), 0-0+1, IF(AND(S44=2, T44="tie"), 0-0, IF(AND(S44=1, T44="lead"), 0-0+11, 0-0+10)))</f>
        <v>10</v>
      </c>
      <c r="V44" s="12" t="s">
        <v>33</v>
      </c>
      <c r="W44" s="8">
        <v>6</v>
      </c>
      <c r="X44" s="8">
        <v>4</v>
      </c>
      <c r="Y44" s="9"/>
      <c r="Z44" s="13"/>
      <c r="AA44" s="9"/>
      <c r="AB44" s="9"/>
      <c r="AC44" s="9"/>
      <c r="AD44" s="9"/>
      <c r="AE44" s="9"/>
      <c r="AF44" s="9"/>
      <c r="AG44" s="9"/>
      <c r="AH44" s="9"/>
      <c r="AI44" s="9"/>
      <c r="AJ44" s="9"/>
      <c r="AK44" s="9"/>
      <c r="AL44" s="9"/>
    </row>
    <row r="45" spans="1:38" ht="14" x14ac:dyDescent="0.3">
      <c r="A45" s="3">
        <v>44</v>
      </c>
      <c r="B45" s="3" t="s">
        <v>40</v>
      </c>
      <c r="C45" s="3" t="s">
        <v>41</v>
      </c>
      <c r="D45" s="3" t="s">
        <v>43</v>
      </c>
      <c r="E45" s="3" t="s">
        <v>42</v>
      </c>
      <c r="F45" s="3" t="s">
        <v>44</v>
      </c>
      <c r="G45" s="3">
        <v>1</v>
      </c>
      <c r="H45" s="3" t="s">
        <v>30</v>
      </c>
      <c r="I45" s="3" t="s">
        <v>38</v>
      </c>
      <c r="J45" s="3">
        <v>18</v>
      </c>
      <c r="K45" s="3">
        <v>8</v>
      </c>
      <c r="L45" s="3">
        <v>1</v>
      </c>
      <c r="M45" s="3">
        <v>0</v>
      </c>
      <c r="N45" s="3">
        <v>10</v>
      </c>
      <c r="O45" s="3">
        <f t="shared" si="29"/>
        <v>10</v>
      </c>
      <c r="P45" s="3">
        <v>1</v>
      </c>
      <c r="Q45" s="3">
        <v>0</v>
      </c>
      <c r="R45" s="3" t="str">
        <f t="shared" si="1"/>
        <v>No</v>
      </c>
      <c r="S45" s="3">
        <v>2</v>
      </c>
      <c r="T45" s="4" t="str">
        <f>IF(OR(AND(S45=1, O44-0+11&lt;=10), AND(S45=2, O44-0+1&lt;=10)), "lead", "tie")</f>
        <v>lead</v>
      </c>
      <c r="U45" s="4">
        <f>IF(AND(S45=2, T45="lead"), O44-0+1, IF(AND(S45=2, T45="tie"), O44-0, IF(AND(S45=1, T45="lead"), O44-0+11, O44-0+10)))</f>
        <v>10</v>
      </c>
      <c r="V45" s="10" t="s">
        <v>32</v>
      </c>
      <c r="W45" s="3">
        <v>6</v>
      </c>
      <c r="X45" s="3">
        <v>4</v>
      </c>
    </row>
    <row r="46" spans="1:38" ht="14" x14ac:dyDescent="0.3">
      <c r="A46" s="3">
        <v>45</v>
      </c>
      <c r="B46" s="3" t="s">
        <v>40</v>
      </c>
      <c r="C46" s="3" t="s">
        <v>41</v>
      </c>
      <c r="D46" s="3" t="s">
        <v>42</v>
      </c>
      <c r="E46" s="3" t="s">
        <v>43</v>
      </c>
      <c r="F46" s="3" t="s">
        <v>44</v>
      </c>
      <c r="G46" s="3">
        <v>2</v>
      </c>
      <c r="H46" s="3" t="s">
        <v>45</v>
      </c>
      <c r="I46" s="3" t="s">
        <v>38</v>
      </c>
      <c r="J46" s="3">
        <v>18</v>
      </c>
      <c r="K46" s="3">
        <v>10</v>
      </c>
      <c r="L46" s="3">
        <v>2</v>
      </c>
      <c r="N46" s="3">
        <v>10</v>
      </c>
      <c r="O46" s="3">
        <f t="shared" ref="O46:O49" si="30">O44+N46</f>
        <v>19</v>
      </c>
      <c r="P46" s="3">
        <v>1</v>
      </c>
      <c r="Q46" s="3">
        <v>0</v>
      </c>
      <c r="R46" s="3" t="str">
        <f t="shared" si="1"/>
        <v>No</v>
      </c>
      <c r="S46" s="3">
        <v>1</v>
      </c>
      <c r="T46" s="4" t="str">
        <f t="shared" ref="T46:T49" si="31">IF(OR(AND(S46=1, O45-O44+11&lt;=10), AND(S46=2, O45-O44+1&lt;=10)), "lead", "tie")</f>
        <v>tie</v>
      </c>
      <c r="U46" s="4">
        <f t="shared" ref="U46:U49" si="32">IF(AND(S46=2, T46="lead"), O45-O44+1, IF(AND(S46=2, T46="tie"), O45-O44, IF(AND(S46=1, T46="lead"), O45-O44+11, O45-O44+10)))</f>
        <v>11</v>
      </c>
      <c r="V46" s="10" t="s">
        <v>33</v>
      </c>
      <c r="W46" s="3">
        <v>6</v>
      </c>
      <c r="X46" s="3">
        <v>4</v>
      </c>
    </row>
    <row r="47" spans="1:38" ht="14" x14ac:dyDescent="0.3">
      <c r="A47" s="3">
        <v>46</v>
      </c>
      <c r="B47" s="3" t="s">
        <v>40</v>
      </c>
      <c r="C47" s="3" t="s">
        <v>41</v>
      </c>
      <c r="D47" s="3" t="s">
        <v>43</v>
      </c>
      <c r="E47" s="3" t="s">
        <v>42</v>
      </c>
      <c r="F47" s="3" t="s">
        <v>44</v>
      </c>
      <c r="G47" s="3">
        <v>2</v>
      </c>
      <c r="H47" s="3" t="s">
        <v>30</v>
      </c>
      <c r="I47" s="3" t="s">
        <v>38</v>
      </c>
      <c r="J47" s="3">
        <v>18</v>
      </c>
      <c r="K47" s="3">
        <v>9</v>
      </c>
      <c r="L47" s="3">
        <v>1</v>
      </c>
      <c r="M47" s="3">
        <v>0</v>
      </c>
      <c r="N47" s="3">
        <v>9</v>
      </c>
      <c r="O47" s="3">
        <f t="shared" si="30"/>
        <v>19</v>
      </c>
      <c r="P47" s="3">
        <v>1</v>
      </c>
      <c r="Q47" s="3">
        <v>0</v>
      </c>
      <c r="R47" s="3" t="str">
        <f t="shared" si="1"/>
        <v>No</v>
      </c>
      <c r="S47" s="3">
        <v>2</v>
      </c>
      <c r="T47" s="4" t="str">
        <f t="shared" si="31"/>
        <v>lead</v>
      </c>
      <c r="U47" s="4">
        <f t="shared" si="32"/>
        <v>10</v>
      </c>
      <c r="V47" s="10" t="s">
        <v>32</v>
      </c>
      <c r="W47" s="3">
        <v>6</v>
      </c>
      <c r="X47" s="3">
        <v>4</v>
      </c>
    </row>
    <row r="48" spans="1:38" ht="14" x14ac:dyDescent="0.3">
      <c r="A48" s="3">
        <v>47</v>
      </c>
      <c r="B48" s="3" t="s">
        <v>40</v>
      </c>
      <c r="C48" s="3" t="s">
        <v>41</v>
      </c>
      <c r="D48" s="3" t="s">
        <v>42</v>
      </c>
      <c r="E48" s="3" t="s">
        <v>43</v>
      </c>
      <c r="F48" s="3" t="s">
        <v>44</v>
      </c>
      <c r="G48" s="3">
        <v>3</v>
      </c>
      <c r="H48" s="3" t="s">
        <v>45</v>
      </c>
      <c r="I48" s="3" t="s">
        <v>38</v>
      </c>
      <c r="J48" s="3">
        <v>18</v>
      </c>
      <c r="K48" s="3">
        <v>10</v>
      </c>
      <c r="L48" s="3">
        <v>2</v>
      </c>
      <c r="M48" s="3">
        <v>3</v>
      </c>
      <c r="N48" s="3">
        <v>10</v>
      </c>
      <c r="O48" s="3">
        <f t="shared" si="30"/>
        <v>29</v>
      </c>
      <c r="P48" s="3">
        <v>1</v>
      </c>
      <c r="Q48" s="3">
        <v>0</v>
      </c>
      <c r="R48" s="3" t="str">
        <f t="shared" si="1"/>
        <v>Yes</v>
      </c>
      <c r="S48" s="3">
        <v>1</v>
      </c>
      <c r="T48" s="4" t="str">
        <f t="shared" si="31"/>
        <v>tie</v>
      </c>
      <c r="U48" s="4">
        <f t="shared" si="32"/>
        <v>10</v>
      </c>
      <c r="V48" s="10" t="s">
        <v>33</v>
      </c>
      <c r="W48" s="3">
        <v>6</v>
      </c>
      <c r="X48" s="3">
        <v>4</v>
      </c>
    </row>
    <row r="49" spans="1:24" ht="14" x14ac:dyDescent="0.3">
      <c r="A49" s="3">
        <v>48</v>
      </c>
      <c r="B49" s="3" t="s">
        <v>40</v>
      </c>
      <c r="C49" s="3" t="s">
        <v>41</v>
      </c>
      <c r="D49" s="3" t="s">
        <v>43</v>
      </c>
      <c r="E49" s="3" t="s">
        <v>42</v>
      </c>
      <c r="F49" s="3" t="s">
        <v>44</v>
      </c>
      <c r="G49" s="3">
        <v>3</v>
      </c>
      <c r="H49" s="3" t="s">
        <v>30</v>
      </c>
      <c r="I49" s="3" t="s">
        <v>38</v>
      </c>
      <c r="J49" s="3">
        <v>18</v>
      </c>
      <c r="K49" s="3">
        <v>8</v>
      </c>
      <c r="L49" s="3">
        <v>1</v>
      </c>
      <c r="M49" s="3">
        <v>0</v>
      </c>
      <c r="N49" s="3">
        <v>10</v>
      </c>
      <c r="O49" s="3">
        <f t="shared" si="30"/>
        <v>29</v>
      </c>
      <c r="P49" s="3">
        <v>1</v>
      </c>
      <c r="Q49" s="3">
        <v>0</v>
      </c>
      <c r="R49" s="3" t="str">
        <f t="shared" si="1"/>
        <v>Yes</v>
      </c>
      <c r="S49" s="3">
        <v>2</v>
      </c>
      <c r="T49" s="4" t="str">
        <f t="shared" si="31"/>
        <v>tie</v>
      </c>
      <c r="U49" s="4">
        <f t="shared" si="32"/>
        <v>10</v>
      </c>
      <c r="V49" s="10" t="s">
        <v>32</v>
      </c>
      <c r="W49" s="3">
        <v>6</v>
      </c>
      <c r="X49" s="3">
        <v>4</v>
      </c>
    </row>
    <row r="50" spans="1:24" ht="14" x14ac:dyDescent="0.3">
      <c r="A50" s="3">
        <v>49</v>
      </c>
      <c r="B50" s="3" t="s">
        <v>40</v>
      </c>
      <c r="C50" s="3" t="s">
        <v>41</v>
      </c>
      <c r="D50" s="3" t="s">
        <v>42</v>
      </c>
      <c r="E50" s="3" t="s">
        <v>43</v>
      </c>
      <c r="F50" s="3" t="s">
        <v>44</v>
      </c>
      <c r="G50" s="3">
        <v>4</v>
      </c>
      <c r="H50" s="3" t="s">
        <v>45</v>
      </c>
      <c r="I50" s="3" t="s">
        <v>38</v>
      </c>
      <c r="J50" s="3">
        <v>18</v>
      </c>
      <c r="K50" s="3">
        <v>10</v>
      </c>
      <c r="L50" s="3">
        <v>2</v>
      </c>
      <c r="N50" s="3">
        <v>9</v>
      </c>
      <c r="O50" s="3">
        <f t="shared" ref="O50:O51" si="33">N50</f>
        <v>9</v>
      </c>
      <c r="P50" s="3">
        <v>2</v>
      </c>
      <c r="Q50" s="3">
        <v>1</v>
      </c>
      <c r="R50" s="3" t="str">
        <f t="shared" si="1"/>
        <v>No</v>
      </c>
      <c r="S50" s="3">
        <v>1</v>
      </c>
      <c r="T50" s="4" t="str">
        <f>IF(OR(AND(S50=1, 0-0+11&lt;=10), AND(S50=2, 0-0+1&lt;=10)), "lead", "tie")</f>
        <v>tie</v>
      </c>
      <c r="U50" s="4">
        <f>IF(AND(S50=2, T50="lead"), 0-0+1, IF(AND(S50=2, T50="tie"), 0-0, IF(AND(S50=1, T50="lead"), 0-0+11, 0-0+10)))</f>
        <v>10</v>
      </c>
      <c r="V50" s="10" t="s">
        <v>33</v>
      </c>
      <c r="W50" s="3">
        <v>6</v>
      </c>
      <c r="X50" s="3">
        <v>4</v>
      </c>
    </row>
    <row r="51" spans="1:24" ht="14" x14ac:dyDescent="0.3">
      <c r="A51" s="3">
        <v>50</v>
      </c>
      <c r="B51" s="3" t="s">
        <v>40</v>
      </c>
      <c r="C51" s="3" t="s">
        <v>41</v>
      </c>
      <c r="D51" s="3" t="s">
        <v>43</v>
      </c>
      <c r="E51" s="3" t="s">
        <v>42</v>
      </c>
      <c r="F51" s="3" t="s">
        <v>44</v>
      </c>
      <c r="G51" s="3">
        <v>4</v>
      </c>
      <c r="H51" s="3" t="s">
        <v>30</v>
      </c>
      <c r="I51" s="3" t="s">
        <v>38</v>
      </c>
      <c r="J51" s="3">
        <v>18</v>
      </c>
      <c r="K51" s="3">
        <v>8</v>
      </c>
      <c r="L51" s="3">
        <v>1</v>
      </c>
      <c r="M51" s="3">
        <v>0</v>
      </c>
      <c r="N51" s="3">
        <v>10</v>
      </c>
      <c r="O51" s="3">
        <f t="shared" si="33"/>
        <v>10</v>
      </c>
      <c r="P51" s="3">
        <v>2</v>
      </c>
      <c r="Q51" s="3">
        <v>1</v>
      </c>
      <c r="R51" s="3" t="str">
        <f t="shared" si="1"/>
        <v>No</v>
      </c>
      <c r="S51" s="3">
        <v>2</v>
      </c>
      <c r="T51" s="4" t="str">
        <f>IF(OR(AND(S51=1, O50-0+11&lt;=10), AND(S51=2, O50-0+1&lt;=10)), "lead", "tie")</f>
        <v>lead</v>
      </c>
      <c r="U51" s="4">
        <f>IF(AND(S51=2, T51="lead"), O50-0+1, IF(AND(S51=2, T51="tie"), O50-0, IF(AND(S51=1, T51="lead"), O50-0+11, O50-0+10)))</f>
        <v>10</v>
      </c>
      <c r="V51" s="10" t="s">
        <v>32</v>
      </c>
      <c r="W51" s="3">
        <v>6</v>
      </c>
      <c r="X51" s="3">
        <v>4</v>
      </c>
    </row>
    <row r="52" spans="1:24" ht="14" x14ac:dyDescent="0.3">
      <c r="A52" s="3">
        <v>51</v>
      </c>
      <c r="B52" s="3" t="s">
        <v>40</v>
      </c>
      <c r="C52" s="3" t="s">
        <v>41</v>
      </c>
      <c r="D52" s="3" t="s">
        <v>42</v>
      </c>
      <c r="E52" s="3" t="s">
        <v>43</v>
      </c>
      <c r="F52" s="3" t="s">
        <v>44</v>
      </c>
      <c r="G52" s="3">
        <v>5</v>
      </c>
      <c r="H52" s="3" t="s">
        <v>45</v>
      </c>
      <c r="I52" s="3" t="s">
        <v>38</v>
      </c>
      <c r="J52" s="3">
        <v>18</v>
      </c>
      <c r="K52" s="3">
        <v>12</v>
      </c>
      <c r="L52" s="3">
        <v>2</v>
      </c>
      <c r="M52" s="3">
        <v>2</v>
      </c>
      <c r="N52" s="3">
        <v>9</v>
      </c>
      <c r="O52" s="3">
        <f t="shared" ref="O52:O55" si="34">O50+N52</f>
        <v>18</v>
      </c>
      <c r="P52" s="3">
        <v>2</v>
      </c>
      <c r="Q52" s="3">
        <v>1</v>
      </c>
      <c r="R52" s="3" t="str">
        <f t="shared" si="1"/>
        <v>No</v>
      </c>
      <c r="S52" s="3">
        <v>1</v>
      </c>
      <c r="T52" s="4" t="str">
        <f t="shared" ref="T52:T55" si="35">IF(OR(AND(S52=1, O51-O50+11&lt;=10), AND(S52=2, O51-O50+1&lt;=10)), "lead", "tie")</f>
        <v>tie</v>
      </c>
      <c r="U52" s="4">
        <f t="shared" ref="U52:U55" si="36">IF(AND(S52=2, T52="lead"), O51-O50+1, IF(AND(S52=2, T52="tie"), O51-O50, IF(AND(S52=1, T52="lead"), O51-O50+11, O51-O50+10)))</f>
        <v>11</v>
      </c>
      <c r="V52" s="10" t="s">
        <v>33</v>
      </c>
      <c r="W52" s="3">
        <v>6</v>
      </c>
      <c r="X52" s="3">
        <v>4</v>
      </c>
    </row>
    <row r="53" spans="1:24" ht="14" x14ac:dyDescent="0.3">
      <c r="A53" s="3">
        <v>52</v>
      </c>
      <c r="B53" s="3" t="s">
        <v>40</v>
      </c>
      <c r="C53" s="3" t="s">
        <v>41</v>
      </c>
      <c r="D53" s="3" t="s">
        <v>43</v>
      </c>
      <c r="E53" s="3" t="s">
        <v>42</v>
      </c>
      <c r="F53" s="3" t="s">
        <v>44</v>
      </c>
      <c r="G53" s="3">
        <v>5</v>
      </c>
      <c r="H53" s="3" t="s">
        <v>30</v>
      </c>
      <c r="I53" s="3" t="s">
        <v>38</v>
      </c>
      <c r="J53" s="3">
        <v>18</v>
      </c>
      <c r="K53" s="3">
        <v>9</v>
      </c>
      <c r="L53" s="3">
        <v>1</v>
      </c>
      <c r="M53" s="3">
        <v>0</v>
      </c>
      <c r="N53" s="3">
        <v>10</v>
      </c>
      <c r="O53" s="3">
        <f t="shared" si="34"/>
        <v>20</v>
      </c>
      <c r="P53" s="3">
        <v>2</v>
      </c>
      <c r="Q53" s="3">
        <v>1</v>
      </c>
      <c r="R53" s="3" t="str">
        <f t="shared" si="1"/>
        <v>No</v>
      </c>
      <c r="S53" s="3">
        <v>2</v>
      </c>
      <c r="T53" s="4" t="str">
        <f t="shared" si="35"/>
        <v>lead</v>
      </c>
      <c r="U53" s="4">
        <f t="shared" si="36"/>
        <v>9</v>
      </c>
      <c r="V53" s="10" t="s">
        <v>32</v>
      </c>
      <c r="W53" s="3">
        <v>6</v>
      </c>
      <c r="X53" s="3">
        <v>4</v>
      </c>
    </row>
    <row r="54" spans="1:24" ht="14" x14ac:dyDescent="0.3">
      <c r="A54" s="3">
        <v>53</v>
      </c>
      <c r="B54" s="3" t="s">
        <v>40</v>
      </c>
      <c r="C54" s="3" t="s">
        <v>41</v>
      </c>
      <c r="D54" s="3" t="s">
        <v>42</v>
      </c>
      <c r="E54" s="3" t="s">
        <v>43</v>
      </c>
      <c r="F54" s="3" t="s">
        <v>44</v>
      </c>
      <c r="G54" s="3">
        <v>6</v>
      </c>
      <c r="H54" s="3" t="s">
        <v>45</v>
      </c>
      <c r="I54" s="3" t="s">
        <v>38</v>
      </c>
      <c r="J54" s="3">
        <v>18</v>
      </c>
      <c r="K54" s="3">
        <v>7</v>
      </c>
      <c r="L54" s="3">
        <v>2</v>
      </c>
      <c r="N54" s="3">
        <v>8</v>
      </c>
      <c r="O54" s="3">
        <f t="shared" si="34"/>
        <v>26</v>
      </c>
      <c r="P54" s="3">
        <v>2</v>
      </c>
      <c r="Q54" s="3">
        <v>1</v>
      </c>
      <c r="R54" s="3" t="str">
        <f t="shared" si="1"/>
        <v>No</v>
      </c>
      <c r="S54" s="3">
        <v>1</v>
      </c>
      <c r="T54" s="4" t="str">
        <f t="shared" si="35"/>
        <v>tie</v>
      </c>
      <c r="U54" s="4">
        <f t="shared" si="36"/>
        <v>12</v>
      </c>
      <c r="V54" s="10" t="s">
        <v>33</v>
      </c>
      <c r="W54" s="3">
        <v>6</v>
      </c>
      <c r="X54" s="3">
        <v>4</v>
      </c>
    </row>
    <row r="55" spans="1:24" ht="14" x14ac:dyDescent="0.3">
      <c r="A55" s="3">
        <v>54</v>
      </c>
      <c r="B55" s="3" t="s">
        <v>40</v>
      </c>
      <c r="C55" s="3" t="s">
        <v>41</v>
      </c>
      <c r="D55" s="3" t="s">
        <v>43</v>
      </c>
      <c r="E55" s="3" t="s">
        <v>42</v>
      </c>
      <c r="F55" s="3" t="s">
        <v>44</v>
      </c>
      <c r="G55" s="3">
        <v>6</v>
      </c>
      <c r="H55" s="3" t="s">
        <v>30</v>
      </c>
      <c r="I55" s="3" t="s">
        <v>38</v>
      </c>
      <c r="J55" s="3">
        <v>18</v>
      </c>
      <c r="K55" s="3">
        <v>7</v>
      </c>
      <c r="L55" s="3">
        <v>1</v>
      </c>
      <c r="M55" s="3">
        <v>0</v>
      </c>
      <c r="N55" s="3">
        <v>10</v>
      </c>
      <c r="O55" s="3">
        <f t="shared" si="34"/>
        <v>30</v>
      </c>
      <c r="P55" s="3">
        <v>2</v>
      </c>
      <c r="Q55" s="3">
        <v>1</v>
      </c>
      <c r="R55" s="3" t="str">
        <f t="shared" si="1"/>
        <v>Yes</v>
      </c>
      <c r="S55" s="3">
        <v>2</v>
      </c>
      <c r="T55" s="4" t="str">
        <f t="shared" si="35"/>
        <v>lead</v>
      </c>
      <c r="U55" s="4">
        <f t="shared" si="36"/>
        <v>7</v>
      </c>
      <c r="V55" s="10" t="s">
        <v>32</v>
      </c>
      <c r="W55" s="3">
        <v>6</v>
      </c>
      <c r="X55" s="3">
        <v>4</v>
      </c>
    </row>
    <row r="56" spans="1:24" ht="14" x14ac:dyDescent="0.3">
      <c r="A56" s="3">
        <v>55</v>
      </c>
      <c r="B56" s="3" t="s">
        <v>40</v>
      </c>
      <c r="C56" s="3" t="s">
        <v>41</v>
      </c>
      <c r="D56" s="3" t="s">
        <v>42</v>
      </c>
      <c r="E56" s="3" t="s">
        <v>43</v>
      </c>
      <c r="F56" s="3" t="s">
        <v>44</v>
      </c>
      <c r="G56" s="3">
        <v>7</v>
      </c>
      <c r="H56" s="3" t="s">
        <v>45</v>
      </c>
      <c r="I56" s="3" t="s">
        <v>38</v>
      </c>
      <c r="J56" s="3">
        <v>18</v>
      </c>
      <c r="K56" s="3">
        <v>10</v>
      </c>
      <c r="L56" s="3">
        <v>2</v>
      </c>
      <c r="M56" s="3">
        <v>2</v>
      </c>
      <c r="N56" s="3">
        <v>10</v>
      </c>
      <c r="O56" s="3">
        <f t="shared" ref="O56:O57" si="37">N56</f>
        <v>10</v>
      </c>
      <c r="P56" s="3">
        <v>3</v>
      </c>
      <c r="Q56" s="3">
        <v>1</v>
      </c>
      <c r="R56" s="3" t="str">
        <f t="shared" si="1"/>
        <v>No</v>
      </c>
      <c r="S56" s="3">
        <v>1</v>
      </c>
      <c r="T56" s="4" t="str">
        <f>IF(OR(AND(S56=1, 0-0+11&lt;=10), AND(S56=2, 0-0+1&lt;=10)), "lead", "tie")</f>
        <v>tie</v>
      </c>
      <c r="U56" s="4">
        <f>IF(AND(S56=2, T56="lead"), 0-0+1, IF(AND(S56=2, T56="tie"), 0-0, IF(AND(S56=1, T56="lead"), 0-0+11, 0-0+10)))</f>
        <v>10</v>
      </c>
      <c r="V56" s="10" t="s">
        <v>33</v>
      </c>
      <c r="W56" s="3">
        <v>6</v>
      </c>
      <c r="X56" s="3">
        <v>4</v>
      </c>
    </row>
    <row r="57" spans="1:24" ht="14" x14ac:dyDescent="0.3">
      <c r="A57" s="3">
        <v>56</v>
      </c>
      <c r="B57" s="3" t="s">
        <v>40</v>
      </c>
      <c r="C57" s="3" t="s">
        <v>41</v>
      </c>
      <c r="D57" s="3" t="s">
        <v>43</v>
      </c>
      <c r="E57" s="3" t="s">
        <v>42</v>
      </c>
      <c r="F57" s="3" t="s">
        <v>44</v>
      </c>
      <c r="G57" s="3">
        <v>7</v>
      </c>
      <c r="H57" s="3" t="s">
        <v>30</v>
      </c>
      <c r="I57" s="3" t="s">
        <v>38</v>
      </c>
      <c r="J57" s="3">
        <v>18</v>
      </c>
      <c r="K57" s="3">
        <v>7</v>
      </c>
      <c r="L57" s="3">
        <v>1</v>
      </c>
      <c r="M57" s="3">
        <v>0</v>
      </c>
      <c r="N57" s="3">
        <v>10</v>
      </c>
      <c r="O57" s="3">
        <f t="shared" si="37"/>
        <v>10</v>
      </c>
      <c r="P57" s="3">
        <v>3</v>
      </c>
      <c r="Q57" s="3">
        <v>3</v>
      </c>
      <c r="R57" s="3" t="str">
        <f t="shared" si="1"/>
        <v>No</v>
      </c>
      <c r="S57" s="3">
        <v>2</v>
      </c>
      <c r="T57" s="4" t="str">
        <f>IF(OR(AND(S57=1, O56-0+11&lt;=10), AND(S57=2, O56-0+1&lt;=10)), "lead", "tie")</f>
        <v>tie</v>
      </c>
      <c r="U57" s="4">
        <f>IF(AND(S57=2, T57="lead"), O56-0+1, IF(AND(S57=2, T57="tie"), O56-0, IF(AND(S57=1, T57="lead"), O56-0+11, O56-0+10)))</f>
        <v>10</v>
      </c>
      <c r="V57" s="10" t="s">
        <v>32</v>
      </c>
      <c r="W57" s="3">
        <v>6</v>
      </c>
      <c r="X57" s="3">
        <v>4</v>
      </c>
    </row>
    <row r="58" spans="1:24" ht="14" x14ac:dyDescent="0.3">
      <c r="A58" s="3">
        <v>57</v>
      </c>
      <c r="B58" s="3" t="s">
        <v>40</v>
      </c>
      <c r="C58" s="3" t="s">
        <v>41</v>
      </c>
      <c r="D58" s="3" t="s">
        <v>42</v>
      </c>
      <c r="E58" s="3" t="s">
        <v>43</v>
      </c>
      <c r="F58" s="3" t="s">
        <v>44</v>
      </c>
      <c r="G58" s="3">
        <v>8</v>
      </c>
      <c r="H58" s="3" t="s">
        <v>45</v>
      </c>
      <c r="I58" s="3" t="s">
        <v>38</v>
      </c>
      <c r="J58" s="3">
        <v>18</v>
      </c>
      <c r="K58" s="3">
        <v>8</v>
      </c>
      <c r="L58" s="3">
        <v>2</v>
      </c>
      <c r="N58" s="3">
        <v>10</v>
      </c>
      <c r="O58" s="3">
        <f t="shared" ref="O58:O61" si="38">O56+N58</f>
        <v>20</v>
      </c>
      <c r="P58" s="3">
        <v>3</v>
      </c>
      <c r="Q58" s="3">
        <v>1</v>
      </c>
      <c r="R58" s="3" t="str">
        <f t="shared" si="1"/>
        <v>No</v>
      </c>
      <c r="S58" s="3">
        <v>1</v>
      </c>
      <c r="T58" s="4" t="str">
        <f t="shared" ref="T58:T61" si="39">IF(OR(AND(S58=1, O57-O56+11&lt;=10), AND(S58=2, O57-O56+1&lt;=10)), "lead", "tie")</f>
        <v>tie</v>
      </c>
      <c r="U58" s="4">
        <f t="shared" ref="U58:U61" si="40">IF(AND(S58=2, T58="lead"), O57-O56+1, IF(AND(S58=2, T58="tie"), O57-O56, IF(AND(S58=1, T58="lead"), O57-O56+11, O57-O56+10)))</f>
        <v>10</v>
      </c>
      <c r="V58" s="10" t="s">
        <v>33</v>
      </c>
      <c r="W58" s="3">
        <v>6</v>
      </c>
      <c r="X58" s="3">
        <v>4</v>
      </c>
    </row>
    <row r="59" spans="1:24" ht="14" x14ac:dyDescent="0.3">
      <c r="A59" s="3">
        <v>58</v>
      </c>
      <c r="B59" s="3" t="s">
        <v>40</v>
      </c>
      <c r="C59" s="3" t="s">
        <v>41</v>
      </c>
      <c r="D59" s="3" t="s">
        <v>43</v>
      </c>
      <c r="E59" s="3" t="s">
        <v>42</v>
      </c>
      <c r="F59" s="3" t="s">
        <v>44</v>
      </c>
      <c r="G59" s="3">
        <v>8</v>
      </c>
      <c r="H59" s="3" t="s">
        <v>30</v>
      </c>
      <c r="I59" s="3" t="s">
        <v>38</v>
      </c>
      <c r="J59" s="3">
        <v>18</v>
      </c>
      <c r="K59" s="3">
        <v>7</v>
      </c>
      <c r="L59" s="3">
        <v>1</v>
      </c>
      <c r="M59" s="3">
        <v>0</v>
      </c>
      <c r="N59" s="3">
        <v>10</v>
      </c>
      <c r="O59" s="3">
        <f t="shared" si="38"/>
        <v>20</v>
      </c>
      <c r="P59" s="3">
        <v>3</v>
      </c>
      <c r="Q59" s="3">
        <v>3</v>
      </c>
      <c r="R59" s="3" t="str">
        <f t="shared" si="1"/>
        <v>No</v>
      </c>
      <c r="S59" s="3">
        <v>2</v>
      </c>
      <c r="T59" s="4" t="str">
        <f t="shared" si="39"/>
        <v>tie</v>
      </c>
      <c r="U59" s="4">
        <f t="shared" si="40"/>
        <v>10</v>
      </c>
      <c r="V59" s="10" t="s">
        <v>32</v>
      </c>
      <c r="W59" s="3">
        <v>6</v>
      </c>
      <c r="X59" s="3">
        <v>4</v>
      </c>
    </row>
    <row r="60" spans="1:24" ht="14" x14ac:dyDescent="0.3">
      <c r="A60" s="3">
        <v>59</v>
      </c>
      <c r="B60" s="3" t="s">
        <v>40</v>
      </c>
      <c r="C60" s="3" t="s">
        <v>41</v>
      </c>
      <c r="D60" s="3" t="s">
        <v>42</v>
      </c>
      <c r="E60" s="3" t="s">
        <v>43</v>
      </c>
      <c r="F60" s="3" t="s">
        <v>44</v>
      </c>
      <c r="G60" s="3">
        <v>9</v>
      </c>
      <c r="H60" s="3" t="s">
        <v>45</v>
      </c>
      <c r="I60" s="3" t="s">
        <v>38</v>
      </c>
      <c r="J60" s="3">
        <v>18</v>
      </c>
      <c r="K60" s="3">
        <v>10</v>
      </c>
      <c r="L60" s="3">
        <v>2</v>
      </c>
      <c r="M60" s="3">
        <v>2</v>
      </c>
      <c r="N60" s="3">
        <v>10</v>
      </c>
      <c r="O60" s="3">
        <f t="shared" si="38"/>
        <v>30</v>
      </c>
      <c r="P60" s="3">
        <v>3</v>
      </c>
      <c r="Q60" s="3">
        <v>1</v>
      </c>
      <c r="R60" s="3" t="str">
        <f t="shared" si="1"/>
        <v>Yes</v>
      </c>
      <c r="S60" s="3">
        <v>1</v>
      </c>
      <c r="T60" s="4" t="str">
        <f t="shared" si="39"/>
        <v>tie</v>
      </c>
      <c r="U60" s="4">
        <f t="shared" si="40"/>
        <v>10</v>
      </c>
      <c r="V60" s="10" t="s">
        <v>33</v>
      </c>
      <c r="W60" s="3">
        <v>6</v>
      </c>
      <c r="X60" s="3">
        <v>4</v>
      </c>
    </row>
    <row r="61" spans="1:24" ht="14" x14ac:dyDescent="0.3">
      <c r="A61" s="3">
        <v>60</v>
      </c>
      <c r="B61" s="3" t="s">
        <v>40</v>
      </c>
      <c r="C61" s="3" t="s">
        <v>41</v>
      </c>
      <c r="D61" s="3" t="s">
        <v>43</v>
      </c>
      <c r="E61" s="3" t="s">
        <v>42</v>
      </c>
      <c r="F61" s="3" t="s">
        <v>44</v>
      </c>
      <c r="G61" s="3">
        <v>9</v>
      </c>
      <c r="H61" s="3" t="s">
        <v>30</v>
      </c>
      <c r="I61" s="3" t="s">
        <v>38</v>
      </c>
      <c r="J61" s="3">
        <v>18</v>
      </c>
      <c r="K61" s="3">
        <v>10</v>
      </c>
      <c r="L61" s="3">
        <v>1</v>
      </c>
      <c r="N61" s="3">
        <v>10</v>
      </c>
      <c r="O61" s="3">
        <f t="shared" si="38"/>
        <v>30</v>
      </c>
      <c r="P61" s="3">
        <v>3</v>
      </c>
      <c r="Q61" s="3">
        <v>3</v>
      </c>
      <c r="R61" s="3" t="str">
        <f t="shared" si="1"/>
        <v>Yes</v>
      </c>
      <c r="S61" s="3">
        <v>2</v>
      </c>
      <c r="T61" s="4" t="str">
        <f t="shared" si="39"/>
        <v>tie</v>
      </c>
      <c r="U61" s="4">
        <f t="shared" si="40"/>
        <v>10</v>
      </c>
      <c r="V61" s="10" t="s">
        <v>32</v>
      </c>
      <c r="W61" s="3">
        <v>6</v>
      </c>
      <c r="X61" s="3">
        <v>4</v>
      </c>
    </row>
    <row r="62" spans="1:24" ht="14" x14ac:dyDescent="0.3">
      <c r="A62" s="3">
        <v>61</v>
      </c>
      <c r="B62" s="3" t="s">
        <v>40</v>
      </c>
      <c r="C62" s="3" t="s">
        <v>41</v>
      </c>
      <c r="D62" s="3" t="s">
        <v>42</v>
      </c>
      <c r="E62" s="3" t="s">
        <v>43</v>
      </c>
      <c r="F62" s="3" t="s">
        <v>44</v>
      </c>
      <c r="G62" s="3">
        <v>10</v>
      </c>
      <c r="H62" s="3" t="s">
        <v>45</v>
      </c>
      <c r="I62" s="3" t="s">
        <v>38</v>
      </c>
      <c r="J62" s="3">
        <v>18</v>
      </c>
      <c r="K62" s="3">
        <v>10</v>
      </c>
      <c r="L62" s="3">
        <v>2</v>
      </c>
      <c r="M62" s="3">
        <v>2</v>
      </c>
      <c r="N62" s="3">
        <v>10</v>
      </c>
      <c r="O62" s="3">
        <f t="shared" ref="O62:O63" si="41">N62</f>
        <v>10</v>
      </c>
      <c r="P62" s="3">
        <v>4</v>
      </c>
      <c r="Q62" s="3">
        <v>2</v>
      </c>
      <c r="R62" s="3" t="str">
        <f t="shared" si="1"/>
        <v>No</v>
      </c>
      <c r="S62" s="3">
        <v>1</v>
      </c>
      <c r="T62" s="4" t="str">
        <f>IF(OR(AND(S62=1, 0-0+11&lt;=10), AND(S62=2, 0-0+1&lt;=10)), "lead", "tie")</f>
        <v>tie</v>
      </c>
      <c r="U62" s="4">
        <f>IF(AND(S62=2, T62="lead"), 0-0+1, IF(AND(S62=2, T62="tie"), 0-0, IF(AND(S62=1, T62="lead"), 0-0+11, 0-0+10)))</f>
        <v>10</v>
      </c>
      <c r="V62" s="10" t="s">
        <v>33</v>
      </c>
      <c r="W62" s="3">
        <v>6</v>
      </c>
      <c r="X62" s="3">
        <v>4</v>
      </c>
    </row>
    <row r="63" spans="1:24" ht="14" x14ac:dyDescent="0.3">
      <c r="A63" s="3">
        <v>62</v>
      </c>
      <c r="B63" s="3" t="s">
        <v>40</v>
      </c>
      <c r="C63" s="3" t="s">
        <v>41</v>
      </c>
      <c r="D63" s="3" t="s">
        <v>43</v>
      </c>
      <c r="E63" s="3" t="s">
        <v>42</v>
      </c>
      <c r="F63" s="3" t="s">
        <v>44</v>
      </c>
      <c r="G63" s="3">
        <v>10</v>
      </c>
      <c r="H63" s="3" t="s">
        <v>30</v>
      </c>
      <c r="I63" s="3" t="s">
        <v>38</v>
      </c>
      <c r="J63" s="3">
        <v>18</v>
      </c>
      <c r="K63" s="3">
        <v>8</v>
      </c>
      <c r="L63" s="3">
        <v>1</v>
      </c>
      <c r="M63" s="3">
        <v>0</v>
      </c>
      <c r="N63" s="3">
        <v>10</v>
      </c>
      <c r="O63" s="3">
        <f t="shared" si="41"/>
        <v>10</v>
      </c>
      <c r="P63" s="3">
        <v>4</v>
      </c>
      <c r="Q63" s="3">
        <v>4</v>
      </c>
      <c r="R63" s="3" t="str">
        <f t="shared" si="1"/>
        <v>No</v>
      </c>
      <c r="S63" s="3">
        <v>2</v>
      </c>
      <c r="T63" s="4" t="str">
        <f>IF(OR(AND(S63=1, O62-0+11&lt;=10), AND(S63=2, O62-0+1&lt;=10)), "lead", "tie")</f>
        <v>tie</v>
      </c>
      <c r="U63" s="4">
        <f>IF(AND(S63=2, T63="lead"), O62-0+1, IF(AND(S63=2, T63="tie"), O62-0, IF(AND(S63=1, T63="lead"), O62-0+11, O62-0+10)))</f>
        <v>10</v>
      </c>
      <c r="V63" s="10" t="s">
        <v>32</v>
      </c>
      <c r="W63" s="3">
        <v>6</v>
      </c>
      <c r="X63" s="3">
        <v>4</v>
      </c>
    </row>
    <row r="64" spans="1:24" ht="14" x14ac:dyDescent="0.3">
      <c r="A64" s="3">
        <v>63</v>
      </c>
      <c r="B64" s="3" t="s">
        <v>40</v>
      </c>
      <c r="C64" s="3" t="s">
        <v>41</v>
      </c>
      <c r="D64" s="3" t="s">
        <v>42</v>
      </c>
      <c r="E64" s="3" t="s">
        <v>43</v>
      </c>
      <c r="F64" s="3" t="s">
        <v>44</v>
      </c>
      <c r="G64" s="3">
        <v>11</v>
      </c>
      <c r="H64" s="3" t="s">
        <v>45</v>
      </c>
      <c r="I64" s="3" t="s">
        <v>38</v>
      </c>
      <c r="J64" s="3">
        <v>18</v>
      </c>
      <c r="K64" s="3">
        <v>8</v>
      </c>
      <c r="L64" s="3">
        <v>2</v>
      </c>
      <c r="M64" s="3">
        <v>2</v>
      </c>
      <c r="N64" s="3">
        <v>10</v>
      </c>
      <c r="O64" s="3">
        <f t="shared" ref="O64:O67" si="42">O62+N64</f>
        <v>20</v>
      </c>
      <c r="P64" s="3">
        <v>4</v>
      </c>
      <c r="Q64" s="3">
        <v>2</v>
      </c>
      <c r="R64" s="3" t="str">
        <f t="shared" si="1"/>
        <v>No</v>
      </c>
      <c r="S64" s="3">
        <v>1</v>
      </c>
      <c r="T64" s="4" t="str">
        <f t="shared" ref="T64:T67" si="43">IF(OR(AND(S64=1, O63-O62+11&lt;=10), AND(S64=2, O63-O62+1&lt;=10)), "lead", "tie")</f>
        <v>tie</v>
      </c>
      <c r="U64" s="4">
        <f t="shared" ref="U64:U67" si="44">IF(AND(S64=2, T64="lead"), O63-O62+1, IF(AND(S64=2, T64="tie"), O63-O62, IF(AND(S64=1, T64="lead"), O63-O62+11, O63-O62+10)))</f>
        <v>10</v>
      </c>
      <c r="V64" s="10" t="s">
        <v>33</v>
      </c>
      <c r="W64" s="3">
        <v>6</v>
      </c>
      <c r="X64" s="3">
        <v>4</v>
      </c>
    </row>
    <row r="65" spans="1:38" ht="14" x14ac:dyDescent="0.3">
      <c r="A65" s="3">
        <v>64</v>
      </c>
      <c r="B65" s="3" t="s">
        <v>40</v>
      </c>
      <c r="C65" s="3" t="s">
        <v>41</v>
      </c>
      <c r="D65" s="3" t="s">
        <v>43</v>
      </c>
      <c r="E65" s="3" t="s">
        <v>42</v>
      </c>
      <c r="F65" s="3" t="s">
        <v>44</v>
      </c>
      <c r="G65" s="3">
        <v>11</v>
      </c>
      <c r="H65" s="3" t="s">
        <v>30</v>
      </c>
      <c r="I65" s="3" t="s">
        <v>38</v>
      </c>
      <c r="J65" s="3">
        <v>18</v>
      </c>
      <c r="K65" s="3">
        <v>8</v>
      </c>
      <c r="L65" s="3">
        <v>1</v>
      </c>
      <c r="N65" s="3">
        <v>10</v>
      </c>
      <c r="O65" s="3">
        <f t="shared" si="42"/>
        <v>20</v>
      </c>
      <c r="P65" s="3">
        <v>4</v>
      </c>
      <c r="Q65" s="3">
        <v>4</v>
      </c>
      <c r="R65" s="3" t="str">
        <f t="shared" si="1"/>
        <v>No</v>
      </c>
      <c r="S65" s="3">
        <v>2</v>
      </c>
      <c r="T65" s="4" t="str">
        <f t="shared" si="43"/>
        <v>tie</v>
      </c>
      <c r="U65" s="4">
        <f t="shared" si="44"/>
        <v>10</v>
      </c>
      <c r="V65" s="10" t="s">
        <v>32</v>
      </c>
      <c r="W65" s="3">
        <v>6</v>
      </c>
      <c r="X65" s="3">
        <v>4</v>
      </c>
    </row>
    <row r="66" spans="1:38" ht="14" x14ac:dyDescent="0.3">
      <c r="A66" s="3">
        <v>65</v>
      </c>
      <c r="B66" s="3" t="s">
        <v>40</v>
      </c>
      <c r="C66" s="3" t="s">
        <v>41</v>
      </c>
      <c r="D66" s="3" t="s">
        <v>42</v>
      </c>
      <c r="E66" s="3" t="s">
        <v>43</v>
      </c>
      <c r="F66" s="3" t="s">
        <v>44</v>
      </c>
      <c r="G66" s="3">
        <v>12</v>
      </c>
      <c r="H66" s="3" t="s">
        <v>45</v>
      </c>
      <c r="I66" s="3" t="s">
        <v>38</v>
      </c>
      <c r="J66" s="3">
        <v>18</v>
      </c>
      <c r="K66" s="3">
        <v>10</v>
      </c>
      <c r="L66" s="3">
        <v>2</v>
      </c>
      <c r="M66" s="3">
        <v>2</v>
      </c>
      <c r="N66" s="3">
        <v>10</v>
      </c>
      <c r="O66" s="3">
        <f t="shared" si="42"/>
        <v>30</v>
      </c>
      <c r="P66" s="3">
        <v>4</v>
      </c>
      <c r="Q66" s="3">
        <v>2</v>
      </c>
      <c r="R66" s="3" t="str">
        <f t="shared" si="1"/>
        <v>Yes</v>
      </c>
      <c r="S66" s="3">
        <v>1</v>
      </c>
      <c r="T66" s="4" t="str">
        <f t="shared" si="43"/>
        <v>tie</v>
      </c>
      <c r="U66" s="4">
        <f t="shared" si="44"/>
        <v>10</v>
      </c>
      <c r="V66" s="10" t="s">
        <v>33</v>
      </c>
      <c r="W66" s="3">
        <v>6</v>
      </c>
      <c r="X66" s="3">
        <v>4</v>
      </c>
    </row>
    <row r="67" spans="1:38" ht="14" x14ac:dyDescent="0.3">
      <c r="A67" s="3">
        <v>66</v>
      </c>
      <c r="B67" s="3" t="s">
        <v>40</v>
      </c>
      <c r="C67" s="3" t="s">
        <v>41</v>
      </c>
      <c r="D67" s="3" t="s">
        <v>43</v>
      </c>
      <c r="E67" s="3" t="s">
        <v>42</v>
      </c>
      <c r="F67" s="3" t="s">
        <v>44</v>
      </c>
      <c r="G67" s="3">
        <v>12</v>
      </c>
      <c r="H67" s="3" t="s">
        <v>30</v>
      </c>
      <c r="I67" s="3" t="s">
        <v>38</v>
      </c>
      <c r="J67" s="3">
        <v>18</v>
      </c>
      <c r="K67" s="3">
        <v>7</v>
      </c>
      <c r="L67" s="3">
        <v>1</v>
      </c>
      <c r="M67" s="3">
        <v>0</v>
      </c>
      <c r="N67" s="3">
        <v>10</v>
      </c>
      <c r="O67" s="3">
        <f t="shared" si="42"/>
        <v>30</v>
      </c>
      <c r="P67" s="3">
        <v>4</v>
      </c>
      <c r="Q67" s="3">
        <v>4</v>
      </c>
      <c r="R67" s="3" t="str">
        <f t="shared" si="1"/>
        <v>Yes</v>
      </c>
      <c r="S67" s="3">
        <v>2</v>
      </c>
      <c r="T67" s="4" t="str">
        <f t="shared" si="43"/>
        <v>tie</v>
      </c>
      <c r="U67" s="4">
        <f t="shared" si="44"/>
        <v>10</v>
      </c>
      <c r="V67" s="10" t="s">
        <v>32</v>
      </c>
      <c r="W67" s="3">
        <v>6</v>
      </c>
      <c r="X67" s="3">
        <v>4</v>
      </c>
    </row>
    <row r="68" spans="1:38" ht="14" x14ac:dyDescent="0.3">
      <c r="A68" s="3">
        <v>67</v>
      </c>
      <c r="B68" s="3" t="s">
        <v>40</v>
      </c>
      <c r="C68" s="3" t="s">
        <v>41</v>
      </c>
      <c r="D68" s="3" t="s">
        <v>42</v>
      </c>
      <c r="E68" s="3" t="s">
        <v>43</v>
      </c>
      <c r="F68" s="3" t="s">
        <v>44</v>
      </c>
      <c r="G68" s="3">
        <v>13</v>
      </c>
      <c r="H68" s="3" t="s">
        <v>45</v>
      </c>
      <c r="I68" s="3" t="s">
        <v>38</v>
      </c>
      <c r="J68" s="3">
        <v>18</v>
      </c>
      <c r="K68" s="3">
        <v>11</v>
      </c>
      <c r="L68" s="3">
        <v>2</v>
      </c>
      <c r="M68" s="3">
        <v>3</v>
      </c>
      <c r="N68" s="3">
        <v>10</v>
      </c>
      <c r="O68" s="3">
        <f t="shared" ref="O68:O69" si="45">N68</f>
        <v>10</v>
      </c>
      <c r="P68" s="3">
        <v>5</v>
      </c>
      <c r="Q68" s="3">
        <v>3</v>
      </c>
      <c r="R68" s="3" t="str">
        <f t="shared" si="1"/>
        <v>No</v>
      </c>
      <c r="S68" s="3">
        <v>1</v>
      </c>
      <c r="T68" s="4" t="str">
        <f>IF(OR(AND(S68=1, 0-0+11&lt;=10), AND(S68=2, 0-0+1&lt;=10)), "lead", "tie")</f>
        <v>tie</v>
      </c>
      <c r="U68" s="4">
        <f>IF(AND(S68=2, T68="lead"), 0-0+1, IF(AND(S68=2, T68="tie"), 0-0, IF(AND(S68=1, T68="lead"), 0-0+11, 0-0+10)))</f>
        <v>10</v>
      </c>
      <c r="V68" s="10" t="s">
        <v>33</v>
      </c>
      <c r="W68" s="3">
        <v>6</v>
      </c>
      <c r="X68" s="3">
        <v>4</v>
      </c>
    </row>
    <row r="69" spans="1:38" ht="14" x14ac:dyDescent="0.3">
      <c r="A69" s="3">
        <v>68</v>
      </c>
      <c r="B69" s="3" t="s">
        <v>40</v>
      </c>
      <c r="C69" s="3" t="s">
        <v>41</v>
      </c>
      <c r="D69" s="3" t="s">
        <v>43</v>
      </c>
      <c r="E69" s="3" t="s">
        <v>42</v>
      </c>
      <c r="F69" s="3" t="s">
        <v>44</v>
      </c>
      <c r="G69" s="3">
        <v>13</v>
      </c>
      <c r="H69" s="3" t="s">
        <v>30</v>
      </c>
      <c r="I69" s="3" t="s">
        <v>38</v>
      </c>
      <c r="J69" s="3">
        <v>18</v>
      </c>
      <c r="K69" s="3">
        <v>8</v>
      </c>
      <c r="L69" s="3">
        <v>1</v>
      </c>
      <c r="N69" s="3">
        <v>9</v>
      </c>
      <c r="O69" s="3">
        <f t="shared" si="45"/>
        <v>9</v>
      </c>
      <c r="P69" s="3">
        <v>5</v>
      </c>
      <c r="Q69" s="3">
        <v>5</v>
      </c>
      <c r="R69" s="3" t="str">
        <f t="shared" si="1"/>
        <v>No</v>
      </c>
      <c r="S69" s="3">
        <v>2</v>
      </c>
      <c r="T69" s="4" t="str">
        <f>IF(OR(AND(S69=1, O68-0+11&lt;=10), AND(S69=2, O68-0+1&lt;=10)), "lead", "tie")</f>
        <v>tie</v>
      </c>
      <c r="U69" s="4">
        <f>IF(AND(S69=2, T69="lead"), O68-0+1, IF(AND(S69=2, T69="tie"), O68-0, IF(AND(S69=1, T69="lead"), O68-0+11, O68-0+10)))</f>
        <v>10</v>
      </c>
      <c r="V69" s="10" t="s">
        <v>32</v>
      </c>
      <c r="W69" s="3">
        <v>6</v>
      </c>
      <c r="X69" s="3">
        <v>4</v>
      </c>
    </row>
    <row r="70" spans="1:38" ht="14" x14ac:dyDescent="0.3">
      <c r="A70" s="3">
        <v>69</v>
      </c>
      <c r="B70" s="3" t="s">
        <v>40</v>
      </c>
      <c r="C70" s="3" t="s">
        <v>41</v>
      </c>
      <c r="D70" s="3" t="s">
        <v>42</v>
      </c>
      <c r="E70" s="3" t="s">
        <v>43</v>
      </c>
      <c r="F70" s="3" t="s">
        <v>44</v>
      </c>
      <c r="G70" s="3">
        <v>14</v>
      </c>
      <c r="H70" s="3" t="s">
        <v>45</v>
      </c>
      <c r="I70" s="3" t="s">
        <v>38</v>
      </c>
      <c r="J70" s="3">
        <v>18</v>
      </c>
      <c r="K70" s="3">
        <v>10</v>
      </c>
      <c r="L70" s="3">
        <v>2</v>
      </c>
      <c r="M70" s="3">
        <v>2</v>
      </c>
      <c r="N70" s="3">
        <v>10</v>
      </c>
      <c r="O70" s="3">
        <f t="shared" ref="O70:O73" si="46">O68+N70</f>
        <v>20</v>
      </c>
      <c r="P70" s="3">
        <v>5</v>
      </c>
      <c r="Q70" s="3">
        <v>3</v>
      </c>
      <c r="R70" s="3" t="str">
        <f t="shared" si="1"/>
        <v>No</v>
      </c>
      <c r="S70" s="3">
        <v>1</v>
      </c>
      <c r="T70" s="4" t="str">
        <f t="shared" ref="T70:T73" si="47">IF(OR(AND(S70=1, O69-O68+11&lt;=10), AND(S70=2, O69-O68+1&lt;=10)), "lead", "tie")</f>
        <v>lead</v>
      </c>
      <c r="U70" s="4">
        <f t="shared" ref="U70:U73" si="48">IF(AND(S70=2, T70="lead"), O69-O68+1, IF(AND(S70=2, T70="tie"), O69-O68, IF(AND(S70=1, T70="lead"), O69-O68+11, O69-O68+10)))</f>
        <v>10</v>
      </c>
      <c r="V70" s="10" t="s">
        <v>33</v>
      </c>
      <c r="W70" s="3">
        <v>6</v>
      </c>
      <c r="X70" s="3">
        <v>4</v>
      </c>
    </row>
    <row r="71" spans="1:38" ht="14" x14ac:dyDescent="0.3">
      <c r="A71" s="3">
        <v>70</v>
      </c>
      <c r="B71" s="3" t="s">
        <v>40</v>
      </c>
      <c r="C71" s="3" t="s">
        <v>41</v>
      </c>
      <c r="D71" s="3" t="s">
        <v>43</v>
      </c>
      <c r="E71" s="3" t="s">
        <v>42</v>
      </c>
      <c r="F71" s="3" t="s">
        <v>44</v>
      </c>
      <c r="G71" s="3">
        <v>14</v>
      </c>
      <c r="H71" s="3" t="s">
        <v>30</v>
      </c>
      <c r="I71" s="3" t="s">
        <v>38</v>
      </c>
      <c r="J71" s="3">
        <v>18</v>
      </c>
      <c r="K71" s="3">
        <v>10</v>
      </c>
      <c r="L71" s="3">
        <v>1</v>
      </c>
      <c r="M71" s="3">
        <v>0</v>
      </c>
      <c r="N71" s="3">
        <v>10</v>
      </c>
      <c r="O71" s="3">
        <f t="shared" si="46"/>
        <v>19</v>
      </c>
      <c r="P71" s="3">
        <v>5</v>
      </c>
      <c r="Q71" s="3">
        <v>5</v>
      </c>
      <c r="R71" s="3" t="str">
        <f t="shared" si="1"/>
        <v>No</v>
      </c>
      <c r="S71" s="3">
        <v>2</v>
      </c>
      <c r="T71" s="4" t="str">
        <f t="shared" si="47"/>
        <v>tie</v>
      </c>
      <c r="U71" s="4">
        <f t="shared" si="48"/>
        <v>11</v>
      </c>
      <c r="V71" s="10" t="s">
        <v>32</v>
      </c>
      <c r="W71" s="3">
        <v>6</v>
      </c>
      <c r="X71" s="3">
        <v>4</v>
      </c>
    </row>
    <row r="72" spans="1:38" ht="14" x14ac:dyDescent="0.3">
      <c r="A72" s="3">
        <v>71</v>
      </c>
      <c r="B72" s="3" t="s">
        <v>40</v>
      </c>
      <c r="C72" s="3" t="s">
        <v>41</v>
      </c>
      <c r="D72" s="3" t="s">
        <v>42</v>
      </c>
      <c r="E72" s="3" t="s">
        <v>43</v>
      </c>
      <c r="F72" s="3" t="s">
        <v>44</v>
      </c>
      <c r="G72" s="3">
        <v>15</v>
      </c>
      <c r="H72" s="3" t="s">
        <v>45</v>
      </c>
      <c r="I72" s="3" t="s">
        <v>38</v>
      </c>
      <c r="J72" s="3">
        <v>18</v>
      </c>
      <c r="K72" s="3">
        <v>10</v>
      </c>
      <c r="L72" s="3">
        <v>2</v>
      </c>
      <c r="N72" s="3">
        <v>9</v>
      </c>
      <c r="O72" s="3">
        <f t="shared" si="46"/>
        <v>29</v>
      </c>
      <c r="P72" s="3">
        <v>5</v>
      </c>
      <c r="Q72" s="3">
        <v>3</v>
      </c>
      <c r="R72" s="3" t="str">
        <f t="shared" si="1"/>
        <v>Yes</v>
      </c>
      <c r="S72" s="3">
        <v>1</v>
      </c>
      <c r="T72" s="4" t="str">
        <f t="shared" si="47"/>
        <v>lead</v>
      </c>
      <c r="U72" s="4">
        <f t="shared" si="48"/>
        <v>10</v>
      </c>
      <c r="V72" s="10" t="s">
        <v>33</v>
      </c>
      <c r="W72" s="3">
        <v>6</v>
      </c>
      <c r="X72" s="3">
        <v>4</v>
      </c>
    </row>
    <row r="73" spans="1:38" ht="14" x14ac:dyDescent="0.3">
      <c r="A73" s="3">
        <v>72</v>
      </c>
      <c r="B73" s="3" t="s">
        <v>40</v>
      </c>
      <c r="C73" s="3" t="s">
        <v>41</v>
      </c>
      <c r="D73" s="3" t="s">
        <v>43</v>
      </c>
      <c r="E73" s="3" t="s">
        <v>42</v>
      </c>
      <c r="F73" s="3" t="s">
        <v>44</v>
      </c>
      <c r="G73" s="3">
        <v>15</v>
      </c>
      <c r="H73" s="3" t="s">
        <v>30</v>
      </c>
      <c r="I73" s="3" t="s">
        <v>38</v>
      </c>
      <c r="J73" s="3">
        <v>18</v>
      </c>
      <c r="K73" s="3">
        <v>8</v>
      </c>
      <c r="L73" s="3">
        <v>1</v>
      </c>
      <c r="M73" s="3">
        <v>0</v>
      </c>
      <c r="N73" s="3">
        <v>10</v>
      </c>
      <c r="O73" s="3">
        <f t="shared" si="46"/>
        <v>29</v>
      </c>
      <c r="P73" s="3">
        <v>5</v>
      </c>
      <c r="Q73" s="6">
        <v>5</v>
      </c>
      <c r="R73" s="3" t="str">
        <f t="shared" si="1"/>
        <v>Yes</v>
      </c>
      <c r="S73" s="3">
        <v>2</v>
      </c>
      <c r="T73" s="4" t="str">
        <f t="shared" si="47"/>
        <v>tie</v>
      </c>
      <c r="U73" s="4">
        <f t="shared" si="48"/>
        <v>10</v>
      </c>
      <c r="V73" s="10" t="s">
        <v>32</v>
      </c>
      <c r="W73" s="3">
        <v>6</v>
      </c>
      <c r="X73" s="3">
        <v>4</v>
      </c>
    </row>
    <row r="74" spans="1:38" ht="12.5" x14ac:dyDescent="0.25">
      <c r="A74" s="3">
        <v>73</v>
      </c>
      <c r="B74" s="8" t="s">
        <v>46</v>
      </c>
      <c r="C74" s="8" t="s">
        <v>26</v>
      </c>
      <c r="D74" s="8" t="s">
        <v>47</v>
      </c>
      <c r="E74" s="8" t="s">
        <v>48</v>
      </c>
      <c r="F74" s="8" t="s">
        <v>49</v>
      </c>
      <c r="G74" s="8">
        <v>1</v>
      </c>
      <c r="H74" s="8" t="s">
        <v>30</v>
      </c>
      <c r="I74" s="8" t="s">
        <v>38</v>
      </c>
      <c r="J74" s="8">
        <v>60</v>
      </c>
      <c r="K74" s="8">
        <v>13</v>
      </c>
      <c r="L74" s="8">
        <v>1</v>
      </c>
      <c r="M74" s="8">
        <v>0</v>
      </c>
      <c r="N74" s="8">
        <v>10</v>
      </c>
      <c r="O74" s="8">
        <f t="shared" ref="O74:O75" si="49">N74</f>
        <v>10</v>
      </c>
      <c r="P74" s="8">
        <v>1</v>
      </c>
      <c r="Q74" s="14">
        <v>0</v>
      </c>
      <c r="R74" s="8" t="str">
        <f t="shared" si="1"/>
        <v>No</v>
      </c>
      <c r="S74" s="8">
        <v>1</v>
      </c>
      <c r="T74" s="9" t="str">
        <f>IF(OR(AND(S74=1, 0-0+11&lt;=10), AND(S74=2, 0-0+1&lt;=10)), "lead", "tie")</f>
        <v>tie</v>
      </c>
      <c r="U74" s="9">
        <f>IF(AND(S74=2, T74="lead"), 0-0+1, IF(AND(S74=2, T74="tie"), 0-0, IF(AND(S74=1, T74="lead"), 0-0+11, 0-0+10)))</f>
        <v>10</v>
      </c>
      <c r="V74" s="8" t="s">
        <v>32</v>
      </c>
      <c r="W74" s="8">
        <v>6</v>
      </c>
      <c r="X74" s="8">
        <v>2</v>
      </c>
      <c r="Y74" s="9"/>
      <c r="Z74" s="9"/>
      <c r="AA74" s="9"/>
      <c r="AB74" s="9"/>
      <c r="AC74" s="9"/>
      <c r="AD74" s="9"/>
      <c r="AE74" s="9"/>
      <c r="AF74" s="9"/>
      <c r="AG74" s="9"/>
      <c r="AH74" s="9"/>
      <c r="AI74" s="9"/>
      <c r="AJ74" s="9"/>
      <c r="AK74" s="9"/>
      <c r="AL74" s="9"/>
    </row>
    <row r="75" spans="1:38" ht="12.5" x14ac:dyDescent="0.25">
      <c r="A75" s="3">
        <v>74</v>
      </c>
      <c r="B75" s="3" t="s">
        <v>46</v>
      </c>
      <c r="C75" s="3" t="s">
        <v>26</v>
      </c>
      <c r="D75" s="3" t="s">
        <v>48</v>
      </c>
      <c r="E75" s="3" t="s">
        <v>47</v>
      </c>
      <c r="F75" s="3" t="s">
        <v>49</v>
      </c>
      <c r="G75" s="3">
        <v>1</v>
      </c>
      <c r="H75" s="3" t="s">
        <v>30</v>
      </c>
      <c r="I75" s="3" t="s">
        <v>38</v>
      </c>
      <c r="J75" s="3">
        <v>60</v>
      </c>
      <c r="K75" s="3">
        <v>7</v>
      </c>
      <c r="L75" s="3">
        <v>2</v>
      </c>
      <c r="M75" s="3">
        <v>2</v>
      </c>
      <c r="N75" s="3">
        <v>9</v>
      </c>
      <c r="O75" s="3">
        <f t="shared" si="49"/>
        <v>9</v>
      </c>
      <c r="P75" s="3">
        <v>1</v>
      </c>
      <c r="Q75" s="14">
        <v>0</v>
      </c>
      <c r="R75" s="3" t="str">
        <f t="shared" si="1"/>
        <v>No</v>
      </c>
      <c r="S75" s="3">
        <v>2</v>
      </c>
      <c r="T75" s="4" t="str">
        <f>IF(OR(AND(S75=1, O74-0+11&lt;=10), AND(S75=2, O74-0+1&lt;=10)), "lead", "tie")</f>
        <v>tie</v>
      </c>
      <c r="U75" s="4">
        <f>IF(AND(S75=2, T75="lead"), O74-0+1, IF(AND(S75=2, T75="tie"), O74-0, IF(AND(S75=1, T75="lead"), O74-0+11, O74-0+10)))</f>
        <v>10</v>
      </c>
      <c r="V75" s="3" t="s">
        <v>33</v>
      </c>
      <c r="W75" s="3">
        <v>6</v>
      </c>
      <c r="X75" s="3">
        <v>2</v>
      </c>
      <c r="Y75" s="3"/>
    </row>
    <row r="76" spans="1:38" ht="12.5" x14ac:dyDescent="0.25">
      <c r="A76" s="3">
        <v>75</v>
      </c>
      <c r="B76" s="3" t="s">
        <v>46</v>
      </c>
      <c r="C76" s="3" t="s">
        <v>26</v>
      </c>
      <c r="D76" s="3" t="s">
        <v>47</v>
      </c>
      <c r="E76" s="3" t="s">
        <v>48</v>
      </c>
      <c r="F76" s="3" t="s">
        <v>49</v>
      </c>
      <c r="G76" s="3">
        <v>2</v>
      </c>
      <c r="H76" s="3" t="s">
        <v>30</v>
      </c>
      <c r="I76" s="3" t="s">
        <v>38</v>
      </c>
      <c r="J76" s="3">
        <v>60</v>
      </c>
      <c r="K76" s="3">
        <v>13</v>
      </c>
      <c r="L76" s="3">
        <v>1</v>
      </c>
      <c r="M76" s="3">
        <v>1</v>
      </c>
      <c r="N76" s="3">
        <v>10</v>
      </c>
      <c r="O76" s="3">
        <f t="shared" ref="O76:O79" si="50">O74+N76</f>
        <v>20</v>
      </c>
      <c r="P76" s="3">
        <v>1</v>
      </c>
      <c r="Q76" s="14">
        <v>0</v>
      </c>
      <c r="R76" s="3" t="str">
        <f t="shared" si="1"/>
        <v>No</v>
      </c>
      <c r="S76" s="3">
        <v>1</v>
      </c>
      <c r="T76" s="4" t="str">
        <f t="shared" ref="T76:T79" si="51">IF(OR(AND(S76=1, O75-O74+11&lt;=10), AND(S76=2, O75-O74+1&lt;=10)), "lead", "tie")</f>
        <v>lead</v>
      </c>
      <c r="U76" s="4">
        <f t="shared" ref="U76:U79" si="52">IF(AND(S76=2, T76="lead"), O75-O74+1, IF(AND(S76=2, T76="tie"), O75-O74, IF(AND(S76=1, T76="lead"), O75-O74+11, O75-O74+10)))</f>
        <v>10</v>
      </c>
      <c r="V76" s="3" t="s">
        <v>32</v>
      </c>
      <c r="W76" s="3">
        <v>6</v>
      </c>
      <c r="X76" s="3">
        <v>2</v>
      </c>
      <c r="Y76" s="5"/>
    </row>
    <row r="77" spans="1:38" ht="12.5" x14ac:dyDescent="0.25">
      <c r="A77" s="3">
        <v>76</v>
      </c>
      <c r="B77" s="3" t="s">
        <v>46</v>
      </c>
      <c r="C77" s="3" t="s">
        <v>26</v>
      </c>
      <c r="D77" s="3" t="s">
        <v>48</v>
      </c>
      <c r="E77" s="3" t="s">
        <v>47</v>
      </c>
      <c r="F77" s="3" t="s">
        <v>49</v>
      </c>
      <c r="G77" s="3">
        <v>2</v>
      </c>
      <c r="H77" s="3" t="s">
        <v>30</v>
      </c>
      <c r="I77" s="3" t="s">
        <v>38</v>
      </c>
      <c r="J77" s="3">
        <v>60</v>
      </c>
      <c r="K77" s="3">
        <v>10</v>
      </c>
      <c r="L77" s="3">
        <v>2</v>
      </c>
      <c r="M77" s="3">
        <v>2</v>
      </c>
      <c r="N77" s="3">
        <v>9</v>
      </c>
      <c r="O77" s="3">
        <f t="shared" si="50"/>
        <v>18</v>
      </c>
      <c r="P77" s="3">
        <v>1</v>
      </c>
      <c r="Q77" s="14">
        <v>0</v>
      </c>
      <c r="R77" s="3" t="str">
        <f t="shared" si="1"/>
        <v>No</v>
      </c>
      <c r="S77" s="3">
        <v>2</v>
      </c>
      <c r="T77" s="4" t="str">
        <f t="shared" si="51"/>
        <v>tie</v>
      </c>
      <c r="U77" s="4">
        <f t="shared" si="52"/>
        <v>11</v>
      </c>
      <c r="V77" s="3" t="s">
        <v>33</v>
      </c>
      <c r="W77" s="3">
        <v>6</v>
      </c>
      <c r="X77" s="3">
        <v>2</v>
      </c>
    </row>
    <row r="78" spans="1:38" ht="12.5" x14ac:dyDescent="0.25">
      <c r="A78" s="3">
        <v>77</v>
      </c>
      <c r="B78" s="3" t="s">
        <v>46</v>
      </c>
      <c r="C78" s="3" t="s">
        <v>26</v>
      </c>
      <c r="D78" s="3" t="s">
        <v>47</v>
      </c>
      <c r="E78" s="3" t="s">
        <v>48</v>
      </c>
      <c r="F78" s="3" t="s">
        <v>49</v>
      </c>
      <c r="G78" s="3">
        <v>3</v>
      </c>
      <c r="H78" s="3" t="s">
        <v>30</v>
      </c>
      <c r="I78" s="3" t="s">
        <v>38</v>
      </c>
      <c r="J78" s="3">
        <v>60</v>
      </c>
      <c r="K78" s="3">
        <v>11</v>
      </c>
      <c r="L78" s="3">
        <v>1</v>
      </c>
      <c r="M78" s="3">
        <v>0</v>
      </c>
      <c r="N78" s="3">
        <v>10</v>
      </c>
      <c r="O78" s="3">
        <f t="shared" si="50"/>
        <v>30</v>
      </c>
      <c r="P78" s="3">
        <v>1</v>
      </c>
      <c r="Q78" s="14">
        <v>0</v>
      </c>
      <c r="R78" s="3" t="str">
        <f t="shared" si="1"/>
        <v>Yes</v>
      </c>
      <c r="S78" s="3">
        <v>1</v>
      </c>
      <c r="T78" s="4" t="str">
        <f t="shared" si="51"/>
        <v>lead</v>
      </c>
      <c r="U78" s="4">
        <f t="shared" si="52"/>
        <v>9</v>
      </c>
      <c r="V78" s="3" t="s">
        <v>32</v>
      </c>
      <c r="W78" s="3">
        <v>6</v>
      </c>
      <c r="X78" s="3">
        <v>2</v>
      </c>
    </row>
    <row r="79" spans="1:38" ht="12.5" x14ac:dyDescent="0.25">
      <c r="A79" s="3">
        <v>78</v>
      </c>
      <c r="B79" s="3" t="s">
        <v>46</v>
      </c>
      <c r="C79" s="3" t="s">
        <v>26</v>
      </c>
      <c r="D79" s="3" t="s">
        <v>48</v>
      </c>
      <c r="E79" s="3" t="s">
        <v>47</v>
      </c>
      <c r="F79" s="3" t="s">
        <v>49</v>
      </c>
      <c r="G79" s="3">
        <v>3</v>
      </c>
      <c r="H79" s="3" t="s">
        <v>30</v>
      </c>
      <c r="I79" s="3" t="s">
        <v>38</v>
      </c>
      <c r="J79" s="3">
        <v>60</v>
      </c>
      <c r="K79" s="3">
        <v>11</v>
      </c>
      <c r="L79" s="3">
        <v>2</v>
      </c>
      <c r="M79" s="3">
        <v>0</v>
      </c>
      <c r="N79" s="3">
        <v>9</v>
      </c>
      <c r="O79" s="3">
        <f t="shared" si="50"/>
        <v>27</v>
      </c>
      <c r="P79" s="3">
        <v>1</v>
      </c>
      <c r="Q79" s="14">
        <v>0</v>
      </c>
      <c r="R79" s="3" t="str">
        <f t="shared" si="1"/>
        <v>No</v>
      </c>
      <c r="S79" s="3">
        <v>2</v>
      </c>
      <c r="T79" s="4" t="str">
        <f t="shared" si="51"/>
        <v>tie</v>
      </c>
      <c r="U79" s="4">
        <f t="shared" si="52"/>
        <v>12</v>
      </c>
      <c r="V79" s="3" t="s">
        <v>33</v>
      </c>
      <c r="W79" s="3">
        <v>6</v>
      </c>
      <c r="X79" s="3">
        <v>2</v>
      </c>
    </row>
    <row r="80" spans="1:38" ht="12.5" x14ac:dyDescent="0.25">
      <c r="A80" s="3">
        <v>79</v>
      </c>
      <c r="B80" s="3" t="s">
        <v>46</v>
      </c>
      <c r="C80" s="3" t="s">
        <v>26</v>
      </c>
      <c r="D80" s="3" t="s">
        <v>48</v>
      </c>
      <c r="E80" s="3" t="s">
        <v>47</v>
      </c>
      <c r="F80" s="3" t="s">
        <v>49</v>
      </c>
      <c r="G80" s="3">
        <v>4</v>
      </c>
      <c r="H80" s="3" t="s">
        <v>30</v>
      </c>
      <c r="I80" s="3" t="s">
        <v>38</v>
      </c>
      <c r="J80" s="3">
        <v>60</v>
      </c>
      <c r="K80" s="3">
        <v>10</v>
      </c>
      <c r="L80" s="3">
        <v>2</v>
      </c>
      <c r="M80" s="3">
        <v>0</v>
      </c>
      <c r="N80" s="3">
        <v>10</v>
      </c>
      <c r="O80" s="3">
        <f t="shared" ref="O80:O81" si="53">N80</f>
        <v>10</v>
      </c>
      <c r="P80" s="3">
        <v>2</v>
      </c>
      <c r="Q80" s="14">
        <v>2</v>
      </c>
      <c r="R80" s="3" t="str">
        <f t="shared" si="1"/>
        <v>No</v>
      </c>
      <c r="S80" s="3">
        <v>1</v>
      </c>
      <c r="T80" s="4" t="str">
        <f>IF(OR(AND(S80=1, 0-0+11&lt;=10), AND(S80=2, 0-0+1&lt;=10)), "lead", "tie")</f>
        <v>tie</v>
      </c>
      <c r="U80" s="4">
        <f>IF(AND(S80=2, T80="lead"), 0-0+1, IF(AND(S80=2, T80="tie"), 0-0, IF(AND(S80=1, T80="lead"), 0-0+11, 0-0+10)))</f>
        <v>10</v>
      </c>
      <c r="V80" s="3" t="s">
        <v>33</v>
      </c>
      <c r="W80" s="3">
        <v>6</v>
      </c>
      <c r="X80" s="3">
        <v>2</v>
      </c>
    </row>
    <row r="81" spans="1:24" ht="12.5" x14ac:dyDescent="0.25">
      <c r="A81" s="3">
        <v>80</v>
      </c>
      <c r="B81" s="3" t="s">
        <v>46</v>
      </c>
      <c r="C81" s="3" t="s">
        <v>26</v>
      </c>
      <c r="D81" s="3" t="s">
        <v>47</v>
      </c>
      <c r="E81" s="3" t="s">
        <v>48</v>
      </c>
      <c r="F81" s="3" t="s">
        <v>49</v>
      </c>
      <c r="G81" s="3">
        <v>4</v>
      </c>
      <c r="H81" s="3" t="s">
        <v>30</v>
      </c>
      <c r="I81" s="3" t="s">
        <v>38</v>
      </c>
      <c r="J81" s="3">
        <v>60</v>
      </c>
      <c r="K81" s="3">
        <v>9</v>
      </c>
      <c r="L81" s="3">
        <v>1</v>
      </c>
      <c r="M81" s="3">
        <v>1</v>
      </c>
      <c r="N81" s="3">
        <v>9</v>
      </c>
      <c r="O81" s="3">
        <f t="shared" si="53"/>
        <v>9</v>
      </c>
      <c r="P81" s="3">
        <v>2</v>
      </c>
      <c r="Q81" s="14">
        <v>0</v>
      </c>
      <c r="R81" s="3" t="str">
        <f t="shared" si="1"/>
        <v>No</v>
      </c>
      <c r="S81" s="3">
        <v>2</v>
      </c>
      <c r="T81" s="4" t="str">
        <f>IF(OR(AND(S81=1, O80-0+11&lt;=10), AND(S81=2, O80-0+1&lt;=10)), "lead", "tie")</f>
        <v>tie</v>
      </c>
      <c r="U81" s="4">
        <f>IF(AND(S81=2, T81="lead"), O80-0+1, IF(AND(S81=2, T81="tie"), O80-0, IF(AND(S81=1, T81="lead"), O80-0+11, O80-0+10)))</f>
        <v>10</v>
      </c>
      <c r="V81" s="3" t="s">
        <v>32</v>
      </c>
      <c r="W81" s="3">
        <v>6</v>
      </c>
      <c r="X81" s="3">
        <v>2</v>
      </c>
    </row>
    <row r="82" spans="1:24" ht="12.5" x14ac:dyDescent="0.25">
      <c r="A82" s="3">
        <v>81</v>
      </c>
      <c r="B82" s="3" t="s">
        <v>46</v>
      </c>
      <c r="C82" s="3" t="s">
        <v>26</v>
      </c>
      <c r="D82" s="3" t="s">
        <v>48</v>
      </c>
      <c r="E82" s="3" t="s">
        <v>47</v>
      </c>
      <c r="F82" s="3" t="s">
        <v>49</v>
      </c>
      <c r="G82" s="3">
        <v>5</v>
      </c>
      <c r="H82" s="3" t="s">
        <v>30</v>
      </c>
      <c r="I82" s="3" t="s">
        <v>38</v>
      </c>
      <c r="J82" s="3">
        <v>60</v>
      </c>
      <c r="K82" s="3">
        <v>11</v>
      </c>
      <c r="L82" s="3">
        <v>2</v>
      </c>
      <c r="M82" s="3">
        <v>0</v>
      </c>
      <c r="N82" s="3">
        <v>9</v>
      </c>
      <c r="O82" s="3">
        <f t="shared" ref="O82:O85" si="54">O80+N82</f>
        <v>19</v>
      </c>
      <c r="P82" s="3">
        <v>2</v>
      </c>
      <c r="Q82" s="14">
        <v>2</v>
      </c>
      <c r="R82" s="3" t="str">
        <f t="shared" si="1"/>
        <v>No</v>
      </c>
      <c r="S82" s="3">
        <v>1</v>
      </c>
      <c r="T82" s="4" t="str">
        <f t="shared" ref="T82:T85" si="55">IF(OR(AND(S82=1, O81-O80+11&lt;=10), AND(S82=2, O81-O80+1&lt;=10)), "lead", "tie")</f>
        <v>lead</v>
      </c>
      <c r="U82" s="4">
        <f t="shared" ref="U82:U85" si="56">IF(AND(S82=2, T82="lead"), O81-O80+1, IF(AND(S82=2, T82="tie"), O81-O80, IF(AND(S82=1, T82="lead"), O81-O80+11, O81-O80+10)))</f>
        <v>10</v>
      </c>
      <c r="V82" s="3" t="s">
        <v>33</v>
      </c>
      <c r="W82" s="3">
        <v>6</v>
      </c>
      <c r="X82" s="3">
        <v>2</v>
      </c>
    </row>
    <row r="83" spans="1:24" ht="12.5" x14ac:dyDescent="0.25">
      <c r="A83" s="3">
        <v>82</v>
      </c>
      <c r="B83" s="3" t="s">
        <v>46</v>
      </c>
      <c r="C83" s="3" t="s">
        <v>26</v>
      </c>
      <c r="D83" s="3" t="s">
        <v>47</v>
      </c>
      <c r="E83" s="3" t="s">
        <v>48</v>
      </c>
      <c r="F83" s="3" t="s">
        <v>49</v>
      </c>
      <c r="G83" s="3">
        <v>5</v>
      </c>
      <c r="H83" s="3" t="s">
        <v>30</v>
      </c>
      <c r="I83" s="3" t="s">
        <v>38</v>
      </c>
      <c r="J83" s="3">
        <v>60</v>
      </c>
      <c r="K83" s="3">
        <v>10</v>
      </c>
      <c r="L83" s="3">
        <v>1</v>
      </c>
      <c r="M83" s="3">
        <v>0</v>
      </c>
      <c r="N83" s="3">
        <v>9</v>
      </c>
      <c r="O83" s="3">
        <f t="shared" si="54"/>
        <v>18</v>
      </c>
      <c r="P83" s="3">
        <v>2</v>
      </c>
      <c r="Q83" s="14">
        <v>0</v>
      </c>
      <c r="R83" s="3" t="str">
        <f t="shared" si="1"/>
        <v>No</v>
      </c>
      <c r="S83" s="3">
        <v>2</v>
      </c>
      <c r="T83" s="4" t="str">
        <f t="shared" si="55"/>
        <v>tie</v>
      </c>
      <c r="U83" s="4">
        <f t="shared" si="56"/>
        <v>10</v>
      </c>
      <c r="V83" s="3" t="s">
        <v>32</v>
      </c>
      <c r="W83" s="3">
        <v>6</v>
      </c>
      <c r="X83" s="3">
        <v>2</v>
      </c>
    </row>
    <row r="84" spans="1:24" ht="12.5" x14ac:dyDescent="0.25">
      <c r="A84" s="3">
        <v>83</v>
      </c>
      <c r="B84" s="3" t="s">
        <v>46</v>
      </c>
      <c r="C84" s="3" t="s">
        <v>26</v>
      </c>
      <c r="D84" s="3" t="s">
        <v>48</v>
      </c>
      <c r="E84" s="3" t="s">
        <v>47</v>
      </c>
      <c r="F84" s="3" t="s">
        <v>49</v>
      </c>
      <c r="G84" s="3">
        <v>6</v>
      </c>
      <c r="H84" s="3" t="s">
        <v>30</v>
      </c>
      <c r="I84" s="3" t="s">
        <v>38</v>
      </c>
      <c r="J84" s="3">
        <v>60</v>
      </c>
      <c r="K84" s="3">
        <v>16</v>
      </c>
      <c r="L84" s="3">
        <v>2</v>
      </c>
      <c r="M84" s="3">
        <v>3</v>
      </c>
      <c r="N84" s="3">
        <v>8</v>
      </c>
      <c r="O84" s="3">
        <f t="shared" si="54"/>
        <v>27</v>
      </c>
      <c r="P84" s="3">
        <v>2</v>
      </c>
      <c r="Q84" s="14">
        <v>2</v>
      </c>
      <c r="R84" s="3" t="str">
        <f t="shared" si="1"/>
        <v>Yes</v>
      </c>
      <c r="S84" s="3">
        <v>1</v>
      </c>
      <c r="T84" s="4" t="str">
        <f t="shared" si="55"/>
        <v>lead</v>
      </c>
      <c r="U84" s="4">
        <f t="shared" si="56"/>
        <v>10</v>
      </c>
      <c r="V84" s="3" t="s">
        <v>33</v>
      </c>
      <c r="W84" s="3">
        <v>6</v>
      </c>
      <c r="X84" s="3">
        <v>2</v>
      </c>
    </row>
    <row r="85" spans="1:24" ht="12.5" x14ac:dyDescent="0.25">
      <c r="A85" s="3">
        <v>84</v>
      </c>
      <c r="B85" s="3" t="s">
        <v>46</v>
      </c>
      <c r="C85" s="3" t="s">
        <v>26</v>
      </c>
      <c r="D85" s="3" t="s">
        <v>47</v>
      </c>
      <c r="E85" s="3" t="s">
        <v>48</v>
      </c>
      <c r="F85" s="3" t="s">
        <v>49</v>
      </c>
      <c r="G85" s="3">
        <v>6</v>
      </c>
      <c r="H85" s="3" t="s">
        <v>30</v>
      </c>
      <c r="I85" s="3" t="s">
        <v>38</v>
      </c>
      <c r="J85" s="3">
        <v>60</v>
      </c>
      <c r="K85" s="3">
        <v>10</v>
      </c>
      <c r="L85" s="3">
        <v>1</v>
      </c>
      <c r="M85" s="3">
        <v>0</v>
      </c>
      <c r="N85" s="3">
        <v>9</v>
      </c>
      <c r="O85" s="3">
        <f t="shared" si="54"/>
        <v>27</v>
      </c>
      <c r="P85" s="3">
        <v>2</v>
      </c>
      <c r="Q85" s="14">
        <v>0</v>
      </c>
      <c r="R85" s="3" t="str">
        <f t="shared" si="1"/>
        <v>Yes</v>
      </c>
      <c r="S85" s="3">
        <v>2</v>
      </c>
      <c r="T85" s="4" t="str">
        <f t="shared" si="55"/>
        <v>lead</v>
      </c>
      <c r="U85" s="4">
        <f t="shared" si="56"/>
        <v>10</v>
      </c>
      <c r="V85" s="3" t="s">
        <v>32</v>
      </c>
      <c r="W85" s="3">
        <v>6</v>
      </c>
      <c r="X85" s="3">
        <v>2</v>
      </c>
    </row>
    <row r="86" spans="1:24" ht="12.5" x14ac:dyDescent="0.25">
      <c r="A86" s="3">
        <v>85</v>
      </c>
      <c r="B86" s="3" t="s">
        <v>46</v>
      </c>
      <c r="C86" s="3" t="s">
        <v>26</v>
      </c>
      <c r="D86" s="3" t="s">
        <v>48</v>
      </c>
      <c r="E86" s="3" t="s">
        <v>47</v>
      </c>
      <c r="F86" s="3" t="s">
        <v>49</v>
      </c>
      <c r="G86" s="3">
        <v>7</v>
      </c>
      <c r="H86" s="3" t="s">
        <v>30</v>
      </c>
      <c r="I86" s="3" t="s">
        <v>38</v>
      </c>
      <c r="J86" s="3">
        <v>60</v>
      </c>
      <c r="K86" s="3">
        <v>10</v>
      </c>
      <c r="L86" s="3">
        <v>2</v>
      </c>
      <c r="M86" s="3">
        <v>0</v>
      </c>
      <c r="N86" s="3">
        <v>9</v>
      </c>
      <c r="O86" s="3">
        <f t="shared" ref="O86:O87" si="57">N86</f>
        <v>9</v>
      </c>
      <c r="P86" s="3">
        <v>3</v>
      </c>
      <c r="Q86" s="14">
        <v>1</v>
      </c>
      <c r="R86" s="3" t="str">
        <f t="shared" si="1"/>
        <v>No</v>
      </c>
      <c r="S86" s="3">
        <v>1</v>
      </c>
      <c r="T86" s="4" t="str">
        <f>IF(OR(AND(S86=1, 0-0+11&lt;=10), AND(S86=2, 0-0+1&lt;=10)), "lead", "tie")</f>
        <v>tie</v>
      </c>
      <c r="U86" s="4">
        <f>IF(AND(S86=2, T86="lead"), 0-0+1, IF(AND(S86=2, T86="tie"), 0-0, IF(AND(S86=1, T86="lead"), 0-0+11, 0-0+10)))</f>
        <v>10</v>
      </c>
      <c r="V86" s="3" t="s">
        <v>33</v>
      </c>
      <c r="W86" s="3">
        <v>6</v>
      </c>
      <c r="X86" s="3">
        <v>2</v>
      </c>
    </row>
    <row r="87" spans="1:24" ht="12.5" x14ac:dyDescent="0.25">
      <c r="A87" s="3">
        <v>86</v>
      </c>
      <c r="B87" s="3" t="s">
        <v>46</v>
      </c>
      <c r="C87" s="3" t="s">
        <v>26</v>
      </c>
      <c r="D87" s="3" t="s">
        <v>47</v>
      </c>
      <c r="E87" s="3" t="s">
        <v>48</v>
      </c>
      <c r="F87" s="3" t="s">
        <v>49</v>
      </c>
      <c r="G87" s="3">
        <v>7</v>
      </c>
      <c r="H87" s="3" t="s">
        <v>30</v>
      </c>
      <c r="I87" s="3" t="s">
        <v>38</v>
      </c>
      <c r="J87" s="3">
        <v>60</v>
      </c>
      <c r="K87" s="15">
        <v>9</v>
      </c>
      <c r="L87" s="15">
        <v>1</v>
      </c>
      <c r="M87" s="15">
        <v>0</v>
      </c>
      <c r="N87" s="15">
        <v>9</v>
      </c>
      <c r="O87" s="3">
        <f t="shared" si="57"/>
        <v>9</v>
      </c>
      <c r="P87" s="16">
        <v>3</v>
      </c>
      <c r="Q87" s="14">
        <v>3</v>
      </c>
      <c r="R87" s="3" t="str">
        <f t="shared" si="1"/>
        <v>No</v>
      </c>
      <c r="S87" s="3">
        <v>2</v>
      </c>
      <c r="T87" s="4" t="str">
        <f>IF(OR(AND(S87=1, O86-0+11&lt;=10), AND(S87=2, O86-0+1&lt;=10)), "lead", "tie")</f>
        <v>lead</v>
      </c>
      <c r="U87" s="4">
        <f>IF(AND(S87=2, T87="lead"), O86-0+1, IF(AND(S87=2, T87="tie"), O86-0, IF(AND(S87=1, T87="lead"), O86-0+11, O86-0+10)))</f>
        <v>10</v>
      </c>
      <c r="V87" s="3" t="s">
        <v>32</v>
      </c>
      <c r="W87" s="3">
        <v>6</v>
      </c>
      <c r="X87" s="3">
        <v>2</v>
      </c>
    </row>
    <row r="88" spans="1:24" ht="12.5" x14ac:dyDescent="0.25">
      <c r="A88" s="3">
        <v>87</v>
      </c>
      <c r="B88" s="3" t="s">
        <v>46</v>
      </c>
      <c r="C88" s="3" t="s">
        <v>26</v>
      </c>
      <c r="D88" s="3" t="s">
        <v>48</v>
      </c>
      <c r="E88" s="3" t="s">
        <v>47</v>
      </c>
      <c r="F88" s="3" t="s">
        <v>49</v>
      </c>
      <c r="G88" s="3">
        <v>8</v>
      </c>
      <c r="H88" s="3" t="s">
        <v>30</v>
      </c>
      <c r="I88" s="3" t="s">
        <v>38</v>
      </c>
      <c r="J88" s="3">
        <v>60</v>
      </c>
      <c r="K88" s="3">
        <v>14</v>
      </c>
      <c r="L88" s="3">
        <v>2</v>
      </c>
      <c r="M88" s="3">
        <v>1</v>
      </c>
      <c r="N88" s="3">
        <v>9</v>
      </c>
      <c r="O88" s="3">
        <f t="shared" ref="O88:O91" si="58">O86+N88</f>
        <v>18</v>
      </c>
      <c r="P88" s="3">
        <v>3</v>
      </c>
      <c r="Q88" s="14">
        <v>1</v>
      </c>
      <c r="R88" s="3" t="str">
        <f t="shared" si="1"/>
        <v>No</v>
      </c>
      <c r="S88" s="3">
        <v>1</v>
      </c>
      <c r="T88" s="4" t="str">
        <f t="shared" ref="T88:T91" si="59">IF(OR(AND(S88=1, O87-O86+11&lt;=10), AND(S88=2, O87-O86+1&lt;=10)), "lead", "tie")</f>
        <v>tie</v>
      </c>
      <c r="U88" s="4">
        <f t="shared" ref="U88:U91" si="60">IF(AND(S88=2, T88="lead"), O87-O86+1, IF(AND(S88=2, T88="tie"), O87-O86, IF(AND(S88=1, T88="lead"), O87-O86+11, O87-O86+10)))</f>
        <v>10</v>
      </c>
      <c r="V88" s="3" t="s">
        <v>33</v>
      </c>
      <c r="W88" s="3">
        <v>6</v>
      </c>
      <c r="X88" s="3">
        <v>2</v>
      </c>
    </row>
    <row r="89" spans="1:24" ht="12.5" x14ac:dyDescent="0.25">
      <c r="A89" s="3">
        <v>88</v>
      </c>
      <c r="B89" s="3" t="s">
        <v>46</v>
      </c>
      <c r="C89" s="3" t="s">
        <v>26</v>
      </c>
      <c r="D89" s="3" t="s">
        <v>47</v>
      </c>
      <c r="E89" s="3" t="s">
        <v>48</v>
      </c>
      <c r="F89" s="3" t="s">
        <v>49</v>
      </c>
      <c r="G89" s="3">
        <v>8</v>
      </c>
      <c r="H89" s="3" t="s">
        <v>30</v>
      </c>
      <c r="I89" s="3" t="s">
        <v>38</v>
      </c>
      <c r="J89" s="3">
        <v>60</v>
      </c>
      <c r="K89" s="15">
        <v>8</v>
      </c>
      <c r="L89" s="15">
        <v>1</v>
      </c>
      <c r="M89" s="15">
        <v>0</v>
      </c>
      <c r="N89" s="15">
        <v>10</v>
      </c>
      <c r="O89" s="3">
        <f t="shared" si="58"/>
        <v>19</v>
      </c>
      <c r="P89" s="15">
        <v>3</v>
      </c>
      <c r="Q89" s="14">
        <v>3</v>
      </c>
      <c r="R89" s="3" t="str">
        <f t="shared" si="1"/>
        <v>No</v>
      </c>
      <c r="S89" s="3">
        <v>2</v>
      </c>
      <c r="T89" s="4" t="str">
        <f t="shared" si="59"/>
        <v>lead</v>
      </c>
      <c r="U89" s="4">
        <f t="shared" si="60"/>
        <v>10</v>
      </c>
      <c r="V89" s="3" t="s">
        <v>32</v>
      </c>
      <c r="W89" s="3">
        <v>6</v>
      </c>
      <c r="X89" s="3">
        <v>2</v>
      </c>
    </row>
    <row r="90" spans="1:24" ht="12.5" x14ac:dyDescent="0.25">
      <c r="A90" s="3">
        <v>89</v>
      </c>
      <c r="B90" s="3" t="s">
        <v>46</v>
      </c>
      <c r="C90" s="3" t="s">
        <v>26</v>
      </c>
      <c r="D90" s="3" t="s">
        <v>48</v>
      </c>
      <c r="E90" s="3" t="s">
        <v>47</v>
      </c>
      <c r="F90" s="3" t="s">
        <v>49</v>
      </c>
      <c r="G90" s="3">
        <v>9</v>
      </c>
      <c r="H90" s="3" t="s">
        <v>30</v>
      </c>
      <c r="I90" s="3" t="s">
        <v>38</v>
      </c>
      <c r="J90" s="3">
        <v>60</v>
      </c>
      <c r="K90" s="3">
        <v>10</v>
      </c>
      <c r="L90" s="3">
        <v>2</v>
      </c>
      <c r="M90" s="3">
        <v>0</v>
      </c>
      <c r="N90" s="3">
        <v>9</v>
      </c>
      <c r="O90" s="3">
        <f t="shared" si="58"/>
        <v>27</v>
      </c>
      <c r="P90" s="3">
        <v>3</v>
      </c>
      <c r="Q90" s="14">
        <v>1</v>
      </c>
      <c r="R90" s="3" t="str">
        <f t="shared" si="1"/>
        <v>No</v>
      </c>
      <c r="S90" s="3">
        <v>1</v>
      </c>
      <c r="T90" s="4" t="str">
        <f t="shared" si="59"/>
        <v>tie</v>
      </c>
      <c r="U90" s="4">
        <f t="shared" si="60"/>
        <v>11</v>
      </c>
      <c r="V90" s="3" t="s">
        <v>33</v>
      </c>
      <c r="W90" s="3">
        <v>6</v>
      </c>
      <c r="X90" s="3">
        <v>2</v>
      </c>
    </row>
    <row r="91" spans="1:24" ht="12.5" x14ac:dyDescent="0.25">
      <c r="A91" s="6">
        <v>90</v>
      </c>
      <c r="B91" s="3" t="s">
        <v>46</v>
      </c>
      <c r="C91" s="3" t="s">
        <v>26</v>
      </c>
      <c r="D91" s="3" t="s">
        <v>47</v>
      </c>
      <c r="E91" s="3" t="s">
        <v>48</v>
      </c>
      <c r="F91" s="3" t="s">
        <v>49</v>
      </c>
      <c r="G91" s="3">
        <v>9</v>
      </c>
      <c r="H91" s="3" t="s">
        <v>30</v>
      </c>
      <c r="I91" s="3" t="s">
        <v>38</v>
      </c>
      <c r="J91" s="3">
        <v>60</v>
      </c>
      <c r="K91" s="3">
        <v>8</v>
      </c>
      <c r="L91" s="3">
        <v>1</v>
      </c>
      <c r="M91" s="3">
        <v>1</v>
      </c>
      <c r="N91" s="3">
        <v>10</v>
      </c>
      <c r="O91" s="3">
        <f t="shared" si="58"/>
        <v>29</v>
      </c>
      <c r="P91" s="3">
        <v>3</v>
      </c>
      <c r="Q91" s="14">
        <v>3</v>
      </c>
      <c r="R91" s="3" t="str">
        <f t="shared" si="1"/>
        <v>Yes</v>
      </c>
      <c r="S91" s="3">
        <v>2</v>
      </c>
      <c r="T91" s="4" t="str">
        <f t="shared" si="59"/>
        <v>lead</v>
      </c>
      <c r="U91" s="4">
        <f t="shared" si="60"/>
        <v>9</v>
      </c>
      <c r="V91" s="3" t="s">
        <v>32</v>
      </c>
      <c r="W91" s="3">
        <v>6</v>
      </c>
      <c r="X91" s="3">
        <v>2</v>
      </c>
    </row>
    <row r="92" spans="1:24" ht="12.5" x14ac:dyDescent="0.25">
      <c r="A92" s="3">
        <v>91</v>
      </c>
      <c r="B92" s="3" t="s">
        <v>46</v>
      </c>
      <c r="C92" s="3" t="s">
        <v>26</v>
      </c>
      <c r="D92" s="3" t="s">
        <v>48</v>
      </c>
      <c r="E92" s="3" t="s">
        <v>47</v>
      </c>
      <c r="F92" s="3" t="s">
        <v>49</v>
      </c>
      <c r="G92" s="3">
        <v>10</v>
      </c>
      <c r="H92" s="3" t="s">
        <v>30</v>
      </c>
      <c r="I92" s="3" t="s">
        <v>38</v>
      </c>
      <c r="J92" s="3">
        <v>60</v>
      </c>
      <c r="K92" s="3">
        <v>10</v>
      </c>
      <c r="L92" s="3">
        <v>2</v>
      </c>
      <c r="M92" s="3">
        <v>0</v>
      </c>
      <c r="N92" s="3">
        <v>9</v>
      </c>
      <c r="O92" s="3">
        <f t="shared" ref="O92:O93" si="61">N92</f>
        <v>9</v>
      </c>
      <c r="P92" s="3">
        <v>4</v>
      </c>
      <c r="Q92" s="14">
        <v>1</v>
      </c>
      <c r="R92" s="3" t="str">
        <f t="shared" si="1"/>
        <v>No</v>
      </c>
      <c r="S92" s="3">
        <v>1</v>
      </c>
      <c r="T92" s="4" t="str">
        <f>IF(OR(AND(S92=1, 0-0+11&lt;=10), AND(S92=2, 0-0+1&lt;=10)), "lead", "tie")</f>
        <v>tie</v>
      </c>
      <c r="U92" s="4">
        <f>IF(AND(S92=2, T92="lead"), 0-0+1, IF(AND(S92=2, T92="tie"), 0-0, IF(AND(S92=1, T92="lead"), 0-0+11, 0-0+10)))</f>
        <v>10</v>
      </c>
      <c r="V92" s="3" t="s">
        <v>33</v>
      </c>
      <c r="W92" s="3">
        <v>6</v>
      </c>
      <c r="X92" s="3">
        <v>2</v>
      </c>
    </row>
    <row r="93" spans="1:24" ht="12.5" x14ac:dyDescent="0.25">
      <c r="A93" s="3">
        <v>92</v>
      </c>
      <c r="B93" s="3" t="s">
        <v>46</v>
      </c>
      <c r="C93" s="3" t="s">
        <v>26</v>
      </c>
      <c r="D93" s="3" t="s">
        <v>47</v>
      </c>
      <c r="E93" s="3" t="s">
        <v>48</v>
      </c>
      <c r="F93" s="3" t="s">
        <v>49</v>
      </c>
      <c r="G93" s="3">
        <v>10</v>
      </c>
      <c r="H93" s="3" t="s">
        <v>30</v>
      </c>
      <c r="I93" s="3" t="s">
        <v>38</v>
      </c>
      <c r="J93" s="3">
        <v>60</v>
      </c>
      <c r="K93" s="3">
        <v>10</v>
      </c>
      <c r="L93" s="3">
        <v>1</v>
      </c>
      <c r="M93" s="3">
        <v>1</v>
      </c>
      <c r="N93" s="3">
        <v>9</v>
      </c>
      <c r="O93" s="3">
        <f t="shared" si="61"/>
        <v>9</v>
      </c>
      <c r="P93" s="3">
        <v>4</v>
      </c>
      <c r="Q93" s="14">
        <v>5</v>
      </c>
      <c r="R93" s="3" t="str">
        <f t="shared" si="1"/>
        <v>No</v>
      </c>
      <c r="S93" s="3">
        <v>2</v>
      </c>
      <c r="T93" s="4" t="str">
        <f>IF(OR(AND(S93=1, O92-0+11&lt;=10), AND(S93=2, O92-0+1&lt;=10)), "lead", "tie")</f>
        <v>lead</v>
      </c>
      <c r="U93" s="4">
        <f>IF(AND(S93=2, T93="lead"), O92-0+1, IF(AND(S93=2, T93="tie"), O92-0, IF(AND(S93=1, T93="lead"), O92-0+11, O92-0+10)))</f>
        <v>10</v>
      </c>
      <c r="V93" s="3" t="s">
        <v>32</v>
      </c>
      <c r="W93" s="3">
        <v>6</v>
      </c>
      <c r="X93" s="3">
        <v>2</v>
      </c>
    </row>
    <row r="94" spans="1:24" ht="12.5" x14ac:dyDescent="0.25">
      <c r="A94" s="3">
        <v>93</v>
      </c>
      <c r="B94" s="3" t="s">
        <v>46</v>
      </c>
      <c r="C94" s="3" t="s">
        <v>26</v>
      </c>
      <c r="D94" s="3" t="s">
        <v>48</v>
      </c>
      <c r="E94" s="3" t="s">
        <v>47</v>
      </c>
      <c r="F94" s="3" t="s">
        <v>49</v>
      </c>
      <c r="G94" s="3">
        <v>11</v>
      </c>
      <c r="H94" s="3" t="s">
        <v>30</v>
      </c>
      <c r="I94" s="3" t="s">
        <v>38</v>
      </c>
      <c r="J94" s="3">
        <v>60</v>
      </c>
      <c r="K94" s="3">
        <v>10</v>
      </c>
      <c r="L94" s="3">
        <v>2</v>
      </c>
      <c r="M94" s="3">
        <v>2</v>
      </c>
      <c r="N94" s="3">
        <v>9</v>
      </c>
      <c r="O94" s="3">
        <f t="shared" ref="O94:O97" si="62">O92+N94</f>
        <v>18</v>
      </c>
      <c r="P94" s="3">
        <v>4</v>
      </c>
      <c r="Q94" s="14">
        <v>1</v>
      </c>
      <c r="R94" s="3" t="str">
        <f t="shared" si="1"/>
        <v>No</v>
      </c>
      <c r="S94" s="3">
        <v>1</v>
      </c>
      <c r="T94" s="4" t="str">
        <f t="shared" ref="T94:T97" si="63">IF(OR(AND(S94=1, O93-O92+11&lt;=10), AND(S94=2, O93-O92+1&lt;=10)), "lead", "tie")</f>
        <v>tie</v>
      </c>
      <c r="U94" s="4">
        <f t="shared" ref="U94:U97" si="64">IF(AND(S94=2, T94="lead"), O93-O92+1, IF(AND(S94=2, T94="tie"), O93-O92, IF(AND(S94=1, T94="lead"), O93-O92+11, O93-O92+10)))</f>
        <v>10</v>
      </c>
      <c r="V94" s="3" t="s">
        <v>33</v>
      </c>
      <c r="W94" s="3">
        <v>6</v>
      </c>
      <c r="X94" s="3">
        <v>2</v>
      </c>
    </row>
    <row r="95" spans="1:24" ht="12.5" x14ac:dyDescent="0.25">
      <c r="A95" s="3">
        <v>94</v>
      </c>
      <c r="B95" s="3" t="s">
        <v>46</v>
      </c>
      <c r="C95" s="3" t="s">
        <v>26</v>
      </c>
      <c r="D95" s="3" t="s">
        <v>47</v>
      </c>
      <c r="E95" s="3" t="s">
        <v>48</v>
      </c>
      <c r="F95" s="3" t="s">
        <v>49</v>
      </c>
      <c r="G95" s="3">
        <v>11</v>
      </c>
      <c r="H95" s="3" t="s">
        <v>30</v>
      </c>
      <c r="I95" s="3" t="s">
        <v>38</v>
      </c>
      <c r="J95" s="3">
        <v>60</v>
      </c>
      <c r="K95" s="3">
        <v>7</v>
      </c>
      <c r="L95" s="3">
        <v>1</v>
      </c>
      <c r="M95" s="3">
        <v>1</v>
      </c>
      <c r="N95" s="3">
        <v>10</v>
      </c>
      <c r="O95" s="3">
        <f t="shared" si="62"/>
        <v>19</v>
      </c>
      <c r="P95" s="3">
        <v>4</v>
      </c>
      <c r="Q95" s="14">
        <v>5</v>
      </c>
      <c r="R95" s="3" t="str">
        <f t="shared" si="1"/>
        <v>No</v>
      </c>
      <c r="S95" s="3">
        <v>2</v>
      </c>
      <c r="T95" s="4" t="str">
        <f t="shared" si="63"/>
        <v>lead</v>
      </c>
      <c r="U95" s="4">
        <f t="shared" si="64"/>
        <v>10</v>
      </c>
      <c r="V95" s="3" t="s">
        <v>32</v>
      </c>
      <c r="W95" s="3">
        <v>6</v>
      </c>
      <c r="X95" s="3">
        <v>2</v>
      </c>
    </row>
    <row r="96" spans="1:24" ht="12.5" x14ac:dyDescent="0.25">
      <c r="A96" s="3">
        <v>95</v>
      </c>
      <c r="B96" s="3" t="s">
        <v>46</v>
      </c>
      <c r="C96" s="3" t="s">
        <v>26</v>
      </c>
      <c r="D96" s="3" t="s">
        <v>48</v>
      </c>
      <c r="E96" s="3" t="s">
        <v>47</v>
      </c>
      <c r="F96" s="3" t="s">
        <v>49</v>
      </c>
      <c r="G96" s="3">
        <v>12</v>
      </c>
      <c r="H96" s="3" t="s">
        <v>30</v>
      </c>
      <c r="I96" s="3" t="s">
        <v>38</v>
      </c>
      <c r="J96" s="3">
        <v>60</v>
      </c>
      <c r="K96" s="3">
        <v>9</v>
      </c>
      <c r="L96" s="3">
        <v>2</v>
      </c>
      <c r="M96" s="3">
        <v>0</v>
      </c>
      <c r="N96" s="3">
        <v>10</v>
      </c>
      <c r="O96" s="3">
        <f t="shared" si="62"/>
        <v>28</v>
      </c>
      <c r="P96" s="3">
        <v>4</v>
      </c>
      <c r="Q96" s="14">
        <v>1</v>
      </c>
      <c r="R96" s="3" t="str">
        <f t="shared" si="1"/>
        <v>No</v>
      </c>
      <c r="S96" s="3">
        <v>1</v>
      </c>
      <c r="T96" s="4" t="str">
        <f t="shared" si="63"/>
        <v>tie</v>
      </c>
      <c r="U96" s="4">
        <f t="shared" si="64"/>
        <v>11</v>
      </c>
      <c r="V96" s="3" t="s">
        <v>33</v>
      </c>
      <c r="W96" s="3">
        <v>6</v>
      </c>
      <c r="X96" s="3">
        <v>2</v>
      </c>
    </row>
    <row r="97" spans="1:31" ht="12.5" x14ac:dyDescent="0.25">
      <c r="A97" s="3">
        <v>96</v>
      </c>
      <c r="B97" s="3" t="s">
        <v>46</v>
      </c>
      <c r="C97" s="3" t="s">
        <v>26</v>
      </c>
      <c r="D97" s="3" t="s">
        <v>47</v>
      </c>
      <c r="E97" s="3" t="s">
        <v>48</v>
      </c>
      <c r="F97" s="3" t="s">
        <v>49</v>
      </c>
      <c r="G97" s="3">
        <v>12</v>
      </c>
      <c r="H97" s="3" t="s">
        <v>30</v>
      </c>
      <c r="I97" s="3" t="s">
        <v>38</v>
      </c>
      <c r="J97" s="3">
        <v>60</v>
      </c>
      <c r="K97" s="3">
        <v>9</v>
      </c>
      <c r="L97" s="3">
        <v>1</v>
      </c>
      <c r="M97" s="3">
        <v>1</v>
      </c>
      <c r="N97" s="3">
        <v>9</v>
      </c>
      <c r="O97" s="3">
        <f t="shared" si="62"/>
        <v>28</v>
      </c>
      <c r="P97" s="3">
        <v>4</v>
      </c>
      <c r="Q97" s="14">
        <v>5</v>
      </c>
      <c r="R97" s="3" t="str">
        <f t="shared" si="1"/>
        <v>Yes</v>
      </c>
      <c r="S97" s="3">
        <v>2</v>
      </c>
      <c r="T97" s="4" t="str">
        <f t="shared" si="63"/>
        <v>lead</v>
      </c>
      <c r="U97" s="4">
        <f t="shared" si="64"/>
        <v>10</v>
      </c>
      <c r="V97" s="3" t="s">
        <v>32</v>
      </c>
      <c r="W97" s="3">
        <v>6</v>
      </c>
      <c r="X97" s="3">
        <v>2</v>
      </c>
      <c r="Y97" s="3"/>
    </row>
    <row r="98" spans="1:31" ht="12.5" x14ac:dyDescent="0.25">
      <c r="A98" s="3">
        <v>97</v>
      </c>
      <c r="B98" s="8" t="s">
        <v>50</v>
      </c>
      <c r="C98" s="8" t="s">
        <v>26</v>
      </c>
      <c r="D98" s="8" t="s">
        <v>51</v>
      </c>
      <c r="E98" s="8" t="s">
        <v>52</v>
      </c>
      <c r="F98" s="8" t="s">
        <v>53</v>
      </c>
      <c r="G98" s="8">
        <v>1</v>
      </c>
      <c r="H98" s="8" t="s">
        <v>30</v>
      </c>
      <c r="I98" s="8" t="s">
        <v>54</v>
      </c>
      <c r="J98" s="8">
        <v>70</v>
      </c>
      <c r="K98" s="8">
        <v>5</v>
      </c>
      <c r="L98" s="8">
        <v>2</v>
      </c>
      <c r="M98" s="8">
        <v>0</v>
      </c>
      <c r="N98" s="8">
        <v>8</v>
      </c>
      <c r="O98" s="8">
        <v>8</v>
      </c>
      <c r="P98" s="8">
        <v>1</v>
      </c>
      <c r="Q98" s="8">
        <v>0</v>
      </c>
      <c r="R98" s="8" t="str">
        <f t="shared" si="1"/>
        <v>No</v>
      </c>
      <c r="S98" s="8">
        <v>1</v>
      </c>
      <c r="T98" s="17" t="str">
        <f>IF(OR(AND(S98=1, 0-0+11&lt;=10), AND(S98=2, 0-0+1&lt;=10)), "lead", "tie")</f>
        <v>tie</v>
      </c>
      <c r="U98" s="18">
        <f>IF(AND(S98=2, T98="lead"), 0-0+1, IF(AND(S98=2, T98="tie"), 0-0, IF(AND(S98=1, T98="lead"), 0-0+11, 0-0+10)))</f>
        <v>10</v>
      </c>
      <c r="V98" s="8" t="s">
        <v>39</v>
      </c>
      <c r="W98" s="3">
        <v>6</v>
      </c>
      <c r="X98" s="3">
        <v>5</v>
      </c>
      <c r="Y98" s="9"/>
      <c r="Z98" s="9"/>
      <c r="AA98" s="9"/>
      <c r="AB98" s="9"/>
      <c r="AC98" s="9"/>
      <c r="AD98" s="9"/>
      <c r="AE98" s="9"/>
    </row>
    <row r="99" spans="1:31" ht="12.5" x14ac:dyDescent="0.25">
      <c r="A99" s="3">
        <v>98</v>
      </c>
      <c r="B99" s="3" t="s">
        <v>50</v>
      </c>
      <c r="C99" s="3" t="s">
        <v>26</v>
      </c>
      <c r="D99" s="3" t="s">
        <v>52</v>
      </c>
      <c r="E99" s="3" t="s">
        <v>51</v>
      </c>
      <c r="F99" s="3" t="s">
        <v>53</v>
      </c>
      <c r="G99" s="3">
        <v>1</v>
      </c>
      <c r="H99" s="3" t="s">
        <v>30</v>
      </c>
      <c r="I99" s="3" t="s">
        <v>38</v>
      </c>
      <c r="J99" s="3">
        <v>70</v>
      </c>
      <c r="K99" s="3">
        <v>8</v>
      </c>
      <c r="L99" s="3">
        <v>2</v>
      </c>
      <c r="M99" s="3">
        <v>0</v>
      </c>
      <c r="N99" s="3">
        <v>7</v>
      </c>
      <c r="O99" s="3">
        <v>7</v>
      </c>
      <c r="P99" s="3">
        <v>1</v>
      </c>
      <c r="Q99" s="3">
        <v>0</v>
      </c>
      <c r="R99" s="3" t="str">
        <f t="shared" si="1"/>
        <v>No</v>
      </c>
      <c r="S99" s="3">
        <v>2</v>
      </c>
      <c r="T99" s="19" t="str">
        <f>IF(OR(AND(S99=1, O98-0+11&lt;=10), AND(S99=2, O98-0+1&lt;=10)), "lead", "tie")</f>
        <v>lead</v>
      </c>
      <c r="U99" s="16">
        <f>IF(AND(S99=2, T99="lead"), O98-0+1, IF(AND(S99=2, T99="tie"), O98-0, IF(AND(S99=1, T99="lead"), O98-0+11, O98-0+10)))</f>
        <v>9</v>
      </c>
      <c r="V99" s="3" t="s">
        <v>55</v>
      </c>
      <c r="W99" s="3">
        <v>6</v>
      </c>
      <c r="X99" s="3">
        <v>5</v>
      </c>
    </row>
    <row r="100" spans="1:31" ht="12.5" x14ac:dyDescent="0.25">
      <c r="A100" s="3">
        <v>99</v>
      </c>
      <c r="B100" s="3" t="s">
        <v>50</v>
      </c>
      <c r="C100" s="3" t="s">
        <v>26</v>
      </c>
      <c r="D100" s="3" t="s">
        <v>51</v>
      </c>
      <c r="E100" s="3" t="s">
        <v>52</v>
      </c>
      <c r="F100" s="3" t="s">
        <v>53</v>
      </c>
      <c r="G100" s="3">
        <v>2</v>
      </c>
      <c r="H100" s="3" t="s">
        <v>30</v>
      </c>
      <c r="I100" s="3" t="s">
        <v>38</v>
      </c>
      <c r="J100" s="3">
        <v>70</v>
      </c>
      <c r="K100" s="3">
        <v>4</v>
      </c>
      <c r="L100" s="3">
        <v>2</v>
      </c>
      <c r="M100" s="3">
        <v>0</v>
      </c>
      <c r="N100" s="3">
        <v>9</v>
      </c>
      <c r="O100" s="3">
        <v>17</v>
      </c>
      <c r="P100" s="3">
        <v>1</v>
      </c>
      <c r="Q100" s="3">
        <v>0</v>
      </c>
      <c r="R100" s="3" t="str">
        <f t="shared" si="1"/>
        <v>No</v>
      </c>
      <c r="S100" s="3">
        <v>1</v>
      </c>
      <c r="T100" s="19" t="str">
        <f t="shared" ref="T100:T103" si="65">IF(OR(AND(S100=1, O99-O98+11&lt;=10), AND(S100=2, O99-O98+1&lt;=10)), "lead", "tie")</f>
        <v>lead</v>
      </c>
      <c r="U100" s="16">
        <f t="shared" ref="U100:U103" si="66">IF(AND(S100=2, T100="lead"), O99-O98+1, IF(AND(S100=2, T100="tie"), O99-O98, IF(AND(S100=1, T100="lead"), O99-O98+11, O99-O98+10)))</f>
        <v>10</v>
      </c>
      <c r="V100" s="3" t="s">
        <v>39</v>
      </c>
      <c r="W100" s="3">
        <v>6</v>
      </c>
      <c r="X100" s="3">
        <v>5</v>
      </c>
    </row>
    <row r="101" spans="1:31" ht="12.5" x14ac:dyDescent="0.25">
      <c r="A101" s="3">
        <v>100</v>
      </c>
      <c r="B101" s="3" t="s">
        <v>50</v>
      </c>
      <c r="C101" s="3" t="s">
        <v>26</v>
      </c>
      <c r="D101" s="3" t="s">
        <v>52</v>
      </c>
      <c r="E101" s="3" t="s">
        <v>51</v>
      </c>
      <c r="F101" s="3" t="s">
        <v>53</v>
      </c>
      <c r="G101" s="3">
        <v>2</v>
      </c>
      <c r="H101" s="3" t="s">
        <v>30</v>
      </c>
      <c r="I101" s="3" t="s">
        <v>38</v>
      </c>
      <c r="J101" s="3">
        <v>70</v>
      </c>
      <c r="K101" s="3">
        <v>5</v>
      </c>
      <c r="L101" s="3">
        <v>2</v>
      </c>
      <c r="M101" s="3">
        <v>0</v>
      </c>
      <c r="N101" s="3">
        <v>9</v>
      </c>
      <c r="O101" s="3">
        <v>15</v>
      </c>
      <c r="P101" s="3">
        <v>1</v>
      </c>
      <c r="Q101" s="3">
        <v>0</v>
      </c>
      <c r="R101" s="3" t="str">
        <f t="shared" si="1"/>
        <v>No</v>
      </c>
      <c r="S101" s="3">
        <v>2</v>
      </c>
      <c r="T101" s="19" t="str">
        <f t="shared" si="65"/>
        <v>tie</v>
      </c>
      <c r="U101" s="16">
        <f t="shared" si="66"/>
        <v>10</v>
      </c>
      <c r="V101" s="3" t="s">
        <v>55</v>
      </c>
      <c r="W101" s="3">
        <v>6</v>
      </c>
      <c r="X101" s="3">
        <v>5</v>
      </c>
    </row>
    <row r="102" spans="1:31" ht="12.5" x14ac:dyDescent="0.25">
      <c r="A102" s="3">
        <v>101</v>
      </c>
      <c r="B102" s="3" t="s">
        <v>50</v>
      </c>
      <c r="C102" s="3" t="s">
        <v>26</v>
      </c>
      <c r="D102" s="3" t="s">
        <v>51</v>
      </c>
      <c r="E102" s="3" t="s">
        <v>52</v>
      </c>
      <c r="F102" s="3" t="s">
        <v>53</v>
      </c>
      <c r="G102" s="3">
        <v>3</v>
      </c>
      <c r="H102" s="3" t="s">
        <v>30</v>
      </c>
      <c r="I102" s="3" t="s">
        <v>38</v>
      </c>
      <c r="J102" s="3">
        <v>70</v>
      </c>
      <c r="K102" s="3">
        <v>3</v>
      </c>
      <c r="L102" s="3">
        <v>2</v>
      </c>
      <c r="M102" s="3">
        <v>0</v>
      </c>
      <c r="N102" s="3">
        <v>8</v>
      </c>
      <c r="O102" s="3">
        <v>25</v>
      </c>
      <c r="P102" s="3">
        <v>1</v>
      </c>
      <c r="Q102" s="3">
        <v>0</v>
      </c>
      <c r="R102" s="3" t="str">
        <f t="shared" si="1"/>
        <v>Yes</v>
      </c>
      <c r="S102" s="3">
        <v>1</v>
      </c>
      <c r="T102" s="19" t="str">
        <f t="shared" si="65"/>
        <v>lead</v>
      </c>
      <c r="U102" s="16">
        <f t="shared" si="66"/>
        <v>9</v>
      </c>
      <c r="V102" s="3" t="s">
        <v>39</v>
      </c>
      <c r="W102" s="3">
        <v>6</v>
      </c>
      <c r="X102" s="3">
        <v>5</v>
      </c>
    </row>
    <row r="103" spans="1:31" ht="12.5" x14ac:dyDescent="0.25">
      <c r="A103" s="3">
        <v>102</v>
      </c>
      <c r="B103" s="3" t="s">
        <v>50</v>
      </c>
      <c r="C103" s="3" t="s">
        <v>26</v>
      </c>
      <c r="D103" s="3" t="s">
        <v>52</v>
      </c>
      <c r="E103" s="3" t="s">
        <v>51</v>
      </c>
      <c r="F103" s="3" t="s">
        <v>53</v>
      </c>
      <c r="G103" s="3">
        <v>3</v>
      </c>
      <c r="H103" s="3" t="s">
        <v>30</v>
      </c>
      <c r="I103" s="3" t="s">
        <v>38</v>
      </c>
      <c r="J103" s="3">
        <v>70</v>
      </c>
      <c r="K103" s="3">
        <v>5</v>
      </c>
      <c r="L103" s="3">
        <v>2</v>
      </c>
      <c r="M103" s="3">
        <v>0</v>
      </c>
      <c r="N103" s="3">
        <v>9</v>
      </c>
      <c r="O103" s="3">
        <v>25</v>
      </c>
      <c r="P103" s="3">
        <v>1</v>
      </c>
      <c r="Q103" s="3">
        <v>0</v>
      </c>
      <c r="R103" s="3" t="str">
        <f t="shared" si="1"/>
        <v>Yes</v>
      </c>
      <c r="S103" s="3">
        <v>2</v>
      </c>
      <c r="T103" s="19" t="str">
        <f t="shared" si="65"/>
        <v>tie</v>
      </c>
      <c r="U103" s="16">
        <f t="shared" si="66"/>
        <v>10</v>
      </c>
      <c r="V103" s="3" t="s">
        <v>55</v>
      </c>
      <c r="W103" s="3">
        <v>6</v>
      </c>
      <c r="X103" s="3">
        <v>5</v>
      </c>
    </row>
    <row r="104" spans="1:31" ht="12.5" x14ac:dyDescent="0.25">
      <c r="A104" s="3">
        <v>103</v>
      </c>
      <c r="B104" s="3" t="s">
        <v>50</v>
      </c>
      <c r="C104" s="3" t="s">
        <v>26</v>
      </c>
      <c r="D104" s="3" t="s">
        <v>51</v>
      </c>
      <c r="E104" s="3" t="s">
        <v>52</v>
      </c>
      <c r="F104" s="3" t="s">
        <v>53</v>
      </c>
      <c r="G104" s="3">
        <v>4</v>
      </c>
      <c r="H104" s="3" t="s">
        <v>30</v>
      </c>
      <c r="I104" s="3" t="s">
        <v>38</v>
      </c>
      <c r="J104" s="3">
        <v>70</v>
      </c>
      <c r="K104" s="3">
        <v>7</v>
      </c>
      <c r="L104" s="3">
        <v>2</v>
      </c>
      <c r="M104" s="3">
        <v>0</v>
      </c>
      <c r="N104" s="3">
        <v>8</v>
      </c>
      <c r="O104" s="3">
        <v>8</v>
      </c>
      <c r="P104" s="3">
        <v>2</v>
      </c>
      <c r="Q104" s="3">
        <v>1</v>
      </c>
      <c r="R104" s="3" t="str">
        <f t="shared" si="1"/>
        <v>No</v>
      </c>
      <c r="S104" s="3">
        <v>1</v>
      </c>
      <c r="T104" s="19" t="str">
        <f>IF(OR(AND(S104=1, 0-0+11&lt;=10), AND(S104=2, 0-0+1&lt;=10)), "lead", "tie")</f>
        <v>tie</v>
      </c>
      <c r="U104" s="15">
        <f>IF(AND(S104=2, T104="lead"), 0-0+1, IF(AND(S104=2, T104="tie"), 0-0, IF(AND(S104=1, T104="lead"), 0-0+11, 0-0+10)))</f>
        <v>10</v>
      </c>
      <c r="V104" s="3" t="s">
        <v>39</v>
      </c>
      <c r="W104" s="3">
        <v>6</v>
      </c>
      <c r="X104" s="3">
        <v>5</v>
      </c>
    </row>
    <row r="105" spans="1:31" ht="12.5" x14ac:dyDescent="0.25">
      <c r="A105" s="3">
        <v>104</v>
      </c>
      <c r="B105" s="3" t="s">
        <v>50</v>
      </c>
      <c r="C105" s="3" t="s">
        <v>26</v>
      </c>
      <c r="D105" s="3" t="s">
        <v>52</v>
      </c>
      <c r="E105" s="3" t="s">
        <v>51</v>
      </c>
      <c r="F105" s="3" t="s">
        <v>53</v>
      </c>
      <c r="G105" s="3">
        <v>4</v>
      </c>
      <c r="H105" s="3" t="s">
        <v>30</v>
      </c>
      <c r="I105" s="3" t="s">
        <v>38</v>
      </c>
      <c r="J105" s="3">
        <v>70</v>
      </c>
      <c r="K105" s="3">
        <v>4</v>
      </c>
      <c r="L105" s="3">
        <v>2</v>
      </c>
      <c r="M105" s="3">
        <v>0</v>
      </c>
      <c r="N105" s="3">
        <v>8</v>
      </c>
      <c r="O105" s="3">
        <v>8</v>
      </c>
      <c r="P105" s="3">
        <v>2</v>
      </c>
      <c r="Q105" s="3">
        <v>1</v>
      </c>
      <c r="R105" s="3" t="str">
        <f t="shared" si="1"/>
        <v>No</v>
      </c>
      <c r="S105" s="3">
        <v>2</v>
      </c>
      <c r="T105" s="19" t="str">
        <f>IF(OR(AND(S105=1, O104-0+11&lt;=10), AND(S105=2, O104-0+1&lt;=10)), "lead", "tie")</f>
        <v>lead</v>
      </c>
      <c r="U105" s="15">
        <f>IF(AND(S105=2, T105="lead"), O104-0+1, IF(AND(S105=2, T105="tie"), O104-0, IF(AND(S105=1, T105="lead"), O104-0+11, O104-0+10)))</f>
        <v>9</v>
      </c>
      <c r="V105" s="3" t="s">
        <v>55</v>
      </c>
      <c r="W105" s="3">
        <v>6</v>
      </c>
      <c r="X105" s="3">
        <v>5</v>
      </c>
    </row>
    <row r="106" spans="1:31" ht="12.5" x14ac:dyDescent="0.25">
      <c r="A106" s="3">
        <v>105</v>
      </c>
      <c r="B106" s="3" t="s">
        <v>50</v>
      </c>
      <c r="C106" s="3" t="s">
        <v>26</v>
      </c>
      <c r="D106" s="3" t="s">
        <v>51</v>
      </c>
      <c r="E106" s="3" t="s">
        <v>52</v>
      </c>
      <c r="F106" s="3" t="s">
        <v>53</v>
      </c>
      <c r="G106" s="3">
        <v>5</v>
      </c>
      <c r="H106" s="3" t="s">
        <v>30</v>
      </c>
      <c r="I106" s="3" t="s">
        <v>38</v>
      </c>
      <c r="J106" s="3">
        <v>70</v>
      </c>
      <c r="K106" s="3">
        <v>5</v>
      </c>
      <c r="L106" s="3">
        <v>2</v>
      </c>
      <c r="M106" s="3">
        <v>0</v>
      </c>
      <c r="N106" s="3">
        <v>7</v>
      </c>
      <c r="O106" s="3">
        <v>15</v>
      </c>
      <c r="P106" s="3">
        <v>2</v>
      </c>
      <c r="Q106" s="3">
        <v>1</v>
      </c>
      <c r="R106" s="3" t="str">
        <f t="shared" si="1"/>
        <v>No</v>
      </c>
      <c r="S106" s="3">
        <v>1</v>
      </c>
      <c r="T106" s="19" t="str">
        <f t="shared" ref="T106:T109" si="67">IF(OR(AND(S106=1, O105-O104+11&lt;=10), AND(S106=2, O105-O104+1&lt;=10)), "lead", "tie")</f>
        <v>tie</v>
      </c>
      <c r="U106" s="15">
        <f t="shared" ref="U106:U109" si="68">IF(AND(S106=2, T106="lead"), O105-O104+1, IF(AND(S106=2, T106="tie"), O105-O104, IF(AND(S106=1, T106="lead"), O105-O104+11, O105-O104+10)))</f>
        <v>10</v>
      </c>
      <c r="V106" s="3" t="s">
        <v>39</v>
      </c>
      <c r="W106" s="3">
        <v>6</v>
      </c>
      <c r="X106" s="3">
        <v>5</v>
      </c>
    </row>
    <row r="107" spans="1:31" ht="12.5" x14ac:dyDescent="0.25">
      <c r="A107" s="3">
        <v>106</v>
      </c>
      <c r="B107" s="3" t="s">
        <v>50</v>
      </c>
      <c r="C107" s="3" t="s">
        <v>26</v>
      </c>
      <c r="D107" s="3" t="s">
        <v>52</v>
      </c>
      <c r="E107" s="3" t="s">
        <v>51</v>
      </c>
      <c r="F107" s="3" t="s">
        <v>53</v>
      </c>
      <c r="G107" s="3">
        <v>5</v>
      </c>
      <c r="H107" s="3" t="s">
        <v>30</v>
      </c>
      <c r="I107" s="3" t="s">
        <v>38</v>
      </c>
      <c r="J107" s="3">
        <v>70</v>
      </c>
      <c r="K107" s="3">
        <v>9</v>
      </c>
      <c r="L107" s="3">
        <v>2</v>
      </c>
      <c r="M107" s="3">
        <v>0</v>
      </c>
      <c r="N107" s="3">
        <v>8</v>
      </c>
      <c r="O107" s="3">
        <v>16</v>
      </c>
      <c r="P107" s="3">
        <v>2</v>
      </c>
      <c r="Q107" s="3">
        <v>1</v>
      </c>
      <c r="R107" s="3" t="str">
        <f t="shared" si="1"/>
        <v>No</v>
      </c>
      <c r="S107" s="3">
        <v>2</v>
      </c>
      <c r="T107" s="19" t="str">
        <f t="shared" si="67"/>
        <v>lead</v>
      </c>
      <c r="U107" s="15">
        <f t="shared" si="68"/>
        <v>8</v>
      </c>
      <c r="V107" s="3" t="s">
        <v>55</v>
      </c>
      <c r="W107" s="3">
        <v>6</v>
      </c>
      <c r="X107" s="3">
        <v>5</v>
      </c>
    </row>
    <row r="108" spans="1:31" ht="12.5" x14ac:dyDescent="0.25">
      <c r="A108" s="3">
        <v>107</v>
      </c>
      <c r="B108" s="3" t="s">
        <v>50</v>
      </c>
      <c r="C108" s="3" t="s">
        <v>26</v>
      </c>
      <c r="D108" s="3" t="s">
        <v>51</v>
      </c>
      <c r="E108" s="3" t="s">
        <v>52</v>
      </c>
      <c r="F108" s="3" t="s">
        <v>53</v>
      </c>
      <c r="G108" s="3">
        <v>6</v>
      </c>
      <c r="H108" s="3" t="s">
        <v>30</v>
      </c>
      <c r="I108" s="3" t="s">
        <v>38</v>
      </c>
      <c r="J108" s="3">
        <v>70</v>
      </c>
      <c r="K108" s="3">
        <v>4</v>
      </c>
      <c r="L108" s="3">
        <v>2</v>
      </c>
      <c r="M108" s="3">
        <v>0</v>
      </c>
      <c r="N108" s="3">
        <v>8</v>
      </c>
      <c r="O108" s="3">
        <v>23</v>
      </c>
      <c r="P108" s="3">
        <v>2</v>
      </c>
      <c r="Q108" s="3">
        <v>1</v>
      </c>
      <c r="R108" s="3" t="str">
        <f t="shared" si="1"/>
        <v>No</v>
      </c>
      <c r="S108" s="3">
        <v>1</v>
      </c>
      <c r="T108" s="19" t="str">
        <f t="shared" si="67"/>
        <v>tie</v>
      </c>
      <c r="U108" s="15">
        <f t="shared" si="68"/>
        <v>11</v>
      </c>
      <c r="V108" s="3" t="s">
        <v>39</v>
      </c>
      <c r="W108" s="3">
        <v>6</v>
      </c>
      <c r="X108" s="3">
        <v>5</v>
      </c>
    </row>
    <row r="109" spans="1:31" ht="12.5" x14ac:dyDescent="0.25">
      <c r="A109" s="3">
        <v>108</v>
      </c>
      <c r="B109" s="3" t="s">
        <v>50</v>
      </c>
      <c r="C109" s="3" t="s">
        <v>26</v>
      </c>
      <c r="D109" s="3" t="s">
        <v>52</v>
      </c>
      <c r="E109" s="3" t="s">
        <v>51</v>
      </c>
      <c r="F109" s="3" t="s">
        <v>53</v>
      </c>
      <c r="G109" s="3">
        <v>6</v>
      </c>
      <c r="H109" s="3" t="s">
        <v>30</v>
      </c>
      <c r="I109" s="3" t="s">
        <v>38</v>
      </c>
      <c r="J109" s="3">
        <v>70</v>
      </c>
      <c r="K109" s="3">
        <v>7</v>
      </c>
      <c r="L109" s="3">
        <v>2</v>
      </c>
      <c r="M109" s="3">
        <v>0</v>
      </c>
      <c r="N109" s="3">
        <v>8</v>
      </c>
      <c r="O109" s="3">
        <v>24</v>
      </c>
      <c r="P109" s="3">
        <v>2</v>
      </c>
      <c r="Q109" s="3">
        <v>1</v>
      </c>
      <c r="R109" s="3" t="str">
        <f t="shared" si="1"/>
        <v>Yes</v>
      </c>
      <c r="S109" s="3">
        <v>2</v>
      </c>
      <c r="T109" s="19" t="str">
        <f t="shared" si="67"/>
        <v>lead</v>
      </c>
      <c r="U109" s="15">
        <f t="shared" si="68"/>
        <v>8</v>
      </c>
      <c r="V109" s="3" t="s">
        <v>55</v>
      </c>
      <c r="W109" s="3">
        <v>6</v>
      </c>
      <c r="X109" s="3">
        <v>5</v>
      </c>
    </row>
    <row r="110" spans="1:31" ht="12.5" x14ac:dyDescent="0.25">
      <c r="A110" s="3">
        <v>109</v>
      </c>
      <c r="B110" s="3" t="s">
        <v>50</v>
      </c>
      <c r="C110" s="3" t="s">
        <v>26</v>
      </c>
      <c r="D110" s="3" t="s">
        <v>51</v>
      </c>
      <c r="E110" s="3" t="s">
        <v>52</v>
      </c>
      <c r="F110" s="3" t="s">
        <v>53</v>
      </c>
      <c r="G110" s="3">
        <v>7</v>
      </c>
      <c r="H110" s="3" t="s">
        <v>30</v>
      </c>
      <c r="I110" s="3" t="s">
        <v>38</v>
      </c>
      <c r="J110" s="3">
        <v>70</v>
      </c>
      <c r="K110" s="3">
        <v>9</v>
      </c>
      <c r="L110" s="3">
        <v>2</v>
      </c>
      <c r="M110" s="3">
        <v>0</v>
      </c>
      <c r="N110" s="3">
        <v>10</v>
      </c>
      <c r="O110" s="3">
        <v>10</v>
      </c>
      <c r="P110" s="3">
        <v>3</v>
      </c>
      <c r="Q110" s="3">
        <v>1</v>
      </c>
      <c r="R110" s="3" t="str">
        <f t="shared" si="1"/>
        <v>No</v>
      </c>
      <c r="S110" s="3">
        <v>1</v>
      </c>
      <c r="T110" s="19" t="str">
        <f>IF(OR(AND(S110=1, 0-0+11&lt;=10), AND(S110=2, 0-0+1&lt;=10)), "lead", "tie")</f>
        <v>tie</v>
      </c>
      <c r="U110" s="15">
        <f>IF(AND(S110=2, T110="lead"), 0-0+1, IF(AND(S110=2, T110="tie"), 0-0, IF(AND(S110=1, T110="lead"), 0-0+11, 0-0+10)))</f>
        <v>10</v>
      </c>
      <c r="V110" s="3" t="s">
        <v>39</v>
      </c>
      <c r="W110" s="3">
        <v>6</v>
      </c>
      <c r="X110" s="3">
        <v>5</v>
      </c>
    </row>
    <row r="111" spans="1:31" ht="12.5" x14ac:dyDescent="0.25">
      <c r="A111" s="3">
        <v>110</v>
      </c>
      <c r="B111" s="3" t="s">
        <v>50</v>
      </c>
      <c r="C111" s="3" t="s">
        <v>26</v>
      </c>
      <c r="D111" s="3" t="s">
        <v>52</v>
      </c>
      <c r="E111" s="3" t="s">
        <v>51</v>
      </c>
      <c r="F111" s="3" t="s">
        <v>53</v>
      </c>
      <c r="G111" s="3">
        <v>7</v>
      </c>
      <c r="H111" s="3" t="s">
        <v>30</v>
      </c>
      <c r="I111" s="3" t="s">
        <v>38</v>
      </c>
      <c r="J111" s="3">
        <v>70</v>
      </c>
      <c r="K111" s="3">
        <v>7</v>
      </c>
      <c r="L111" s="3">
        <v>2</v>
      </c>
      <c r="M111" s="3">
        <v>0</v>
      </c>
      <c r="N111" s="3">
        <v>9</v>
      </c>
      <c r="O111" s="3">
        <v>9</v>
      </c>
      <c r="P111" s="3">
        <v>3</v>
      </c>
      <c r="Q111" s="3">
        <v>3</v>
      </c>
      <c r="R111" s="3" t="str">
        <f t="shared" si="1"/>
        <v>No</v>
      </c>
      <c r="S111" s="3">
        <v>2</v>
      </c>
      <c r="T111" s="19" t="str">
        <f>IF(OR(AND(S111=1, O110-0+11&lt;=10), AND(S111=2, O110-0+1&lt;=10)), "lead", "tie")</f>
        <v>tie</v>
      </c>
      <c r="U111" s="15">
        <f>IF(AND(S111=2, T111="lead"), O110-0+1, IF(AND(S111=2, T111="tie"), O110-0, IF(AND(S111=1, T111="lead"), O110-0+11, O110-0+10)))</f>
        <v>10</v>
      </c>
      <c r="V111" s="3" t="s">
        <v>55</v>
      </c>
      <c r="W111" s="3">
        <v>6</v>
      </c>
      <c r="X111" s="3">
        <v>5</v>
      </c>
    </row>
    <row r="112" spans="1:31" ht="12.5" x14ac:dyDescent="0.25">
      <c r="A112" s="3">
        <v>111</v>
      </c>
      <c r="B112" s="3" t="s">
        <v>50</v>
      </c>
      <c r="C112" s="3" t="s">
        <v>26</v>
      </c>
      <c r="D112" s="3" t="s">
        <v>51</v>
      </c>
      <c r="E112" s="3" t="s">
        <v>52</v>
      </c>
      <c r="F112" s="3" t="s">
        <v>53</v>
      </c>
      <c r="G112" s="3">
        <v>8</v>
      </c>
      <c r="H112" s="3" t="s">
        <v>30</v>
      </c>
      <c r="I112" s="3" t="s">
        <v>38</v>
      </c>
      <c r="J112" s="3">
        <v>70</v>
      </c>
      <c r="K112" s="3">
        <v>4</v>
      </c>
      <c r="L112" s="3">
        <v>2</v>
      </c>
      <c r="M112" s="3">
        <v>0</v>
      </c>
      <c r="N112" s="3">
        <v>10</v>
      </c>
      <c r="O112" s="3">
        <v>20</v>
      </c>
      <c r="P112" s="3">
        <v>3</v>
      </c>
      <c r="Q112" s="3">
        <v>1</v>
      </c>
      <c r="R112" s="3" t="str">
        <f t="shared" si="1"/>
        <v>No</v>
      </c>
      <c r="S112" s="3">
        <v>1</v>
      </c>
      <c r="T112" s="19" t="str">
        <f t="shared" ref="T112:T115" si="69">IF(OR(AND(S112=1, O111-O110+11&lt;=10), AND(S112=2, O111-O110+1&lt;=10)), "lead", "tie")</f>
        <v>lead</v>
      </c>
      <c r="U112" s="15">
        <f t="shared" ref="U112:U115" si="70">IF(AND(S112=2, T112="lead"), O111-O110+1, IF(AND(S112=2, T112="tie"), O111-O110, IF(AND(S112=1, T112="lead"), O111-O110+11, O111-O110+10)))</f>
        <v>10</v>
      </c>
      <c r="V112" s="3" t="s">
        <v>39</v>
      </c>
      <c r="W112" s="3">
        <v>6</v>
      </c>
      <c r="X112" s="3">
        <v>5</v>
      </c>
    </row>
    <row r="113" spans="1:24" ht="12.5" x14ac:dyDescent="0.25">
      <c r="A113" s="3">
        <v>112</v>
      </c>
      <c r="B113" s="3" t="s">
        <v>50</v>
      </c>
      <c r="C113" s="3" t="s">
        <v>26</v>
      </c>
      <c r="D113" s="3" t="s">
        <v>52</v>
      </c>
      <c r="E113" s="3" t="s">
        <v>51</v>
      </c>
      <c r="F113" s="3" t="s">
        <v>53</v>
      </c>
      <c r="G113" s="3">
        <v>8</v>
      </c>
      <c r="H113" s="3" t="s">
        <v>30</v>
      </c>
      <c r="I113" s="3" t="s">
        <v>38</v>
      </c>
      <c r="J113" s="3">
        <v>70</v>
      </c>
      <c r="K113" s="3">
        <v>5</v>
      </c>
      <c r="L113" s="3">
        <v>2</v>
      </c>
      <c r="M113" s="3">
        <v>0</v>
      </c>
      <c r="N113" s="3">
        <v>9</v>
      </c>
      <c r="O113" s="3">
        <v>18</v>
      </c>
      <c r="P113" s="3">
        <v>3</v>
      </c>
      <c r="Q113" s="3">
        <v>3</v>
      </c>
      <c r="R113" s="3" t="str">
        <f t="shared" si="1"/>
        <v>No</v>
      </c>
      <c r="S113" s="3">
        <v>2</v>
      </c>
      <c r="T113" s="19" t="str">
        <f t="shared" si="69"/>
        <v>tie</v>
      </c>
      <c r="U113" s="15">
        <f t="shared" si="70"/>
        <v>11</v>
      </c>
      <c r="V113" s="3" t="s">
        <v>55</v>
      </c>
      <c r="W113" s="3">
        <v>6</v>
      </c>
      <c r="X113" s="3">
        <v>5</v>
      </c>
    </row>
    <row r="114" spans="1:24" ht="12.5" x14ac:dyDescent="0.25">
      <c r="A114" s="3">
        <v>113</v>
      </c>
      <c r="B114" s="3" t="s">
        <v>50</v>
      </c>
      <c r="C114" s="3" t="s">
        <v>26</v>
      </c>
      <c r="D114" s="3" t="s">
        <v>51</v>
      </c>
      <c r="E114" s="3" t="s">
        <v>52</v>
      </c>
      <c r="F114" s="3" t="s">
        <v>53</v>
      </c>
      <c r="G114" s="3">
        <v>9</v>
      </c>
      <c r="H114" s="3" t="s">
        <v>30</v>
      </c>
      <c r="I114" s="3" t="s">
        <v>38</v>
      </c>
      <c r="J114" s="3">
        <v>70</v>
      </c>
      <c r="K114" s="3">
        <v>4</v>
      </c>
      <c r="L114" s="3">
        <v>2</v>
      </c>
      <c r="M114" s="3">
        <v>0</v>
      </c>
      <c r="N114" s="3">
        <v>10</v>
      </c>
      <c r="O114" s="3">
        <v>30</v>
      </c>
      <c r="P114" s="3">
        <v>3</v>
      </c>
      <c r="Q114" s="3">
        <v>1</v>
      </c>
      <c r="R114" s="3" t="str">
        <f t="shared" si="1"/>
        <v>Yes</v>
      </c>
      <c r="S114" s="3">
        <v>1</v>
      </c>
      <c r="T114" s="19" t="str">
        <f t="shared" si="69"/>
        <v>lead</v>
      </c>
      <c r="U114" s="15">
        <f t="shared" si="70"/>
        <v>9</v>
      </c>
      <c r="V114" s="3" t="s">
        <v>39</v>
      </c>
      <c r="W114" s="3">
        <v>6</v>
      </c>
      <c r="X114" s="3">
        <v>5</v>
      </c>
    </row>
    <row r="115" spans="1:24" ht="12.5" x14ac:dyDescent="0.25">
      <c r="A115" s="6">
        <v>114</v>
      </c>
      <c r="B115" s="3" t="s">
        <v>50</v>
      </c>
      <c r="C115" s="3" t="s">
        <v>26</v>
      </c>
      <c r="D115" s="3" t="s">
        <v>52</v>
      </c>
      <c r="E115" s="3" t="s">
        <v>51</v>
      </c>
      <c r="F115" s="3" t="s">
        <v>53</v>
      </c>
      <c r="G115" s="3">
        <v>9</v>
      </c>
      <c r="H115" s="3" t="s">
        <v>30</v>
      </c>
      <c r="I115" s="3" t="s">
        <v>38</v>
      </c>
      <c r="J115" s="3">
        <v>70</v>
      </c>
      <c r="K115" s="3">
        <v>5</v>
      </c>
      <c r="L115" s="3">
        <v>2</v>
      </c>
      <c r="M115" s="3">
        <v>0</v>
      </c>
      <c r="N115" s="3">
        <v>8</v>
      </c>
      <c r="O115" s="3">
        <v>26</v>
      </c>
      <c r="P115" s="3">
        <v>3</v>
      </c>
      <c r="Q115" s="3">
        <v>3</v>
      </c>
      <c r="R115" s="3" t="str">
        <f t="shared" si="1"/>
        <v>No</v>
      </c>
      <c r="S115" s="3">
        <v>2</v>
      </c>
      <c r="T115" s="19" t="str">
        <f t="shared" si="69"/>
        <v>tie</v>
      </c>
      <c r="U115" s="15">
        <f t="shared" si="70"/>
        <v>12</v>
      </c>
      <c r="V115" s="3" t="s">
        <v>55</v>
      </c>
      <c r="W115" s="3">
        <v>6</v>
      </c>
      <c r="X115" s="3">
        <v>5</v>
      </c>
    </row>
    <row r="116" spans="1:24" ht="12.5" x14ac:dyDescent="0.25">
      <c r="A116" s="3">
        <v>115</v>
      </c>
      <c r="B116" s="3" t="s">
        <v>50</v>
      </c>
      <c r="C116" s="3" t="s">
        <v>26</v>
      </c>
      <c r="D116" s="3" t="s">
        <v>51</v>
      </c>
      <c r="E116" s="3" t="s">
        <v>52</v>
      </c>
      <c r="F116" s="3" t="s">
        <v>53</v>
      </c>
      <c r="G116" s="3">
        <v>10</v>
      </c>
      <c r="H116" s="3" t="s">
        <v>30</v>
      </c>
      <c r="I116" s="3" t="s">
        <v>38</v>
      </c>
      <c r="J116" s="3">
        <v>70</v>
      </c>
      <c r="K116" s="3">
        <v>8</v>
      </c>
      <c r="L116" s="3">
        <v>2</v>
      </c>
      <c r="M116" s="3">
        <v>0</v>
      </c>
      <c r="N116" s="3">
        <v>8</v>
      </c>
      <c r="O116" s="3">
        <v>8</v>
      </c>
      <c r="P116" s="3">
        <v>4</v>
      </c>
      <c r="Q116" s="3">
        <v>3</v>
      </c>
      <c r="R116" s="3" t="str">
        <f t="shared" si="1"/>
        <v>No</v>
      </c>
      <c r="S116" s="3">
        <v>1</v>
      </c>
      <c r="T116" s="19" t="str">
        <f>IF(OR(AND(S116=1, 0-0+11&lt;=10), AND(S116=2, 0-0+1&lt;=10)), "lead", "tie")</f>
        <v>tie</v>
      </c>
      <c r="U116" s="15">
        <f>IF(AND(S116=2, T116="lead"), 0-0+1, IF(AND(S116=2, T116="tie"), 0-0, IF(AND(S116=1, T116="lead"), 0-0+11, 0-0+10)))</f>
        <v>10</v>
      </c>
      <c r="V116" s="3" t="s">
        <v>39</v>
      </c>
      <c r="W116" s="3">
        <v>6</v>
      </c>
      <c r="X116" s="3">
        <v>5</v>
      </c>
    </row>
    <row r="117" spans="1:24" ht="12.5" x14ac:dyDescent="0.25">
      <c r="A117" s="3">
        <v>116</v>
      </c>
      <c r="B117" s="3" t="s">
        <v>56</v>
      </c>
      <c r="C117" s="3" t="s">
        <v>26</v>
      </c>
      <c r="D117" s="3" t="s">
        <v>52</v>
      </c>
      <c r="E117" s="3" t="s">
        <v>51</v>
      </c>
      <c r="F117" s="3" t="s">
        <v>53</v>
      </c>
      <c r="G117" s="3">
        <v>10</v>
      </c>
      <c r="H117" s="3" t="s">
        <v>30</v>
      </c>
      <c r="I117" s="3" t="s">
        <v>38</v>
      </c>
      <c r="J117" s="3">
        <v>70</v>
      </c>
      <c r="K117" s="3">
        <v>5</v>
      </c>
      <c r="L117" s="3">
        <v>2</v>
      </c>
      <c r="M117" s="3">
        <v>0</v>
      </c>
      <c r="N117" s="3">
        <v>9</v>
      </c>
      <c r="O117" s="3">
        <v>9</v>
      </c>
      <c r="P117" s="3">
        <v>4</v>
      </c>
      <c r="Q117" s="3">
        <v>3</v>
      </c>
      <c r="R117" s="3" t="str">
        <f t="shared" si="1"/>
        <v>No</v>
      </c>
      <c r="S117" s="3">
        <v>2</v>
      </c>
      <c r="T117" s="19" t="str">
        <f>IF(OR(AND(S117=1, O116-0+11&lt;=10), AND(S117=2, O116-0+1&lt;=10)), "lead", "tie")</f>
        <v>lead</v>
      </c>
      <c r="U117" s="15">
        <f>IF(AND(S117=2, T117="lead"), O116-0+1, IF(AND(S117=2, T117="tie"), O116-0, IF(AND(S117=1, T117="lead"), O116-0+11, O116-0+10)))</f>
        <v>9</v>
      </c>
      <c r="V117" s="3" t="s">
        <v>55</v>
      </c>
      <c r="W117" s="3">
        <v>6</v>
      </c>
      <c r="X117" s="3">
        <v>5</v>
      </c>
    </row>
    <row r="118" spans="1:24" ht="12.5" x14ac:dyDescent="0.25">
      <c r="A118" s="3">
        <v>117</v>
      </c>
      <c r="B118" s="3" t="s">
        <v>56</v>
      </c>
      <c r="C118" s="3" t="s">
        <v>26</v>
      </c>
      <c r="D118" s="3" t="s">
        <v>51</v>
      </c>
      <c r="E118" s="3" t="s">
        <v>52</v>
      </c>
      <c r="F118" s="3" t="s">
        <v>53</v>
      </c>
      <c r="G118" s="3">
        <v>11</v>
      </c>
      <c r="H118" s="3" t="s">
        <v>30</v>
      </c>
      <c r="I118" s="3" t="s">
        <v>38</v>
      </c>
      <c r="J118" s="3">
        <v>70</v>
      </c>
      <c r="K118" s="3">
        <v>9</v>
      </c>
      <c r="L118" s="3">
        <v>2</v>
      </c>
      <c r="M118" s="3">
        <v>0</v>
      </c>
      <c r="N118" s="3">
        <v>10</v>
      </c>
      <c r="O118" s="3">
        <v>18</v>
      </c>
      <c r="P118" s="3">
        <v>4</v>
      </c>
      <c r="Q118" s="3">
        <v>3</v>
      </c>
      <c r="R118" s="3" t="str">
        <f t="shared" si="1"/>
        <v>No</v>
      </c>
      <c r="S118" s="3">
        <v>1</v>
      </c>
      <c r="T118" s="19" t="str">
        <f t="shared" ref="T118:T121" si="71">IF(OR(AND(S118=1, O117-O116+11&lt;=10), AND(S118=2, O117-O116+1&lt;=10)), "lead", "tie")</f>
        <v>tie</v>
      </c>
      <c r="U118" s="15">
        <f t="shared" ref="U118:U121" si="72">IF(AND(S118=2, T118="lead"), O117-O116+1, IF(AND(S118=2, T118="tie"), O117-O116, IF(AND(S118=1, T118="lead"), O117-O116+11, O117-O116+10)))</f>
        <v>11</v>
      </c>
      <c r="V118" s="3" t="s">
        <v>39</v>
      </c>
      <c r="W118" s="3">
        <v>6</v>
      </c>
      <c r="X118" s="3">
        <v>5</v>
      </c>
    </row>
    <row r="119" spans="1:24" ht="12.5" x14ac:dyDescent="0.25">
      <c r="A119" s="3">
        <v>118</v>
      </c>
      <c r="B119" s="3" t="s">
        <v>56</v>
      </c>
      <c r="C119" s="3" t="s">
        <v>26</v>
      </c>
      <c r="D119" s="3" t="s">
        <v>52</v>
      </c>
      <c r="E119" s="3" t="s">
        <v>51</v>
      </c>
      <c r="F119" s="3" t="s">
        <v>53</v>
      </c>
      <c r="G119" s="3">
        <v>11</v>
      </c>
      <c r="H119" s="3" t="s">
        <v>30</v>
      </c>
      <c r="I119" s="3" t="s">
        <v>38</v>
      </c>
      <c r="J119" s="3">
        <v>70</v>
      </c>
      <c r="K119" s="3">
        <v>5</v>
      </c>
      <c r="L119" s="3">
        <v>2</v>
      </c>
      <c r="M119" s="3">
        <v>0</v>
      </c>
      <c r="N119" s="3">
        <v>6</v>
      </c>
      <c r="O119" s="3">
        <v>15</v>
      </c>
      <c r="P119" s="3">
        <v>4</v>
      </c>
      <c r="Q119" s="3">
        <v>3</v>
      </c>
      <c r="R119" s="3" t="str">
        <f t="shared" si="1"/>
        <v>No</v>
      </c>
      <c r="S119" s="3">
        <v>2</v>
      </c>
      <c r="T119" s="19" t="str">
        <f t="shared" si="71"/>
        <v>lead</v>
      </c>
      <c r="U119" s="15">
        <f t="shared" si="72"/>
        <v>10</v>
      </c>
      <c r="V119" s="3" t="s">
        <v>55</v>
      </c>
      <c r="W119" s="3">
        <v>6</v>
      </c>
      <c r="X119" s="3">
        <v>5</v>
      </c>
    </row>
    <row r="120" spans="1:24" ht="12.5" x14ac:dyDescent="0.25">
      <c r="A120" s="3">
        <v>119</v>
      </c>
      <c r="B120" s="3" t="s">
        <v>56</v>
      </c>
      <c r="C120" s="3" t="s">
        <v>26</v>
      </c>
      <c r="D120" s="3" t="s">
        <v>51</v>
      </c>
      <c r="E120" s="3" t="s">
        <v>52</v>
      </c>
      <c r="F120" s="3" t="s">
        <v>53</v>
      </c>
      <c r="G120" s="3">
        <v>12</v>
      </c>
      <c r="H120" s="3" t="s">
        <v>30</v>
      </c>
      <c r="I120" s="3" t="s">
        <v>38</v>
      </c>
      <c r="J120" s="3">
        <v>70</v>
      </c>
      <c r="K120" s="3">
        <v>3</v>
      </c>
      <c r="L120" s="3">
        <v>2</v>
      </c>
      <c r="M120" s="3">
        <v>0</v>
      </c>
      <c r="N120" s="3">
        <v>8</v>
      </c>
      <c r="O120" s="3">
        <v>26</v>
      </c>
      <c r="P120" s="3">
        <v>4</v>
      </c>
      <c r="Q120" s="3">
        <v>3</v>
      </c>
      <c r="R120" s="3" t="str">
        <f t="shared" si="1"/>
        <v>Yes</v>
      </c>
      <c r="S120" s="3">
        <v>1</v>
      </c>
      <c r="T120" s="19" t="str">
        <f t="shared" si="71"/>
        <v>lead</v>
      </c>
      <c r="U120" s="15">
        <f t="shared" si="72"/>
        <v>8</v>
      </c>
      <c r="V120" s="3" t="s">
        <v>39</v>
      </c>
      <c r="W120" s="3">
        <v>6</v>
      </c>
      <c r="X120" s="3">
        <v>5</v>
      </c>
    </row>
    <row r="121" spans="1:24" ht="12.5" x14ac:dyDescent="0.25">
      <c r="A121" s="3">
        <v>120</v>
      </c>
      <c r="B121" s="3" t="s">
        <v>56</v>
      </c>
      <c r="C121" s="3" t="s">
        <v>26</v>
      </c>
      <c r="D121" s="3" t="s">
        <v>52</v>
      </c>
      <c r="E121" s="3" t="s">
        <v>51</v>
      </c>
      <c r="F121" s="3" t="s">
        <v>53</v>
      </c>
      <c r="G121" s="3">
        <v>12</v>
      </c>
      <c r="H121" s="3" t="s">
        <v>30</v>
      </c>
      <c r="I121" s="3" t="s">
        <v>38</v>
      </c>
      <c r="J121" s="3">
        <v>70</v>
      </c>
      <c r="K121" s="3">
        <v>5</v>
      </c>
      <c r="L121" s="3">
        <v>2</v>
      </c>
      <c r="M121" s="3">
        <v>0</v>
      </c>
      <c r="N121" s="3">
        <v>9</v>
      </c>
      <c r="O121" s="3">
        <v>24</v>
      </c>
      <c r="P121" s="3">
        <v>4</v>
      </c>
      <c r="Q121" s="3">
        <v>3</v>
      </c>
      <c r="R121" s="3" t="str">
        <f t="shared" si="1"/>
        <v>No</v>
      </c>
      <c r="S121" s="3">
        <v>2</v>
      </c>
      <c r="T121" s="19" t="str">
        <f t="shared" si="71"/>
        <v>tie</v>
      </c>
      <c r="U121" s="15">
        <f t="shared" si="72"/>
        <v>11</v>
      </c>
      <c r="V121" s="3" t="s">
        <v>55</v>
      </c>
      <c r="W121" s="3">
        <v>6</v>
      </c>
      <c r="X121" s="3">
        <v>5</v>
      </c>
    </row>
    <row r="122" spans="1:24" ht="12.5" x14ac:dyDescent="0.25">
      <c r="A122" s="3">
        <v>121</v>
      </c>
      <c r="B122" s="3" t="s">
        <v>56</v>
      </c>
      <c r="C122" s="3" t="s">
        <v>26</v>
      </c>
      <c r="D122" s="3" t="s">
        <v>51</v>
      </c>
      <c r="E122" s="3" t="s">
        <v>52</v>
      </c>
      <c r="F122" s="3" t="s">
        <v>53</v>
      </c>
      <c r="G122" s="3">
        <v>13</v>
      </c>
      <c r="H122" s="3" t="s">
        <v>30</v>
      </c>
      <c r="I122" s="3" t="s">
        <v>38</v>
      </c>
      <c r="J122" s="3">
        <v>70</v>
      </c>
      <c r="K122" s="3">
        <v>4</v>
      </c>
      <c r="L122" s="3">
        <v>2</v>
      </c>
      <c r="M122" s="3">
        <v>0</v>
      </c>
      <c r="N122" s="3">
        <v>7</v>
      </c>
      <c r="O122" s="3">
        <v>7</v>
      </c>
      <c r="P122" s="3">
        <v>5</v>
      </c>
      <c r="Q122" s="3">
        <v>5</v>
      </c>
      <c r="R122" s="3" t="str">
        <f t="shared" si="1"/>
        <v>No</v>
      </c>
      <c r="S122" s="3">
        <v>1</v>
      </c>
      <c r="T122" s="19" t="str">
        <f>IF(OR(AND(S122=1, 0-0+11&lt;=10), AND(S122=2, 0-0+1&lt;=10)), "lead", "tie")</f>
        <v>tie</v>
      </c>
      <c r="U122" s="15">
        <f>IF(AND(S122=2, T122="lead"), 0-0+1, IF(AND(S122=2, T122="tie"), 0-0, IF(AND(S122=1, T122="lead"), 0-0+11, 0-0+10)))</f>
        <v>10</v>
      </c>
      <c r="V122" s="3" t="s">
        <v>39</v>
      </c>
      <c r="W122" s="3">
        <v>6</v>
      </c>
      <c r="X122" s="3">
        <v>5</v>
      </c>
    </row>
    <row r="123" spans="1:24" ht="12.5" x14ac:dyDescent="0.25">
      <c r="A123" s="3">
        <v>122</v>
      </c>
      <c r="B123" s="3" t="s">
        <v>56</v>
      </c>
      <c r="C123" s="3" t="s">
        <v>26</v>
      </c>
      <c r="D123" s="3" t="s">
        <v>52</v>
      </c>
      <c r="E123" s="3" t="s">
        <v>51</v>
      </c>
      <c r="F123" s="3" t="s">
        <v>53</v>
      </c>
      <c r="G123" s="3">
        <v>13</v>
      </c>
      <c r="H123" s="3" t="s">
        <v>30</v>
      </c>
      <c r="I123" s="3" t="s">
        <v>38</v>
      </c>
      <c r="J123" s="3">
        <v>70</v>
      </c>
      <c r="K123" s="3">
        <v>5</v>
      </c>
      <c r="L123" s="3">
        <v>2</v>
      </c>
      <c r="M123" s="3">
        <v>0</v>
      </c>
      <c r="N123" s="3">
        <v>10</v>
      </c>
      <c r="O123" s="3">
        <v>10</v>
      </c>
      <c r="P123" s="3">
        <v>5</v>
      </c>
      <c r="Q123" s="3">
        <v>3</v>
      </c>
      <c r="R123" s="3" t="str">
        <f t="shared" si="1"/>
        <v>No</v>
      </c>
      <c r="S123" s="3">
        <v>2</v>
      </c>
      <c r="T123" s="19" t="str">
        <f>IF(OR(AND(S123=1, O122-0+11&lt;=10), AND(S123=2, O122-0+1&lt;=10)), "lead", "tie")</f>
        <v>lead</v>
      </c>
      <c r="U123" s="15">
        <f>IF(AND(S123=2, T123="lead"), O122-0+1, IF(AND(S123=2, T123="tie"), O122-0, IF(AND(S123=1, T123="lead"), O122-0+11, O122-0+10)))</f>
        <v>8</v>
      </c>
      <c r="V123" s="3" t="s">
        <v>55</v>
      </c>
      <c r="W123" s="3">
        <v>6</v>
      </c>
      <c r="X123" s="3">
        <v>5</v>
      </c>
    </row>
    <row r="124" spans="1:24" ht="12.5" x14ac:dyDescent="0.25">
      <c r="A124" s="3">
        <v>123</v>
      </c>
      <c r="B124" s="3" t="s">
        <v>56</v>
      </c>
      <c r="C124" s="3" t="s">
        <v>26</v>
      </c>
      <c r="D124" s="3" t="s">
        <v>51</v>
      </c>
      <c r="E124" s="3" t="s">
        <v>52</v>
      </c>
      <c r="F124" s="3" t="s">
        <v>53</v>
      </c>
      <c r="G124" s="3">
        <v>14</v>
      </c>
      <c r="H124" s="3" t="s">
        <v>30</v>
      </c>
      <c r="I124" s="3" t="s">
        <v>38</v>
      </c>
      <c r="J124" s="3">
        <v>70</v>
      </c>
      <c r="K124" s="3">
        <v>5</v>
      </c>
      <c r="L124" s="3">
        <v>2</v>
      </c>
      <c r="M124" s="3">
        <v>0</v>
      </c>
      <c r="N124" s="3">
        <v>9</v>
      </c>
      <c r="O124" s="3">
        <v>16</v>
      </c>
      <c r="P124" s="3">
        <v>5</v>
      </c>
      <c r="Q124" s="3">
        <v>5</v>
      </c>
      <c r="R124" s="3" t="str">
        <f t="shared" si="1"/>
        <v>No</v>
      </c>
      <c r="S124" s="3">
        <v>1</v>
      </c>
      <c r="T124" s="19" t="str">
        <f t="shared" ref="T124:T127" si="73">IF(OR(AND(S124=1, O123-O122+11&lt;=10), AND(S124=2, O123-O122+1&lt;=10)), "lead", "tie")</f>
        <v>tie</v>
      </c>
      <c r="U124" s="15">
        <f t="shared" ref="U124:U127" si="74">IF(AND(S124=2, T124="lead"), O123-O122+1, IF(AND(S124=2, T124="tie"), O123-O122, IF(AND(S124=1, T124="lead"), O123-O122+11, O123-O122+10)))</f>
        <v>13</v>
      </c>
      <c r="V124" s="3" t="s">
        <v>39</v>
      </c>
      <c r="W124" s="3">
        <v>6</v>
      </c>
      <c r="X124" s="3">
        <v>5</v>
      </c>
    </row>
    <row r="125" spans="1:24" ht="12.5" x14ac:dyDescent="0.25">
      <c r="A125" s="3">
        <v>124</v>
      </c>
      <c r="B125" s="3" t="s">
        <v>56</v>
      </c>
      <c r="C125" s="3" t="s">
        <v>26</v>
      </c>
      <c r="D125" s="3" t="s">
        <v>52</v>
      </c>
      <c r="E125" s="3" t="s">
        <v>51</v>
      </c>
      <c r="F125" s="3" t="s">
        <v>53</v>
      </c>
      <c r="G125" s="3">
        <v>14</v>
      </c>
      <c r="H125" s="3" t="s">
        <v>30</v>
      </c>
      <c r="I125" s="3" t="s">
        <v>38</v>
      </c>
      <c r="J125" s="3">
        <v>70</v>
      </c>
      <c r="K125" s="3">
        <v>7</v>
      </c>
      <c r="L125" s="3">
        <v>2</v>
      </c>
      <c r="M125" s="3">
        <v>0</v>
      </c>
      <c r="N125" s="3">
        <v>8</v>
      </c>
      <c r="O125" s="3">
        <v>18</v>
      </c>
      <c r="P125" s="3">
        <v>5</v>
      </c>
      <c r="Q125" s="3">
        <v>3</v>
      </c>
      <c r="R125" s="3" t="str">
        <f t="shared" si="1"/>
        <v>No</v>
      </c>
      <c r="S125" s="3">
        <v>2</v>
      </c>
      <c r="T125" s="19" t="str">
        <f t="shared" si="73"/>
        <v>lead</v>
      </c>
      <c r="U125" s="15">
        <f t="shared" si="74"/>
        <v>7</v>
      </c>
      <c r="V125" s="3" t="s">
        <v>55</v>
      </c>
      <c r="W125" s="3">
        <v>6</v>
      </c>
      <c r="X125" s="3">
        <v>5</v>
      </c>
    </row>
    <row r="126" spans="1:24" ht="12.5" x14ac:dyDescent="0.25">
      <c r="A126" s="3">
        <v>125</v>
      </c>
      <c r="B126" s="3" t="s">
        <v>56</v>
      </c>
      <c r="C126" s="3" t="s">
        <v>26</v>
      </c>
      <c r="D126" s="3" t="s">
        <v>51</v>
      </c>
      <c r="E126" s="3" t="s">
        <v>52</v>
      </c>
      <c r="F126" s="3" t="s">
        <v>53</v>
      </c>
      <c r="G126" s="3">
        <v>15</v>
      </c>
      <c r="H126" s="3" t="s">
        <v>30</v>
      </c>
      <c r="I126" s="3" t="s">
        <v>38</v>
      </c>
      <c r="J126" s="3">
        <v>70</v>
      </c>
      <c r="K126" s="3">
        <v>4</v>
      </c>
      <c r="L126" s="3">
        <v>2</v>
      </c>
      <c r="M126" s="3">
        <v>0</v>
      </c>
      <c r="N126" s="3">
        <v>9</v>
      </c>
      <c r="O126" s="3">
        <v>25</v>
      </c>
      <c r="P126" s="3">
        <v>5</v>
      </c>
      <c r="Q126" s="3">
        <v>5</v>
      </c>
      <c r="R126" s="3" t="str">
        <f t="shared" si="1"/>
        <v>No</v>
      </c>
      <c r="S126" s="3">
        <v>1</v>
      </c>
      <c r="T126" s="19" t="str">
        <f t="shared" si="73"/>
        <v>tie</v>
      </c>
      <c r="U126" s="15">
        <f t="shared" si="74"/>
        <v>12</v>
      </c>
      <c r="V126" s="3" t="s">
        <v>39</v>
      </c>
      <c r="W126" s="3">
        <v>6</v>
      </c>
      <c r="X126" s="3">
        <v>5</v>
      </c>
    </row>
    <row r="127" spans="1:24" ht="12.5" x14ac:dyDescent="0.25">
      <c r="A127" s="3">
        <v>126</v>
      </c>
      <c r="B127" s="3" t="s">
        <v>56</v>
      </c>
      <c r="C127" s="3" t="s">
        <v>26</v>
      </c>
      <c r="D127" s="3" t="s">
        <v>52</v>
      </c>
      <c r="E127" s="3" t="s">
        <v>51</v>
      </c>
      <c r="F127" s="3" t="s">
        <v>53</v>
      </c>
      <c r="G127" s="3">
        <v>15</v>
      </c>
      <c r="H127" s="3" t="s">
        <v>30</v>
      </c>
      <c r="I127" s="3" t="s">
        <v>38</v>
      </c>
      <c r="J127" s="3">
        <v>70</v>
      </c>
      <c r="K127" s="3">
        <v>4</v>
      </c>
      <c r="L127" s="3">
        <v>2</v>
      </c>
      <c r="M127" s="3">
        <v>0</v>
      </c>
      <c r="N127" s="3">
        <v>9</v>
      </c>
      <c r="O127" s="3">
        <v>27</v>
      </c>
      <c r="P127" s="3">
        <v>5</v>
      </c>
      <c r="Q127" s="3">
        <v>3</v>
      </c>
      <c r="R127" s="3" t="str">
        <f t="shared" si="1"/>
        <v>Yes</v>
      </c>
      <c r="S127" s="3">
        <v>2</v>
      </c>
      <c r="T127" s="19" t="str">
        <f t="shared" si="73"/>
        <v>lead</v>
      </c>
      <c r="U127" s="15">
        <f t="shared" si="74"/>
        <v>8</v>
      </c>
      <c r="V127" s="3" t="s">
        <v>55</v>
      </c>
      <c r="W127" s="3">
        <v>6</v>
      </c>
      <c r="X127" s="3">
        <v>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27"/>
  <sheetViews>
    <sheetView workbookViewId="0"/>
  </sheetViews>
  <sheetFormatPr defaultColWidth="14.453125" defaultRowHeight="15.75" customHeight="1" x14ac:dyDescent="0.25"/>
  <sheetData>
    <row r="1" spans="1:24" ht="1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15.75" customHeight="1" x14ac:dyDescent="0.25">
      <c r="A2" s="3">
        <v>1</v>
      </c>
      <c r="B2" s="3" t="s">
        <v>25</v>
      </c>
      <c r="C2" s="3" t="s">
        <v>26</v>
      </c>
      <c r="D2" s="3" t="s">
        <v>27</v>
      </c>
      <c r="E2" s="3" t="s">
        <v>28</v>
      </c>
      <c r="F2" s="3" t="s">
        <v>29</v>
      </c>
      <c r="G2" s="3">
        <v>1</v>
      </c>
      <c r="H2" s="3" t="s">
        <v>30</v>
      </c>
      <c r="I2" s="3" t="s">
        <v>31</v>
      </c>
      <c r="J2" s="3">
        <v>70</v>
      </c>
      <c r="K2" s="3">
        <v>13</v>
      </c>
      <c r="L2" s="3">
        <v>1</v>
      </c>
      <c r="M2" s="3">
        <v>1</v>
      </c>
      <c r="N2" s="3">
        <v>10</v>
      </c>
      <c r="O2" s="3">
        <f t="shared" ref="O2:O3" si="0">N2</f>
        <v>10</v>
      </c>
      <c r="P2" s="3">
        <v>1</v>
      </c>
      <c r="Q2" s="3">
        <v>0</v>
      </c>
      <c r="R2" s="3" t="s">
        <v>57</v>
      </c>
      <c r="S2" s="3">
        <v>1</v>
      </c>
      <c r="T2" s="4" t="str">
        <f>IF(OR(AND(S2=1, 0-0+11&lt;=10), AND(S2=2, 0-0+1&lt;=10)), "lead", "tie")</f>
        <v>tie</v>
      </c>
      <c r="U2" s="4">
        <f>IF(AND(S2=2, T2="lead"), 0-0+1, IF(AND(S2=2, T2="tie"), 0-0, IF(AND(S2=1, T2="lead"), 0-0+11, 0-0+10)))</f>
        <v>10</v>
      </c>
      <c r="V2" s="3" t="s">
        <v>32</v>
      </c>
      <c r="W2" s="3">
        <v>6</v>
      </c>
      <c r="X2" s="3">
        <v>0</v>
      </c>
    </row>
    <row r="3" spans="1:24" ht="15.75" customHeight="1" x14ac:dyDescent="0.25">
      <c r="A3" s="3">
        <v>2</v>
      </c>
      <c r="B3" s="3" t="s">
        <v>25</v>
      </c>
      <c r="C3" s="3" t="s">
        <v>26</v>
      </c>
      <c r="D3" s="3" t="s">
        <v>28</v>
      </c>
      <c r="E3" s="3" t="s">
        <v>27</v>
      </c>
      <c r="F3" s="3" t="s">
        <v>29</v>
      </c>
      <c r="G3" s="3">
        <v>1</v>
      </c>
      <c r="H3" s="3" t="s">
        <v>30</v>
      </c>
      <c r="I3" s="3" t="s">
        <v>31</v>
      </c>
      <c r="J3" s="3">
        <v>70</v>
      </c>
      <c r="K3" s="3">
        <v>12</v>
      </c>
      <c r="L3" s="3">
        <v>2</v>
      </c>
      <c r="M3" s="3">
        <v>3</v>
      </c>
      <c r="N3" s="3">
        <v>9</v>
      </c>
      <c r="O3" s="3">
        <f t="shared" si="0"/>
        <v>9</v>
      </c>
      <c r="P3" s="3">
        <v>1</v>
      </c>
      <c r="Q3" s="3">
        <v>0</v>
      </c>
      <c r="R3" s="3" t="s">
        <v>57</v>
      </c>
      <c r="S3" s="3">
        <v>2</v>
      </c>
      <c r="T3" s="4" t="str">
        <f>IF(OR(AND(S3=1, O2-0+11&lt;=10), AND(S3=2, O2-0+1&lt;=10)), "lead", "tie")</f>
        <v>tie</v>
      </c>
      <c r="U3" s="4">
        <f>IF(AND(S3=2, T3="lead"), O2-0+1, IF(AND(S3=2, T3="tie"), O2-0, IF(AND(S3=1, T3="lead"), O2-0+11, O2-0+10)))</f>
        <v>10</v>
      </c>
      <c r="V3" s="3" t="s">
        <v>33</v>
      </c>
      <c r="W3" s="3">
        <v>6</v>
      </c>
      <c r="X3" s="3">
        <v>0</v>
      </c>
    </row>
    <row r="4" spans="1:24" ht="15.75" customHeight="1" x14ac:dyDescent="0.25">
      <c r="A4" s="3">
        <v>3</v>
      </c>
      <c r="B4" s="3" t="s">
        <v>25</v>
      </c>
      <c r="C4" s="3" t="s">
        <v>26</v>
      </c>
      <c r="D4" s="3" t="s">
        <v>27</v>
      </c>
      <c r="E4" s="3" t="s">
        <v>28</v>
      </c>
      <c r="F4" s="3" t="s">
        <v>29</v>
      </c>
      <c r="G4" s="3">
        <v>2</v>
      </c>
      <c r="H4" s="3" t="s">
        <v>30</v>
      </c>
      <c r="I4" s="3" t="s">
        <v>31</v>
      </c>
      <c r="J4" s="3">
        <v>70</v>
      </c>
      <c r="K4" s="3">
        <v>10</v>
      </c>
      <c r="L4" s="3">
        <v>1</v>
      </c>
      <c r="M4" s="3">
        <v>2</v>
      </c>
      <c r="N4" s="3">
        <v>10</v>
      </c>
      <c r="O4" s="3">
        <f t="shared" ref="O4:O7" si="1">O2+N4</f>
        <v>20</v>
      </c>
      <c r="P4" s="3">
        <v>1</v>
      </c>
      <c r="Q4" s="3">
        <v>0</v>
      </c>
      <c r="R4" s="3" t="s">
        <v>57</v>
      </c>
      <c r="S4" s="3">
        <v>1</v>
      </c>
      <c r="T4" s="4" t="str">
        <f t="shared" ref="T4:T7" si="2">IF(OR(AND(S4=1, O3-O2+11&lt;=10), AND(S4=2, O3-O2+1&lt;=10)), "lead", "tie")</f>
        <v>lead</v>
      </c>
      <c r="U4" s="4">
        <f t="shared" ref="U4:U7" si="3">IF(AND(S4=2, T4="lead"), O3-O2+1, IF(AND(S4=2, T4="tie"), O3-O2, IF(AND(S4=1, T4="lead"), O3-O2+11, O3-O2+10)))</f>
        <v>10</v>
      </c>
      <c r="V4" s="3" t="s">
        <v>32</v>
      </c>
      <c r="W4" s="3">
        <v>6</v>
      </c>
      <c r="X4" s="3">
        <v>0</v>
      </c>
    </row>
    <row r="5" spans="1:24" ht="15.75" customHeight="1" x14ac:dyDescent="0.25">
      <c r="A5" s="3">
        <v>4</v>
      </c>
      <c r="B5" s="3" t="s">
        <v>25</v>
      </c>
      <c r="C5" s="3" t="s">
        <v>26</v>
      </c>
      <c r="D5" s="3" t="s">
        <v>28</v>
      </c>
      <c r="E5" s="3" t="s">
        <v>27</v>
      </c>
      <c r="F5" s="3" t="s">
        <v>29</v>
      </c>
      <c r="G5" s="3">
        <v>2</v>
      </c>
      <c r="H5" s="3" t="s">
        <v>30</v>
      </c>
      <c r="I5" s="3" t="s">
        <v>31</v>
      </c>
      <c r="J5" s="3">
        <v>70</v>
      </c>
      <c r="K5" s="3">
        <v>14</v>
      </c>
      <c r="L5" s="3">
        <v>2</v>
      </c>
      <c r="M5" s="3">
        <v>3</v>
      </c>
      <c r="N5" s="3">
        <v>7</v>
      </c>
      <c r="O5" s="3">
        <f t="shared" si="1"/>
        <v>16</v>
      </c>
      <c r="P5" s="3">
        <v>1</v>
      </c>
      <c r="Q5" s="3">
        <v>0</v>
      </c>
      <c r="R5" s="3" t="s">
        <v>57</v>
      </c>
      <c r="S5" s="3">
        <v>2</v>
      </c>
      <c r="T5" s="4" t="str">
        <f t="shared" si="2"/>
        <v>tie</v>
      </c>
      <c r="U5" s="4">
        <f t="shared" si="3"/>
        <v>11</v>
      </c>
      <c r="V5" s="3" t="s">
        <v>33</v>
      </c>
      <c r="W5" s="3">
        <v>6</v>
      </c>
      <c r="X5" s="3">
        <v>0</v>
      </c>
    </row>
    <row r="6" spans="1:24" ht="15.75" customHeight="1" x14ac:dyDescent="0.25">
      <c r="A6" s="3">
        <v>5</v>
      </c>
      <c r="B6" s="3" t="s">
        <v>25</v>
      </c>
      <c r="C6" s="3" t="s">
        <v>26</v>
      </c>
      <c r="D6" s="3" t="s">
        <v>27</v>
      </c>
      <c r="E6" s="3" t="s">
        <v>28</v>
      </c>
      <c r="F6" s="3" t="s">
        <v>29</v>
      </c>
      <c r="G6" s="3">
        <v>3</v>
      </c>
      <c r="H6" s="3" t="s">
        <v>30</v>
      </c>
      <c r="I6" s="3" t="s">
        <v>31</v>
      </c>
      <c r="J6" s="3">
        <v>70</v>
      </c>
      <c r="K6" s="3">
        <v>10</v>
      </c>
      <c r="L6" s="3">
        <v>1</v>
      </c>
      <c r="M6" s="3">
        <v>1</v>
      </c>
      <c r="N6" s="3">
        <v>9</v>
      </c>
      <c r="O6" s="3">
        <f t="shared" si="1"/>
        <v>29</v>
      </c>
      <c r="P6" s="3">
        <v>1</v>
      </c>
      <c r="Q6" s="3">
        <v>0</v>
      </c>
      <c r="R6" s="3" t="s">
        <v>57</v>
      </c>
      <c r="S6" s="3">
        <v>1</v>
      </c>
      <c r="T6" s="4" t="str">
        <f t="shared" si="2"/>
        <v>lead</v>
      </c>
      <c r="U6" s="4">
        <f t="shared" si="3"/>
        <v>7</v>
      </c>
      <c r="V6" s="3" t="s">
        <v>32</v>
      </c>
      <c r="W6" s="3">
        <v>6</v>
      </c>
      <c r="X6" s="3">
        <v>0</v>
      </c>
    </row>
    <row r="7" spans="1:24" ht="15.75" customHeight="1" x14ac:dyDescent="0.25">
      <c r="A7" s="3">
        <v>6</v>
      </c>
      <c r="B7" s="3" t="s">
        <v>25</v>
      </c>
      <c r="C7" s="3" t="s">
        <v>26</v>
      </c>
      <c r="D7" s="3" t="s">
        <v>28</v>
      </c>
      <c r="E7" s="3" t="s">
        <v>27</v>
      </c>
      <c r="F7" s="3" t="s">
        <v>29</v>
      </c>
      <c r="G7" s="3">
        <v>3</v>
      </c>
      <c r="H7" s="3" t="s">
        <v>30</v>
      </c>
      <c r="I7" s="3" t="s">
        <v>31</v>
      </c>
      <c r="J7" s="3">
        <v>70</v>
      </c>
      <c r="K7" s="3">
        <v>12</v>
      </c>
      <c r="L7" s="3">
        <v>2</v>
      </c>
      <c r="M7" s="3">
        <v>0</v>
      </c>
      <c r="N7" s="3">
        <v>9</v>
      </c>
      <c r="O7" s="3">
        <f t="shared" si="1"/>
        <v>25</v>
      </c>
      <c r="P7" s="3">
        <v>1</v>
      </c>
      <c r="Q7" s="3">
        <v>0</v>
      </c>
      <c r="R7" s="3" t="s">
        <v>57</v>
      </c>
      <c r="S7" s="3">
        <v>2</v>
      </c>
      <c r="T7" s="4" t="str">
        <f t="shared" si="2"/>
        <v>tie</v>
      </c>
      <c r="U7" s="4">
        <f t="shared" si="3"/>
        <v>13</v>
      </c>
      <c r="V7" s="3" t="s">
        <v>33</v>
      </c>
      <c r="W7" s="3">
        <v>6</v>
      </c>
      <c r="X7" s="3">
        <v>0</v>
      </c>
    </row>
    <row r="8" spans="1:24" ht="15.75" customHeight="1" x14ac:dyDescent="0.25">
      <c r="A8" s="3">
        <v>7</v>
      </c>
      <c r="B8" s="3" t="s">
        <v>25</v>
      </c>
      <c r="C8" s="3" t="s">
        <v>26</v>
      </c>
      <c r="D8" s="3" t="s">
        <v>28</v>
      </c>
      <c r="E8" s="3" t="s">
        <v>27</v>
      </c>
      <c r="F8" s="3" t="s">
        <v>29</v>
      </c>
      <c r="G8" s="3">
        <v>4</v>
      </c>
      <c r="H8" s="3" t="s">
        <v>30</v>
      </c>
      <c r="I8" s="3" t="s">
        <v>31</v>
      </c>
      <c r="J8" s="3">
        <v>70</v>
      </c>
      <c r="K8" s="3">
        <v>11</v>
      </c>
      <c r="L8" s="3">
        <v>2</v>
      </c>
      <c r="M8" s="3">
        <v>2</v>
      </c>
      <c r="N8" s="3">
        <v>9</v>
      </c>
      <c r="O8" s="3">
        <f t="shared" ref="O8:O9" si="4">N8</f>
        <v>9</v>
      </c>
      <c r="P8" s="3">
        <v>2</v>
      </c>
      <c r="Q8" s="3">
        <v>0</v>
      </c>
      <c r="R8" s="3" t="s">
        <v>57</v>
      </c>
      <c r="S8" s="3">
        <v>1</v>
      </c>
      <c r="T8" s="4" t="str">
        <f>IF(OR(AND(S8=1, 0-0+11&lt;=10), AND(S8=2, 0-0+1&lt;=10)), "lead", "tie")</f>
        <v>tie</v>
      </c>
      <c r="U8" s="4">
        <f>IF(AND(S8=2, T8="lead"), 0-0+1, IF(AND(S8=2, T8="tie"), 0-0, IF(AND(S8=1, T8="lead"), 0-0+11, 0-0+10)))</f>
        <v>10</v>
      </c>
      <c r="V8" s="3" t="s">
        <v>33</v>
      </c>
      <c r="W8" s="3">
        <v>6</v>
      </c>
      <c r="X8" s="3">
        <v>0</v>
      </c>
    </row>
    <row r="9" spans="1:24" ht="15.75" customHeight="1" x14ac:dyDescent="0.25">
      <c r="A9" s="3">
        <v>8</v>
      </c>
      <c r="B9" s="3" t="s">
        <v>25</v>
      </c>
      <c r="C9" s="3" t="s">
        <v>26</v>
      </c>
      <c r="D9" s="3" t="s">
        <v>27</v>
      </c>
      <c r="E9" s="3" t="s">
        <v>28</v>
      </c>
      <c r="F9" s="3" t="s">
        <v>29</v>
      </c>
      <c r="G9" s="3">
        <v>4</v>
      </c>
      <c r="H9" s="3" t="s">
        <v>30</v>
      </c>
      <c r="I9" s="3" t="s">
        <v>31</v>
      </c>
      <c r="J9" s="3">
        <v>70</v>
      </c>
      <c r="K9" s="3">
        <v>10</v>
      </c>
      <c r="L9" s="3">
        <v>1</v>
      </c>
      <c r="M9" s="3">
        <v>0</v>
      </c>
      <c r="N9" s="3">
        <v>9</v>
      </c>
      <c r="O9" s="3">
        <f t="shared" si="4"/>
        <v>9</v>
      </c>
      <c r="P9" s="3">
        <v>2</v>
      </c>
      <c r="Q9" s="3">
        <v>2</v>
      </c>
      <c r="R9" s="3" t="s">
        <v>57</v>
      </c>
      <c r="S9" s="3">
        <v>2</v>
      </c>
      <c r="T9" s="4" t="str">
        <f>IF(OR(AND(S9=1, O8-0+11&lt;=10), AND(S9=2, O8-0+1&lt;=10)), "lead", "tie")</f>
        <v>lead</v>
      </c>
      <c r="U9" s="4">
        <f>IF(AND(S9=2, T9="lead"), O8-0+1, IF(AND(S9=2, T9="tie"), O8-0, IF(AND(S9=1, T9="lead"), O8-0+11, O8-0+10)))</f>
        <v>10</v>
      </c>
      <c r="V9" s="3" t="s">
        <v>32</v>
      </c>
      <c r="W9" s="3">
        <v>6</v>
      </c>
      <c r="X9" s="3">
        <v>0</v>
      </c>
    </row>
    <row r="10" spans="1:24" ht="15.75" customHeight="1" x14ac:dyDescent="0.25">
      <c r="A10" s="3">
        <v>9</v>
      </c>
      <c r="B10" s="3" t="s">
        <v>25</v>
      </c>
      <c r="C10" s="3" t="s">
        <v>26</v>
      </c>
      <c r="D10" s="3" t="s">
        <v>28</v>
      </c>
      <c r="E10" s="3" t="s">
        <v>27</v>
      </c>
      <c r="F10" s="3" t="s">
        <v>29</v>
      </c>
      <c r="G10" s="3">
        <v>5</v>
      </c>
      <c r="H10" s="3" t="s">
        <v>30</v>
      </c>
      <c r="I10" s="3" t="s">
        <v>31</v>
      </c>
      <c r="J10" s="3">
        <v>70</v>
      </c>
      <c r="K10" s="3">
        <v>15</v>
      </c>
      <c r="L10" s="3">
        <v>2</v>
      </c>
      <c r="M10" s="3">
        <v>3</v>
      </c>
      <c r="N10" s="3">
        <v>8</v>
      </c>
      <c r="O10" s="3">
        <f t="shared" ref="O10:O13" si="5">O8+N10</f>
        <v>17</v>
      </c>
      <c r="P10" s="3">
        <v>2</v>
      </c>
      <c r="Q10" s="3">
        <v>0</v>
      </c>
      <c r="R10" s="3" t="s">
        <v>57</v>
      </c>
      <c r="S10" s="3">
        <v>1</v>
      </c>
      <c r="T10" s="4" t="str">
        <f t="shared" ref="T10:T13" si="6">IF(OR(AND(S10=1, O9-O8+11&lt;=10), AND(S10=2, O9-O8+1&lt;=10)), "lead", "tie")</f>
        <v>tie</v>
      </c>
      <c r="U10" s="4">
        <f t="shared" ref="U10:U13" si="7">IF(AND(S10=2, T10="lead"), O9-O8+1, IF(AND(S10=2, T10="tie"), O9-O8, IF(AND(S10=1, T10="lead"), O9-O8+11, O9-O8+10)))</f>
        <v>10</v>
      </c>
      <c r="V10" s="3" t="s">
        <v>33</v>
      </c>
      <c r="W10" s="3">
        <v>6</v>
      </c>
      <c r="X10" s="3">
        <v>0</v>
      </c>
    </row>
    <row r="11" spans="1:24" ht="15.75" customHeight="1" x14ac:dyDescent="0.25">
      <c r="A11" s="3">
        <v>10</v>
      </c>
      <c r="B11" s="3" t="s">
        <v>25</v>
      </c>
      <c r="C11" s="3" t="s">
        <v>26</v>
      </c>
      <c r="D11" s="3" t="s">
        <v>27</v>
      </c>
      <c r="E11" s="3" t="s">
        <v>28</v>
      </c>
      <c r="F11" s="3" t="s">
        <v>29</v>
      </c>
      <c r="G11" s="3">
        <v>5</v>
      </c>
      <c r="H11" s="3" t="s">
        <v>30</v>
      </c>
      <c r="I11" s="3" t="s">
        <v>31</v>
      </c>
      <c r="J11" s="3">
        <v>70</v>
      </c>
      <c r="K11" s="3">
        <v>10</v>
      </c>
      <c r="L11" s="3">
        <v>1</v>
      </c>
      <c r="M11" s="3">
        <v>1</v>
      </c>
      <c r="N11" s="3">
        <v>8</v>
      </c>
      <c r="O11" s="3">
        <f t="shared" si="5"/>
        <v>17</v>
      </c>
      <c r="P11" s="3">
        <v>2</v>
      </c>
      <c r="Q11" s="3">
        <v>2</v>
      </c>
      <c r="R11" s="3" t="s">
        <v>57</v>
      </c>
      <c r="S11" s="3">
        <v>2</v>
      </c>
      <c r="T11" s="4" t="str">
        <f t="shared" si="6"/>
        <v>lead</v>
      </c>
      <c r="U11" s="4">
        <f t="shared" si="7"/>
        <v>9</v>
      </c>
      <c r="V11" s="3" t="s">
        <v>32</v>
      </c>
      <c r="W11" s="3">
        <v>6</v>
      </c>
      <c r="X11" s="3">
        <v>0</v>
      </c>
    </row>
    <row r="12" spans="1:24" ht="15.75" customHeight="1" x14ac:dyDescent="0.25">
      <c r="A12" s="3">
        <v>11</v>
      </c>
      <c r="B12" s="3" t="s">
        <v>25</v>
      </c>
      <c r="C12" s="3" t="s">
        <v>26</v>
      </c>
      <c r="D12" s="3" t="s">
        <v>28</v>
      </c>
      <c r="E12" s="3" t="s">
        <v>27</v>
      </c>
      <c r="F12" s="3" t="s">
        <v>29</v>
      </c>
      <c r="G12" s="3">
        <v>6</v>
      </c>
      <c r="H12" s="3" t="s">
        <v>30</v>
      </c>
      <c r="I12" s="3" t="s">
        <v>31</v>
      </c>
      <c r="J12" s="3">
        <v>70</v>
      </c>
      <c r="K12" s="3">
        <v>16</v>
      </c>
      <c r="L12" s="3">
        <v>2</v>
      </c>
      <c r="M12" s="3">
        <v>2</v>
      </c>
      <c r="N12" s="3">
        <v>9</v>
      </c>
      <c r="O12" s="3">
        <f t="shared" si="5"/>
        <v>26</v>
      </c>
      <c r="P12" s="3">
        <v>2</v>
      </c>
      <c r="Q12" s="3">
        <v>0</v>
      </c>
      <c r="R12" s="3" t="s">
        <v>57</v>
      </c>
      <c r="S12" s="3">
        <v>1</v>
      </c>
      <c r="T12" s="4" t="str">
        <f t="shared" si="6"/>
        <v>tie</v>
      </c>
      <c r="U12" s="4">
        <f t="shared" si="7"/>
        <v>10</v>
      </c>
      <c r="V12" s="3" t="s">
        <v>33</v>
      </c>
      <c r="W12" s="3">
        <v>6</v>
      </c>
      <c r="X12" s="3">
        <v>0</v>
      </c>
    </row>
    <row r="13" spans="1:24" ht="15.75" customHeight="1" x14ac:dyDescent="0.25">
      <c r="A13" s="3">
        <v>12</v>
      </c>
      <c r="B13" s="3" t="s">
        <v>25</v>
      </c>
      <c r="C13" s="3" t="s">
        <v>26</v>
      </c>
      <c r="D13" s="3" t="s">
        <v>27</v>
      </c>
      <c r="E13" s="3" t="s">
        <v>28</v>
      </c>
      <c r="F13" s="3" t="s">
        <v>29</v>
      </c>
      <c r="G13" s="3">
        <v>6</v>
      </c>
      <c r="H13" s="3" t="s">
        <v>30</v>
      </c>
      <c r="I13" s="3" t="s">
        <v>31</v>
      </c>
      <c r="J13" s="3">
        <v>70</v>
      </c>
      <c r="K13" s="3">
        <v>8</v>
      </c>
      <c r="L13" s="3">
        <v>1</v>
      </c>
      <c r="M13" s="3">
        <v>0</v>
      </c>
      <c r="N13" s="3">
        <v>10</v>
      </c>
      <c r="O13" s="3">
        <f t="shared" si="5"/>
        <v>27</v>
      </c>
      <c r="P13" s="3">
        <v>2</v>
      </c>
      <c r="Q13" s="3">
        <v>2</v>
      </c>
      <c r="R13" s="3" t="s">
        <v>57</v>
      </c>
      <c r="S13" s="3">
        <v>2</v>
      </c>
      <c r="T13" s="4" t="str">
        <f t="shared" si="6"/>
        <v>lead</v>
      </c>
      <c r="U13" s="4">
        <f t="shared" si="7"/>
        <v>10</v>
      </c>
      <c r="V13" s="3" t="s">
        <v>32</v>
      </c>
      <c r="W13" s="3">
        <v>6</v>
      </c>
      <c r="X13" s="3">
        <v>0</v>
      </c>
    </row>
    <row r="14" spans="1:24" ht="15.75" customHeight="1" x14ac:dyDescent="0.25">
      <c r="A14" s="3">
        <v>13</v>
      </c>
      <c r="B14" s="3" t="s">
        <v>25</v>
      </c>
      <c r="C14" s="3" t="s">
        <v>26</v>
      </c>
      <c r="D14" s="3" t="s">
        <v>28</v>
      </c>
      <c r="E14" s="3" t="s">
        <v>27</v>
      </c>
      <c r="F14" s="3" t="s">
        <v>29</v>
      </c>
      <c r="G14" s="3">
        <v>7</v>
      </c>
      <c r="H14" s="3" t="s">
        <v>30</v>
      </c>
      <c r="I14" s="3" t="s">
        <v>31</v>
      </c>
      <c r="J14" s="3">
        <v>70</v>
      </c>
      <c r="K14" s="3">
        <v>16</v>
      </c>
      <c r="L14" s="3">
        <v>2</v>
      </c>
      <c r="M14" s="3">
        <v>3</v>
      </c>
      <c r="N14" s="3">
        <v>9</v>
      </c>
      <c r="O14" s="3">
        <f t="shared" ref="O14:O15" si="8">N14</f>
        <v>9</v>
      </c>
      <c r="P14" s="3">
        <v>3</v>
      </c>
      <c r="Q14" s="3">
        <v>0</v>
      </c>
      <c r="R14" s="3" t="s">
        <v>57</v>
      </c>
      <c r="S14" s="3">
        <v>1</v>
      </c>
      <c r="T14" s="4" t="str">
        <f>IF(OR(AND(S14=1, 0-0+11&lt;=10), AND(S14=2, 0-0+1&lt;=10)), "lead", "tie")</f>
        <v>tie</v>
      </c>
      <c r="U14" s="4">
        <f>IF(AND(S14=2, T14="lead"), 0-0+1, IF(AND(S14=2, T14="tie"), 0-0, IF(AND(S14=1, T14="lead"), 0-0+11, 0-0+10)))</f>
        <v>10</v>
      </c>
      <c r="V14" s="3" t="s">
        <v>33</v>
      </c>
      <c r="W14" s="3">
        <v>6</v>
      </c>
      <c r="X14" s="3">
        <v>0</v>
      </c>
    </row>
    <row r="15" spans="1:24" ht="15.75" customHeight="1" x14ac:dyDescent="0.25">
      <c r="A15" s="3">
        <v>14</v>
      </c>
      <c r="B15" s="3" t="s">
        <v>25</v>
      </c>
      <c r="C15" s="3" t="s">
        <v>26</v>
      </c>
      <c r="D15" s="3" t="s">
        <v>27</v>
      </c>
      <c r="E15" s="3" t="s">
        <v>28</v>
      </c>
      <c r="F15" s="3" t="s">
        <v>29</v>
      </c>
      <c r="G15" s="3">
        <v>7</v>
      </c>
      <c r="H15" s="3" t="s">
        <v>30</v>
      </c>
      <c r="I15" s="3" t="s">
        <v>31</v>
      </c>
      <c r="J15" s="3">
        <v>70</v>
      </c>
      <c r="K15" s="3">
        <v>11</v>
      </c>
      <c r="L15" s="3">
        <v>1</v>
      </c>
      <c r="M15" s="3">
        <v>3</v>
      </c>
      <c r="N15" s="3">
        <v>10</v>
      </c>
      <c r="O15" s="3">
        <f t="shared" si="8"/>
        <v>10</v>
      </c>
      <c r="P15" s="3">
        <v>3</v>
      </c>
      <c r="Q15" s="3">
        <v>2</v>
      </c>
      <c r="R15" s="3" t="s">
        <v>57</v>
      </c>
      <c r="S15" s="3">
        <v>2</v>
      </c>
      <c r="T15" s="4" t="str">
        <f>IF(OR(AND(S15=1, O14-0+11&lt;=10), AND(S15=2, O14-0+1&lt;=10)), "lead", "tie")</f>
        <v>lead</v>
      </c>
      <c r="U15" s="4">
        <f>IF(AND(S15=2, T15="lead"), O14-0+1, IF(AND(S15=2, T15="tie"), O14-0, IF(AND(S15=1, T15="lead"), O14-0+11, O14-0+10)))</f>
        <v>10</v>
      </c>
      <c r="V15" s="3" t="s">
        <v>32</v>
      </c>
      <c r="W15" s="3">
        <v>6</v>
      </c>
      <c r="X15" s="3">
        <v>0</v>
      </c>
    </row>
    <row r="16" spans="1:24" ht="15.75" customHeight="1" x14ac:dyDescent="0.25">
      <c r="A16" s="3">
        <v>15</v>
      </c>
      <c r="B16" s="3" t="s">
        <v>25</v>
      </c>
      <c r="C16" s="3" t="s">
        <v>26</v>
      </c>
      <c r="D16" s="3" t="s">
        <v>28</v>
      </c>
      <c r="E16" s="3" t="s">
        <v>27</v>
      </c>
      <c r="F16" s="3" t="s">
        <v>29</v>
      </c>
      <c r="G16" s="3">
        <v>8</v>
      </c>
      <c r="H16" s="3" t="s">
        <v>30</v>
      </c>
      <c r="I16" s="3" t="s">
        <v>31</v>
      </c>
      <c r="J16" s="3">
        <v>70</v>
      </c>
      <c r="K16" s="3">
        <v>17</v>
      </c>
      <c r="L16" s="3">
        <v>2</v>
      </c>
      <c r="M16" s="3">
        <v>4</v>
      </c>
      <c r="N16" s="3">
        <v>8</v>
      </c>
      <c r="O16" s="3">
        <f t="shared" ref="O16:O19" si="9">O14+N16</f>
        <v>17</v>
      </c>
      <c r="P16" s="3">
        <v>3</v>
      </c>
      <c r="Q16" s="3">
        <v>0</v>
      </c>
      <c r="R16" s="3" t="s">
        <v>57</v>
      </c>
      <c r="S16" s="3">
        <v>1</v>
      </c>
      <c r="T16" s="4" t="str">
        <f t="shared" ref="T16:T19" si="10">IF(OR(AND(S16=1, O15-O14+11&lt;=10), AND(S16=2, O15-O14+1&lt;=10)), "lead", "tie")</f>
        <v>tie</v>
      </c>
      <c r="U16" s="4">
        <f t="shared" ref="U16:U19" si="11">IF(AND(S16=2, T16="lead"), O15-O14+1, IF(AND(S16=2, T16="tie"), O15-O14, IF(AND(S16=1, T16="lead"), O15-O14+11, O15-O14+10)))</f>
        <v>11</v>
      </c>
      <c r="V16" s="3" t="s">
        <v>33</v>
      </c>
      <c r="W16" s="3">
        <v>6</v>
      </c>
      <c r="X16" s="3">
        <v>0</v>
      </c>
    </row>
    <row r="17" spans="1:24" ht="15.75" customHeight="1" x14ac:dyDescent="0.25">
      <c r="A17" s="3">
        <v>16</v>
      </c>
      <c r="B17" s="3" t="s">
        <v>25</v>
      </c>
      <c r="C17" s="3" t="s">
        <v>26</v>
      </c>
      <c r="D17" s="3" t="s">
        <v>27</v>
      </c>
      <c r="E17" s="3" t="s">
        <v>28</v>
      </c>
      <c r="F17" s="3" t="s">
        <v>29</v>
      </c>
      <c r="G17" s="3">
        <v>8</v>
      </c>
      <c r="H17" s="3" t="s">
        <v>30</v>
      </c>
      <c r="I17" s="3" t="s">
        <v>31</v>
      </c>
      <c r="J17" s="3">
        <v>70</v>
      </c>
      <c r="K17" s="3">
        <v>10</v>
      </c>
      <c r="L17" s="3">
        <v>1</v>
      </c>
      <c r="M17" s="3">
        <v>2</v>
      </c>
      <c r="N17" s="3">
        <v>10</v>
      </c>
      <c r="O17" s="3">
        <f t="shared" si="9"/>
        <v>20</v>
      </c>
      <c r="P17" s="3">
        <v>3</v>
      </c>
      <c r="Q17" s="3">
        <v>2</v>
      </c>
      <c r="R17" s="3" t="s">
        <v>57</v>
      </c>
      <c r="S17" s="3">
        <v>2</v>
      </c>
      <c r="T17" s="4" t="str">
        <f t="shared" si="10"/>
        <v>lead</v>
      </c>
      <c r="U17" s="4">
        <f t="shared" si="11"/>
        <v>8</v>
      </c>
      <c r="V17" s="3" t="s">
        <v>32</v>
      </c>
      <c r="W17" s="3">
        <v>6</v>
      </c>
      <c r="X17" s="3">
        <v>0</v>
      </c>
    </row>
    <row r="18" spans="1:24" ht="15.75" customHeight="1" x14ac:dyDescent="0.25">
      <c r="A18" s="3">
        <v>17</v>
      </c>
      <c r="B18" s="3" t="s">
        <v>25</v>
      </c>
      <c r="C18" s="3" t="s">
        <v>26</v>
      </c>
      <c r="D18" s="3" t="s">
        <v>28</v>
      </c>
      <c r="E18" s="3" t="s">
        <v>27</v>
      </c>
      <c r="F18" s="3" t="s">
        <v>29</v>
      </c>
      <c r="G18" s="3">
        <v>9</v>
      </c>
      <c r="H18" s="3" t="s">
        <v>30</v>
      </c>
      <c r="I18" s="3" t="s">
        <v>31</v>
      </c>
      <c r="J18" s="3">
        <v>70</v>
      </c>
      <c r="K18" s="3">
        <v>17</v>
      </c>
      <c r="L18" s="3">
        <v>2</v>
      </c>
      <c r="M18" s="3">
        <v>3</v>
      </c>
      <c r="N18" s="3">
        <v>9</v>
      </c>
      <c r="O18" s="3">
        <f t="shared" si="9"/>
        <v>26</v>
      </c>
      <c r="P18" s="3">
        <v>3</v>
      </c>
      <c r="Q18" s="3">
        <v>0</v>
      </c>
      <c r="R18" s="3" t="s">
        <v>57</v>
      </c>
      <c r="S18" s="3">
        <v>1</v>
      </c>
      <c r="T18" s="4" t="str">
        <f t="shared" si="10"/>
        <v>tie</v>
      </c>
      <c r="U18" s="4">
        <f t="shared" si="11"/>
        <v>13</v>
      </c>
      <c r="V18" s="3" t="s">
        <v>33</v>
      </c>
      <c r="W18" s="3">
        <v>6</v>
      </c>
      <c r="X18" s="3">
        <v>0</v>
      </c>
    </row>
    <row r="19" spans="1:24" ht="15.75" customHeight="1" x14ac:dyDescent="0.25">
      <c r="A19" s="6">
        <v>18</v>
      </c>
      <c r="B19" s="3" t="s">
        <v>25</v>
      </c>
      <c r="C19" s="6" t="s">
        <v>26</v>
      </c>
      <c r="D19" s="6" t="s">
        <v>27</v>
      </c>
      <c r="E19" s="6" t="s">
        <v>28</v>
      </c>
      <c r="F19" s="6" t="s">
        <v>29</v>
      </c>
      <c r="G19" s="6">
        <v>9</v>
      </c>
      <c r="H19" s="6" t="s">
        <v>30</v>
      </c>
      <c r="I19" s="6" t="s">
        <v>31</v>
      </c>
      <c r="J19" s="6">
        <v>70</v>
      </c>
      <c r="K19" s="6">
        <v>12</v>
      </c>
      <c r="L19" s="6">
        <v>1</v>
      </c>
      <c r="M19" s="6">
        <v>2</v>
      </c>
      <c r="N19" s="6">
        <v>9</v>
      </c>
      <c r="O19" s="3">
        <f t="shared" si="9"/>
        <v>29</v>
      </c>
      <c r="P19" s="6">
        <v>3</v>
      </c>
      <c r="Q19" s="6">
        <v>2</v>
      </c>
      <c r="R19" s="6" t="s">
        <v>58</v>
      </c>
      <c r="S19" s="6">
        <v>2</v>
      </c>
      <c r="T19" s="4" t="str">
        <f t="shared" si="10"/>
        <v>lead</v>
      </c>
      <c r="U19" s="4">
        <f t="shared" si="11"/>
        <v>7</v>
      </c>
      <c r="V19" s="6" t="s">
        <v>32</v>
      </c>
      <c r="W19" s="6">
        <v>6</v>
      </c>
      <c r="X19" s="6">
        <v>0</v>
      </c>
    </row>
    <row r="20" spans="1:24" ht="14" x14ac:dyDescent="0.3">
      <c r="A20" s="3">
        <v>19</v>
      </c>
      <c r="B20" s="8" t="s">
        <v>34</v>
      </c>
      <c r="C20" s="3" t="s">
        <v>26</v>
      </c>
      <c r="D20" s="3" t="s">
        <v>35</v>
      </c>
      <c r="E20" s="3" t="s">
        <v>36</v>
      </c>
      <c r="F20" s="3" t="s">
        <v>37</v>
      </c>
      <c r="G20" s="3">
        <v>1</v>
      </c>
      <c r="H20" s="3" t="s">
        <v>30</v>
      </c>
      <c r="I20" s="3" t="s">
        <v>38</v>
      </c>
      <c r="J20" s="3">
        <v>70</v>
      </c>
      <c r="K20" s="3">
        <v>12</v>
      </c>
      <c r="L20" s="3">
        <v>2</v>
      </c>
      <c r="M20" s="3">
        <v>0</v>
      </c>
      <c r="N20" s="3">
        <v>9</v>
      </c>
      <c r="O20" s="8">
        <f t="shared" ref="O20:O21" si="12">N20</f>
        <v>9</v>
      </c>
      <c r="P20" s="3">
        <v>1</v>
      </c>
      <c r="Q20" s="3">
        <v>0</v>
      </c>
      <c r="R20" s="3" t="s">
        <v>57</v>
      </c>
      <c r="S20" s="3">
        <v>1</v>
      </c>
      <c r="T20" s="9" t="str">
        <f>IF(OR(AND(S20=1, 0-0+11&lt;=10), AND(S20=2, 0-0+1&lt;=10)), "lead", "tie")</f>
        <v>tie</v>
      </c>
      <c r="U20" s="9">
        <f>IF(AND(S20=2, T20="lead"), 0-0+1, IF(AND(S20=2, T20="tie"), 0-0, IF(AND(S20=1, T20="lead"), 0-0+11, 0-0+10)))</f>
        <v>10</v>
      </c>
      <c r="V20" s="10" t="s">
        <v>32</v>
      </c>
      <c r="W20" s="3">
        <v>6</v>
      </c>
      <c r="X20" s="3">
        <v>2</v>
      </c>
    </row>
    <row r="21" spans="1:24" ht="14" x14ac:dyDescent="0.3">
      <c r="A21" s="3">
        <v>20</v>
      </c>
      <c r="B21" s="3" t="s">
        <v>34</v>
      </c>
      <c r="C21" s="3" t="s">
        <v>26</v>
      </c>
      <c r="D21" s="3" t="s">
        <v>36</v>
      </c>
      <c r="E21" s="3" t="s">
        <v>35</v>
      </c>
      <c r="F21" s="3" t="s">
        <v>37</v>
      </c>
      <c r="G21" s="3">
        <v>1</v>
      </c>
      <c r="H21" s="3" t="s">
        <v>30</v>
      </c>
      <c r="I21" s="3" t="s">
        <v>38</v>
      </c>
      <c r="J21" s="3">
        <v>70</v>
      </c>
      <c r="K21" s="3">
        <v>11</v>
      </c>
      <c r="L21" s="3">
        <v>1</v>
      </c>
      <c r="M21" s="3">
        <v>0</v>
      </c>
      <c r="N21" s="3">
        <v>10</v>
      </c>
      <c r="O21" s="3">
        <f t="shared" si="12"/>
        <v>10</v>
      </c>
      <c r="P21" s="3">
        <v>1</v>
      </c>
      <c r="Q21" s="3">
        <v>0</v>
      </c>
      <c r="R21" s="3" t="s">
        <v>57</v>
      </c>
      <c r="S21" s="3">
        <v>2</v>
      </c>
      <c r="T21" s="4" t="str">
        <f>IF(OR(AND(S21=1, O20-0+11&lt;=10), AND(S21=2, O20-0+1&lt;=10)), "lead", "tie")</f>
        <v>lead</v>
      </c>
      <c r="U21" s="4">
        <f>IF(AND(S21=2, T21="lead"), O20-0+1, IF(AND(S21=2, T21="tie"), O20-0, IF(AND(S21=1, T21="lead"), O20-0+11, O20-0+10)))</f>
        <v>10</v>
      </c>
      <c r="V21" s="10" t="s">
        <v>33</v>
      </c>
      <c r="W21" s="3">
        <v>6</v>
      </c>
      <c r="X21" s="3">
        <v>2</v>
      </c>
    </row>
    <row r="22" spans="1:24" ht="14" x14ac:dyDescent="0.3">
      <c r="A22" s="3">
        <v>21</v>
      </c>
      <c r="B22" s="3" t="s">
        <v>34</v>
      </c>
      <c r="C22" s="3" t="s">
        <v>26</v>
      </c>
      <c r="D22" s="3" t="s">
        <v>35</v>
      </c>
      <c r="E22" s="3" t="s">
        <v>36</v>
      </c>
      <c r="F22" s="3" t="s">
        <v>37</v>
      </c>
      <c r="G22" s="3">
        <v>2</v>
      </c>
      <c r="H22" s="3" t="s">
        <v>30</v>
      </c>
      <c r="I22" s="3" t="s">
        <v>38</v>
      </c>
      <c r="J22" s="3">
        <v>70</v>
      </c>
      <c r="K22" s="3">
        <v>12</v>
      </c>
      <c r="L22" s="3">
        <v>2</v>
      </c>
      <c r="M22" s="3">
        <v>0</v>
      </c>
      <c r="N22" s="3">
        <v>10</v>
      </c>
      <c r="O22" s="3">
        <f t="shared" ref="O22:O25" si="13">O20+N22</f>
        <v>19</v>
      </c>
      <c r="P22" s="3">
        <v>1</v>
      </c>
      <c r="Q22" s="3">
        <v>0</v>
      </c>
      <c r="R22" s="3" t="s">
        <v>57</v>
      </c>
      <c r="S22" s="3">
        <v>1</v>
      </c>
      <c r="T22" s="4" t="str">
        <f t="shared" ref="T22:T25" si="14">IF(OR(AND(S22=1, O21-O20+11&lt;=10), AND(S22=2, O21-O20+1&lt;=10)), "lead", "tie")</f>
        <v>tie</v>
      </c>
      <c r="U22" s="4">
        <f t="shared" ref="U22:U25" si="15">IF(AND(S22=2, T22="lead"), O21-O20+1, IF(AND(S22=2, T22="tie"), O21-O20, IF(AND(S22=1, T22="lead"), O21-O20+11, O21-O20+10)))</f>
        <v>11</v>
      </c>
      <c r="V22" s="10" t="s">
        <v>32</v>
      </c>
      <c r="W22" s="3">
        <v>6</v>
      </c>
      <c r="X22" s="3">
        <v>2</v>
      </c>
    </row>
    <row r="23" spans="1:24" ht="14" x14ac:dyDescent="0.3">
      <c r="A23" s="3">
        <v>22</v>
      </c>
      <c r="B23" s="3" t="s">
        <v>34</v>
      </c>
      <c r="C23" s="3" t="s">
        <v>26</v>
      </c>
      <c r="D23" s="3" t="s">
        <v>36</v>
      </c>
      <c r="E23" s="3" t="s">
        <v>35</v>
      </c>
      <c r="F23" s="3" t="s">
        <v>37</v>
      </c>
      <c r="G23" s="3">
        <v>2</v>
      </c>
      <c r="H23" s="3" t="s">
        <v>30</v>
      </c>
      <c r="I23" s="3" t="s">
        <v>38</v>
      </c>
      <c r="J23" s="3">
        <v>70</v>
      </c>
      <c r="K23" s="3">
        <v>15</v>
      </c>
      <c r="L23" s="3">
        <v>1</v>
      </c>
      <c r="M23" s="3">
        <v>0</v>
      </c>
      <c r="N23" s="3">
        <v>9</v>
      </c>
      <c r="O23" s="3">
        <f t="shared" si="13"/>
        <v>19</v>
      </c>
      <c r="P23" s="3">
        <v>1</v>
      </c>
      <c r="Q23" s="3">
        <v>0</v>
      </c>
      <c r="R23" s="3" t="s">
        <v>57</v>
      </c>
      <c r="S23" s="3">
        <v>2</v>
      </c>
      <c r="T23" s="4" t="str">
        <f t="shared" si="14"/>
        <v>lead</v>
      </c>
      <c r="U23" s="4">
        <f t="shared" si="15"/>
        <v>10</v>
      </c>
      <c r="V23" s="10" t="s">
        <v>33</v>
      </c>
      <c r="W23" s="3">
        <v>6</v>
      </c>
      <c r="X23" s="3">
        <v>2</v>
      </c>
    </row>
    <row r="24" spans="1:24" ht="14" x14ac:dyDescent="0.3">
      <c r="A24" s="3">
        <v>23</v>
      </c>
      <c r="B24" s="3" t="s">
        <v>34</v>
      </c>
      <c r="C24" s="3" t="s">
        <v>26</v>
      </c>
      <c r="D24" s="3" t="s">
        <v>35</v>
      </c>
      <c r="E24" s="3" t="s">
        <v>36</v>
      </c>
      <c r="F24" s="3" t="s">
        <v>37</v>
      </c>
      <c r="G24" s="3">
        <v>3</v>
      </c>
      <c r="H24" s="3" t="s">
        <v>30</v>
      </c>
      <c r="I24" s="3" t="s">
        <v>38</v>
      </c>
      <c r="J24" s="3">
        <v>70</v>
      </c>
      <c r="K24" s="3">
        <v>10</v>
      </c>
      <c r="L24" s="3">
        <v>2</v>
      </c>
      <c r="M24" s="3">
        <v>0</v>
      </c>
      <c r="N24" s="3">
        <v>10</v>
      </c>
      <c r="O24" s="3">
        <f t="shared" si="13"/>
        <v>29</v>
      </c>
      <c r="P24" s="3">
        <v>1</v>
      </c>
      <c r="Q24" s="3">
        <v>0</v>
      </c>
      <c r="R24" s="3" t="s">
        <v>57</v>
      </c>
      <c r="S24" s="3">
        <v>1</v>
      </c>
      <c r="T24" s="4" t="str">
        <f t="shared" si="14"/>
        <v>tie</v>
      </c>
      <c r="U24" s="4">
        <f t="shared" si="15"/>
        <v>10</v>
      </c>
      <c r="V24" s="10" t="s">
        <v>32</v>
      </c>
      <c r="W24" s="3">
        <v>6</v>
      </c>
      <c r="X24" s="3">
        <v>2</v>
      </c>
    </row>
    <row r="25" spans="1:24" ht="14" x14ac:dyDescent="0.3">
      <c r="A25" s="3">
        <v>24</v>
      </c>
      <c r="B25" s="3" t="s">
        <v>34</v>
      </c>
      <c r="C25" s="3" t="s">
        <v>26</v>
      </c>
      <c r="D25" s="3" t="s">
        <v>36</v>
      </c>
      <c r="E25" s="3" t="s">
        <v>35</v>
      </c>
      <c r="F25" s="3" t="s">
        <v>37</v>
      </c>
      <c r="G25" s="3">
        <v>3</v>
      </c>
      <c r="H25" s="3" t="s">
        <v>30</v>
      </c>
      <c r="I25" s="3" t="s">
        <v>38</v>
      </c>
      <c r="J25" s="3">
        <v>70</v>
      </c>
      <c r="K25" s="3">
        <v>10</v>
      </c>
      <c r="L25" s="3">
        <v>1</v>
      </c>
      <c r="M25" s="3">
        <v>1</v>
      </c>
      <c r="N25" s="3">
        <v>10</v>
      </c>
      <c r="O25" s="3">
        <f t="shared" si="13"/>
        <v>29</v>
      </c>
      <c r="P25" s="3">
        <v>1</v>
      </c>
      <c r="Q25" s="3">
        <v>0</v>
      </c>
      <c r="R25" s="3" t="s">
        <v>57</v>
      </c>
      <c r="S25" s="3">
        <v>2</v>
      </c>
      <c r="T25" s="4" t="str">
        <f t="shared" si="14"/>
        <v>tie</v>
      </c>
      <c r="U25" s="4">
        <f t="shared" si="15"/>
        <v>10</v>
      </c>
      <c r="V25" s="10" t="s">
        <v>33</v>
      </c>
      <c r="W25" s="3">
        <v>6</v>
      </c>
      <c r="X25" s="3">
        <v>2</v>
      </c>
    </row>
    <row r="26" spans="1:24" ht="14" x14ac:dyDescent="0.3">
      <c r="A26" s="3">
        <v>25</v>
      </c>
      <c r="B26" s="3" t="s">
        <v>34</v>
      </c>
      <c r="C26" s="3" t="s">
        <v>26</v>
      </c>
      <c r="D26" s="3" t="s">
        <v>35</v>
      </c>
      <c r="E26" s="3" t="s">
        <v>36</v>
      </c>
      <c r="F26" s="3" t="s">
        <v>37</v>
      </c>
      <c r="G26" s="3">
        <v>4</v>
      </c>
      <c r="H26" s="3" t="s">
        <v>30</v>
      </c>
      <c r="I26" s="3" t="s">
        <v>38</v>
      </c>
      <c r="J26" s="3">
        <v>70</v>
      </c>
      <c r="K26" s="3">
        <v>14</v>
      </c>
      <c r="L26" s="3">
        <v>2</v>
      </c>
      <c r="M26" s="3">
        <v>0</v>
      </c>
      <c r="N26" s="3">
        <v>10</v>
      </c>
      <c r="O26" s="3">
        <f t="shared" ref="O26:O27" si="16">N26</f>
        <v>10</v>
      </c>
      <c r="P26" s="3">
        <v>2</v>
      </c>
      <c r="Q26" s="3">
        <v>1</v>
      </c>
      <c r="R26" s="3" t="s">
        <v>57</v>
      </c>
      <c r="S26" s="3">
        <v>1</v>
      </c>
      <c r="T26" s="4" t="str">
        <f>IF(OR(AND(S26=1, 0-0+11&lt;=10), AND(S26=2, 0-0+1&lt;=10)), "lead", "tie")</f>
        <v>tie</v>
      </c>
      <c r="U26" s="4">
        <f>IF(AND(S26=2, T26="lead"), 0-0+1, IF(AND(S26=2, T26="tie"), 0-0, IF(AND(S26=1, T26="lead"), 0-0+11, 0-0+10)))</f>
        <v>10</v>
      </c>
      <c r="V26" s="10" t="s">
        <v>32</v>
      </c>
      <c r="W26" s="3">
        <v>6</v>
      </c>
      <c r="X26" s="3">
        <v>2</v>
      </c>
    </row>
    <row r="27" spans="1:24" ht="14" x14ac:dyDescent="0.3">
      <c r="A27" s="3">
        <v>26</v>
      </c>
      <c r="B27" s="3" t="s">
        <v>34</v>
      </c>
      <c r="C27" s="3" t="s">
        <v>26</v>
      </c>
      <c r="D27" s="3" t="s">
        <v>36</v>
      </c>
      <c r="E27" s="3" t="s">
        <v>35</v>
      </c>
      <c r="F27" s="3" t="s">
        <v>37</v>
      </c>
      <c r="G27" s="3">
        <v>4</v>
      </c>
      <c r="H27" s="3" t="s">
        <v>30</v>
      </c>
      <c r="I27" s="3" t="s">
        <v>38</v>
      </c>
      <c r="J27" s="3">
        <v>70</v>
      </c>
      <c r="K27" s="3">
        <v>12</v>
      </c>
      <c r="L27" s="3">
        <v>1</v>
      </c>
      <c r="M27" s="3">
        <v>1</v>
      </c>
      <c r="N27" s="3">
        <v>9</v>
      </c>
      <c r="O27" s="3">
        <f t="shared" si="16"/>
        <v>9</v>
      </c>
      <c r="P27" s="3">
        <v>2</v>
      </c>
      <c r="Q27" s="3">
        <v>1</v>
      </c>
      <c r="R27" s="3" t="s">
        <v>57</v>
      </c>
      <c r="S27" s="3">
        <v>2</v>
      </c>
      <c r="T27" s="4" t="str">
        <f>IF(OR(AND(S27=1, O26-0+11&lt;=10), AND(S27=2, O26-0+1&lt;=10)), "lead", "tie")</f>
        <v>tie</v>
      </c>
      <c r="U27" s="4">
        <f>IF(AND(S27=2, T27="lead"), O26-0+1, IF(AND(S27=2, T27="tie"), O26-0, IF(AND(S27=1, T27="lead"), O26-0+11, O26-0+10)))</f>
        <v>10</v>
      </c>
      <c r="V27" s="10" t="s">
        <v>33</v>
      </c>
      <c r="W27" s="3">
        <v>6</v>
      </c>
      <c r="X27" s="3">
        <v>2</v>
      </c>
    </row>
    <row r="28" spans="1:24" ht="14" x14ac:dyDescent="0.3">
      <c r="A28" s="3">
        <v>27</v>
      </c>
      <c r="B28" s="3" t="s">
        <v>34</v>
      </c>
      <c r="C28" s="3" t="s">
        <v>26</v>
      </c>
      <c r="D28" s="3" t="s">
        <v>35</v>
      </c>
      <c r="E28" s="3" t="s">
        <v>36</v>
      </c>
      <c r="F28" s="3" t="s">
        <v>37</v>
      </c>
      <c r="G28" s="3">
        <v>5</v>
      </c>
      <c r="H28" s="3" t="s">
        <v>30</v>
      </c>
      <c r="I28" s="3" t="s">
        <v>38</v>
      </c>
      <c r="J28" s="3">
        <v>70</v>
      </c>
      <c r="K28" s="3">
        <v>12</v>
      </c>
      <c r="L28" s="3">
        <v>2</v>
      </c>
      <c r="M28" s="3">
        <v>0</v>
      </c>
      <c r="N28" s="3">
        <v>10</v>
      </c>
      <c r="O28" s="3">
        <f t="shared" ref="O28:O31" si="17">O26+N28</f>
        <v>20</v>
      </c>
      <c r="P28" s="3">
        <v>2</v>
      </c>
      <c r="Q28" s="3">
        <v>1</v>
      </c>
      <c r="R28" s="3" t="s">
        <v>57</v>
      </c>
      <c r="S28" s="3">
        <v>1</v>
      </c>
      <c r="T28" s="4" t="str">
        <f t="shared" ref="T28:T31" si="18">IF(OR(AND(S28=1, O27-O26+11&lt;=10), AND(S28=2, O27-O26+1&lt;=10)), "lead", "tie")</f>
        <v>lead</v>
      </c>
      <c r="U28" s="4">
        <f t="shared" ref="U28:U31" si="19">IF(AND(S28=2, T28="lead"), O27-O26+1, IF(AND(S28=2, T28="tie"), O27-O26, IF(AND(S28=1, T28="lead"), O27-O26+11, O27-O26+10)))</f>
        <v>10</v>
      </c>
      <c r="V28" s="10" t="s">
        <v>32</v>
      </c>
      <c r="W28" s="3">
        <v>6</v>
      </c>
      <c r="X28" s="3">
        <v>2</v>
      </c>
    </row>
    <row r="29" spans="1:24" ht="14" x14ac:dyDescent="0.3">
      <c r="A29" s="3">
        <v>28</v>
      </c>
      <c r="B29" s="3" t="s">
        <v>34</v>
      </c>
      <c r="C29" s="3" t="s">
        <v>26</v>
      </c>
      <c r="D29" s="3" t="s">
        <v>36</v>
      </c>
      <c r="E29" s="3" t="s">
        <v>35</v>
      </c>
      <c r="F29" s="3" t="s">
        <v>37</v>
      </c>
      <c r="G29" s="3">
        <v>5</v>
      </c>
      <c r="H29" s="3" t="s">
        <v>30</v>
      </c>
      <c r="I29" s="3" t="s">
        <v>38</v>
      </c>
      <c r="J29" s="3">
        <v>70</v>
      </c>
      <c r="K29" s="3">
        <v>12</v>
      </c>
      <c r="L29" s="3">
        <v>1</v>
      </c>
      <c r="M29" s="3">
        <v>0</v>
      </c>
      <c r="N29" s="3">
        <v>10</v>
      </c>
      <c r="O29" s="3">
        <f t="shared" si="17"/>
        <v>19</v>
      </c>
      <c r="P29" s="3">
        <v>2</v>
      </c>
      <c r="Q29" s="3">
        <v>1</v>
      </c>
      <c r="R29" s="3" t="s">
        <v>57</v>
      </c>
      <c r="S29" s="3">
        <v>2</v>
      </c>
      <c r="T29" s="4" t="str">
        <f t="shared" si="18"/>
        <v>tie</v>
      </c>
      <c r="U29" s="4">
        <f t="shared" si="19"/>
        <v>11</v>
      </c>
      <c r="V29" s="10" t="s">
        <v>33</v>
      </c>
      <c r="W29" s="3">
        <v>6</v>
      </c>
      <c r="X29" s="3">
        <v>2</v>
      </c>
    </row>
    <row r="30" spans="1:24" ht="14" x14ac:dyDescent="0.3">
      <c r="A30" s="3">
        <v>29</v>
      </c>
      <c r="B30" s="3" t="s">
        <v>34</v>
      </c>
      <c r="C30" s="3" t="s">
        <v>26</v>
      </c>
      <c r="D30" s="3" t="s">
        <v>35</v>
      </c>
      <c r="E30" s="3" t="s">
        <v>36</v>
      </c>
      <c r="F30" s="3" t="s">
        <v>37</v>
      </c>
      <c r="G30" s="3">
        <v>6</v>
      </c>
      <c r="H30" s="3" t="s">
        <v>30</v>
      </c>
      <c r="I30" s="3" t="s">
        <v>38</v>
      </c>
      <c r="J30" s="3">
        <v>70</v>
      </c>
      <c r="K30" s="3">
        <v>12</v>
      </c>
      <c r="L30" s="3">
        <v>2</v>
      </c>
      <c r="M30" s="3">
        <v>0</v>
      </c>
      <c r="N30" s="3">
        <v>9</v>
      </c>
      <c r="O30" s="3">
        <f t="shared" si="17"/>
        <v>29</v>
      </c>
      <c r="P30" s="3">
        <v>2</v>
      </c>
      <c r="Q30" s="3">
        <v>1</v>
      </c>
      <c r="R30" s="3" t="s">
        <v>57</v>
      </c>
      <c r="S30" s="3">
        <v>1</v>
      </c>
      <c r="T30" s="4" t="str">
        <f t="shared" si="18"/>
        <v>lead</v>
      </c>
      <c r="U30" s="4">
        <f t="shared" si="19"/>
        <v>10</v>
      </c>
      <c r="V30" s="10" t="s">
        <v>32</v>
      </c>
      <c r="W30" s="3">
        <v>6</v>
      </c>
      <c r="X30" s="3">
        <v>2</v>
      </c>
    </row>
    <row r="31" spans="1:24" ht="14" x14ac:dyDescent="0.3">
      <c r="A31" s="3">
        <v>30</v>
      </c>
      <c r="B31" s="3" t="s">
        <v>34</v>
      </c>
      <c r="C31" s="3" t="s">
        <v>26</v>
      </c>
      <c r="D31" s="3" t="s">
        <v>36</v>
      </c>
      <c r="E31" s="3" t="s">
        <v>35</v>
      </c>
      <c r="F31" s="3" t="s">
        <v>37</v>
      </c>
      <c r="G31" s="3">
        <v>6</v>
      </c>
      <c r="H31" s="3" t="s">
        <v>30</v>
      </c>
      <c r="I31" s="3" t="s">
        <v>38</v>
      </c>
      <c r="J31" s="3">
        <v>70</v>
      </c>
      <c r="K31" s="3">
        <v>13</v>
      </c>
      <c r="L31" s="3">
        <v>1</v>
      </c>
      <c r="M31" s="3">
        <v>0</v>
      </c>
      <c r="N31" s="3">
        <v>9</v>
      </c>
      <c r="O31" s="3">
        <f t="shared" si="17"/>
        <v>28</v>
      </c>
      <c r="P31" s="3">
        <v>2</v>
      </c>
      <c r="Q31" s="3">
        <v>1</v>
      </c>
      <c r="R31" s="3" t="s">
        <v>57</v>
      </c>
      <c r="S31" s="3">
        <v>2</v>
      </c>
      <c r="T31" s="4" t="str">
        <f t="shared" si="18"/>
        <v>tie</v>
      </c>
      <c r="U31" s="4">
        <f t="shared" si="19"/>
        <v>10</v>
      </c>
      <c r="V31" s="10" t="s">
        <v>33</v>
      </c>
      <c r="W31" s="3">
        <v>6</v>
      </c>
      <c r="X31" s="3">
        <v>2</v>
      </c>
    </row>
    <row r="32" spans="1:24" ht="14" x14ac:dyDescent="0.3">
      <c r="A32" s="3">
        <v>31</v>
      </c>
      <c r="B32" s="3" t="s">
        <v>34</v>
      </c>
      <c r="C32" s="3" t="s">
        <v>26</v>
      </c>
      <c r="D32" s="3" t="s">
        <v>36</v>
      </c>
      <c r="E32" s="3" t="s">
        <v>35</v>
      </c>
      <c r="F32" s="3" t="s">
        <v>37</v>
      </c>
      <c r="G32" s="3">
        <v>7</v>
      </c>
      <c r="H32" s="3" t="s">
        <v>30</v>
      </c>
      <c r="I32" s="3" t="s">
        <v>38</v>
      </c>
      <c r="J32" s="3">
        <v>70</v>
      </c>
      <c r="K32" s="3">
        <v>8</v>
      </c>
      <c r="L32" s="3">
        <v>1</v>
      </c>
      <c r="M32" s="3">
        <v>0</v>
      </c>
      <c r="N32" s="3">
        <v>8</v>
      </c>
      <c r="O32" s="3">
        <f t="shared" ref="O32:O33" si="20">N32</f>
        <v>8</v>
      </c>
      <c r="P32" s="3">
        <v>3</v>
      </c>
      <c r="Q32" s="3">
        <v>1</v>
      </c>
      <c r="R32" s="3" t="s">
        <v>57</v>
      </c>
      <c r="S32" s="3">
        <v>1</v>
      </c>
      <c r="T32" s="4" t="str">
        <f>IF(OR(AND(S32=1, 0-0+11&lt;=10), AND(S32=2, 0-0+1&lt;=10)), "lead", "tie")</f>
        <v>tie</v>
      </c>
      <c r="U32" s="4">
        <f>IF(AND(S32=2, T32="lead"), 0-0+1, IF(AND(S32=2, T32="tie"), 0-0, IF(AND(S32=1, T32="lead"), 0-0+11, 0-0+10)))</f>
        <v>10</v>
      </c>
      <c r="V32" s="10" t="s">
        <v>33</v>
      </c>
      <c r="W32" s="3">
        <v>6</v>
      </c>
      <c r="X32" s="3">
        <v>2</v>
      </c>
    </row>
    <row r="33" spans="1:24" ht="14" x14ac:dyDescent="0.3">
      <c r="A33" s="3">
        <v>32</v>
      </c>
      <c r="B33" s="3" t="s">
        <v>34</v>
      </c>
      <c r="C33" s="3" t="s">
        <v>26</v>
      </c>
      <c r="D33" s="3" t="s">
        <v>35</v>
      </c>
      <c r="E33" s="3" t="s">
        <v>36</v>
      </c>
      <c r="F33" s="3" t="s">
        <v>37</v>
      </c>
      <c r="G33" s="3">
        <v>7</v>
      </c>
      <c r="H33" s="3" t="s">
        <v>30</v>
      </c>
      <c r="I33" s="3" t="s">
        <v>38</v>
      </c>
      <c r="J33" s="3">
        <v>70</v>
      </c>
      <c r="K33" s="3">
        <v>13</v>
      </c>
      <c r="L33" s="3">
        <v>2</v>
      </c>
      <c r="M33" s="3">
        <v>0</v>
      </c>
      <c r="N33" s="3">
        <v>9</v>
      </c>
      <c r="O33" s="3">
        <f t="shared" si="20"/>
        <v>9</v>
      </c>
      <c r="P33" s="3">
        <v>3</v>
      </c>
      <c r="Q33" s="3">
        <v>3</v>
      </c>
      <c r="R33" s="3" t="s">
        <v>57</v>
      </c>
      <c r="S33" s="3">
        <v>2</v>
      </c>
      <c r="T33" s="4" t="str">
        <f>IF(OR(AND(S33=1, O32-0+11&lt;=10), AND(S33=2, O32-0+1&lt;=10)), "lead", "tie")</f>
        <v>lead</v>
      </c>
      <c r="U33" s="4">
        <f>IF(AND(S33=2, T33="lead"), O32-0+1, IF(AND(S33=2, T33="tie"), O32-0, IF(AND(S33=1, T33="lead"), O32-0+11, O32-0+10)))</f>
        <v>9</v>
      </c>
      <c r="V33" s="10" t="s">
        <v>32</v>
      </c>
      <c r="W33" s="3">
        <v>6</v>
      </c>
      <c r="X33" s="3">
        <v>2</v>
      </c>
    </row>
    <row r="34" spans="1:24" ht="14" x14ac:dyDescent="0.3">
      <c r="A34" s="3">
        <v>33</v>
      </c>
      <c r="B34" s="3" t="s">
        <v>34</v>
      </c>
      <c r="C34" s="3" t="s">
        <v>26</v>
      </c>
      <c r="D34" s="3" t="s">
        <v>36</v>
      </c>
      <c r="E34" s="3" t="s">
        <v>35</v>
      </c>
      <c r="F34" s="3" t="s">
        <v>37</v>
      </c>
      <c r="G34" s="3">
        <v>8</v>
      </c>
      <c r="H34" s="3" t="s">
        <v>30</v>
      </c>
      <c r="I34" s="3" t="s">
        <v>38</v>
      </c>
      <c r="J34" s="3">
        <v>70</v>
      </c>
      <c r="K34" s="3">
        <v>13</v>
      </c>
      <c r="L34" s="3">
        <v>1</v>
      </c>
      <c r="M34" s="3">
        <v>0</v>
      </c>
      <c r="N34" s="3">
        <v>10</v>
      </c>
      <c r="O34" s="3">
        <f t="shared" ref="O34:O37" si="21">O32+N34</f>
        <v>18</v>
      </c>
      <c r="P34" s="3">
        <v>3</v>
      </c>
      <c r="Q34" s="3">
        <v>1</v>
      </c>
      <c r="R34" s="3" t="s">
        <v>57</v>
      </c>
      <c r="S34" s="3">
        <v>1</v>
      </c>
      <c r="T34" s="4" t="str">
        <f t="shared" ref="T34:T37" si="22">IF(OR(AND(S34=1, O33-O32+11&lt;=10), AND(S34=2, O33-O32+1&lt;=10)), "lead", "tie")</f>
        <v>tie</v>
      </c>
      <c r="U34" s="4">
        <f t="shared" ref="U34:U37" si="23">IF(AND(S34=2, T34="lead"), O33-O32+1, IF(AND(S34=2, T34="tie"), O33-O32, IF(AND(S34=1, T34="lead"), O33-O32+11, O33-O32+10)))</f>
        <v>11</v>
      </c>
      <c r="V34" s="10" t="s">
        <v>33</v>
      </c>
      <c r="W34" s="3">
        <v>6</v>
      </c>
      <c r="X34" s="3">
        <v>2</v>
      </c>
    </row>
    <row r="35" spans="1:24" ht="14" x14ac:dyDescent="0.3">
      <c r="A35" s="3">
        <v>34</v>
      </c>
      <c r="B35" s="3" t="s">
        <v>34</v>
      </c>
      <c r="C35" s="3" t="s">
        <v>26</v>
      </c>
      <c r="D35" s="3" t="s">
        <v>35</v>
      </c>
      <c r="E35" s="3" t="s">
        <v>36</v>
      </c>
      <c r="F35" s="3" t="s">
        <v>37</v>
      </c>
      <c r="G35" s="3">
        <v>8</v>
      </c>
      <c r="H35" s="3" t="s">
        <v>30</v>
      </c>
      <c r="I35" s="3" t="s">
        <v>38</v>
      </c>
      <c r="J35" s="3">
        <v>70</v>
      </c>
      <c r="K35" s="3">
        <v>11</v>
      </c>
      <c r="L35" s="3">
        <v>2</v>
      </c>
      <c r="M35" s="3">
        <v>0</v>
      </c>
      <c r="N35" s="3">
        <v>10</v>
      </c>
      <c r="O35" s="3">
        <f t="shared" si="21"/>
        <v>19</v>
      </c>
      <c r="P35" s="3">
        <v>3</v>
      </c>
      <c r="Q35" s="3">
        <v>3</v>
      </c>
      <c r="R35" s="3" t="s">
        <v>57</v>
      </c>
      <c r="S35" s="3">
        <v>2</v>
      </c>
      <c r="T35" s="4" t="str">
        <f t="shared" si="22"/>
        <v>lead</v>
      </c>
      <c r="U35" s="4">
        <f t="shared" si="23"/>
        <v>10</v>
      </c>
      <c r="V35" s="10" t="s">
        <v>32</v>
      </c>
      <c r="W35" s="3">
        <v>6</v>
      </c>
      <c r="X35" s="3">
        <v>2</v>
      </c>
    </row>
    <row r="36" spans="1:24" ht="14" x14ac:dyDescent="0.3">
      <c r="A36" s="3">
        <v>35</v>
      </c>
      <c r="B36" s="3" t="s">
        <v>34</v>
      </c>
      <c r="C36" s="3" t="s">
        <v>26</v>
      </c>
      <c r="D36" s="3" t="s">
        <v>36</v>
      </c>
      <c r="E36" s="3" t="s">
        <v>35</v>
      </c>
      <c r="F36" s="3" t="s">
        <v>37</v>
      </c>
      <c r="G36" s="3">
        <v>9</v>
      </c>
      <c r="H36" s="3" t="s">
        <v>30</v>
      </c>
      <c r="I36" s="3" t="s">
        <v>38</v>
      </c>
      <c r="J36" s="3">
        <v>70</v>
      </c>
      <c r="K36" s="3">
        <v>14</v>
      </c>
      <c r="L36" s="3">
        <v>1</v>
      </c>
      <c r="M36" s="3">
        <v>0</v>
      </c>
      <c r="N36" s="3">
        <v>10</v>
      </c>
      <c r="O36" s="3">
        <f t="shared" si="21"/>
        <v>28</v>
      </c>
      <c r="P36" s="3">
        <v>3</v>
      </c>
      <c r="Q36" s="3">
        <v>1</v>
      </c>
      <c r="R36" s="3" t="s">
        <v>57</v>
      </c>
      <c r="S36" s="3">
        <v>1</v>
      </c>
      <c r="T36" s="4" t="str">
        <f t="shared" si="22"/>
        <v>tie</v>
      </c>
      <c r="U36" s="4">
        <f t="shared" si="23"/>
        <v>11</v>
      </c>
      <c r="V36" s="10" t="s">
        <v>39</v>
      </c>
      <c r="W36" s="3">
        <v>6</v>
      </c>
      <c r="X36" s="3">
        <v>2</v>
      </c>
    </row>
    <row r="37" spans="1:24" ht="14" x14ac:dyDescent="0.3">
      <c r="A37" s="3">
        <v>36</v>
      </c>
      <c r="B37" s="3" t="s">
        <v>34</v>
      </c>
      <c r="C37" s="3" t="s">
        <v>26</v>
      </c>
      <c r="D37" s="3" t="s">
        <v>35</v>
      </c>
      <c r="E37" s="3" t="s">
        <v>36</v>
      </c>
      <c r="F37" s="3" t="s">
        <v>37</v>
      </c>
      <c r="G37" s="3">
        <v>9</v>
      </c>
      <c r="H37" s="3" t="s">
        <v>30</v>
      </c>
      <c r="I37" s="3" t="s">
        <v>38</v>
      </c>
      <c r="J37" s="3">
        <v>70</v>
      </c>
      <c r="K37" s="3">
        <v>12</v>
      </c>
      <c r="L37" s="3">
        <v>2</v>
      </c>
      <c r="M37" s="3">
        <v>0</v>
      </c>
      <c r="N37" s="3">
        <v>9</v>
      </c>
      <c r="O37" s="3">
        <f t="shared" si="21"/>
        <v>28</v>
      </c>
      <c r="P37" s="3">
        <v>3</v>
      </c>
      <c r="Q37" s="3">
        <v>3</v>
      </c>
      <c r="R37" s="3" t="s">
        <v>57</v>
      </c>
      <c r="S37" s="3">
        <v>2</v>
      </c>
      <c r="T37" s="4" t="str">
        <f t="shared" si="22"/>
        <v>lead</v>
      </c>
      <c r="U37" s="4">
        <f t="shared" si="23"/>
        <v>10</v>
      </c>
      <c r="V37" s="10" t="s">
        <v>32</v>
      </c>
      <c r="W37" s="3">
        <v>6</v>
      </c>
      <c r="X37" s="3">
        <v>2</v>
      </c>
    </row>
    <row r="38" spans="1:24" ht="14" x14ac:dyDescent="0.3">
      <c r="A38" s="3">
        <v>37</v>
      </c>
      <c r="B38" s="3" t="s">
        <v>34</v>
      </c>
      <c r="C38" s="3" t="s">
        <v>26</v>
      </c>
      <c r="D38" s="3" t="s">
        <v>36</v>
      </c>
      <c r="E38" s="3" t="s">
        <v>35</v>
      </c>
      <c r="F38" s="3" t="s">
        <v>37</v>
      </c>
      <c r="G38" s="3">
        <v>10</v>
      </c>
      <c r="H38" s="3" t="s">
        <v>30</v>
      </c>
      <c r="I38" s="3" t="s">
        <v>38</v>
      </c>
      <c r="J38" s="3">
        <v>70</v>
      </c>
      <c r="K38" s="3">
        <v>10</v>
      </c>
      <c r="L38" s="3">
        <v>1</v>
      </c>
      <c r="M38" s="3">
        <v>0</v>
      </c>
      <c r="N38" s="3">
        <v>10</v>
      </c>
      <c r="O38" s="3">
        <f t="shared" ref="O38:O39" si="24">N38</f>
        <v>10</v>
      </c>
      <c r="P38" s="3">
        <v>4</v>
      </c>
      <c r="Q38" s="3">
        <v>2</v>
      </c>
      <c r="R38" s="3" t="s">
        <v>57</v>
      </c>
      <c r="S38" s="3">
        <v>1</v>
      </c>
      <c r="T38" s="4" t="str">
        <f>IF(OR(AND(S38=1, 0-0+11&lt;=10), AND(S38=2, 0-0+1&lt;=10)), "lead", "tie")</f>
        <v>tie</v>
      </c>
      <c r="U38" s="4">
        <f>IF(AND(S38=2, T38="lead"), 0-0+1, IF(AND(S38=2, T38="tie"), 0-0, IF(AND(S38=1, T38="lead"), 0-0+11, 0-0+10)))</f>
        <v>10</v>
      </c>
      <c r="V38" s="10" t="s">
        <v>33</v>
      </c>
      <c r="W38" s="3">
        <v>6</v>
      </c>
      <c r="X38" s="3">
        <v>2</v>
      </c>
    </row>
    <row r="39" spans="1:24" ht="14" x14ac:dyDescent="0.3">
      <c r="A39" s="3">
        <v>38</v>
      </c>
      <c r="B39" s="3" t="s">
        <v>34</v>
      </c>
      <c r="C39" s="3" t="s">
        <v>26</v>
      </c>
      <c r="D39" s="3" t="s">
        <v>35</v>
      </c>
      <c r="E39" s="3" t="s">
        <v>36</v>
      </c>
      <c r="F39" s="3" t="s">
        <v>37</v>
      </c>
      <c r="G39" s="3">
        <v>10</v>
      </c>
      <c r="H39" s="3" t="s">
        <v>30</v>
      </c>
      <c r="I39" s="3" t="s">
        <v>38</v>
      </c>
      <c r="J39" s="3">
        <v>70</v>
      </c>
      <c r="K39" s="3">
        <v>14</v>
      </c>
      <c r="L39" s="3">
        <v>2</v>
      </c>
      <c r="M39" s="3">
        <v>1</v>
      </c>
      <c r="N39" s="3">
        <v>10</v>
      </c>
      <c r="O39" s="3">
        <f t="shared" si="24"/>
        <v>10</v>
      </c>
      <c r="P39" s="3">
        <v>4</v>
      </c>
      <c r="Q39" s="3">
        <v>4</v>
      </c>
      <c r="R39" s="3" t="s">
        <v>57</v>
      </c>
      <c r="S39" s="3">
        <v>2</v>
      </c>
      <c r="T39" s="4" t="str">
        <f>IF(OR(AND(S39=1, O38-0+11&lt;=10), AND(S39=2, O38-0+1&lt;=10)), "lead", "tie")</f>
        <v>tie</v>
      </c>
      <c r="U39" s="4">
        <f>IF(AND(S39=2, T39="lead"), O38-0+1, IF(AND(S39=2, T39="tie"), O38-0, IF(AND(S39=1, T39="lead"), O38-0+11, O38-0+10)))</f>
        <v>10</v>
      </c>
      <c r="V39" s="10" t="s">
        <v>32</v>
      </c>
      <c r="W39" s="3">
        <v>6</v>
      </c>
      <c r="X39" s="3">
        <v>2</v>
      </c>
    </row>
    <row r="40" spans="1:24" ht="14" x14ac:dyDescent="0.3">
      <c r="A40" s="3">
        <v>39</v>
      </c>
      <c r="B40" s="3" t="s">
        <v>34</v>
      </c>
      <c r="C40" s="3" t="s">
        <v>26</v>
      </c>
      <c r="D40" s="3" t="s">
        <v>36</v>
      </c>
      <c r="E40" s="3" t="s">
        <v>35</v>
      </c>
      <c r="F40" s="3" t="s">
        <v>37</v>
      </c>
      <c r="G40" s="3">
        <v>11</v>
      </c>
      <c r="H40" s="3" t="s">
        <v>30</v>
      </c>
      <c r="I40" s="3" t="s">
        <v>38</v>
      </c>
      <c r="J40" s="3">
        <v>70</v>
      </c>
      <c r="K40" s="3">
        <v>11</v>
      </c>
      <c r="L40" s="3">
        <v>1</v>
      </c>
      <c r="M40" s="3">
        <v>0</v>
      </c>
      <c r="N40" s="3">
        <v>9</v>
      </c>
      <c r="O40" s="3">
        <f t="shared" ref="O40:O43" si="25">O38+N40</f>
        <v>19</v>
      </c>
      <c r="P40" s="3">
        <v>4</v>
      </c>
      <c r="Q40" s="3">
        <v>2</v>
      </c>
      <c r="R40" s="3" t="s">
        <v>57</v>
      </c>
      <c r="S40" s="3">
        <v>1</v>
      </c>
      <c r="T40" s="4" t="str">
        <f t="shared" ref="T40:T43" si="26">IF(OR(AND(S40=1, O39-O38+11&lt;=10), AND(S40=2, O39-O38+1&lt;=10)), "lead", "tie")</f>
        <v>tie</v>
      </c>
      <c r="U40" s="4">
        <f t="shared" ref="U40:U43" si="27">IF(AND(S40=2, T40="lead"), O39-O38+1, IF(AND(S40=2, T40="tie"), O39-O38, IF(AND(S40=1, T40="lead"), O39-O38+11, O39-O38+10)))</f>
        <v>10</v>
      </c>
      <c r="V40" s="10" t="s">
        <v>33</v>
      </c>
      <c r="W40" s="3">
        <v>6</v>
      </c>
      <c r="X40" s="3">
        <v>2</v>
      </c>
    </row>
    <row r="41" spans="1:24" ht="14" x14ac:dyDescent="0.3">
      <c r="A41" s="3">
        <v>40</v>
      </c>
      <c r="B41" s="3" t="s">
        <v>34</v>
      </c>
      <c r="C41" s="3" t="s">
        <v>26</v>
      </c>
      <c r="D41" s="3" t="s">
        <v>35</v>
      </c>
      <c r="E41" s="3" t="s">
        <v>36</v>
      </c>
      <c r="F41" s="3" t="s">
        <v>37</v>
      </c>
      <c r="G41" s="3">
        <v>11</v>
      </c>
      <c r="H41" s="3" t="s">
        <v>30</v>
      </c>
      <c r="I41" s="3" t="s">
        <v>38</v>
      </c>
      <c r="J41" s="3">
        <v>70</v>
      </c>
      <c r="K41" s="3">
        <v>11</v>
      </c>
      <c r="L41" s="3">
        <v>2</v>
      </c>
      <c r="M41" s="3">
        <v>0</v>
      </c>
      <c r="N41" s="3">
        <v>10</v>
      </c>
      <c r="O41" s="3">
        <f t="shared" si="25"/>
        <v>20</v>
      </c>
      <c r="P41" s="3">
        <v>4</v>
      </c>
      <c r="Q41" s="3">
        <v>4</v>
      </c>
      <c r="R41" s="3" t="s">
        <v>57</v>
      </c>
      <c r="S41" s="3">
        <v>2</v>
      </c>
      <c r="T41" s="4" t="str">
        <f t="shared" si="26"/>
        <v>lead</v>
      </c>
      <c r="U41" s="4">
        <f t="shared" si="27"/>
        <v>10</v>
      </c>
      <c r="V41" s="10" t="s">
        <v>32</v>
      </c>
      <c r="W41" s="3">
        <v>6</v>
      </c>
      <c r="X41" s="3">
        <v>2</v>
      </c>
    </row>
    <row r="42" spans="1:24" ht="14" x14ac:dyDescent="0.3">
      <c r="A42" s="3">
        <v>41</v>
      </c>
      <c r="B42" s="3" t="s">
        <v>34</v>
      </c>
      <c r="C42" s="3" t="s">
        <v>26</v>
      </c>
      <c r="D42" s="3" t="s">
        <v>36</v>
      </c>
      <c r="E42" s="3" t="s">
        <v>35</v>
      </c>
      <c r="F42" s="3" t="s">
        <v>37</v>
      </c>
      <c r="G42" s="3">
        <v>12</v>
      </c>
      <c r="H42" s="3" t="s">
        <v>30</v>
      </c>
      <c r="I42" s="3" t="s">
        <v>38</v>
      </c>
      <c r="J42" s="3">
        <v>70</v>
      </c>
      <c r="K42" s="3">
        <v>15</v>
      </c>
      <c r="L42" s="3">
        <v>1</v>
      </c>
      <c r="M42" s="3">
        <v>1</v>
      </c>
      <c r="N42" s="3">
        <v>9</v>
      </c>
      <c r="O42" s="3">
        <f t="shared" si="25"/>
        <v>28</v>
      </c>
      <c r="P42" s="3">
        <v>4</v>
      </c>
      <c r="Q42" s="3">
        <v>2</v>
      </c>
      <c r="R42" s="3" t="s">
        <v>57</v>
      </c>
      <c r="S42" s="3">
        <v>1</v>
      </c>
      <c r="T42" s="4" t="str">
        <f t="shared" si="26"/>
        <v>tie</v>
      </c>
      <c r="U42" s="4">
        <f t="shared" si="27"/>
        <v>11</v>
      </c>
      <c r="V42" s="10" t="s">
        <v>33</v>
      </c>
      <c r="W42" s="3">
        <v>6</v>
      </c>
      <c r="X42" s="3">
        <v>2</v>
      </c>
    </row>
    <row r="43" spans="1:24" ht="12.5" x14ac:dyDescent="0.25">
      <c r="A43" s="3">
        <v>42</v>
      </c>
      <c r="B43" s="3" t="s">
        <v>34</v>
      </c>
      <c r="C43" s="3" t="s">
        <v>26</v>
      </c>
      <c r="D43" s="3" t="s">
        <v>35</v>
      </c>
      <c r="E43" s="3" t="s">
        <v>36</v>
      </c>
      <c r="F43" s="3" t="s">
        <v>37</v>
      </c>
      <c r="G43" s="3">
        <v>12</v>
      </c>
      <c r="H43" s="3" t="s">
        <v>30</v>
      </c>
      <c r="I43" s="3" t="s">
        <v>38</v>
      </c>
      <c r="J43" s="3">
        <v>70</v>
      </c>
      <c r="K43" s="3">
        <v>15</v>
      </c>
      <c r="L43" s="3">
        <v>2</v>
      </c>
      <c r="M43" s="3">
        <v>0</v>
      </c>
      <c r="N43" s="3">
        <v>9</v>
      </c>
      <c r="O43" s="3">
        <f t="shared" si="25"/>
        <v>29</v>
      </c>
      <c r="P43" s="3">
        <v>4</v>
      </c>
      <c r="Q43" s="3">
        <v>4</v>
      </c>
      <c r="R43" s="3" t="s">
        <v>58</v>
      </c>
      <c r="S43" s="3">
        <v>2</v>
      </c>
      <c r="T43" s="4" t="str">
        <f t="shared" si="26"/>
        <v>lead</v>
      </c>
      <c r="U43" s="4">
        <f t="shared" si="27"/>
        <v>9</v>
      </c>
      <c r="V43" s="3" t="s">
        <v>32</v>
      </c>
      <c r="W43" s="3">
        <v>6</v>
      </c>
      <c r="X43" s="3">
        <v>2</v>
      </c>
    </row>
    <row r="44" spans="1:24" ht="14" x14ac:dyDescent="0.3">
      <c r="A44" s="8">
        <v>43</v>
      </c>
      <c r="B44" s="8" t="s">
        <v>40</v>
      </c>
      <c r="C44" s="8" t="s">
        <v>41</v>
      </c>
      <c r="D44" s="8" t="s">
        <v>42</v>
      </c>
      <c r="E44" s="8" t="s">
        <v>43</v>
      </c>
      <c r="F44" s="8" t="s">
        <v>44</v>
      </c>
      <c r="G44" s="8">
        <v>1</v>
      </c>
      <c r="H44" s="8" t="s">
        <v>45</v>
      </c>
      <c r="I44" s="8" t="s">
        <v>38</v>
      </c>
      <c r="J44" s="8">
        <v>18</v>
      </c>
      <c r="K44" s="8">
        <v>9</v>
      </c>
      <c r="L44" s="8">
        <v>2</v>
      </c>
      <c r="M44" s="8">
        <v>4</v>
      </c>
      <c r="N44" s="8">
        <v>9</v>
      </c>
      <c r="O44" s="8">
        <f t="shared" ref="O44:O45" si="28">N44</f>
        <v>9</v>
      </c>
      <c r="P44" s="8">
        <v>1</v>
      </c>
      <c r="Q44" s="8">
        <v>0</v>
      </c>
      <c r="R44" s="8" t="s">
        <v>57</v>
      </c>
      <c r="S44" s="8">
        <v>1</v>
      </c>
      <c r="T44" s="9" t="str">
        <f>IF(OR(AND(S44=1, 0-0+11&lt;=10), AND(S44=2, 0-0+1&lt;=10)), "lead", "tie")</f>
        <v>tie</v>
      </c>
      <c r="U44" s="9">
        <f>IF(AND(S44=2, T44="lead"), 0-0+1, IF(AND(S44=2, T44="tie"), 0-0, IF(AND(S44=1, T44="lead"), 0-0+11, 0-0+10)))</f>
        <v>10</v>
      </c>
      <c r="V44" s="12" t="s">
        <v>33</v>
      </c>
      <c r="W44" s="8">
        <v>6</v>
      </c>
      <c r="X44" s="8">
        <v>4</v>
      </c>
    </row>
    <row r="45" spans="1:24" ht="14" x14ac:dyDescent="0.3">
      <c r="A45" s="3">
        <v>44</v>
      </c>
      <c r="B45" s="3" t="s">
        <v>40</v>
      </c>
      <c r="C45" s="3" t="s">
        <v>41</v>
      </c>
      <c r="D45" s="3" t="s">
        <v>43</v>
      </c>
      <c r="E45" s="3" t="s">
        <v>42</v>
      </c>
      <c r="F45" s="3" t="s">
        <v>44</v>
      </c>
      <c r="G45" s="3">
        <v>1</v>
      </c>
      <c r="H45" s="3" t="s">
        <v>30</v>
      </c>
      <c r="I45" s="3" t="s">
        <v>38</v>
      </c>
      <c r="J45" s="3">
        <v>18</v>
      </c>
      <c r="K45" s="3">
        <v>8</v>
      </c>
      <c r="L45" s="3">
        <v>1</v>
      </c>
      <c r="M45" s="3">
        <v>0</v>
      </c>
      <c r="N45" s="3">
        <v>10</v>
      </c>
      <c r="O45" s="3">
        <f t="shared" si="28"/>
        <v>10</v>
      </c>
      <c r="P45" s="3">
        <v>1</v>
      </c>
      <c r="Q45" s="3">
        <v>0</v>
      </c>
      <c r="R45" s="3" t="s">
        <v>57</v>
      </c>
      <c r="S45" s="3">
        <v>2</v>
      </c>
      <c r="T45" s="4" t="str">
        <f>IF(OR(AND(S45=1, O44-0+11&lt;=10), AND(S45=2, O44-0+1&lt;=10)), "lead", "tie")</f>
        <v>lead</v>
      </c>
      <c r="U45" s="4">
        <f>IF(AND(S45=2, T45="lead"), O44-0+1, IF(AND(S45=2, T45="tie"), O44-0, IF(AND(S45=1, T45="lead"), O44-0+11, O44-0+10)))</f>
        <v>10</v>
      </c>
      <c r="V45" s="10" t="s">
        <v>32</v>
      </c>
      <c r="W45" s="3">
        <v>6</v>
      </c>
      <c r="X45" s="3">
        <v>4</v>
      </c>
    </row>
    <row r="46" spans="1:24" ht="14" x14ac:dyDescent="0.3">
      <c r="A46" s="3">
        <v>45</v>
      </c>
      <c r="B46" s="3" t="s">
        <v>40</v>
      </c>
      <c r="C46" s="3" t="s">
        <v>41</v>
      </c>
      <c r="D46" s="3" t="s">
        <v>42</v>
      </c>
      <c r="E46" s="3" t="s">
        <v>43</v>
      </c>
      <c r="F46" s="3" t="s">
        <v>44</v>
      </c>
      <c r="G46" s="3">
        <v>2</v>
      </c>
      <c r="H46" s="3" t="s">
        <v>45</v>
      </c>
      <c r="I46" s="3" t="s">
        <v>38</v>
      </c>
      <c r="J46" s="3">
        <v>18</v>
      </c>
      <c r="K46" s="3">
        <v>10</v>
      </c>
      <c r="L46" s="3">
        <v>2</v>
      </c>
      <c r="N46" s="3">
        <v>10</v>
      </c>
      <c r="O46" s="3">
        <f t="shared" ref="O46:O49" si="29">O44+N46</f>
        <v>19</v>
      </c>
      <c r="P46" s="3">
        <v>1</v>
      </c>
      <c r="Q46" s="3">
        <v>0</v>
      </c>
      <c r="R46" s="3" t="s">
        <v>57</v>
      </c>
      <c r="S46" s="3">
        <v>1</v>
      </c>
      <c r="T46" s="4" t="str">
        <f t="shared" ref="T46:T49" si="30">IF(OR(AND(S46=1, O45-O44+11&lt;=10), AND(S46=2, O45-O44+1&lt;=10)), "lead", "tie")</f>
        <v>tie</v>
      </c>
      <c r="U46" s="4">
        <f t="shared" ref="U46:U49" si="31">IF(AND(S46=2, T46="lead"), O45-O44+1, IF(AND(S46=2, T46="tie"), O45-O44, IF(AND(S46=1, T46="lead"), O45-O44+11, O45-O44+10)))</f>
        <v>11</v>
      </c>
      <c r="V46" s="10" t="s">
        <v>33</v>
      </c>
      <c r="W46" s="3">
        <v>6</v>
      </c>
      <c r="X46" s="3">
        <v>4</v>
      </c>
    </row>
    <row r="47" spans="1:24" ht="14" x14ac:dyDescent="0.3">
      <c r="A47" s="3">
        <v>46</v>
      </c>
      <c r="B47" s="3" t="s">
        <v>40</v>
      </c>
      <c r="C47" s="3" t="s">
        <v>41</v>
      </c>
      <c r="D47" s="3" t="s">
        <v>43</v>
      </c>
      <c r="E47" s="3" t="s">
        <v>42</v>
      </c>
      <c r="F47" s="3" t="s">
        <v>44</v>
      </c>
      <c r="G47" s="3">
        <v>2</v>
      </c>
      <c r="H47" s="3" t="s">
        <v>30</v>
      </c>
      <c r="I47" s="3" t="s">
        <v>38</v>
      </c>
      <c r="J47" s="3">
        <v>18</v>
      </c>
      <c r="K47" s="3">
        <v>9</v>
      </c>
      <c r="L47" s="3">
        <v>1</v>
      </c>
      <c r="M47" s="3">
        <v>0</v>
      </c>
      <c r="N47" s="3">
        <v>9</v>
      </c>
      <c r="O47" s="3">
        <f t="shared" si="29"/>
        <v>19</v>
      </c>
      <c r="P47" s="3">
        <v>1</v>
      </c>
      <c r="Q47" s="3">
        <v>0</v>
      </c>
      <c r="R47" s="3" t="s">
        <v>57</v>
      </c>
      <c r="S47" s="3">
        <v>2</v>
      </c>
      <c r="T47" s="4" t="str">
        <f t="shared" si="30"/>
        <v>lead</v>
      </c>
      <c r="U47" s="4">
        <f t="shared" si="31"/>
        <v>10</v>
      </c>
      <c r="V47" s="10" t="s">
        <v>32</v>
      </c>
      <c r="W47" s="3">
        <v>6</v>
      </c>
      <c r="X47" s="3">
        <v>4</v>
      </c>
    </row>
    <row r="48" spans="1:24" ht="14" x14ac:dyDescent="0.3">
      <c r="A48" s="3">
        <v>47</v>
      </c>
      <c r="B48" s="3" t="s">
        <v>40</v>
      </c>
      <c r="C48" s="3" t="s">
        <v>41</v>
      </c>
      <c r="D48" s="3" t="s">
        <v>42</v>
      </c>
      <c r="E48" s="3" t="s">
        <v>43</v>
      </c>
      <c r="F48" s="3" t="s">
        <v>44</v>
      </c>
      <c r="G48" s="3">
        <v>3</v>
      </c>
      <c r="H48" s="3" t="s">
        <v>45</v>
      </c>
      <c r="I48" s="3" t="s">
        <v>38</v>
      </c>
      <c r="J48" s="3">
        <v>18</v>
      </c>
      <c r="K48" s="3">
        <v>10</v>
      </c>
      <c r="L48" s="3">
        <v>2</v>
      </c>
      <c r="M48" s="3">
        <v>3</v>
      </c>
      <c r="N48" s="3">
        <v>10</v>
      </c>
      <c r="O48" s="3">
        <f t="shared" si="29"/>
        <v>29</v>
      </c>
      <c r="P48" s="3">
        <v>1</v>
      </c>
      <c r="Q48" s="3">
        <v>0</v>
      </c>
      <c r="R48" s="3" t="s">
        <v>57</v>
      </c>
      <c r="S48" s="3">
        <v>1</v>
      </c>
      <c r="T48" s="4" t="str">
        <f t="shared" si="30"/>
        <v>tie</v>
      </c>
      <c r="U48" s="4">
        <f t="shared" si="31"/>
        <v>10</v>
      </c>
      <c r="V48" s="10" t="s">
        <v>33</v>
      </c>
      <c r="W48" s="3">
        <v>6</v>
      </c>
      <c r="X48" s="3">
        <v>4</v>
      </c>
    </row>
    <row r="49" spans="1:24" ht="14" x14ac:dyDescent="0.3">
      <c r="A49" s="3">
        <v>48</v>
      </c>
      <c r="B49" s="3" t="s">
        <v>40</v>
      </c>
      <c r="C49" s="3" t="s">
        <v>41</v>
      </c>
      <c r="D49" s="3" t="s">
        <v>43</v>
      </c>
      <c r="E49" s="3" t="s">
        <v>42</v>
      </c>
      <c r="F49" s="3" t="s">
        <v>44</v>
      </c>
      <c r="G49" s="3">
        <v>3</v>
      </c>
      <c r="H49" s="3" t="s">
        <v>30</v>
      </c>
      <c r="I49" s="3" t="s">
        <v>38</v>
      </c>
      <c r="J49" s="3">
        <v>18</v>
      </c>
      <c r="K49" s="3">
        <v>8</v>
      </c>
      <c r="L49" s="3">
        <v>1</v>
      </c>
      <c r="M49" s="3">
        <v>0</v>
      </c>
      <c r="N49" s="3">
        <v>10</v>
      </c>
      <c r="O49" s="3">
        <f t="shared" si="29"/>
        <v>29</v>
      </c>
      <c r="P49" s="3">
        <v>1</v>
      </c>
      <c r="Q49" s="3">
        <v>0</v>
      </c>
      <c r="R49" s="3" t="s">
        <v>57</v>
      </c>
      <c r="S49" s="3">
        <v>2</v>
      </c>
      <c r="T49" s="4" t="str">
        <f t="shared" si="30"/>
        <v>tie</v>
      </c>
      <c r="U49" s="4">
        <f t="shared" si="31"/>
        <v>10</v>
      </c>
      <c r="V49" s="10" t="s">
        <v>32</v>
      </c>
      <c r="W49" s="3">
        <v>6</v>
      </c>
      <c r="X49" s="3">
        <v>4</v>
      </c>
    </row>
    <row r="50" spans="1:24" ht="14" x14ac:dyDescent="0.3">
      <c r="A50" s="3">
        <v>49</v>
      </c>
      <c r="B50" s="3" t="s">
        <v>40</v>
      </c>
      <c r="C50" s="3" t="s">
        <v>41</v>
      </c>
      <c r="D50" s="3" t="s">
        <v>42</v>
      </c>
      <c r="E50" s="3" t="s">
        <v>43</v>
      </c>
      <c r="F50" s="3" t="s">
        <v>44</v>
      </c>
      <c r="G50" s="3">
        <v>4</v>
      </c>
      <c r="H50" s="3" t="s">
        <v>45</v>
      </c>
      <c r="I50" s="3" t="s">
        <v>38</v>
      </c>
      <c r="J50" s="3">
        <v>18</v>
      </c>
      <c r="K50" s="3">
        <v>10</v>
      </c>
      <c r="L50" s="3">
        <v>2</v>
      </c>
      <c r="N50" s="3">
        <v>9</v>
      </c>
      <c r="O50" s="3">
        <f t="shared" ref="O50:O51" si="32">N50</f>
        <v>9</v>
      </c>
      <c r="P50" s="3">
        <v>2</v>
      </c>
      <c r="Q50" s="3">
        <v>1</v>
      </c>
      <c r="R50" s="3" t="s">
        <v>57</v>
      </c>
      <c r="S50" s="3">
        <v>1</v>
      </c>
      <c r="T50" s="4" t="str">
        <f>IF(OR(AND(S50=1, 0-0+11&lt;=10), AND(S50=2, 0-0+1&lt;=10)), "lead", "tie")</f>
        <v>tie</v>
      </c>
      <c r="U50" s="4">
        <f>IF(AND(S50=2, T50="lead"), 0-0+1, IF(AND(S50=2, T50="tie"), 0-0, IF(AND(S50=1, T50="lead"), 0-0+11, 0-0+10)))</f>
        <v>10</v>
      </c>
      <c r="V50" s="10" t="s">
        <v>33</v>
      </c>
      <c r="W50" s="3">
        <v>6</v>
      </c>
      <c r="X50" s="3">
        <v>4</v>
      </c>
    </row>
    <row r="51" spans="1:24" ht="14" x14ac:dyDescent="0.3">
      <c r="A51" s="3">
        <v>50</v>
      </c>
      <c r="B51" s="3" t="s">
        <v>40</v>
      </c>
      <c r="C51" s="3" t="s">
        <v>41</v>
      </c>
      <c r="D51" s="3" t="s">
        <v>43</v>
      </c>
      <c r="E51" s="3" t="s">
        <v>42</v>
      </c>
      <c r="F51" s="3" t="s">
        <v>44</v>
      </c>
      <c r="G51" s="3">
        <v>4</v>
      </c>
      <c r="H51" s="3" t="s">
        <v>30</v>
      </c>
      <c r="I51" s="3" t="s">
        <v>38</v>
      </c>
      <c r="J51" s="3">
        <v>18</v>
      </c>
      <c r="K51" s="3">
        <v>8</v>
      </c>
      <c r="L51" s="3">
        <v>1</v>
      </c>
      <c r="M51" s="3">
        <v>0</v>
      </c>
      <c r="N51" s="3">
        <v>10</v>
      </c>
      <c r="O51" s="3">
        <f t="shared" si="32"/>
        <v>10</v>
      </c>
      <c r="P51" s="3">
        <v>2</v>
      </c>
      <c r="Q51" s="3">
        <v>1</v>
      </c>
      <c r="R51" s="3" t="s">
        <v>57</v>
      </c>
      <c r="S51" s="3">
        <v>2</v>
      </c>
      <c r="T51" s="4" t="str">
        <f>IF(OR(AND(S51=1, O50-0+11&lt;=10), AND(S51=2, O50-0+1&lt;=10)), "lead", "tie")</f>
        <v>lead</v>
      </c>
      <c r="U51" s="4">
        <f>IF(AND(S51=2, T51="lead"), O50-0+1, IF(AND(S51=2, T51="tie"), O50-0, IF(AND(S51=1, T51="lead"), O50-0+11, O50-0+10)))</f>
        <v>10</v>
      </c>
      <c r="V51" s="10" t="s">
        <v>32</v>
      </c>
      <c r="W51" s="3">
        <v>6</v>
      </c>
      <c r="X51" s="3">
        <v>4</v>
      </c>
    </row>
    <row r="52" spans="1:24" ht="14" x14ac:dyDescent="0.3">
      <c r="A52" s="3">
        <v>51</v>
      </c>
      <c r="B52" s="3" t="s">
        <v>40</v>
      </c>
      <c r="C52" s="3" t="s">
        <v>41</v>
      </c>
      <c r="D52" s="3" t="s">
        <v>42</v>
      </c>
      <c r="E52" s="3" t="s">
        <v>43</v>
      </c>
      <c r="F52" s="3" t="s">
        <v>44</v>
      </c>
      <c r="G52" s="3">
        <v>5</v>
      </c>
      <c r="H52" s="3" t="s">
        <v>45</v>
      </c>
      <c r="I52" s="3" t="s">
        <v>38</v>
      </c>
      <c r="J52" s="3">
        <v>18</v>
      </c>
      <c r="K52" s="3">
        <v>12</v>
      </c>
      <c r="L52" s="3">
        <v>2</v>
      </c>
      <c r="M52" s="3">
        <v>2</v>
      </c>
      <c r="N52" s="3">
        <v>9</v>
      </c>
      <c r="O52" s="3">
        <f t="shared" ref="O52:O55" si="33">O50+N52</f>
        <v>18</v>
      </c>
      <c r="P52" s="3">
        <v>2</v>
      </c>
      <c r="Q52" s="3">
        <v>1</v>
      </c>
      <c r="R52" s="3" t="s">
        <v>57</v>
      </c>
      <c r="S52" s="3">
        <v>1</v>
      </c>
      <c r="T52" s="4" t="str">
        <f t="shared" ref="T52:T55" si="34">IF(OR(AND(S52=1, O51-O50+11&lt;=10), AND(S52=2, O51-O50+1&lt;=10)), "lead", "tie")</f>
        <v>tie</v>
      </c>
      <c r="U52" s="4">
        <f t="shared" ref="U52:U55" si="35">IF(AND(S52=2, T52="lead"), O51-O50+1, IF(AND(S52=2, T52="tie"), O51-O50, IF(AND(S52=1, T52="lead"), O51-O50+11, O51-O50+10)))</f>
        <v>11</v>
      </c>
      <c r="V52" s="10" t="s">
        <v>33</v>
      </c>
      <c r="W52" s="3">
        <v>6</v>
      </c>
      <c r="X52" s="3">
        <v>4</v>
      </c>
    </row>
    <row r="53" spans="1:24" ht="14" x14ac:dyDescent="0.3">
      <c r="A53" s="3">
        <v>52</v>
      </c>
      <c r="B53" s="3" t="s">
        <v>40</v>
      </c>
      <c r="C53" s="3" t="s">
        <v>41</v>
      </c>
      <c r="D53" s="3" t="s">
        <v>43</v>
      </c>
      <c r="E53" s="3" t="s">
        <v>42</v>
      </c>
      <c r="F53" s="3" t="s">
        <v>44</v>
      </c>
      <c r="G53" s="3">
        <v>5</v>
      </c>
      <c r="H53" s="3" t="s">
        <v>30</v>
      </c>
      <c r="I53" s="3" t="s">
        <v>38</v>
      </c>
      <c r="J53" s="3">
        <v>18</v>
      </c>
      <c r="K53" s="3">
        <v>9</v>
      </c>
      <c r="L53" s="3">
        <v>1</v>
      </c>
      <c r="M53" s="3">
        <v>0</v>
      </c>
      <c r="N53" s="3">
        <v>10</v>
      </c>
      <c r="O53" s="3">
        <f t="shared" si="33"/>
        <v>20</v>
      </c>
      <c r="P53" s="3">
        <v>2</v>
      </c>
      <c r="Q53" s="3">
        <v>1</v>
      </c>
      <c r="R53" s="3" t="s">
        <v>57</v>
      </c>
      <c r="S53" s="3">
        <v>2</v>
      </c>
      <c r="T53" s="4" t="str">
        <f t="shared" si="34"/>
        <v>lead</v>
      </c>
      <c r="U53" s="4">
        <f t="shared" si="35"/>
        <v>9</v>
      </c>
      <c r="V53" s="10" t="s">
        <v>32</v>
      </c>
      <c r="W53" s="3">
        <v>6</v>
      </c>
      <c r="X53" s="3">
        <v>4</v>
      </c>
    </row>
    <row r="54" spans="1:24" ht="14" x14ac:dyDescent="0.3">
      <c r="A54" s="3">
        <v>53</v>
      </c>
      <c r="B54" s="3" t="s">
        <v>40</v>
      </c>
      <c r="C54" s="3" t="s">
        <v>41</v>
      </c>
      <c r="D54" s="3" t="s">
        <v>42</v>
      </c>
      <c r="E54" s="3" t="s">
        <v>43</v>
      </c>
      <c r="F54" s="3" t="s">
        <v>44</v>
      </c>
      <c r="G54" s="3">
        <v>6</v>
      </c>
      <c r="H54" s="3" t="s">
        <v>45</v>
      </c>
      <c r="I54" s="3" t="s">
        <v>38</v>
      </c>
      <c r="J54" s="3">
        <v>18</v>
      </c>
      <c r="K54" s="3">
        <v>7</v>
      </c>
      <c r="L54" s="3">
        <v>2</v>
      </c>
      <c r="N54" s="3">
        <v>8</v>
      </c>
      <c r="O54" s="3">
        <f t="shared" si="33"/>
        <v>26</v>
      </c>
      <c r="P54" s="3">
        <v>2</v>
      </c>
      <c r="Q54" s="3">
        <v>1</v>
      </c>
      <c r="R54" s="3" t="s">
        <v>57</v>
      </c>
      <c r="S54" s="3">
        <v>1</v>
      </c>
      <c r="T54" s="4" t="str">
        <f t="shared" si="34"/>
        <v>tie</v>
      </c>
      <c r="U54" s="4">
        <f t="shared" si="35"/>
        <v>12</v>
      </c>
      <c r="V54" s="10" t="s">
        <v>33</v>
      </c>
      <c r="W54" s="3">
        <v>6</v>
      </c>
      <c r="X54" s="3">
        <v>4</v>
      </c>
    </row>
    <row r="55" spans="1:24" ht="14" x14ac:dyDescent="0.3">
      <c r="A55" s="3">
        <v>54</v>
      </c>
      <c r="B55" s="3" t="s">
        <v>40</v>
      </c>
      <c r="C55" s="3" t="s">
        <v>41</v>
      </c>
      <c r="D55" s="3" t="s">
        <v>43</v>
      </c>
      <c r="E55" s="3" t="s">
        <v>42</v>
      </c>
      <c r="F55" s="3" t="s">
        <v>44</v>
      </c>
      <c r="G55" s="3">
        <v>6</v>
      </c>
      <c r="H55" s="3" t="s">
        <v>30</v>
      </c>
      <c r="I55" s="3" t="s">
        <v>38</v>
      </c>
      <c r="J55" s="3">
        <v>18</v>
      </c>
      <c r="K55" s="3">
        <v>7</v>
      </c>
      <c r="L55" s="3">
        <v>1</v>
      </c>
      <c r="M55" s="3">
        <v>0</v>
      </c>
      <c r="N55" s="3">
        <v>10</v>
      </c>
      <c r="O55" s="3">
        <f t="shared" si="33"/>
        <v>30</v>
      </c>
      <c r="P55" s="3">
        <v>2</v>
      </c>
      <c r="Q55" s="3">
        <v>1</v>
      </c>
      <c r="R55" s="3" t="s">
        <v>57</v>
      </c>
      <c r="S55" s="3">
        <v>2</v>
      </c>
      <c r="T55" s="4" t="str">
        <f t="shared" si="34"/>
        <v>lead</v>
      </c>
      <c r="U55" s="4">
        <f t="shared" si="35"/>
        <v>7</v>
      </c>
      <c r="V55" s="10" t="s">
        <v>32</v>
      </c>
      <c r="W55" s="3">
        <v>6</v>
      </c>
      <c r="X55" s="3">
        <v>4</v>
      </c>
    </row>
    <row r="56" spans="1:24" ht="14" x14ac:dyDescent="0.3">
      <c r="A56" s="3">
        <v>55</v>
      </c>
      <c r="B56" s="3" t="s">
        <v>40</v>
      </c>
      <c r="C56" s="3" t="s">
        <v>41</v>
      </c>
      <c r="D56" s="3" t="s">
        <v>42</v>
      </c>
      <c r="E56" s="3" t="s">
        <v>43</v>
      </c>
      <c r="F56" s="3" t="s">
        <v>44</v>
      </c>
      <c r="G56" s="3">
        <v>7</v>
      </c>
      <c r="H56" s="3" t="s">
        <v>45</v>
      </c>
      <c r="I56" s="3" t="s">
        <v>38</v>
      </c>
      <c r="J56" s="3">
        <v>18</v>
      </c>
      <c r="K56" s="3">
        <v>10</v>
      </c>
      <c r="L56" s="3">
        <v>2</v>
      </c>
      <c r="M56" s="3">
        <v>2</v>
      </c>
      <c r="N56" s="3">
        <v>10</v>
      </c>
      <c r="O56" s="3">
        <f t="shared" ref="O56:O57" si="36">N56</f>
        <v>10</v>
      </c>
      <c r="P56" s="3">
        <v>3</v>
      </c>
      <c r="Q56" s="3">
        <v>1</v>
      </c>
      <c r="R56" s="3" t="s">
        <v>57</v>
      </c>
      <c r="S56" s="3">
        <v>1</v>
      </c>
      <c r="T56" s="4" t="str">
        <f>IF(OR(AND(S56=1, 0-0+11&lt;=10), AND(S56=2, 0-0+1&lt;=10)), "lead", "tie")</f>
        <v>tie</v>
      </c>
      <c r="U56" s="4">
        <f>IF(AND(S56=2, T56="lead"), 0-0+1, IF(AND(S56=2, T56="tie"), 0-0, IF(AND(S56=1, T56="lead"), 0-0+11, 0-0+10)))</f>
        <v>10</v>
      </c>
      <c r="V56" s="10" t="s">
        <v>33</v>
      </c>
      <c r="W56" s="3">
        <v>6</v>
      </c>
      <c r="X56" s="3">
        <v>4</v>
      </c>
    </row>
    <row r="57" spans="1:24" ht="14" x14ac:dyDescent="0.3">
      <c r="A57" s="3">
        <v>56</v>
      </c>
      <c r="B57" s="3" t="s">
        <v>40</v>
      </c>
      <c r="C57" s="3" t="s">
        <v>41</v>
      </c>
      <c r="D57" s="3" t="s">
        <v>43</v>
      </c>
      <c r="E57" s="3" t="s">
        <v>42</v>
      </c>
      <c r="F57" s="3" t="s">
        <v>44</v>
      </c>
      <c r="G57" s="3">
        <v>7</v>
      </c>
      <c r="H57" s="3" t="s">
        <v>30</v>
      </c>
      <c r="I57" s="3" t="s">
        <v>38</v>
      </c>
      <c r="J57" s="3">
        <v>18</v>
      </c>
      <c r="K57" s="3">
        <v>7</v>
      </c>
      <c r="L57" s="3">
        <v>1</v>
      </c>
      <c r="M57" s="3">
        <v>0</v>
      </c>
      <c r="N57" s="3">
        <v>10</v>
      </c>
      <c r="O57" s="3">
        <f t="shared" si="36"/>
        <v>10</v>
      </c>
      <c r="P57" s="3">
        <v>3</v>
      </c>
      <c r="Q57" s="3">
        <v>3</v>
      </c>
      <c r="R57" s="3" t="s">
        <v>57</v>
      </c>
      <c r="S57" s="3">
        <v>2</v>
      </c>
      <c r="T57" s="4" t="str">
        <f>IF(OR(AND(S57=1, O56-0+11&lt;=10), AND(S57=2, O56-0+1&lt;=10)), "lead", "tie")</f>
        <v>tie</v>
      </c>
      <c r="U57" s="4">
        <f>IF(AND(S57=2, T57="lead"), O56-0+1, IF(AND(S57=2, T57="tie"), O56-0, IF(AND(S57=1, T57="lead"), O56-0+11, O56-0+10)))</f>
        <v>10</v>
      </c>
      <c r="V57" s="10" t="s">
        <v>32</v>
      </c>
      <c r="W57" s="3">
        <v>6</v>
      </c>
      <c r="X57" s="3">
        <v>4</v>
      </c>
    </row>
    <row r="58" spans="1:24" ht="14" x14ac:dyDescent="0.3">
      <c r="A58" s="3">
        <v>57</v>
      </c>
      <c r="B58" s="3" t="s">
        <v>40</v>
      </c>
      <c r="C58" s="3" t="s">
        <v>41</v>
      </c>
      <c r="D58" s="3" t="s">
        <v>42</v>
      </c>
      <c r="E58" s="3" t="s">
        <v>43</v>
      </c>
      <c r="F58" s="3" t="s">
        <v>44</v>
      </c>
      <c r="G58" s="3">
        <v>8</v>
      </c>
      <c r="H58" s="3" t="s">
        <v>45</v>
      </c>
      <c r="I58" s="3" t="s">
        <v>38</v>
      </c>
      <c r="J58" s="3">
        <v>18</v>
      </c>
      <c r="K58" s="3">
        <v>8</v>
      </c>
      <c r="L58" s="3">
        <v>2</v>
      </c>
      <c r="N58" s="3">
        <v>10</v>
      </c>
      <c r="O58" s="3">
        <f t="shared" ref="O58:O61" si="37">O56+N58</f>
        <v>20</v>
      </c>
      <c r="P58" s="3">
        <v>3</v>
      </c>
      <c r="Q58" s="3">
        <v>1</v>
      </c>
      <c r="R58" s="3" t="s">
        <v>57</v>
      </c>
      <c r="S58" s="3">
        <v>1</v>
      </c>
      <c r="T58" s="4" t="str">
        <f t="shared" ref="T58:T61" si="38">IF(OR(AND(S58=1, O57-O56+11&lt;=10), AND(S58=2, O57-O56+1&lt;=10)), "lead", "tie")</f>
        <v>tie</v>
      </c>
      <c r="U58" s="4">
        <f t="shared" ref="U58:U61" si="39">IF(AND(S58=2, T58="lead"), O57-O56+1, IF(AND(S58=2, T58="tie"), O57-O56, IF(AND(S58=1, T58="lead"), O57-O56+11, O57-O56+10)))</f>
        <v>10</v>
      </c>
      <c r="V58" s="10" t="s">
        <v>33</v>
      </c>
      <c r="W58" s="3">
        <v>6</v>
      </c>
      <c r="X58" s="3">
        <v>4</v>
      </c>
    </row>
    <row r="59" spans="1:24" ht="14" x14ac:dyDescent="0.3">
      <c r="A59" s="3">
        <v>58</v>
      </c>
      <c r="B59" s="3" t="s">
        <v>40</v>
      </c>
      <c r="C59" s="3" t="s">
        <v>41</v>
      </c>
      <c r="D59" s="3" t="s">
        <v>43</v>
      </c>
      <c r="E59" s="3" t="s">
        <v>42</v>
      </c>
      <c r="F59" s="3" t="s">
        <v>44</v>
      </c>
      <c r="G59" s="3">
        <v>8</v>
      </c>
      <c r="H59" s="3" t="s">
        <v>30</v>
      </c>
      <c r="I59" s="3" t="s">
        <v>38</v>
      </c>
      <c r="J59" s="3">
        <v>18</v>
      </c>
      <c r="K59" s="3">
        <v>7</v>
      </c>
      <c r="L59" s="3">
        <v>1</v>
      </c>
      <c r="M59" s="3">
        <v>0</v>
      </c>
      <c r="N59" s="3">
        <v>10</v>
      </c>
      <c r="O59" s="3">
        <f t="shared" si="37"/>
        <v>20</v>
      </c>
      <c r="P59" s="3">
        <v>3</v>
      </c>
      <c r="Q59" s="3">
        <v>3</v>
      </c>
      <c r="R59" s="3" t="s">
        <v>57</v>
      </c>
      <c r="S59" s="3">
        <v>2</v>
      </c>
      <c r="T59" s="4" t="str">
        <f t="shared" si="38"/>
        <v>tie</v>
      </c>
      <c r="U59" s="4">
        <f t="shared" si="39"/>
        <v>10</v>
      </c>
      <c r="V59" s="10" t="s">
        <v>32</v>
      </c>
      <c r="W59" s="3">
        <v>6</v>
      </c>
      <c r="X59" s="3">
        <v>4</v>
      </c>
    </row>
    <row r="60" spans="1:24" ht="14" x14ac:dyDescent="0.3">
      <c r="A60" s="3">
        <v>59</v>
      </c>
      <c r="B60" s="3" t="s">
        <v>40</v>
      </c>
      <c r="C60" s="3" t="s">
        <v>41</v>
      </c>
      <c r="D60" s="3" t="s">
        <v>42</v>
      </c>
      <c r="E60" s="3" t="s">
        <v>43</v>
      </c>
      <c r="F60" s="3" t="s">
        <v>44</v>
      </c>
      <c r="G60" s="3">
        <v>9</v>
      </c>
      <c r="H60" s="3" t="s">
        <v>45</v>
      </c>
      <c r="I60" s="3" t="s">
        <v>38</v>
      </c>
      <c r="J60" s="3">
        <v>18</v>
      </c>
      <c r="K60" s="3">
        <v>10</v>
      </c>
      <c r="L60" s="3">
        <v>2</v>
      </c>
      <c r="M60" s="3">
        <v>2</v>
      </c>
      <c r="N60" s="3">
        <v>10</v>
      </c>
      <c r="O60" s="3">
        <f t="shared" si="37"/>
        <v>30</v>
      </c>
      <c r="P60" s="3">
        <v>3</v>
      </c>
      <c r="Q60" s="3">
        <v>1</v>
      </c>
      <c r="R60" s="3" t="s">
        <v>57</v>
      </c>
      <c r="S60" s="3">
        <v>1</v>
      </c>
      <c r="T60" s="4" t="str">
        <f t="shared" si="38"/>
        <v>tie</v>
      </c>
      <c r="U60" s="4">
        <f t="shared" si="39"/>
        <v>10</v>
      </c>
      <c r="V60" s="10" t="s">
        <v>33</v>
      </c>
      <c r="W60" s="3">
        <v>6</v>
      </c>
      <c r="X60" s="3">
        <v>4</v>
      </c>
    </row>
    <row r="61" spans="1:24" ht="14" x14ac:dyDescent="0.3">
      <c r="A61" s="3">
        <v>60</v>
      </c>
      <c r="B61" s="3" t="s">
        <v>40</v>
      </c>
      <c r="C61" s="3" t="s">
        <v>41</v>
      </c>
      <c r="D61" s="3" t="s">
        <v>43</v>
      </c>
      <c r="E61" s="3" t="s">
        <v>42</v>
      </c>
      <c r="F61" s="3" t="s">
        <v>44</v>
      </c>
      <c r="G61" s="3">
        <v>9</v>
      </c>
      <c r="H61" s="3" t="s">
        <v>30</v>
      </c>
      <c r="I61" s="3" t="s">
        <v>38</v>
      </c>
      <c r="J61" s="3">
        <v>18</v>
      </c>
      <c r="K61" s="3">
        <v>10</v>
      </c>
      <c r="L61" s="3">
        <v>1</v>
      </c>
      <c r="N61" s="3">
        <v>10</v>
      </c>
      <c r="O61" s="3">
        <f t="shared" si="37"/>
        <v>30</v>
      </c>
      <c r="P61" s="3">
        <v>3</v>
      </c>
      <c r="Q61" s="3">
        <v>3</v>
      </c>
      <c r="R61" s="3" t="s">
        <v>57</v>
      </c>
      <c r="S61" s="3">
        <v>2</v>
      </c>
      <c r="T61" s="4" t="str">
        <f t="shared" si="38"/>
        <v>tie</v>
      </c>
      <c r="U61" s="4">
        <f t="shared" si="39"/>
        <v>10</v>
      </c>
      <c r="V61" s="10" t="s">
        <v>32</v>
      </c>
      <c r="W61" s="3">
        <v>6</v>
      </c>
      <c r="X61" s="3">
        <v>4</v>
      </c>
    </row>
    <row r="62" spans="1:24" ht="14" x14ac:dyDescent="0.3">
      <c r="A62" s="3">
        <v>61</v>
      </c>
      <c r="B62" s="3" t="s">
        <v>40</v>
      </c>
      <c r="C62" s="3" t="s">
        <v>41</v>
      </c>
      <c r="D62" s="3" t="s">
        <v>42</v>
      </c>
      <c r="E62" s="3" t="s">
        <v>43</v>
      </c>
      <c r="F62" s="3" t="s">
        <v>44</v>
      </c>
      <c r="G62" s="3">
        <v>10</v>
      </c>
      <c r="H62" s="3" t="s">
        <v>45</v>
      </c>
      <c r="I62" s="3" t="s">
        <v>38</v>
      </c>
      <c r="J62" s="3">
        <v>18</v>
      </c>
      <c r="K62" s="3">
        <v>10</v>
      </c>
      <c r="L62" s="3">
        <v>2</v>
      </c>
      <c r="M62" s="3">
        <v>2</v>
      </c>
      <c r="N62" s="3">
        <v>10</v>
      </c>
      <c r="O62" s="3">
        <f t="shared" ref="O62:O63" si="40">N62</f>
        <v>10</v>
      </c>
      <c r="P62" s="3">
        <v>4</v>
      </c>
      <c r="Q62" s="3">
        <v>2</v>
      </c>
      <c r="R62" s="3" t="s">
        <v>57</v>
      </c>
      <c r="S62" s="3">
        <v>1</v>
      </c>
      <c r="T62" s="4" t="str">
        <f>IF(OR(AND(S62=1, 0-0+11&lt;=10), AND(S62=2, 0-0+1&lt;=10)), "lead", "tie")</f>
        <v>tie</v>
      </c>
      <c r="U62" s="4">
        <f>IF(AND(S62=2, T62="lead"), 0-0+1, IF(AND(S62=2, T62="tie"), 0-0, IF(AND(S62=1, T62="lead"), 0-0+11, 0-0+10)))</f>
        <v>10</v>
      </c>
      <c r="V62" s="10" t="s">
        <v>33</v>
      </c>
      <c r="W62" s="3">
        <v>6</v>
      </c>
      <c r="X62" s="3">
        <v>4</v>
      </c>
    </row>
    <row r="63" spans="1:24" ht="14" x14ac:dyDescent="0.3">
      <c r="A63" s="3">
        <v>62</v>
      </c>
      <c r="B63" s="3" t="s">
        <v>40</v>
      </c>
      <c r="C63" s="3" t="s">
        <v>41</v>
      </c>
      <c r="D63" s="3" t="s">
        <v>43</v>
      </c>
      <c r="E63" s="3" t="s">
        <v>42</v>
      </c>
      <c r="F63" s="3" t="s">
        <v>44</v>
      </c>
      <c r="G63" s="3">
        <v>10</v>
      </c>
      <c r="H63" s="3" t="s">
        <v>30</v>
      </c>
      <c r="I63" s="3" t="s">
        <v>38</v>
      </c>
      <c r="J63" s="3">
        <v>18</v>
      </c>
      <c r="K63" s="3">
        <v>8</v>
      </c>
      <c r="L63" s="3">
        <v>1</v>
      </c>
      <c r="M63" s="3">
        <v>0</v>
      </c>
      <c r="N63" s="3">
        <v>10</v>
      </c>
      <c r="O63" s="3">
        <f t="shared" si="40"/>
        <v>10</v>
      </c>
      <c r="P63" s="3">
        <v>4</v>
      </c>
      <c r="Q63" s="3">
        <v>4</v>
      </c>
      <c r="R63" s="3" t="s">
        <v>57</v>
      </c>
      <c r="S63" s="3">
        <v>2</v>
      </c>
      <c r="T63" s="4" t="str">
        <f>IF(OR(AND(S63=1, O62-0+11&lt;=10), AND(S63=2, O62-0+1&lt;=10)), "lead", "tie")</f>
        <v>tie</v>
      </c>
      <c r="U63" s="4">
        <f>IF(AND(S63=2, T63="lead"), O62-0+1, IF(AND(S63=2, T63="tie"), O62-0, IF(AND(S63=1, T63="lead"), O62-0+11, O62-0+10)))</f>
        <v>10</v>
      </c>
      <c r="V63" s="10" t="s">
        <v>32</v>
      </c>
      <c r="W63" s="3">
        <v>6</v>
      </c>
      <c r="X63" s="3">
        <v>4</v>
      </c>
    </row>
    <row r="64" spans="1:24" ht="14" x14ac:dyDescent="0.3">
      <c r="A64" s="3">
        <v>63</v>
      </c>
      <c r="B64" s="3" t="s">
        <v>40</v>
      </c>
      <c r="C64" s="3" t="s">
        <v>41</v>
      </c>
      <c r="D64" s="3" t="s">
        <v>42</v>
      </c>
      <c r="E64" s="3" t="s">
        <v>43</v>
      </c>
      <c r="F64" s="3" t="s">
        <v>44</v>
      </c>
      <c r="G64" s="3">
        <v>11</v>
      </c>
      <c r="H64" s="3" t="s">
        <v>45</v>
      </c>
      <c r="I64" s="3" t="s">
        <v>38</v>
      </c>
      <c r="J64" s="3">
        <v>18</v>
      </c>
      <c r="K64" s="3">
        <v>8</v>
      </c>
      <c r="L64" s="3">
        <v>2</v>
      </c>
      <c r="M64" s="3">
        <v>2</v>
      </c>
      <c r="N64" s="3">
        <v>10</v>
      </c>
      <c r="O64" s="3">
        <f t="shared" ref="O64:O67" si="41">O62+N64</f>
        <v>20</v>
      </c>
      <c r="P64" s="3">
        <v>4</v>
      </c>
      <c r="Q64" s="3">
        <v>2</v>
      </c>
      <c r="R64" s="3" t="s">
        <v>57</v>
      </c>
      <c r="S64" s="3">
        <v>1</v>
      </c>
      <c r="T64" s="4" t="str">
        <f t="shared" ref="T64:T67" si="42">IF(OR(AND(S64=1, O63-O62+11&lt;=10), AND(S64=2, O63-O62+1&lt;=10)), "lead", "tie")</f>
        <v>tie</v>
      </c>
      <c r="U64" s="4">
        <f t="shared" ref="U64:U67" si="43">IF(AND(S64=2, T64="lead"), O63-O62+1, IF(AND(S64=2, T64="tie"), O63-O62, IF(AND(S64=1, T64="lead"), O63-O62+11, O63-O62+10)))</f>
        <v>10</v>
      </c>
      <c r="V64" s="10" t="s">
        <v>33</v>
      </c>
      <c r="W64" s="3">
        <v>6</v>
      </c>
      <c r="X64" s="3">
        <v>4</v>
      </c>
    </row>
    <row r="65" spans="1:24" ht="14" x14ac:dyDescent="0.3">
      <c r="A65" s="3">
        <v>64</v>
      </c>
      <c r="B65" s="3" t="s">
        <v>40</v>
      </c>
      <c r="C65" s="3" t="s">
        <v>41</v>
      </c>
      <c r="D65" s="3" t="s">
        <v>43</v>
      </c>
      <c r="E65" s="3" t="s">
        <v>42</v>
      </c>
      <c r="F65" s="3" t="s">
        <v>44</v>
      </c>
      <c r="G65" s="3">
        <v>11</v>
      </c>
      <c r="H65" s="3" t="s">
        <v>30</v>
      </c>
      <c r="I65" s="3" t="s">
        <v>38</v>
      </c>
      <c r="J65" s="3">
        <v>18</v>
      </c>
      <c r="K65" s="3">
        <v>8</v>
      </c>
      <c r="L65" s="3">
        <v>1</v>
      </c>
      <c r="N65" s="3">
        <v>10</v>
      </c>
      <c r="O65" s="3">
        <f t="shared" si="41"/>
        <v>20</v>
      </c>
      <c r="P65" s="3">
        <v>4</v>
      </c>
      <c r="Q65" s="3">
        <v>4</v>
      </c>
      <c r="R65" s="3" t="s">
        <v>57</v>
      </c>
      <c r="S65" s="3">
        <v>2</v>
      </c>
      <c r="T65" s="4" t="str">
        <f t="shared" si="42"/>
        <v>tie</v>
      </c>
      <c r="U65" s="4">
        <f t="shared" si="43"/>
        <v>10</v>
      </c>
      <c r="V65" s="10" t="s">
        <v>32</v>
      </c>
      <c r="W65" s="3">
        <v>6</v>
      </c>
      <c r="X65" s="3">
        <v>4</v>
      </c>
    </row>
    <row r="66" spans="1:24" ht="14" x14ac:dyDescent="0.3">
      <c r="A66" s="3">
        <v>65</v>
      </c>
      <c r="B66" s="3" t="s">
        <v>40</v>
      </c>
      <c r="C66" s="3" t="s">
        <v>41</v>
      </c>
      <c r="D66" s="3" t="s">
        <v>42</v>
      </c>
      <c r="E66" s="3" t="s">
        <v>43</v>
      </c>
      <c r="F66" s="3" t="s">
        <v>44</v>
      </c>
      <c r="G66" s="3">
        <v>12</v>
      </c>
      <c r="H66" s="3" t="s">
        <v>45</v>
      </c>
      <c r="I66" s="3" t="s">
        <v>38</v>
      </c>
      <c r="J66" s="3">
        <v>18</v>
      </c>
      <c r="K66" s="3">
        <v>10</v>
      </c>
      <c r="L66" s="3">
        <v>2</v>
      </c>
      <c r="M66" s="3">
        <v>2</v>
      </c>
      <c r="N66" s="3">
        <v>10</v>
      </c>
      <c r="O66" s="3">
        <f t="shared" si="41"/>
        <v>30</v>
      </c>
      <c r="P66" s="3">
        <v>4</v>
      </c>
      <c r="Q66" s="3">
        <v>2</v>
      </c>
      <c r="R66" s="3" t="s">
        <v>57</v>
      </c>
      <c r="S66" s="3">
        <v>1</v>
      </c>
      <c r="T66" s="4" t="str">
        <f t="shared" si="42"/>
        <v>tie</v>
      </c>
      <c r="U66" s="4">
        <f t="shared" si="43"/>
        <v>10</v>
      </c>
      <c r="V66" s="10" t="s">
        <v>33</v>
      </c>
      <c r="W66" s="3">
        <v>6</v>
      </c>
      <c r="X66" s="3">
        <v>4</v>
      </c>
    </row>
    <row r="67" spans="1:24" ht="14" x14ac:dyDescent="0.3">
      <c r="A67" s="3">
        <v>66</v>
      </c>
      <c r="B67" s="3" t="s">
        <v>40</v>
      </c>
      <c r="C67" s="3" t="s">
        <v>41</v>
      </c>
      <c r="D67" s="3" t="s">
        <v>43</v>
      </c>
      <c r="E67" s="3" t="s">
        <v>42</v>
      </c>
      <c r="F67" s="3" t="s">
        <v>44</v>
      </c>
      <c r="G67" s="3">
        <v>12</v>
      </c>
      <c r="H67" s="3" t="s">
        <v>30</v>
      </c>
      <c r="I67" s="3" t="s">
        <v>38</v>
      </c>
      <c r="J67" s="3">
        <v>18</v>
      </c>
      <c r="K67" s="3">
        <v>7</v>
      </c>
      <c r="L67" s="3">
        <v>1</v>
      </c>
      <c r="M67" s="3">
        <v>0</v>
      </c>
      <c r="N67" s="3">
        <v>10</v>
      </c>
      <c r="O67" s="3">
        <f t="shared" si="41"/>
        <v>30</v>
      </c>
      <c r="P67" s="3">
        <v>4</v>
      </c>
      <c r="Q67" s="3">
        <v>4</v>
      </c>
      <c r="R67" s="3" t="s">
        <v>57</v>
      </c>
      <c r="S67" s="3">
        <v>2</v>
      </c>
      <c r="T67" s="4" t="str">
        <f t="shared" si="42"/>
        <v>tie</v>
      </c>
      <c r="U67" s="4">
        <f t="shared" si="43"/>
        <v>10</v>
      </c>
      <c r="V67" s="10" t="s">
        <v>32</v>
      </c>
      <c r="W67" s="3">
        <v>6</v>
      </c>
      <c r="X67" s="3">
        <v>4</v>
      </c>
    </row>
    <row r="68" spans="1:24" ht="14" x14ac:dyDescent="0.3">
      <c r="A68" s="3">
        <v>67</v>
      </c>
      <c r="B68" s="3" t="s">
        <v>40</v>
      </c>
      <c r="C68" s="3" t="s">
        <v>41</v>
      </c>
      <c r="D68" s="3" t="s">
        <v>42</v>
      </c>
      <c r="E68" s="3" t="s">
        <v>43</v>
      </c>
      <c r="F68" s="3" t="s">
        <v>44</v>
      </c>
      <c r="G68" s="3">
        <v>13</v>
      </c>
      <c r="H68" s="3" t="s">
        <v>45</v>
      </c>
      <c r="I68" s="3" t="s">
        <v>38</v>
      </c>
      <c r="J68" s="3">
        <v>18</v>
      </c>
      <c r="K68" s="3">
        <v>11</v>
      </c>
      <c r="L68" s="3">
        <v>2</v>
      </c>
      <c r="M68" s="3">
        <v>3</v>
      </c>
      <c r="N68" s="3">
        <v>10</v>
      </c>
      <c r="O68" s="3">
        <f t="shared" ref="O68:O69" si="44">N68</f>
        <v>10</v>
      </c>
      <c r="P68" s="3">
        <v>5</v>
      </c>
      <c r="Q68" s="3">
        <v>3</v>
      </c>
      <c r="R68" s="3" t="s">
        <v>57</v>
      </c>
      <c r="S68" s="3">
        <v>1</v>
      </c>
      <c r="T68" s="4" t="str">
        <f>IF(OR(AND(S68=1, 0-0+11&lt;=10), AND(S68=2, 0-0+1&lt;=10)), "lead", "tie")</f>
        <v>tie</v>
      </c>
      <c r="U68" s="4">
        <f>IF(AND(S68=2, T68="lead"), 0-0+1, IF(AND(S68=2, T68="tie"), 0-0, IF(AND(S68=1, T68="lead"), 0-0+11, 0-0+10)))</f>
        <v>10</v>
      </c>
      <c r="V68" s="10" t="s">
        <v>33</v>
      </c>
      <c r="W68" s="3">
        <v>6</v>
      </c>
      <c r="X68" s="3">
        <v>4</v>
      </c>
    </row>
    <row r="69" spans="1:24" ht="14" x14ac:dyDescent="0.3">
      <c r="A69" s="3">
        <v>68</v>
      </c>
      <c r="B69" s="3" t="s">
        <v>40</v>
      </c>
      <c r="C69" s="3" t="s">
        <v>41</v>
      </c>
      <c r="D69" s="3" t="s">
        <v>43</v>
      </c>
      <c r="E69" s="3" t="s">
        <v>42</v>
      </c>
      <c r="F69" s="3" t="s">
        <v>44</v>
      </c>
      <c r="G69" s="3">
        <v>13</v>
      </c>
      <c r="H69" s="3" t="s">
        <v>30</v>
      </c>
      <c r="I69" s="3" t="s">
        <v>38</v>
      </c>
      <c r="J69" s="3">
        <v>18</v>
      </c>
      <c r="K69" s="3">
        <v>8</v>
      </c>
      <c r="L69" s="3">
        <v>1</v>
      </c>
      <c r="N69" s="3">
        <v>9</v>
      </c>
      <c r="O69" s="3">
        <f t="shared" si="44"/>
        <v>9</v>
      </c>
      <c r="P69" s="3">
        <v>5</v>
      </c>
      <c r="Q69" s="3">
        <v>5</v>
      </c>
      <c r="R69" s="3" t="s">
        <v>57</v>
      </c>
      <c r="S69" s="3">
        <v>2</v>
      </c>
      <c r="T69" s="4" t="str">
        <f>IF(OR(AND(S69=1, O68-0+11&lt;=10), AND(S69=2, O68-0+1&lt;=10)), "lead", "tie")</f>
        <v>tie</v>
      </c>
      <c r="U69" s="4">
        <f>IF(AND(S69=2, T69="lead"), O68-0+1, IF(AND(S69=2, T69="tie"), O68-0, IF(AND(S69=1, T69="lead"), O68-0+11, O68-0+10)))</f>
        <v>10</v>
      </c>
      <c r="V69" s="10" t="s">
        <v>32</v>
      </c>
      <c r="W69" s="3">
        <v>6</v>
      </c>
      <c r="X69" s="3">
        <v>4</v>
      </c>
    </row>
    <row r="70" spans="1:24" ht="14" x14ac:dyDescent="0.3">
      <c r="A70" s="3">
        <v>69</v>
      </c>
      <c r="B70" s="3" t="s">
        <v>40</v>
      </c>
      <c r="C70" s="3" t="s">
        <v>41</v>
      </c>
      <c r="D70" s="3" t="s">
        <v>42</v>
      </c>
      <c r="E70" s="3" t="s">
        <v>43</v>
      </c>
      <c r="F70" s="3" t="s">
        <v>44</v>
      </c>
      <c r="G70" s="3">
        <v>14</v>
      </c>
      <c r="H70" s="3" t="s">
        <v>45</v>
      </c>
      <c r="I70" s="3" t="s">
        <v>38</v>
      </c>
      <c r="J70" s="3">
        <v>18</v>
      </c>
      <c r="K70" s="3">
        <v>10</v>
      </c>
      <c r="L70" s="3">
        <v>2</v>
      </c>
      <c r="M70" s="3">
        <v>2</v>
      </c>
      <c r="N70" s="3">
        <v>10</v>
      </c>
      <c r="O70" s="3">
        <f t="shared" ref="O70:O73" si="45">O68+N70</f>
        <v>20</v>
      </c>
      <c r="P70" s="3">
        <v>5</v>
      </c>
      <c r="Q70" s="3">
        <v>3</v>
      </c>
      <c r="R70" s="3" t="s">
        <v>57</v>
      </c>
      <c r="S70" s="3">
        <v>1</v>
      </c>
      <c r="T70" s="4" t="str">
        <f t="shared" ref="T70:T73" si="46">IF(OR(AND(S70=1, O69-O68+11&lt;=10), AND(S70=2, O69-O68+1&lt;=10)), "lead", "tie")</f>
        <v>lead</v>
      </c>
      <c r="U70" s="4">
        <f t="shared" ref="U70:U73" si="47">IF(AND(S70=2, T70="lead"), O69-O68+1, IF(AND(S70=2, T70="tie"), O69-O68, IF(AND(S70=1, T70="lead"), O69-O68+11, O69-O68+10)))</f>
        <v>10</v>
      </c>
      <c r="V70" s="10" t="s">
        <v>33</v>
      </c>
      <c r="W70" s="3">
        <v>6</v>
      </c>
      <c r="X70" s="3">
        <v>4</v>
      </c>
    </row>
    <row r="71" spans="1:24" ht="14" x14ac:dyDescent="0.3">
      <c r="A71" s="3">
        <v>70</v>
      </c>
      <c r="B71" s="3" t="s">
        <v>40</v>
      </c>
      <c r="C71" s="3" t="s">
        <v>41</v>
      </c>
      <c r="D71" s="3" t="s">
        <v>43</v>
      </c>
      <c r="E71" s="3" t="s">
        <v>42</v>
      </c>
      <c r="F71" s="3" t="s">
        <v>44</v>
      </c>
      <c r="G71" s="3">
        <v>14</v>
      </c>
      <c r="H71" s="3" t="s">
        <v>30</v>
      </c>
      <c r="I71" s="3" t="s">
        <v>38</v>
      </c>
      <c r="J71" s="3">
        <v>18</v>
      </c>
      <c r="K71" s="3">
        <v>10</v>
      </c>
      <c r="L71" s="3">
        <v>1</v>
      </c>
      <c r="M71" s="3">
        <v>0</v>
      </c>
      <c r="N71" s="3">
        <v>10</v>
      </c>
      <c r="O71" s="3">
        <f t="shared" si="45"/>
        <v>19</v>
      </c>
      <c r="P71" s="3">
        <v>5</v>
      </c>
      <c r="Q71" s="3">
        <v>5</v>
      </c>
      <c r="R71" s="3" t="s">
        <v>57</v>
      </c>
      <c r="S71" s="3">
        <v>2</v>
      </c>
      <c r="T71" s="4" t="str">
        <f t="shared" si="46"/>
        <v>tie</v>
      </c>
      <c r="U71" s="4">
        <f t="shared" si="47"/>
        <v>11</v>
      </c>
      <c r="V71" s="10" t="s">
        <v>32</v>
      </c>
      <c r="W71" s="3">
        <v>6</v>
      </c>
      <c r="X71" s="3">
        <v>4</v>
      </c>
    </row>
    <row r="72" spans="1:24" ht="14" x14ac:dyDescent="0.3">
      <c r="A72" s="3">
        <v>71</v>
      </c>
      <c r="B72" s="3" t="s">
        <v>40</v>
      </c>
      <c r="C72" s="3" t="s">
        <v>41</v>
      </c>
      <c r="D72" s="3" t="s">
        <v>42</v>
      </c>
      <c r="E72" s="3" t="s">
        <v>43</v>
      </c>
      <c r="F72" s="3" t="s">
        <v>44</v>
      </c>
      <c r="G72" s="3">
        <v>15</v>
      </c>
      <c r="H72" s="3" t="s">
        <v>45</v>
      </c>
      <c r="I72" s="3" t="s">
        <v>38</v>
      </c>
      <c r="J72" s="3">
        <v>18</v>
      </c>
      <c r="K72" s="3">
        <v>10</v>
      </c>
      <c r="L72" s="3">
        <v>2</v>
      </c>
      <c r="N72" s="3">
        <v>9</v>
      </c>
      <c r="O72" s="3">
        <f t="shared" si="45"/>
        <v>29</v>
      </c>
      <c r="P72" s="3">
        <v>5</v>
      </c>
      <c r="Q72" s="3">
        <v>3</v>
      </c>
      <c r="R72" s="3" t="s">
        <v>58</v>
      </c>
      <c r="S72" s="3">
        <v>1</v>
      </c>
      <c r="T72" s="4" t="str">
        <f t="shared" si="46"/>
        <v>lead</v>
      </c>
      <c r="U72" s="4">
        <f t="shared" si="47"/>
        <v>10</v>
      </c>
      <c r="V72" s="10" t="s">
        <v>33</v>
      </c>
      <c r="W72" s="3">
        <v>6</v>
      </c>
      <c r="X72" s="3">
        <v>4</v>
      </c>
    </row>
    <row r="73" spans="1:24" ht="14" x14ac:dyDescent="0.3">
      <c r="A73" s="3">
        <v>72</v>
      </c>
      <c r="B73" s="3" t="s">
        <v>40</v>
      </c>
      <c r="C73" s="3" t="s">
        <v>41</v>
      </c>
      <c r="D73" s="3" t="s">
        <v>43</v>
      </c>
      <c r="E73" s="3" t="s">
        <v>42</v>
      </c>
      <c r="F73" s="3" t="s">
        <v>44</v>
      </c>
      <c r="G73" s="3">
        <v>15</v>
      </c>
      <c r="H73" s="3" t="s">
        <v>30</v>
      </c>
      <c r="I73" s="3" t="s">
        <v>38</v>
      </c>
      <c r="J73" s="3">
        <v>18</v>
      </c>
      <c r="K73" s="3">
        <v>8</v>
      </c>
      <c r="L73" s="3">
        <v>1</v>
      </c>
      <c r="M73" s="3">
        <v>0</v>
      </c>
      <c r="N73" s="3">
        <v>10</v>
      </c>
      <c r="O73" s="3">
        <f t="shared" si="45"/>
        <v>29</v>
      </c>
      <c r="P73" s="3">
        <v>5</v>
      </c>
      <c r="Q73" s="6">
        <v>5</v>
      </c>
      <c r="R73" s="3" t="s">
        <v>58</v>
      </c>
      <c r="S73" s="3">
        <v>2</v>
      </c>
      <c r="T73" s="4" t="str">
        <f t="shared" si="46"/>
        <v>tie</v>
      </c>
      <c r="U73" s="4">
        <f t="shared" si="47"/>
        <v>10</v>
      </c>
      <c r="V73" s="10" t="s">
        <v>32</v>
      </c>
      <c r="W73" s="3">
        <v>6</v>
      </c>
      <c r="X73" s="3">
        <v>4</v>
      </c>
    </row>
    <row r="74" spans="1:24" ht="12.5" x14ac:dyDescent="0.25">
      <c r="A74" s="3">
        <v>73</v>
      </c>
      <c r="B74" s="8" t="s">
        <v>46</v>
      </c>
      <c r="C74" s="8" t="s">
        <v>26</v>
      </c>
      <c r="D74" s="8" t="s">
        <v>47</v>
      </c>
      <c r="E74" s="8" t="s">
        <v>48</v>
      </c>
      <c r="F74" s="8" t="s">
        <v>49</v>
      </c>
      <c r="G74" s="8">
        <v>1</v>
      </c>
      <c r="H74" s="8" t="s">
        <v>30</v>
      </c>
      <c r="I74" s="8" t="s">
        <v>38</v>
      </c>
      <c r="J74" s="8">
        <v>60</v>
      </c>
      <c r="K74" s="8">
        <v>13</v>
      </c>
      <c r="L74" s="8">
        <v>1</v>
      </c>
      <c r="M74" s="8">
        <v>0</v>
      </c>
      <c r="N74" s="8">
        <v>10</v>
      </c>
      <c r="O74" s="8">
        <f t="shared" ref="O74:O75" si="48">N74</f>
        <v>10</v>
      </c>
      <c r="P74" s="8">
        <v>1</v>
      </c>
      <c r="Q74" s="14">
        <v>0</v>
      </c>
      <c r="R74" s="8" t="s">
        <v>57</v>
      </c>
      <c r="S74" s="8">
        <v>1</v>
      </c>
      <c r="T74" s="9" t="str">
        <f>IF(OR(AND(S74=1, 0-0+11&lt;=10), AND(S74=2, 0-0+1&lt;=10)), "lead", "tie")</f>
        <v>tie</v>
      </c>
      <c r="U74" s="9">
        <f>IF(AND(S74=2, T74="lead"), 0-0+1, IF(AND(S74=2, T74="tie"), 0-0, IF(AND(S74=1, T74="lead"), 0-0+11, 0-0+10)))</f>
        <v>10</v>
      </c>
      <c r="V74" s="8" t="s">
        <v>32</v>
      </c>
      <c r="W74" s="8">
        <v>6</v>
      </c>
      <c r="X74" s="8">
        <v>2</v>
      </c>
    </row>
    <row r="75" spans="1:24" ht="12.5" x14ac:dyDescent="0.25">
      <c r="A75" s="3">
        <v>74</v>
      </c>
      <c r="B75" s="3" t="s">
        <v>46</v>
      </c>
      <c r="C75" s="3" t="s">
        <v>26</v>
      </c>
      <c r="D75" s="3" t="s">
        <v>48</v>
      </c>
      <c r="E75" s="3" t="s">
        <v>47</v>
      </c>
      <c r="F75" s="3" t="s">
        <v>49</v>
      </c>
      <c r="G75" s="3">
        <v>1</v>
      </c>
      <c r="H75" s="3" t="s">
        <v>30</v>
      </c>
      <c r="I75" s="3" t="s">
        <v>38</v>
      </c>
      <c r="J75" s="3">
        <v>60</v>
      </c>
      <c r="K75" s="3">
        <v>7</v>
      </c>
      <c r="L75" s="3">
        <v>2</v>
      </c>
      <c r="M75" s="3">
        <v>2</v>
      </c>
      <c r="N75" s="3">
        <v>9</v>
      </c>
      <c r="O75" s="3">
        <f t="shared" si="48"/>
        <v>9</v>
      </c>
      <c r="P75" s="3">
        <v>1</v>
      </c>
      <c r="Q75" s="14">
        <v>0</v>
      </c>
      <c r="R75" s="3" t="s">
        <v>57</v>
      </c>
      <c r="S75" s="3">
        <v>2</v>
      </c>
      <c r="T75" s="4" t="str">
        <f>IF(OR(AND(S75=1, O74-0+11&lt;=10), AND(S75=2, O74-0+1&lt;=10)), "lead", "tie")</f>
        <v>tie</v>
      </c>
      <c r="U75" s="4">
        <f>IF(AND(S75=2, T75="lead"), O74-0+1, IF(AND(S75=2, T75="tie"), O74-0, IF(AND(S75=1, T75="lead"), O74-0+11, O74-0+10)))</f>
        <v>10</v>
      </c>
      <c r="V75" s="3" t="s">
        <v>33</v>
      </c>
      <c r="W75" s="3">
        <v>6</v>
      </c>
      <c r="X75" s="3">
        <v>2</v>
      </c>
    </row>
    <row r="76" spans="1:24" ht="12.5" x14ac:dyDescent="0.25">
      <c r="A76" s="3">
        <v>75</v>
      </c>
      <c r="B76" s="3" t="s">
        <v>46</v>
      </c>
      <c r="C76" s="3" t="s">
        <v>26</v>
      </c>
      <c r="D76" s="3" t="s">
        <v>47</v>
      </c>
      <c r="E76" s="3" t="s">
        <v>48</v>
      </c>
      <c r="F76" s="3" t="s">
        <v>49</v>
      </c>
      <c r="G76" s="3">
        <v>2</v>
      </c>
      <c r="H76" s="3" t="s">
        <v>30</v>
      </c>
      <c r="I76" s="3" t="s">
        <v>38</v>
      </c>
      <c r="J76" s="3">
        <v>60</v>
      </c>
      <c r="K76" s="3">
        <v>13</v>
      </c>
      <c r="L76" s="3">
        <v>1</v>
      </c>
      <c r="M76" s="3">
        <v>1</v>
      </c>
      <c r="N76" s="3">
        <v>10</v>
      </c>
      <c r="O76" s="3">
        <f t="shared" ref="O76:O79" si="49">O74+N76</f>
        <v>20</v>
      </c>
      <c r="P76" s="3">
        <v>1</v>
      </c>
      <c r="Q76" s="14">
        <v>0</v>
      </c>
      <c r="R76" s="3" t="s">
        <v>57</v>
      </c>
      <c r="S76" s="3">
        <v>1</v>
      </c>
      <c r="T76" s="4" t="str">
        <f t="shared" ref="T76:T79" si="50">IF(OR(AND(S76=1, O75-O74+11&lt;=10), AND(S76=2, O75-O74+1&lt;=10)), "lead", "tie")</f>
        <v>lead</v>
      </c>
      <c r="U76" s="4">
        <f t="shared" ref="U76:U79" si="51">IF(AND(S76=2, T76="lead"), O75-O74+1, IF(AND(S76=2, T76="tie"), O75-O74, IF(AND(S76=1, T76="lead"), O75-O74+11, O75-O74+10)))</f>
        <v>10</v>
      </c>
      <c r="V76" s="3" t="s">
        <v>32</v>
      </c>
      <c r="W76" s="3">
        <v>6</v>
      </c>
      <c r="X76" s="3">
        <v>2</v>
      </c>
    </row>
    <row r="77" spans="1:24" ht="12.5" x14ac:dyDescent="0.25">
      <c r="A77" s="3">
        <v>76</v>
      </c>
      <c r="B77" s="3" t="s">
        <v>46</v>
      </c>
      <c r="C77" s="3" t="s">
        <v>26</v>
      </c>
      <c r="D77" s="3" t="s">
        <v>48</v>
      </c>
      <c r="E77" s="3" t="s">
        <v>47</v>
      </c>
      <c r="F77" s="3" t="s">
        <v>49</v>
      </c>
      <c r="G77" s="3">
        <v>2</v>
      </c>
      <c r="H77" s="3" t="s">
        <v>30</v>
      </c>
      <c r="I77" s="3" t="s">
        <v>38</v>
      </c>
      <c r="J77" s="3">
        <v>60</v>
      </c>
      <c r="K77" s="3">
        <v>10</v>
      </c>
      <c r="L77" s="3">
        <v>2</v>
      </c>
      <c r="M77" s="3">
        <v>2</v>
      </c>
      <c r="N77" s="3">
        <v>9</v>
      </c>
      <c r="O77" s="3">
        <f t="shared" si="49"/>
        <v>18</v>
      </c>
      <c r="P77" s="3">
        <v>1</v>
      </c>
      <c r="Q77" s="14">
        <v>0</v>
      </c>
      <c r="R77" s="3" t="s">
        <v>57</v>
      </c>
      <c r="S77" s="3">
        <v>2</v>
      </c>
      <c r="T77" s="4" t="str">
        <f t="shared" si="50"/>
        <v>tie</v>
      </c>
      <c r="U77" s="4">
        <f t="shared" si="51"/>
        <v>11</v>
      </c>
      <c r="V77" s="3" t="s">
        <v>33</v>
      </c>
      <c r="W77" s="3">
        <v>6</v>
      </c>
      <c r="X77" s="3">
        <v>2</v>
      </c>
    </row>
    <row r="78" spans="1:24" ht="12.5" x14ac:dyDescent="0.25">
      <c r="A78" s="3">
        <v>77</v>
      </c>
      <c r="B78" s="3" t="s">
        <v>46</v>
      </c>
      <c r="C78" s="3" t="s">
        <v>26</v>
      </c>
      <c r="D78" s="3" t="s">
        <v>47</v>
      </c>
      <c r="E78" s="3" t="s">
        <v>48</v>
      </c>
      <c r="F78" s="3" t="s">
        <v>49</v>
      </c>
      <c r="G78" s="3">
        <v>3</v>
      </c>
      <c r="H78" s="3" t="s">
        <v>30</v>
      </c>
      <c r="I78" s="3" t="s">
        <v>38</v>
      </c>
      <c r="J78" s="3">
        <v>60</v>
      </c>
      <c r="K78" s="3">
        <v>11</v>
      </c>
      <c r="L78" s="3">
        <v>1</v>
      </c>
      <c r="M78" s="3">
        <v>0</v>
      </c>
      <c r="N78" s="3">
        <v>10</v>
      </c>
      <c r="O78" s="3">
        <f t="shared" si="49"/>
        <v>30</v>
      </c>
      <c r="P78" s="3">
        <v>1</v>
      </c>
      <c r="Q78" s="14">
        <v>0</v>
      </c>
      <c r="R78" s="3" t="s">
        <v>57</v>
      </c>
      <c r="S78" s="3">
        <v>1</v>
      </c>
      <c r="T78" s="4" t="str">
        <f t="shared" si="50"/>
        <v>lead</v>
      </c>
      <c r="U78" s="4">
        <f t="shared" si="51"/>
        <v>9</v>
      </c>
      <c r="V78" s="3" t="s">
        <v>32</v>
      </c>
      <c r="W78" s="3">
        <v>6</v>
      </c>
      <c r="X78" s="3">
        <v>2</v>
      </c>
    </row>
    <row r="79" spans="1:24" ht="12.5" x14ac:dyDescent="0.25">
      <c r="A79" s="3">
        <v>78</v>
      </c>
      <c r="B79" s="3" t="s">
        <v>46</v>
      </c>
      <c r="C79" s="3" t="s">
        <v>26</v>
      </c>
      <c r="D79" s="3" t="s">
        <v>48</v>
      </c>
      <c r="E79" s="3" t="s">
        <v>47</v>
      </c>
      <c r="F79" s="3" t="s">
        <v>49</v>
      </c>
      <c r="G79" s="3">
        <v>3</v>
      </c>
      <c r="H79" s="3" t="s">
        <v>30</v>
      </c>
      <c r="I79" s="3" t="s">
        <v>38</v>
      </c>
      <c r="J79" s="3">
        <v>60</v>
      </c>
      <c r="K79" s="3">
        <v>11</v>
      </c>
      <c r="L79" s="3">
        <v>2</v>
      </c>
      <c r="M79" s="3">
        <v>0</v>
      </c>
      <c r="N79" s="3">
        <v>9</v>
      </c>
      <c r="O79" s="3">
        <f t="shared" si="49"/>
        <v>27</v>
      </c>
      <c r="P79" s="3">
        <v>1</v>
      </c>
      <c r="Q79" s="14">
        <v>0</v>
      </c>
      <c r="R79" s="3" t="s">
        <v>57</v>
      </c>
      <c r="S79" s="3">
        <v>2</v>
      </c>
      <c r="T79" s="4" t="str">
        <f t="shared" si="50"/>
        <v>tie</v>
      </c>
      <c r="U79" s="4">
        <f t="shared" si="51"/>
        <v>12</v>
      </c>
      <c r="V79" s="3" t="s">
        <v>33</v>
      </c>
      <c r="W79" s="3">
        <v>6</v>
      </c>
      <c r="X79" s="3">
        <v>2</v>
      </c>
    </row>
    <row r="80" spans="1:24" ht="12.5" x14ac:dyDescent="0.25">
      <c r="A80" s="3">
        <v>79</v>
      </c>
      <c r="B80" s="3" t="s">
        <v>46</v>
      </c>
      <c r="C80" s="3" t="s">
        <v>26</v>
      </c>
      <c r="D80" s="3" t="s">
        <v>48</v>
      </c>
      <c r="E80" s="3" t="s">
        <v>47</v>
      </c>
      <c r="F80" s="3" t="s">
        <v>49</v>
      </c>
      <c r="G80" s="3">
        <v>4</v>
      </c>
      <c r="H80" s="3" t="s">
        <v>30</v>
      </c>
      <c r="I80" s="3" t="s">
        <v>38</v>
      </c>
      <c r="J80" s="3">
        <v>60</v>
      </c>
      <c r="K80" s="3">
        <v>10</v>
      </c>
      <c r="L80" s="3">
        <v>2</v>
      </c>
      <c r="M80" s="3">
        <v>0</v>
      </c>
      <c r="N80" s="3">
        <v>10</v>
      </c>
      <c r="O80" s="3">
        <f t="shared" ref="O80:O81" si="52">N80</f>
        <v>10</v>
      </c>
      <c r="P80" s="3">
        <v>2</v>
      </c>
      <c r="Q80" s="14">
        <v>2</v>
      </c>
      <c r="R80" s="3" t="s">
        <v>57</v>
      </c>
      <c r="S80" s="3">
        <v>1</v>
      </c>
      <c r="T80" s="4" t="str">
        <f>IF(OR(AND(S80=1, 0-0+11&lt;=10), AND(S80=2, 0-0+1&lt;=10)), "lead", "tie")</f>
        <v>tie</v>
      </c>
      <c r="U80" s="4">
        <f>IF(AND(S80=2, T80="lead"), 0-0+1, IF(AND(S80=2, T80="tie"), 0-0, IF(AND(S80=1, T80="lead"), 0-0+11, 0-0+10)))</f>
        <v>10</v>
      </c>
      <c r="V80" s="3" t="s">
        <v>33</v>
      </c>
      <c r="W80" s="3">
        <v>6</v>
      </c>
      <c r="X80" s="3">
        <v>2</v>
      </c>
    </row>
    <row r="81" spans="1:24" ht="12.5" x14ac:dyDescent="0.25">
      <c r="A81" s="3">
        <v>80</v>
      </c>
      <c r="B81" s="3" t="s">
        <v>46</v>
      </c>
      <c r="C81" s="3" t="s">
        <v>26</v>
      </c>
      <c r="D81" s="3" t="s">
        <v>47</v>
      </c>
      <c r="E81" s="3" t="s">
        <v>48</v>
      </c>
      <c r="F81" s="3" t="s">
        <v>49</v>
      </c>
      <c r="G81" s="3">
        <v>4</v>
      </c>
      <c r="H81" s="3" t="s">
        <v>30</v>
      </c>
      <c r="I81" s="3" t="s">
        <v>38</v>
      </c>
      <c r="J81" s="3">
        <v>60</v>
      </c>
      <c r="K81" s="3">
        <v>9</v>
      </c>
      <c r="L81" s="3">
        <v>1</v>
      </c>
      <c r="M81" s="3">
        <v>1</v>
      </c>
      <c r="N81" s="3">
        <v>9</v>
      </c>
      <c r="O81" s="3">
        <f t="shared" si="52"/>
        <v>9</v>
      </c>
      <c r="P81" s="3">
        <v>2</v>
      </c>
      <c r="Q81" s="14">
        <v>0</v>
      </c>
      <c r="R81" s="3" t="s">
        <v>57</v>
      </c>
      <c r="S81" s="3">
        <v>2</v>
      </c>
      <c r="T81" s="4" t="str">
        <f>IF(OR(AND(S81=1, O80-0+11&lt;=10), AND(S81=2, O80-0+1&lt;=10)), "lead", "tie")</f>
        <v>tie</v>
      </c>
      <c r="U81" s="4">
        <f>IF(AND(S81=2, T81="lead"), O80-0+1, IF(AND(S81=2, T81="tie"), O80-0, IF(AND(S81=1, T81="lead"), O80-0+11, O80-0+10)))</f>
        <v>10</v>
      </c>
      <c r="V81" s="3" t="s">
        <v>32</v>
      </c>
      <c r="W81" s="3">
        <v>6</v>
      </c>
      <c r="X81" s="3">
        <v>2</v>
      </c>
    </row>
    <row r="82" spans="1:24" ht="12.5" x14ac:dyDescent="0.25">
      <c r="A82" s="3">
        <v>81</v>
      </c>
      <c r="B82" s="3" t="s">
        <v>46</v>
      </c>
      <c r="C82" s="3" t="s">
        <v>26</v>
      </c>
      <c r="D82" s="3" t="s">
        <v>48</v>
      </c>
      <c r="E82" s="3" t="s">
        <v>47</v>
      </c>
      <c r="F82" s="3" t="s">
        <v>49</v>
      </c>
      <c r="G82" s="3">
        <v>5</v>
      </c>
      <c r="H82" s="3" t="s">
        <v>30</v>
      </c>
      <c r="I82" s="3" t="s">
        <v>38</v>
      </c>
      <c r="J82" s="3">
        <v>60</v>
      </c>
      <c r="K82" s="3">
        <v>11</v>
      </c>
      <c r="L82" s="3">
        <v>2</v>
      </c>
      <c r="M82" s="3">
        <v>0</v>
      </c>
      <c r="N82" s="3">
        <v>9</v>
      </c>
      <c r="O82" s="3">
        <f t="shared" ref="O82:O85" si="53">O80+N82</f>
        <v>19</v>
      </c>
      <c r="P82" s="3">
        <v>2</v>
      </c>
      <c r="Q82" s="14">
        <v>2</v>
      </c>
      <c r="R82" s="3" t="s">
        <v>57</v>
      </c>
      <c r="S82" s="3">
        <v>1</v>
      </c>
      <c r="T82" s="4" t="str">
        <f t="shared" ref="T82:T85" si="54">IF(OR(AND(S82=1, O81-O80+11&lt;=10), AND(S82=2, O81-O80+1&lt;=10)), "lead", "tie")</f>
        <v>lead</v>
      </c>
      <c r="U82" s="4">
        <f t="shared" ref="U82:U85" si="55">IF(AND(S82=2, T82="lead"), O81-O80+1, IF(AND(S82=2, T82="tie"), O81-O80, IF(AND(S82=1, T82="lead"), O81-O80+11, O81-O80+10)))</f>
        <v>10</v>
      </c>
      <c r="V82" s="3" t="s">
        <v>33</v>
      </c>
      <c r="W82" s="3">
        <v>6</v>
      </c>
      <c r="X82" s="3">
        <v>2</v>
      </c>
    </row>
    <row r="83" spans="1:24" ht="12.5" x14ac:dyDescent="0.25">
      <c r="A83" s="3">
        <v>82</v>
      </c>
      <c r="B83" s="3" t="s">
        <v>46</v>
      </c>
      <c r="C83" s="3" t="s">
        <v>26</v>
      </c>
      <c r="D83" s="3" t="s">
        <v>47</v>
      </c>
      <c r="E83" s="3" t="s">
        <v>48</v>
      </c>
      <c r="F83" s="3" t="s">
        <v>49</v>
      </c>
      <c r="G83" s="3">
        <v>5</v>
      </c>
      <c r="H83" s="3" t="s">
        <v>30</v>
      </c>
      <c r="I83" s="3" t="s">
        <v>38</v>
      </c>
      <c r="J83" s="3">
        <v>60</v>
      </c>
      <c r="K83" s="3">
        <v>10</v>
      </c>
      <c r="L83" s="3">
        <v>1</v>
      </c>
      <c r="M83" s="3">
        <v>0</v>
      </c>
      <c r="N83" s="3">
        <v>9</v>
      </c>
      <c r="O83" s="3">
        <f t="shared" si="53"/>
        <v>18</v>
      </c>
      <c r="P83" s="3">
        <v>2</v>
      </c>
      <c r="Q83" s="14">
        <v>0</v>
      </c>
      <c r="R83" s="3" t="s">
        <v>57</v>
      </c>
      <c r="S83" s="3">
        <v>2</v>
      </c>
      <c r="T83" s="4" t="str">
        <f t="shared" si="54"/>
        <v>tie</v>
      </c>
      <c r="U83" s="4">
        <f t="shared" si="55"/>
        <v>10</v>
      </c>
      <c r="V83" s="3" t="s">
        <v>32</v>
      </c>
      <c r="W83" s="3">
        <v>6</v>
      </c>
      <c r="X83" s="3">
        <v>2</v>
      </c>
    </row>
    <row r="84" spans="1:24" ht="12.5" x14ac:dyDescent="0.25">
      <c r="A84" s="3">
        <v>83</v>
      </c>
      <c r="B84" s="3" t="s">
        <v>46</v>
      </c>
      <c r="C84" s="3" t="s">
        <v>26</v>
      </c>
      <c r="D84" s="3" t="s">
        <v>48</v>
      </c>
      <c r="E84" s="3" t="s">
        <v>47</v>
      </c>
      <c r="F84" s="3" t="s">
        <v>49</v>
      </c>
      <c r="G84" s="3">
        <v>6</v>
      </c>
      <c r="H84" s="3" t="s">
        <v>30</v>
      </c>
      <c r="I84" s="3" t="s">
        <v>38</v>
      </c>
      <c r="J84" s="3">
        <v>60</v>
      </c>
      <c r="K84" s="3">
        <v>16</v>
      </c>
      <c r="L84" s="3">
        <v>2</v>
      </c>
      <c r="M84" s="3">
        <v>3</v>
      </c>
      <c r="N84" s="3">
        <v>8</v>
      </c>
      <c r="O84" s="3">
        <f t="shared" si="53"/>
        <v>27</v>
      </c>
      <c r="P84" s="3">
        <v>2</v>
      </c>
      <c r="Q84" s="14">
        <v>2</v>
      </c>
      <c r="R84" s="3" t="s">
        <v>57</v>
      </c>
      <c r="S84" s="3">
        <v>1</v>
      </c>
      <c r="T84" s="4" t="str">
        <f t="shared" si="54"/>
        <v>lead</v>
      </c>
      <c r="U84" s="4">
        <f t="shared" si="55"/>
        <v>10</v>
      </c>
      <c r="V84" s="3" t="s">
        <v>33</v>
      </c>
      <c r="W84" s="3">
        <v>6</v>
      </c>
      <c r="X84" s="3">
        <v>2</v>
      </c>
    </row>
    <row r="85" spans="1:24" ht="12.5" x14ac:dyDescent="0.25">
      <c r="A85" s="3">
        <v>84</v>
      </c>
      <c r="B85" s="3" t="s">
        <v>46</v>
      </c>
      <c r="C85" s="3" t="s">
        <v>26</v>
      </c>
      <c r="D85" s="3" t="s">
        <v>47</v>
      </c>
      <c r="E85" s="3" t="s">
        <v>48</v>
      </c>
      <c r="F85" s="3" t="s">
        <v>49</v>
      </c>
      <c r="G85" s="3">
        <v>6</v>
      </c>
      <c r="H85" s="3" t="s">
        <v>30</v>
      </c>
      <c r="I85" s="3" t="s">
        <v>38</v>
      </c>
      <c r="J85" s="3">
        <v>60</v>
      </c>
      <c r="K85" s="3">
        <v>10</v>
      </c>
      <c r="L85" s="3">
        <v>1</v>
      </c>
      <c r="M85" s="3">
        <v>0</v>
      </c>
      <c r="N85" s="3">
        <v>9</v>
      </c>
      <c r="O85" s="3">
        <f t="shared" si="53"/>
        <v>27</v>
      </c>
      <c r="P85" s="3">
        <v>2</v>
      </c>
      <c r="Q85" s="14">
        <v>0</v>
      </c>
      <c r="R85" s="3" t="s">
        <v>57</v>
      </c>
      <c r="S85" s="3">
        <v>2</v>
      </c>
      <c r="T85" s="4" t="str">
        <f t="shared" si="54"/>
        <v>lead</v>
      </c>
      <c r="U85" s="4">
        <f t="shared" si="55"/>
        <v>10</v>
      </c>
      <c r="V85" s="3" t="s">
        <v>32</v>
      </c>
      <c r="W85" s="3">
        <v>6</v>
      </c>
      <c r="X85" s="3">
        <v>2</v>
      </c>
    </row>
    <row r="86" spans="1:24" ht="12.5" x14ac:dyDescent="0.25">
      <c r="A86" s="3">
        <v>85</v>
      </c>
      <c r="B86" s="3" t="s">
        <v>46</v>
      </c>
      <c r="C86" s="3" t="s">
        <v>26</v>
      </c>
      <c r="D86" s="3" t="s">
        <v>48</v>
      </c>
      <c r="E86" s="3" t="s">
        <v>47</v>
      </c>
      <c r="F86" s="3" t="s">
        <v>49</v>
      </c>
      <c r="G86" s="3">
        <v>7</v>
      </c>
      <c r="H86" s="3" t="s">
        <v>30</v>
      </c>
      <c r="I86" s="3" t="s">
        <v>38</v>
      </c>
      <c r="J86" s="3">
        <v>60</v>
      </c>
      <c r="K86" s="3">
        <v>10</v>
      </c>
      <c r="L86" s="3">
        <v>2</v>
      </c>
      <c r="M86" s="3">
        <v>0</v>
      </c>
      <c r="N86" s="3">
        <v>9</v>
      </c>
      <c r="O86" s="3">
        <f t="shared" ref="O86:O87" si="56">N86</f>
        <v>9</v>
      </c>
      <c r="P86" s="3">
        <v>3</v>
      </c>
      <c r="Q86" s="14">
        <v>1</v>
      </c>
      <c r="R86" s="3" t="s">
        <v>57</v>
      </c>
      <c r="S86" s="3">
        <v>1</v>
      </c>
      <c r="T86" s="4" t="str">
        <f>IF(OR(AND(S86=1, 0-0+11&lt;=10), AND(S86=2, 0-0+1&lt;=10)), "lead", "tie")</f>
        <v>tie</v>
      </c>
      <c r="U86" s="4">
        <f>IF(AND(S86=2, T86="lead"), 0-0+1, IF(AND(S86=2, T86="tie"), 0-0, IF(AND(S86=1, T86="lead"), 0-0+11, 0-0+10)))</f>
        <v>10</v>
      </c>
      <c r="V86" s="3" t="s">
        <v>33</v>
      </c>
      <c r="W86" s="3">
        <v>6</v>
      </c>
      <c r="X86" s="3">
        <v>2</v>
      </c>
    </row>
    <row r="87" spans="1:24" ht="12.5" x14ac:dyDescent="0.25">
      <c r="A87" s="3">
        <v>86</v>
      </c>
      <c r="B87" s="3" t="s">
        <v>46</v>
      </c>
      <c r="C87" s="3" t="s">
        <v>26</v>
      </c>
      <c r="D87" s="3" t="s">
        <v>47</v>
      </c>
      <c r="E87" s="3" t="s">
        <v>48</v>
      </c>
      <c r="F87" s="3" t="s">
        <v>49</v>
      </c>
      <c r="G87" s="3">
        <v>7</v>
      </c>
      <c r="H87" s="3" t="s">
        <v>30</v>
      </c>
      <c r="I87" s="3" t="s">
        <v>38</v>
      </c>
      <c r="J87" s="3">
        <v>60</v>
      </c>
      <c r="K87" s="15">
        <v>9</v>
      </c>
      <c r="L87" s="15">
        <v>1</v>
      </c>
      <c r="M87" s="15">
        <v>0</v>
      </c>
      <c r="N87" s="15">
        <v>9</v>
      </c>
      <c r="O87" s="3">
        <f t="shared" si="56"/>
        <v>9</v>
      </c>
      <c r="P87" s="16">
        <v>3</v>
      </c>
      <c r="Q87" s="14">
        <v>3</v>
      </c>
      <c r="R87" s="3" t="s">
        <v>57</v>
      </c>
      <c r="S87" s="3">
        <v>2</v>
      </c>
      <c r="T87" s="4" t="str">
        <f>IF(OR(AND(S87=1, O86-0+11&lt;=10), AND(S87=2, O86-0+1&lt;=10)), "lead", "tie")</f>
        <v>lead</v>
      </c>
      <c r="U87" s="4">
        <f>IF(AND(S87=2, T87="lead"), O86-0+1, IF(AND(S87=2, T87="tie"), O86-0, IF(AND(S87=1, T87="lead"), O86-0+11, O86-0+10)))</f>
        <v>10</v>
      </c>
      <c r="V87" s="3" t="s">
        <v>32</v>
      </c>
      <c r="W87" s="3">
        <v>6</v>
      </c>
      <c r="X87" s="3">
        <v>2</v>
      </c>
    </row>
    <row r="88" spans="1:24" ht="12.5" x14ac:dyDescent="0.25">
      <c r="A88" s="3">
        <v>87</v>
      </c>
      <c r="B88" s="3" t="s">
        <v>46</v>
      </c>
      <c r="C88" s="3" t="s">
        <v>26</v>
      </c>
      <c r="D88" s="3" t="s">
        <v>48</v>
      </c>
      <c r="E88" s="3" t="s">
        <v>47</v>
      </c>
      <c r="F88" s="3" t="s">
        <v>49</v>
      </c>
      <c r="G88" s="3">
        <v>8</v>
      </c>
      <c r="H88" s="3" t="s">
        <v>30</v>
      </c>
      <c r="I88" s="3" t="s">
        <v>38</v>
      </c>
      <c r="J88" s="3">
        <v>60</v>
      </c>
      <c r="K88" s="3">
        <v>14</v>
      </c>
      <c r="L88" s="3">
        <v>2</v>
      </c>
      <c r="M88" s="3">
        <v>1</v>
      </c>
      <c r="N88" s="3">
        <v>9</v>
      </c>
      <c r="O88" s="3">
        <f t="shared" ref="O88:O91" si="57">O86+N88</f>
        <v>18</v>
      </c>
      <c r="P88" s="3">
        <v>3</v>
      </c>
      <c r="Q88" s="14">
        <v>1</v>
      </c>
      <c r="R88" s="3" t="s">
        <v>57</v>
      </c>
      <c r="S88" s="3">
        <v>1</v>
      </c>
      <c r="T88" s="4" t="str">
        <f t="shared" ref="T88:T91" si="58">IF(OR(AND(S88=1, O87-O86+11&lt;=10), AND(S88=2, O87-O86+1&lt;=10)), "lead", "tie")</f>
        <v>tie</v>
      </c>
      <c r="U88" s="4">
        <f t="shared" ref="U88:U91" si="59">IF(AND(S88=2, T88="lead"), O87-O86+1, IF(AND(S88=2, T88="tie"), O87-O86, IF(AND(S88=1, T88="lead"), O87-O86+11, O87-O86+10)))</f>
        <v>10</v>
      </c>
      <c r="V88" s="3" t="s">
        <v>33</v>
      </c>
      <c r="W88" s="3">
        <v>6</v>
      </c>
      <c r="X88" s="3">
        <v>2</v>
      </c>
    </row>
    <row r="89" spans="1:24" ht="12.5" x14ac:dyDescent="0.25">
      <c r="A89" s="3">
        <v>88</v>
      </c>
      <c r="B89" s="3" t="s">
        <v>46</v>
      </c>
      <c r="C89" s="3" t="s">
        <v>26</v>
      </c>
      <c r="D89" s="3" t="s">
        <v>47</v>
      </c>
      <c r="E89" s="3" t="s">
        <v>48</v>
      </c>
      <c r="F89" s="3" t="s">
        <v>49</v>
      </c>
      <c r="G89" s="3">
        <v>8</v>
      </c>
      <c r="H89" s="3" t="s">
        <v>30</v>
      </c>
      <c r="I89" s="3" t="s">
        <v>38</v>
      </c>
      <c r="J89" s="3">
        <v>60</v>
      </c>
      <c r="K89" s="15">
        <v>8</v>
      </c>
      <c r="L89" s="15">
        <v>1</v>
      </c>
      <c r="M89" s="15">
        <v>0</v>
      </c>
      <c r="N89" s="15">
        <v>10</v>
      </c>
      <c r="O89" s="3">
        <f t="shared" si="57"/>
        <v>19</v>
      </c>
      <c r="P89" s="15">
        <v>3</v>
      </c>
      <c r="Q89" s="14">
        <v>3</v>
      </c>
      <c r="R89" s="3" t="s">
        <v>57</v>
      </c>
      <c r="S89" s="3">
        <v>2</v>
      </c>
      <c r="T89" s="4" t="str">
        <f t="shared" si="58"/>
        <v>lead</v>
      </c>
      <c r="U89" s="4">
        <f t="shared" si="59"/>
        <v>10</v>
      </c>
      <c r="V89" s="3" t="s">
        <v>32</v>
      </c>
      <c r="W89" s="3">
        <v>6</v>
      </c>
      <c r="X89" s="3">
        <v>2</v>
      </c>
    </row>
    <row r="90" spans="1:24" ht="12.5" x14ac:dyDescent="0.25">
      <c r="A90" s="3">
        <v>89</v>
      </c>
      <c r="B90" s="3" t="s">
        <v>46</v>
      </c>
      <c r="C90" s="3" t="s">
        <v>26</v>
      </c>
      <c r="D90" s="3" t="s">
        <v>48</v>
      </c>
      <c r="E90" s="3" t="s">
        <v>47</v>
      </c>
      <c r="F90" s="3" t="s">
        <v>49</v>
      </c>
      <c r="G90" s="3">
        <v>9</v>
      </c>
      <c r="H90" s="3" t="s">
        <v>30</v>
      </c>
      <c r="I90" s="3" t="s">
        <v>38</v>
      </c>
      <c r="J90" s="3">
        <v>60</v>
      </c>
      <c r="K90" s="3">
        <v>10</v>
      </c>
      <c r="L90" s="3">
        <v>2</v>
      </c>
      <c r="M90" s="3">
        <v>0</v>
      </c>
      <c r="N90" s="3">
        <v>9</v>
      </c>
      <c r="O90" s="3">
        <f t="shared" si="57"/>
        <v>27</v>
      </c>
      <c r="P90" s="3">
        <v>3</v>
      </c>
      <c r="Q90" s="14">
        <v>1</v>
      </c>
      <c r="R90" s="3" t="s">
        <v>57</v>
      </c>
      <c r="S90" s="3">
        <v>1</v>
      </c>
      <c r="T90" s="4" t="str">
        <f t="shared" si="58"/>
        <v>tie</v>
      </c>
      <c r="U90" s="4">
        <f t="shared" si="59"/>
        <v>11</v>
      </c>
      <c r="V90" s="3" t="s">
        <v>33</v>
      </c>
      <c r="W90" s="3">
        <v>6</v>
      </c>
      <c r="X90" s="3">
        <v>2</v>
      </c>
    </row>
    <row r="91" spans="1:24" ht="12.5" x14ac:dyDescent="0.25">
      <c r="A91" s="6">
        <v>90</v>
      </c>
      <c r="B91" s="3" t="s">
        <v>46</v>
      </c>
      <c r="C91" s="3" t="s">
        <v>26</v>
      </c>
      <c r="D91" s="3" t="s">
        <v>47</v>
      </c>
      <c r="E91" s="3" t="s">
        <v>48</v>
      </c>
      <c r="F91" s="3" t="s">
        <v>49</v>
      </c>
      <c r="G91" s="3">
        <v>9</v>
      </c>
      <c r="H91" s="3" t="s">
        <v>30</v>
      </c>
      <c r="I91" s="3" t="s">
        <v>38</v>
      </c>
      <c r="J91" s="3">
        <v>60</v>
      </c>
      <c r="K91" s="3">
        <v>8</v>
      </c>
      <c r="L91" s="3">
        <v>1</v>
      </c>
      <c r="M91" s="3">
        <v>1</v>
      </c>
      <c r="N91" s="3">
        <v>10</v>
      </c>
      <c r="O91" s="3">
        <f t="shared" si="57"/>
        <v>29</v>
      </c>
      <c r="P91" s="3">
        <v>3</v>
      </c>
      <c r="Q91" s="14">
        <v>3</v>
      </c>
      <c r="R91" s="3" t="s">
        <v>57</v>
      </c>
      <c r="S91" s="3">
        <v>2</v>
      </c>
      <c r="T91" s="4" t="str">
        <f t="shared" si="58"/>
        <v>lead</v>
      </c>
      <c r="U91" s="4">
        <f t="shared" si="59"/>
        <v>9</v>
      </c>
      <c r="V91" s="3" t="s">
        <v>32</v>
      </c>
      <c r="W91" s="3">
        <v>6</v>
      </c>
      <c r="X91" s="3">
        <v>2</v>
      </c>
    </row>
    <row r="92" spans="1:24" ht="12.5" x14ac:dyDescent="0.25">
      <c r="A92" s="3">
        <v>91</v>
      </c>
      <c r="B92" s="3" t="s">
        <v>46</v>
      </c>
      <c r="C92" s="3" t="s">
        <v>26</v>
      </c>
      <c r="D92" s="3" t="s">
        <v>48</v>
      </c>
      <c r="E92" s="3" t="s">
        <v>47</v>
      </c>
      <c r="F92" s="3" t="s">
        <v>49</v>
      </c>
      <c r="G92" s="3">
        <v>10</v>
      </c>
      <c r="H92" s="3" t="s">
        <v>30</v>
      </c>
      <c r="I92" s="3" t="s">
        <v>38</v>
      </c>
      <c r="J92" s="3">
        <v>60</v>
      </c>
      <c r="K92" s="3">
        <v>10</v>
      </c>
      <c r="L92" s="3">
        <v>2</v>
      </c>
      <c r="M92" s="3">
        <v>0</v>
      </c>
      <c r="N92" s="3">
        <v>9</v>
      </c>
      <c r="O92" s="3">
        <f t="shared" ref="O92:O93" si="60">N92</f>
        <v>9</v>
      </c>
      <c r="P92" s="3">
        <v>4</v>
      </c>
      <c r="Q92" s="14">
        <v>1</v>
      </c>
      <c r="R92" s="3" t="s">
        <v>57</v>
      </c>
      <c r="S92" s="3">
        <v>1</v>
      </c>
      <c r="T92" s="4" t="str">
        <f>IF(OR(AND(S92=1, 0-0+11&lt;=10), AND(S92=2, 0-0+1&lt;=10)), "lead", "tie")</f>
        <v>tie</v>
      </c>
      <c r="U92" s="4">
        <f>IF(AND(S92=2, T92="lead"), 0-0+1, IF(AND(S92=2, T92="tie"), 0-0, IF(AND(S92=1, T92="lead"), 0-0+11, 0-0+10)))</f>
        <v>10</v>
      </c>
      <c r="V92" s="3" t="s">
        <v>33</v>
      </c>
      <c r="W92" s="3">
        <v>6</v>
      </c>
      <c r="X92" s="3">
        <v>2</v>
      </c>
    </row>
    <row r="93" spans="1:24" ht="12.5" x14ac:dyDescent="0.25">
      <c r="A93" s="3">
        <v>92</v>
      </c>
      <c r="B93" s="3" t="s">
        <v>46</v>
      </c>
      <c r="C93" s="3" t="s">
        <v>26</v>
      </c>
      <c r="D93" s="3" t="s">
        <v>47</v>
      </c>
      <c r="E93" s="3" t="s">
        <v>48</v>
      </c>
      <c r="F93" s="3" t="s">
        <v>49</v>
      </c>
      <c r="G93" s="3">
        <v>10</v>
      </c>
      <c r="H93" s="3" t="s">
        <v>30</v>
      </c>
      <c r="I93" s="3" t="s">
        <v>38</v>
      </c>
      <c r="J93" s="3">
        <v>60</v>
      </c>
      <c r="K93" s="3">
        <v>10</v>
      </c>
      <c r="L93" s="3">
        <v>1</v>
      </c>
      <c r="M93" s="3">
        <v>1</v>
      </c>
      <c r="N93" s="3">
        <v>9</v>
      </c>
      <c r="O93" s="3">
        <f t="shared" si="60"/>
        <v>9</v>
      </c>
      <c r="P93" s="3">
        <v>4</v>
      </c>
      <c r="Q93" s="14">
        <v>5</v>
      </c>
      <c r="R93" s="3" t="s">
        <v>57</v>
      </c>
      <c r="S93" s="3">
        <v>2</v>
      </c>
      <c r="T93" s="4" t="str">
        <f>IF(OR(AND(S93=1, O92-0+11&lt;=10), AND(S93=2, O92-0+1&lt;=10)), "lead", "tie")</f>
        <v>lead</v>
      </c>
      <c r="U93" s="4">
        <f>IF(AND(S93=2, T93="lead"), O92-0+1, IF(AND(S93=2, T93="tie"), O92-0, IF(AND(S93=1, T93="lead"), O92-0+11, O92-0+10)))</f>
        <v>10</v>
      </c>
      <c r="V93" s="3" t="s">
        <v>32</v>
      </c>
      <c r="W93" s="3">
        <v>6</v>
      </c>
      <c r="X93" s="3">
        <v>2</v>
      </c>
    </row>
    <row r="94" spans="1:24" ht="12.5" x14ac:dyDescent="0.25">
      <c r="A94" s="3">
        <v>93</v>
      </c>
      <c r="B94" s="3" t="s">
        <v>46</v>
      </c>
      <c r="C94" s="3" t="s">
        <v>26</v>
      </c>
      <c r="D94" s="3" t="s">
        <v>48</v>
      </c>
      <c r="E94" s="3" t="s">
        <v>47</v>
      </c>
      <c r="F94" s="3" t="s">
        <v>49</v>
      </c>
      <c r="G94" s="3">
        <v>11</v>
      </c>
      <c r="H94" s="3" t="s">
        <v>30</v>
      </c>
      <c r="I94" s="3" t="s">
        <v>38</v>
      </c>
      <c r="J94" s="3">
        <v>60</v>
      </c>
      <c r="K94" s="3">
        <v>10</v>
      </c>
      <c r="L94" s="3">
        <v>2</v>
      </c>
      <c r="M94" s="3">
        <v>2</v>
      </c>
      <c r="N94" s="3">
        <v>9</v>
      </c>
      <c r="O94" s="3">
        <f t="shared" ref="O94:O97" si="61">O92+N94</f>
        <v>18</v>
      </c>
      <c r="P94" s="3">
        <v>4</v>
      </c>
      <c r="Q94" s="14">
        <v>1</v>
      </c>
      <c r="R94" s="3" t="s">
        <v>57</v>
      </c>
      <c r="S94" s="3">
        <v>1</v>
      </c>
      <c r="T94" s="4" t="str">
        <f t="shared" ref="T94:T97" si="62">IF(OR(AND(S94=1, O93-O92+11&lt;=10), AND(S94=2, O93-O92+1&lt;=10)), "lead", "tie")</f>
        <v>tie</v>
      </c>
      <c r="U94" s="4">
        <f t="shared" ref="U94:U97" si="63">IF(AND(S94=2, T94="lead"), O93-O92+1, IF(AND(S94=2, T94="tie"), O93-O92, IF(AND(S94=1, T94="lead"), O93-O92+11, O93-O92+10)))</f>
        <v>10</v>
      </c>
      <c r="V94" s="3" t="s">
        <v>33</v>
      </c>
      <c r="W94" s="3">
        <v>6</v>
      </c>
      <c r="X94" s="3">
        <v>2</v>
      </c>
    </row>
    <row r="95" spans="1:24" ht="12.5" x14ac:dyDescent="0.25">
      <c r="A95" s="3">
        <v>94</v>
      </c>
      <c r="B95" s="3" t="s">
        <v>46</v>
      </c>
      <c r="C95" s="3" t="s">
        <v>26</v>
      </c>
      <c r="D95" s="3" t="s">
        <v>47</v>
      </c>
      <c r="E95" s="3" t="s">
        <v>48</v>
      </c>
      <c r="F95" s="3" t="s">
        <v>49</v>
      </c>
      <c r="G95" s="3">
        <v>11</v>
      </c>
      <c r="H95" s="3" t="s">
        <v>30</v>
      </c>
      <c r="I95" s="3" t="s">
        <v>38</v>
      </c>
      <c r="J95" s="3">
        <v>60</v>
      </c>
      <c r="K95" s="3">
        <v>7</v>
      </c>
      <c r="L95" s="3">
        <v>1</v>
      </c>
      <c r="M95" s="3">
        <v>1</v>
      </c>
      <c r="N95" s="3">
        <v>10</v>
      </c>
      <c r="O95" s="3">
        <f t="shared" si="61"/>
        <v>19</v>
      </c>
      <c r="P95" s="3">
        <v>4</v>
      </c>
      <c r="Q95" s="14">
        <v>5</v>
      </c>
      <c r="R95" s="3" t="s">
        <v>57</v>
      </c>
      <c r="S95" s="3">
        <v>2</v>
      </c>
      <c r="T95" s="4" t="str">
        <f t="shared" si="62"/>
        <v>lead</v>
      </c>
      <c r="U95" s="4">
        <f t="shared" si="63"/>
        <v>10</v>
      </c>
      <c r="V95" s="3" t="s">
        <v>32</v>
      </c>
      <c r="W95" s="3">
        <v>6</v>
      </c>
      <c r="X95" s="3">
        <v>2</v>
      </c>
    </row>
    <row r="96" spans="1:24" ht="12.5" x14ac:dyDescent="0.25">
      <c r="A96" s="3">
        <v>95</v>
      </c>
      <c r="B96" s="3" t="s">
        <v>46</v>
      </c>
      <c r="C96" s="3" t="s">
        <v>26</v>
      </c>
      <c r="D96" s="3" t="s">
        <v>48</v>
      </c>
      <c r="E96" s="3" t="s">
        <v>47</v>
      </c>
      <c r="F96" s="3" t="s">
        <v>49</v>
      </c>
      <c r="G96" s="3">
        <v>12</v>
      </c>
      <c r="H96" s="3" t="s">
        <v>30</v>
      </c>
      <c r="I96" s="3" t="s">
        <v>38</v>
      </c>
      <c r="J96" s="3">
        <v>60</v>
      </c>
      <c r="K96" s="3">
        <v>9</v>
      </c>
      <c r="L96" s="3">
        <v>2</v>
      </c>
      <c r="M96" s="3">
        <v>0</v>
      </c>
      <c r="N96" s="3">
        <v>10</v>
      </c>
      <c r="O96" s="3">
        <f t="shared" si="61"/>
        <v>28</v>
      </c>
      <c r="P96" s="3">
        <v>4</v>
      </c>
      <c r="Q96" s="14">
        <v>1</v>
      </c>
      <c r="R96" s="3" t="s">
        <v>58</v>
      </c>
      <c r="S96" s="3">
        <v>1</v>
      </c>
      <c r="T96" s="4" t="str">
        <f t="shared" si="62"/>
        <v>tie</v>
      </c>
      <c r="U96" s="4">
        <f t="shared" si="63"/>
        <v>11</v>
      </c>
      <c r="V96" s="3" t="s">
        <v>33</v>
      </c>
      <c r="W96" s="3">
        <v>6</v>
      </c>
      <c r="X96" s="3">
        <v>2</v>
      </c>
    </row>
    <row r="97" spans="1:24" ht="12.5" x14ac:dyDescent="0.25">
      <c r="A97" s="3">
        <v>96</v>
      </c>
      <c r="B97" s="3" t="s">
        <v>46</v>
      </c>
      <c r="C97" s="3" t="s">
        <v>26</v>
      </c>
      <c r="D97" s="3" t="s">
        <v>47</v>
      </c>
      <c r="E97" s="3" t="s">
        <v>48</v>
      </c>
      <c r="F97" s="3" t="s">
        <v>49</v>
      </c>
      <c r="G97" s="3">
        <v>12</v>
      </c>
      <c r="H97" s="3" t="s">
        <v>30</v>
      </c>
      <c r="I97" s="3" t="s">
        <v>38</v>
      </c>
      <c r="J97" s="3">
        <v>60</v>
      </c>
      <c r="K97" s="3">
        <v>9</v>
      </c>
      <c r="L97" s="3">
        <v>1</v>
      </c>
      <c r="M97" s="3">
        <v>1</v>
      </c>
      <c r="N97" s="3">
        <v>9</v>
      </c>
      <c r="O97" s="3">
        <f t="shared" si="61"/>
        <v>28</v>
      </c>
      <c r="P97" s="3">
        <v>4</v>
      </c>
      <c r="Q97" s="14">
        <v>5</v>
      </c>
      <c r="R97" s="3" t="s">
        <v>58</v>
      </c>
      <c r="S97" s="3">
        <v>2</v>
      </c>
      <c r="T97" s="4" t="str">
        <f t="shared" si="62"/>
        <v>lead</v>
      </c>
      <c r="U97" s="4">
        <f t="shared" si="63"/>
        <v>10</v>
      </c>
      <c r="V97" s="3" t="s">
        <v>32</v>
      </c>
      <c r="W97" s="3">
        <v>6</v>
      </c>
      <c r="X97" s="3">
        <v>2</v>
      </c>
    </row>
    <row r="98" spans="1:24" ht="12.5" x14ac:dyDescent="0.25">
      <c r="A98" s="3">
        <v>97</v>
      </c>
      <c r="B98" s="8" t="s">
        <v>50</v>
      </c>
      <c r="C98" s="8" t="s">
        <v>26</v>
      </c>
      <c r="D98" s="8" t="s">
        <v>51</v>
      </c>
      <c r="E98" s="8" t="s">
        <v>52</v>
      </c>
      <c r="F98" s="8" t="s">
        <v>53</v>
      </c>
      <c r="G98" s="8">
        <v>1</v>
      </c>
      <c r="H98" s="8" t="s">
        <v>30</v>
      </c>
      <c r="I98" s="8" t="s">
        <v>54</v>
      </c>
      <c r="J98" s="8">
        <v>70</v>
      </c>
      <c r="K98" s="8">
        <v>5</v>
      </c>
      <c r="L98" s="8">
        <v>2</v>
      </c>
      <c r="M98" s="8">
        <v>0</v>
      </c>
      <c r="N98" s="8">
        <v>8</v>
      </c>
      <c r="O98" s="8">
        <v>8</v>
      </c>
      <c r="P98" s="8">
        <v>1</v>
      </c>
      <c r="Q98" s="8">
        <v>0</v>
      </c>
      <c r="R98" s="8" t="s">
        <v>59</v>
      </c>
      <c r="S98" s="8">
        <v>1</v>
      </c>
      <c r="T98" s="8" t="s">
        <v>60</v>
      </c>
      <c r="U98" s="8">
        <v>10</v>
      </c>
      <c r="V98" s="8" t="s">
        <v>39</v>
      </c>
      <c r="W98" s="3">
        <v>6</v>
      </c>
      <c r="X98" s="3">
        <v>5</v>
      </c>
    </row>
    <row r="99" spans="1:24" ht="12.5" x14ac:dyDescent="0.25">
      <c r="A99" s="3">
        <v>98</v>
      </c>
      <c r="B99" s="3" t="s">
        <v>50</v>
      </c>
      <c r="C99" s="3" t="s">
        <v>26</v>
      </c>
      <c r="D99" s="3" t="s">
        <v>52</v>
      </c>
      <c r="E99" s="3" t="s">
        <v>51</v>
      </c>
      <c r="F99" s="3" t="s">
        <v>53</v>
      </c>
      <c r="G99" s="3">
        <v>1</v>
      </c>
      <c r="H99" s="3" t="s">
        <v>30</v>
      </c>
      <c r="I99" s="3" t="s">
        <v>38</v>
      </c>
      <c r="J99" s="3">
        <v>70</v>
      </c>
      <c r="K99" s="3">
        <v>8</v>
      </c>
      <c r="L99" s="3">
        <v>2</v>
      </c>
      <c r="M99" s="3">
        <v>0</v>
      </c>
      <c r="N99" s="3">
        <v>7</v>
      </c>
      <c r="O99" s="3">
        <v>7</v>
      </c>
      <c r="P99" s="3">
        <v>1</v>
      </c>
      <c r="Q99" s="3">
        <v>0</v>
      </c>
      <c r="R99" s="3" t="s">
        <v>59</v>
      </c>
      <c r="S99" s="3">
        <v>2</v>
      </c>
      <c r="T99" s="3" t="s">
        <v>61</v>
      </c>
      <c r="U99" s="3">
        <v>8</v>
      </c>
      <c r="V99" s="3" t="s">
        <v>55</v>
      </c>
      <c r="W99" s="3">
        <v>6</v>
      </c>
      <c r="X99" s="3">
        <v>5</v>
      </c>
    </row>
    <row r="100" spans="1:24" ht="12.5" x14ac:dyDescent="0.25">
      <c r="A100" s="3">
        <v>99</v>
      </c>
      <c r="B100" s="3" t="s">
        <v>50</v>
      </c>
      <c r="C100" s="3" t="s">
        <v>26</v>
      </c>
      <c r="D100" s="3" t="s">
        <v>51</v>
      </c>
      <c r="E100" s="3" t="s">
        <v>52</v>
      </c>
      <c r="F100" s="3" t="s">
        <v>53</v>
      </c>
      <c r="G100" s="3">
        <v>2</v>
      </c>
      <c r="H100" s="3" t="s">
        <v>30</v>
      </c>
      <c r="I100" s="3" t="s">
        <v>38</v>
      </c>
      <c r="J100" s="3">
        <v>70</v>
      </c>
      <c r="K100" s="3">
        <v>4</v>
      </c>
      <c r="L100" s="3">
        <v>2</v>
      </c>
      <c r="M100" s="3">
        <v>0</v>
      </c>
      <c r="N100" s="3">
        <v>9</v>
      </c>
      <c r="O100" s="3">
        <v>17</v>
      </c>
      <c r="P100" s="3">
        <v>1</v>
      </c>
      <c r="Q100" s="3">
        <v>0</v>
      </c>
      <c r="R100" s="3" t="s">
        <v>59</v>
      </c>
      <c r="S100" s="3">
        <v>1</v>
      </c>
      <c r="T100" s="3" t="s">
        <v>62</v>
      </c>
      <c r="U100" s="3">
        <v>10</v>
      </c>
      <c r="V100" s="3" t="s">
        <v>39</v>
      </c>
      <c r="W100" s="3">
        <v>6</v>
      </c>
      <c r="X100" s="3">
        <v>5</v>
      </c>
    </row>
    <row r="101" spans="1:24" ht="12.5" x14ac:dyDescent="0.25">
      <c r="A101" s="3">
        <v>100</v>
      </c>
      <c r="B101" s="3" t="s">
        <v>50</v>
      </c>
      <c r="C101" s="3" t="s">
        <v>26</v>
      </c>
      <c r="D101" s="3" t="s">
        <v>52</v>
      </c>
      <c r="E101" s="3" t="s">
        <v>51</v>
      </c>
      <c r="F101" s="3" t="s">
        <v>53</v>
      </c>
      <c r="G101" s="3">
        <v>2</v>
      </c>
      <c r="H101" s="3" t="s">
        <v>30</v>
      </c>
      <c r="I101" s="3" t="s">
        <v>38</v>
      </c>
      <c r="J101" s="3">
        <v>70</v>
      </c>
      <c r="K101" s="3">
        <v>5</v>
      </c>
      <c r="L101" s="3">
        <v>2</v>
      </c>
      <c r="M101" s="3">
        <v>0</v>
      </c>
      <c r="N101" s="3">
        <v>9</v>
      </c>
      <c r="O101" s="3">
        <v>15</v>
      </c>
      <c r="P101" s="3">
        <v>1</v>
      </c>
      <c r="Q101" s="3">
        <v>0</v>
      </c>
      <c r="R101" s="3" t="s">
        <v>59</v>
      </c>
      <c r="S101" s="3">
        <v>2</v>
      </c>
      <c r="T101" s="3" t="s">
        <v>61</v>
      </c>
      <c r="U101" s="3">
        <v>10</v>
      </c>
      <c r="V101" s="3" t="s">
        <v>55</v>
      </c>
      <c r="W101" s="3">
        <v>6</v>
      </c>
      <c r="X101" s="3">
        <v>5</v>
      </c>
    </row>
    <row r="102" spans="1:24" ht="12.5" x14ac:dyDescent="0.25">
      <c r="A102" s="3">
        <v>101</v>
      </c>
      <c r="B102" s="3" t="s">
        <v>50</v>
      </c>
      <c r="C102" s="3" t="s">
        <v>26</v>
      </c>
      <c r="D102" s="3" t="s">
        <v>51</v>
      </c>
      <c r="E102" s="3" t="s">
        <v>52</v>
      </c>
      <c r="F102" s="3" t="s">
        <v>53</v>
      </c>
      <c r="G102" s="3">
        <v>3</v>
      </c>
      <c r="H102" s="3" t="s">
        <v>30</v>
      </c>
      <c r="I102" s="3" t="s">
        <v>38</v>
      </c>
      <c r="J102" s="3">
        <v>70</v>
      </c>
      <c r="K102" s="3">
        <v>3</v>
      </c>
      <c r="L102" s="3">
        <v>2</v>
      </c>
      <c r="M102" s="3">
        <v>0</v>
      </c>
      <c r="N102" s="3">
        <v>8</v>
      </c>
      <c r="O102" s="3">
        <v>25</v>
      </c>
      <c r="P102" s="3">
        <v>1</v>
      </c>
      <c r="Q102" s="3">
        <v>0</v>
      </c>
      <c r="R102" s="3" t="s">
        <v>59</v>
      </c>
      <c r="S102" s="3">
        <v>1</v>
      </c>
      <c r="T102" s="3" t="s">
        <v>62</v>
      </c>
      <c r="U102" s="3">
        <v>10</v>
      </c>
      <c r="V102" s="3" t="s">
        <v>39</v>
      </c>
      <c r="W102" s="3">
        <v>6</v>
      </c>
      <c r="X102" s="3">
        <v>5</v>
      </c>
    </row>
    <row r="103" spans="1:24" ht="12.5" x14ac:dyDescent="0.25">
      <c r="A103" s="3">
        <v>102</v>
      </c>
      <c r="B103" s="3" t="s">
        <v>50</v>
      </c>
      <c r="C103" s="3" t="s">
        <v>26</v>
      </c>
      <c r="D103" s="3" t="s">
        <v>52</v>
      </c>
      <c r="E103" s="3" t="s">
        <v>51</v>
      </c>
      <c r="F103" s="3" t="s">
        <v>53</v>
      </c>
      <c r="G103" s="3">
        <v>3</v>
      </c>
      <c r="H103" s="3" t="s">
        <v>30</v>
      </c>
      <c r="I103" s="3" t="s">
        <v>38</v>
      </c>
      <c r="J103" s="3">
        <v>70</v>
      </c>
      <c r="K103" s="3">
        <v>5</v>
      </c>
      <c r="L103" s="3">
        <v>2</v>
      </c>
      <c r="M103" s="3">
        <v>0</v>
      </c>
      <c r="N103" s="3">
        <v>9</v>
      </c>
      <c r="O103" s="3">
        <v>25</v>
      </c>
      <c r="P103" s="3">
        <v>1</v>
      </c>
      <c r="Q103" s="3">
        <v>0</v>
      </c>
      <c r="R103" s="3" t="s">
        <v>63</v>
      </c>
      <c r="S103" s="3">
        <v>2</v>
      </c>
      <c r="T103" s="3" t="s">
        <v>61</v>
      </c>
      <c r="U103" s="3">
        <v>10</v>
      </c>
      <c r="V103" s="3" t="s">
        <v>55</v>
      </c>
      <c r="W103" s="3">
        <v>6</v>
      </c>
      <c r="X103" s="3">
        <v>5</v>
      </c>
    </row>
    <row r="104" spans="1:24" ht="12.5" x14ac:dyDescent="0.25">
      <c r="A104" s="3">
        <v>103</v>
      </c>
      <c r="B104" s="3" t="s">
        <v>50</v>
      </c>
      <c r="C104" s="3" t="s">
        <v>26</v>
      </c>
      <c r="D104" s="3" t="s">
        <v>51</v>
      </c>
      <c r="E104" s="3" t="s">
        <v>52</v>
      </c>
      <c r="F104" s="3" t="s">
        <v>53</v>
      </c>
      <c r="G104" s="3">
        <v>4</v>
      </c>
      <c r="H104" s="3" t="s">
        <v>30</v>
      </c>
      <c r="I104" s="3" t="s">
        <v>38</v>
      </c>
      <c r="J104" s="3">
        <v>70</v>
      </c>
      <c r="K104" s="3">
        <v>7</v>
      </c>
      <c r="L104" s="3">
        <v>2</v>
      </c>
      <c r="M104" s="3">
        <v>0</v>
      </c>
      <c r="N104" s="3">
        <v>8</v>
      </c>
      <c r="O104" s="3">
        <v>8</v>
      </c>
      <c r="P104" s="3">
        <v>2</v>
      </c>
      <c r="Q104" s="3">
        <v>1</v>
      </c>
      <c r="R104" s="3" t="s">
        <v>59</v>
      </c>
      <c r="S104" s="3">
        <v>1</v>
      </c>
      <c r="T104" s="3" t="s">
        <v>60</v>
      </c>
      <c r="V104" s="3" t="s">
        <v>39</v>
      </c>
      <c r="W104" s="3">
        <v>6</v>
      </c>
      <c r="X104" s="3">
        <v>5</v>
      </c>
    </row>
    <row r="105" spans="1:24" ht="12.5" x14ac:dyDescent="0.25">
      <c r="A105" s="3">
        <v>104</v>
      </c>
      <c r="B105" s="3" t="s">
        <v>50</v>
      </c>
      <c r="C105" s="3" t="s">
        <v>26</v>
      </c>
      <c r="D105" s="3" t="s">
        <v>52</v>
      </c>
      <c r="E105" s="3" t="s">
        <v>51</v>
      </c>
      <c r="F105" s="3" t="s">
        <v>53</v>
      </c>
      <c r="G105" s="3">
        <v>4</v>
      </c>
      <c r="H105" s="3" t="s">
        <v>30</v>
      </c>
      <c r="I105" s="3" t="s">
        <v>38</v>
      </c>
      <c r="J105" s="3">
        <v>70</v>
      </c>
      <c r="K105" s="3">
        <v>4</v>
      </c>
      <c r="L105" s="3">
        <v>2</v>
      </c>
      <c r="M105" s="3">
        <v>0</v>
      </c>
      <c r="N105" s="3">
        <v>8</v>
      </c>
      <c r="O105" s="3">
        <v>8</v>
      </c>
      <c r="P105" s="3">
        <v>2</v>
      </c>
      <c r="Q105" s="3">
        <v>1</v>
      </c>
      <c r="R105" s="3" t="s">
        <v>59</v>
      </c>
      <c r="S105" s="3">
        <v>2</v>
      </c>
      <c r="T105" s="3" t="s">
        <v>61</v>
      </c>
      <c r="V105" s="3" t="s">
        <v>55</v>
      </c>
      <c r="W105" s="3">
        <v>6</v>
      </c>
      <c r="X105" s="3">
        <v>5</v>
      </c>
    </row>
    <row r="106" spans="1:24" ht="12.5" x14ac:dyDescent="0.25">
      <c r="A106" s="3">
        <v>105</v>
      </c>
      <c r="B106" s="3" t="s">
        <v>50</v>
      </c>
      <c r="C106" s="3" t="s">
        <v>26</v>
      </c>
      <c r="D106" s="3" t="s">
        <v>51</v>
      </c>
      <c r="E106" s="3" t="s">
        <v>52</v>
      </c>
      <c r="F106" s="3" t="s">
        <v>53</v>
      </c>
      <c r="G106" s="3">
        <v>5</v>
      </c>
      <c r="H106" s="3" t="s">
        <v>30</v>
      </c>
      <c r="I106" s="3" t="s">
        <v>38</v>
      </c>
      <c r="J106" s="3">
        <v>70</v>
      </c>
      <c r="K106" s="3">
        <v>5</v>
      </c>
      <c r="L106" s="3">
        <v>2</v>
      </c>
      <c r="M106" s="3">
        <v>0</v>
      </c>
      <c r="N106" s="3">
        <v>7</v>
      </c>
      <c r="O106" s="3">
        <v>15</v>
      </c>
      <c r="P106" s="3">
        <v>2</v>
      </c>
      <c r="Q106" s="3">
        <v>1</v>
      </c>
      <c r="R106" s="3" t="s">
        <v>59</v>
      </c>
      <c r="S106" s="3">
        <v>1</v>
      </c>
      <c r="T106" s="3" t="s">
        <v>60</v>
      </c>
      <c r="V106" s="3" t="s">
        <v>39</v>
      </c>
      <c r="W106" s="3">
        <v>6</v>
      </c>
      <c r="X106" s="3">
        <v>5</v>
      </c>
    </row>
    <row r="107" spans="1:24" ht="12.5" x14ac:dyDescent="0.25">
      <c r="A107" s="3">
        <v>106</v>
      </c>
      <c r="B107" s="3" t="s">
        <v>50</v>
      </c>
      <c r="C107" s="3" t="s">
        <v>26</v>
      </c>
      <c r="D107" s="3" t="s">
        <v>52</v>
      </c>
      <c r="E107" s="3" t="s">
        <v>51</v>
      </c>
      <c r="F107" s="3" t="s">
        <v>53</v>
      </c>
      <c r="G107" s="3">
        <v>5</v>
      </c>
      <c r="H107" s="3" t="s">
        <v>30</v>
      </c>
      <c r="I107" s="3" t="s">
        <v>38</v>
      </c>
      <c r="J107" s="3">
        <v>70</v>
      </c>
      <c r="K107" s="3">
        <v>9</v>
      </c>
      <c r="L107" s="3">
        <v>2</v>
      </c>
      <c r="M107" s="3">
        <v>0</v>
      </c>
      <c r="N107" s="3">
        <v>8</v>
      </c>
      <c r="O107" s="3">
        <v>16</v>
      </c>
      <c r="P107" s="3">
        <v>2</v>
      </c>
      <c r="Q107" s="3">
        <v>1</v>
      </c>
      <c r="R107" s="3" t="s">
        <v>59</v>
      </c>
      <c r="S107" s="3">
        <v>2</v>
      </c>
      <c r="T107" s="3" t="s">
        <v>61</v>
      </c>
      <c r="V107" s="3" t="s">
        <v>55</v>
      </c>
      <c r="W107" s="3">
        <v>6</v>
      </c>
      <c r="X107" s="3">
        <v>5</v>
      </c>
    </row>
    <row r="108" spans="1:24" ht="12.5" x14ac:dyDescent="0.25">
      <c r="A108" s="3">
        <v>107</v>
      </c>
      <c r="B108" s="3" t="s">
        <v>50</v>
      </c>
      <c r="C108" s="3" t="s">
        <v>26</v>
      </c>
      <c r="D108" s="3" t="s">
        <v>51</v>
      </c>
      <c r="E108" s="3" t="s">
        <v>52</v>
      </c>
      <c r="F108" s="3" t="s">
        <v>53</v>
      </c>
      <c r="G108" s="3">
        <v>6</v>
      </c>
      <c r="H108" s="3" t="s">
        <v>30</v>
      </c>
      <c r="I108" s="3" t="s">
        <v>38</v>
      </c>
      <c r="J108" s="3">
        <v>70</v>
      </c>
      <c r="K108" s="3">
        <v>4</v>
      </c>
      <c r="L108" s="3">
        <v>2</v>
      </c>
      <c r="M108" s="3">
        <v>0</v>
      </c>
      <c r="N108" s="3">
        <v>8</v>
      </c>
      <c r="O108" s="3">
        <v>23</v>
      </c>
      <c r="P108" s="3">
        <v>2</v>
      </c>
      <c r="Q108" s="3">
        <v>1</v>
      </c>
      <c r="R108" s="3" t="s">
        <v>59</v>
      </c>
      <c r="S108" s="3">
        <v>1</v>
      </c>
      <c r="T108" s="3" t="s">
        <v>60</v>
      </c>
      <c r="V108" s="3" t="s">
        <v>39</v>
      </c>
      <c r="W108" s="3">
        <v>6</v>
      </c>
      <c r="X108" s="3">
        <v>5</v>
      </c>
    </row>
    <row r="109" spans="1:24" ht="12.5" x14ac:dyDescent="0.25">
      <c r="A109" s="3">
        <v>108</v>
      </c>
      <c r="B109" s="3" t="s">
        <v>50</v>
      </c>
      <c r="C109" s="3" t="s">
        <v>26</v>
      </c>
      <c r="D109" s="3" t="s">
        <v>52</v>
      </c>
      <c r="E109" s="3" t="s">
        <v>51</v>
      </c>
      <c r="F109" s="3" t="s">
        <v>53</v>
      </c>
      <c r="G109" s="3">
        <v>6</v>
      </c>
      <c r="H109" s="3" t="s">
        <v>30</v>
      </c>
      <c r="I109" s="3" t="s">
        <v>38</v>
      </c>
      <c r="J109" s="3">
        <v>70</v>
      </c>
      <c r="K109" s="3">
        <v>7</v>
      </c>
      <c r="L109" s="3">
        <v>2</v>
      </c>
      <c r="M109" s="3">
        <v>0</v>
      </c>
      <c r="N109" s="3">
        <v>8</v>
      </c>
      <c r="O109" s="3">
        <v>24</v>
      </c>
      <c r="P109" s="3">
        <v>2</v>
      </c>
      <c r="Q109" s="3">
        <v>1</v>
      </c>
      <c r="R109" s="3" t="s">
        <v>59</v>
      </c>
      <c r="S109" s="3">
        <v>2</v>
      </c>
      <c r="T109" s="3" t="s">
        <v>61</v>
      </c>
      <c r="V109" s="3" t="s">
        <v>55</v>
      </c>
      <c r="W109" s="3">
        <v>6</v>
      </c>
      <c r="X109" s="3">
        <v>5</v>
      </c>
    </row>
    <row r="110" spans="1:24" ht="12.5" x14ac:dyDescent="0.25">
      <c r="A110" s="3">
        <v>109</v>
      </c>
      <c r="B110" s="3" t="s">
        <v>50</v>
      </c>
      <c r="C110" s="3" t="s">
        <v>26</v>
      </c>
      <c r="D110" s="3" t="s">
        <v>51</v>
      </c>
      <c r="E110" s="3" t="s">
        <v>52</v>
      </c>
      <c r="F110" s="3" t="s">
        <v>53</v>
      </c>
      <c r="G110" s="3">
        <v>7</v>
      </c>
      <c r="H110" s="3" t="s">
        <v>30</v>
      </c>
      <c r="I110" s="3" t="s">
        <v>38</v>
      </c>
      <c r="J110" s="3">
        <v>70</v>
      </c>
      <c r="K110" s="3">
        <v>9</v>
      </c>
      <c r="L110" s="3">
        <v>2</v>
      </c>
      <c r="M110" s="3">
        <v>0</v>
      </c>
      <c r="N110" s="3">
        <v>10</v>
      </c>
      <c r="O110" s="3">
        <v>10</v>
      </c>
      <c r="P110" s="3">
        <v>3</v>
      </c>
      <c r="Q110" s="3">
        <v>1</v>
      </c>
      <c r="R110" s="3" t="s">
        <v>59</v>
      </c>
      <c r="S110" s="3">
        <v>1</v>
      </c>
      <c r="T110" s="3" t="s">
        <v>60</v>
      </c>
      <c r="V110" s="3" t="s">
        <v>39</v>
      </c>
      <c r="W110" s="3">
        <v>6</v>
      </c>
      <c r="X110" s="3">
        <v>5</v>
      </c>
    </row>
    <row r="111" spans="1:24" ht="12.5" x14ac:dyDescent="0.25">
      <c r="A111" s="3">
        <v>110</v>
      </c>
      <c r="B111" s="3" t="s">
        <v>50</v>
      </c>
      <c r="C111" s="3" t="s">
        <v>26</v>
      </c>
      <c r="D111" s="3" t="s">
        <v>52</v>
      </c>
      <c r="E111" s="3" t="s">
        <v>51</v>
      </c>
      <c r="F111" s="3" t="s">
        <v>53</v>
      </c>
      <c r="G111" s="3">
        <v>7</v>
      </c>
      <c r="H111" s="3" t="s">
        <v>30</v>
      </c>
      <c r="I111" s="3" t="s">
        <v>38</v>
      </c>
      <c r="J111" s="3">
        <v>70</v>
      </c>
      <c r="K111" s="3">
        <v>7</v>
      </c>
      <c r="L111" s="3">
        <v>2</v>
      </c>
      <c r="M111" s="3">
        <v>0</v>
      </c>
      <c r="N111" s="3">
        <v>9</v>
      </c>
      <c r="O111" s="3">
        <v>9</v>
      </c>
      <c r="P111" s="3">
        <v>3</v>
      </c>
      <c r="Q111" s="3">
        <v>3</v>
      </c>
      <c r="R111" s="3" t="s">
        <v>59</v>
      </c>
      <c r="S111" s="3">
        <v>2</v>
      </c>
      <c r="T111" s="3" t="s">
        <v>61</v>
      </c>
      <c r="V111" s="3" t="s">
        <v>55</v>
      </c>
      <c r="W111" s="3">
        <v>6</v>
      </c>
      <c r="X111" s="3">
        <v>5</v>
      </c>
    </row>
    <row r="112" spans="1:24" ht="12.5" x14ac:dyDescent="0.25">
      <c r="A112" s="3">
        <v>111</v>
      </c>
      <c r="B112" s="3" t="s">
        <v>50</v>
      </c>
      <c r="C112" s="3" t="s">
        <v>26</v>
      </c>
      <c r="D112" s="3" t="s">
        <v>51</v>
      </c>
      <c r="E112" s="3" t="s">
        <v>52</v>
      </c>
      <c r="F112" s="3" t="s">
        <v>53</v>
      </c>
      <c r="G112" s="3">
        <v>8</v>
      </c>
      <c r="H112" s="3" t="s">
        <v>30</v>
      </c>
      <c r="I112" s="3" t="s">
        <v>38</v>
      </c>
      <c r="J112" s="3">
        <v>70</v>
      </c>
      <c r="K112" s="3">
        <v>4</v>
      </c>
      <c r="L112" s="3">
        <v>2</v>
      </c>
      <c r="M112" s="3">
        <v>0</v>
      </c>
      <c r="N112" s="3">
        <v>10</v>
      </c>
      <c r="O112" s="3">
        <v>20</v>
      </c>
      <c r="P112" s="3">
        <v>3</v>
      </c>
      <c r="Q112" s="3">
        <v>1</v>
      </c>
      <c r="R112" s="3" t="s">
        <v>59</v>
      </c>
      <c r="S112" s="3">
        <v>1</v>
      </c>
      <c r="T112" s="3" t="s">
        <v>60</v>
      </c>
      <c r="V112" s="3" t="s">
        <v>39</v>
      </c>
      <c r="W112" s="3">
        <v>6</v>
      </c>
      <c r="X112" s="3">
        <v>5</v>
      </c>
    </row>
    <row r="113" spans="1:24" ht="12.5" x14ac:dyDescent="0.25">
      <c r="A113" s="3">
        <v>112</v>
      </c>
      <c r="B113" s="3" t="s">
        <v>50</v>
      </c>
      <c r="C113" s="3" t="s">
        <v>26</v>
      </c>
      <c r="D113" s="3" t="s">
        <v>52</v>
      </c>
      <c r="E113" s="3" t="s">
        <v>51</v>
      </c>
      <c r="F113" s="3" t="s">
        <v>53</v>
      </c>
      <c r="G113" s="3">
        <v>8</v>
      </c>
      <c r="H113" s="3" t="s">
        <v>30</v>
      </c>
      <c r="I113" s="3" t="s">
        <v>38</v>
      </c>
      <c r="J113" s="3">
        <v>70</v>
      </c>
      <c r="K113" s="3">
        <v>5</v>
      </c>
      <c r="L113" s="3">
        <v>2</v>
      </c>
      <c r="M113" s="3">
        <v>0</v>
      </c>
      <c r="N113" s="3">
        <v>9</v>
      </c>
      <c r="O113" s="3">
        <v>18</v>
      </c>
      <c r="P113" s="3">
        <v>3</v>
      </c>
      <c r="Q113" s="3">
        <v>3</v>
      </c>
      <c r="R113" s="3" t="s">
        <v>59</v>
      </c>
      <c r="S113" s="3">
        <v>2</v>
      </c>
      <c r="T113" s="3" t="s">
        <v>61</v>
      </c>
      <c r="V113" s="3" t="s">
        <v>55</v>
      </c>
      <c r="W113" s="3">
        <v>6</v>
      </c>
      <c r="X113" s="3">
        <v>5</v>
      </c>
    </row>
    <row r="114" spans="1:24" ht="12.5" x14ac:dyDescent="0.25">
      <c r="A114" s="3">
        <v>113</v>
      </c>
      <c r="B114" s="3" t="s">
        <v>50</v>
      </c>
      <c r="C114" s="3" t="s">
        <v>26</v>
      </c>
      <c r="D114" s="3" t="s">
        <v>51</v>
      </c>
      <c r="E114" s="3" t="s">
        <v>52</v>
      </c>
      <c r="F114" s="3" t="s">
        <v>53</v>
      </c>
      <c r="G114" s="3">
        <v>9</v>
      </c>
      <c r="H114" s="3" t="s">
        <v>30</v>
      </c>
      <c r="I114" s="3" t="s">
        <v>38</v>
      </c>
      <c r="J114" s="3">
        <v>70</v>
      </c>
      <c r="K114" s="3">
        <v>4</v>
      </c>
      <c r="L114" s="3">
        <v>2</v>
      </c>
      <c r="M114" s="3">
        <v>0</v>
      </c>
      <c r="N114" s="3">
        <v>10</v>
      </c>
      <c r="O114" s="3">
        <v>30</v>
      </c>
      <c r="P114" s="3">
        <v>3</v>
      </c>
      <c r="Q114" s="3">
        <v>1</v>
      </c>
      <c r="R114" s="3" t="s">
        <v>63</v>
      </c>
      <c r="S114" s="3">
        <v>1</v>
      </c>
      <c r="T114" s="3" t="s">
        <v>60</v>
      </c>
      <c r="V114" s="3" t="s">
        <v>39</v>
      </c>
      <c r="W114" s="3">
        <v>6</v>
      </c>
      <c r="X114" s="3">
        <v>5</v>
      </c>
    </row>
    <row r="115" spans="1:24" ht="12.5" x14ac:dyDescent="0.25">
      <c r="A115" s="6">
        <v>114</v>
      </c>
      <c r="B115" s="3" t="s">
        <v>50</v>
      </c>
      <c r="C115" s="3" t="s">
        <v>26</v>
      </c>
      <c r="D115" s="3" t="s">
        <v>52</v>
      </c>
      <c r="E115" s="3" t="s">
        <v>51</v>
      </c>
      <c r="F115" s="3" t="s">
        <v>53</v>
      </c>
      <c r="G115" s="3">
        <v>9</v>
      </c>
      <c r="H115" s="3" t="s">
        <v>30</v>
      </c>
      <c r="I115" s="3" t="s">
        <v>38</v>
      </c>
      <c r="J115" s="3">
        <v>70</v>
      </c>
      <c r="K115" s="3">
        <v>5</v>
      </c>
      <c r="L115" s="3">
        <v>2</v>
      </c>
      <c r="M115" s="3">
        <v>0</v>
      </c>
      <c r="N115" s="3">
        <v>8</v>
      </c>
      <c r="O115" s="3">
        <v>26</v>
      </c>
      <c r="P115" s="3">
        <v>3</v>
      </c>
      <c r="Q115" s="3">
        <v>3</v>
      </c>
      <c r="R115" s="3" t="s">
        <v>63</v>
      </c>
      <c r="S115" s="3">
        <v>2</v>
      </c>
      <c r="T115" s="3" t="s">
        <v>61</v>
      </c>
      <c r="V115" s="3" t="s">
        <v>55</v>
      </c>
      <c r="W115" s="3">
        <v>6</v>
      </c>
      <c r="X115" s="3">
        <v>5</v>
      </c>
    </row>
    <row r="116" spans="1:24" ht="12.5" x14ac:dyDescent="0.25">
      <c r="A116" s="3">
        <v>115</v>
      </c>
      <c r="B116" s="3" t="s">
        <v>50</v>
      </c>
      <c r="C116" s="3" t="s">
        <v>26</v>
      </c>
      <c r="D116" s="3" t="s">
        <v>51</v>
      </c>
      <c r="E116" s="3" t="s">
        <v>52</v>
      </c>
      <c r="F116" s="3" t="s">
        <v>53</v>
      </c>
      <c r="G116" s="3">
        <v>10</v>
      </c>
      <c r="H116" s="3" t="s">
        <v>30</v>
      </c>
      <c r="I116" s="3" t="s">
        <v>38</v>
      </c>
      <c r="J116" s="3">
        <v>70</v>
      </c>
      <c r="K116" s="3">
        <v>8</v>
      </c>
      <c r="L116" s="3">
        <v>2</v>
      </c>
      <c r="M116" s="3">
        <v>0</v>
      </c>
      <c r="N116" s="3">
        <v>8</v>
      </c>
      <c r="O116" s="3">
        <v>8</v>
      </c>
      <c r="P116" s="3">
        <v>4</v>
      </c>
      <c r="Q116" s="3">
        <v>3</v>
      </c>
      <c r="R116" s="3" t="s">
        <v>59</v>
      </c>
      <c r="S116" s="3">
        <v>1</v>
      </c>
      <c r="T116" s="3" t="s">
        <v>60</v>
      </c>
      <c r="V116" s="3" t="s">
        <v>39</v>
      </c>
      <c r="W116" s="3">
        <v>6</v>
      </c>
      <c r="X116" s="3">
        <v>5</v>
      </c>
    </row>
    <row r="117" spans="1:24" ht="12.5" x14ac:dyDescent="0.25">
      <c r="A117" s="3">
        <v>116</v>
      </c>
      <c r="B117" s="3" t="s">
        <v>56</v>
      </c>
      <c r="C117" s="3" t="s">
        <v>26</v>
      </c>
      <c r="D117" s="3" t="s">
        <v>52</v>
      </c>
      <c r="E117" s="3" t="s">
        <v>51</v>
      </c>
      <c r="F117" s="3" t="s">
        <v>53</v>
      </c>
      <c r="G117" s="3">
        <v>10</v>
      </c>
      <c r="H117" s="3" t="s">
        <v>30</v>
      </c>
      <c r="I117" s="3" t="s">
        <v>38</v>
      </c>
      <c r="J117" s="3">
        <v>70</v>
      </c>
      <c r="K117" s="3">
        <v>5</v>
      </c>
      <c r="L117" s="3">
        <v>2</v>
      </c>
      <c r="M117" s="3">
        <v>0</v>
      </c>
      <c r="N117" s="3">
        <v>9</v>
      </c>
      <c r="O117" s="3">
        <v>9</v>
      </c>
      <c r="P117" s="3">
        <v>4</v>
      </c>
      <c r="Q117" s="3">
        <v>3</v>
      </c>
      <c r="R117" s="3" t="s">
        <v>59</v>
      </c>
      <c r="S117" s="3">
        <v>2</v>
      </c>
      <c r="T117" s="3" t="s">
        <v>61</v>
      </c>
      <c r="V117" s="3" t="s">
        <v>55</v>
      </c>
      <c r="W117" s="3">
        <v>6</v>
      </c>
      <c r="X117" s="3">
        <v>5</v>
      </c>
    </row>
    <row r="118" spans="1:24" ht="12.5" x14ac:dyDescent="0.25">
      <c r="A118" s="3">
        <v>117</v>
      </c>
      <c r="B118" s="3" t="s">
        <v>56</v>
      </c>
      <c r="C118" s="3" t="s">
        <v>26</v>
      </c>
      <c r="D118" s="3" t="s">
        <v>51</v>
      </c>
      <c r="E118" s="3" t="s">
        <v>52</v>
      </c>
      <c r="F118" s="3" t="s">
        <v>53</v>
      </c>
      <c r="G118" s="3">
        <v>11</v>
      </c>
      <c r="H118" s="3" t="s">
        <v>30</v>
      </c>
      <c r="I118" s="3" t="s">
        <v>38</v>
      </c>
      <c r="J118" s="3">
        <v>70</v>
      </c>
      <c r="K118" s="3">
        <v>9</v>
      </c>
      <c r="L118" s="3">
        <v>2</v>
      </c>
      <c r="M118" s="3">
        <v>0</v>
      </c>
      <c r="N118" s="3">
        <v>10</v>
      </c>
      <c r="O118" s="3">
        <v>18</v>
      </c>
      <c r="P118" s="3">
        <v>4</v>
      </c>
      <c r="Q118" s="3">
        <v>3</v>
      </c>
      <c r="R118" s="3" t="s">
        <v>59</v>
      </c>
      <c r="S118" s="3">
        <v>1</v>
      </c>
      <c r="T118" s="3" t="s">
        <v>60</v>
      </c>
      <c r="V118" s="3" t="s">
        <v>39</v>
      </c>
      <c r="W118" s="3">
        <v>6</v>
      </c>
      <c r="X118" s="3">
        <v>5</v>
      </c>
    </row>
    <row r="119" spans="1:24" ht="12.5" x14ac:dyDescent="0.25">
      <c r="A119" s="3">
        <v>118</v>
      </c>
      <c r="B119" s="3" t="s">
        <v>56</v>
      </c>
      <c r="C119" s="3" t="s">
        <v>26</v>
      </c>
      <c r="D119" s="3" t="s">
        <v>52</v>
      </c>
      <c r="E119" s="3" t="s">
        <v>51</v>
      </c>
      <c r="F119" s="3" t="s">
        <v>53</v>
      </c>
      <c r="G119" s="3">
        <v>11</v>
      </c>
      <c r="H119" s="3" t="s">
        <v>30</v>
      </c>
      <c r="I119" s="3" t="s">
        <v>38</v>
      </c>
      <c r="J119" s="3">
        <v>70</v>
      </c>
      <c r="K119" s="3">
        <v>5</v>
      </c>
      <c r="L119" s="3">
        <v>2</v>
      </c>
      <c r="M119" s="3">
        <v>0</v>
      </c>
      <c r="N119" s="3">
        <v>6</v>
      </c>
      <c r="O119" s="3">
        <v>15</v>
      </c>
      <c r="P119" s="3">
        <v>4</v>
      </c>
      <c r="Q119" s="3">
        <v>3</v>
      </c>
      <c r="R119" s="3" t="s">
        <v>59</v>
      </c>
      <c r="S119" s="3">
        <v>2</v>
      </c>
      <c r="T119" s="3" t="s">
        <v>61</v>
      </c>
      <c r="V119" s="3" t="s">
        <v>55</v>
      </c>
      <c r="W119" s="3">
        <v>6</v>
      </c>
      <c r="X119" s="3">
        <v>5</v>
      </c>
    </row>
    <row r="120" spans="1:24" ht="12.5" x14ac:dyDescent="0.25">
      <c r="A120" s="3">
        <v>119</v>
      </c>
      <c r="B120" s="3" t="s">
        <v>56</v>
      </c>
      <c r="C120" s="3" t="s">
        <v>26</v>
      </c>
      <c r="D120" s="3" t="s">
        <v>51</v>
      </c>
      <c r="E120" s="3" t="s">
        <v>52</v>
      </c>
      <c r="F120" s="3" t="s">
        <v>53</v>
      </c>
      <c r="G120" s="3">
        <v>12</v>
      </c>
      <c r="H120" s="3" t="s">
        <v>30</v>
      </c>
      <c r="I120" s="3" t="s">
        <v>38</v>
      </c>
      <c r="J120" s="3">
        <v>70</v>
      </c>
      <c r="K120" s="3">
        <v>3</v>
      </c>
      <c r="L120" s="3">
        <v>2</v>
      </c>
      <c r="M120" s="3">
        <v>0</v>
      </c>
      <c r="N120" s="3">
        <v>8</v>
      </c>
      <c r="O120" s="3">
        <v>26</v>
      </c>
      <c r="P120" s="3">
        <v>4</v>
      </c>
      <c r="Q120" s="3">
        <v>3</v>
      </c>
      <c r="R120" s="3" t="s">
        <v>59</v>
      </c>
      <c r="S120" s="3">
        <v>1</v>
      </c>
      <c r="T120" s="3" t="s">
        <v>60</v>
      </c>
      <c r="V120" s="3" t="s">
        <v>39</v>
      </c>
      <c r="W120" s="3">
        <v>6</v>
      </c>
      <c r="X120" s="3">
        <v>5</v>
      </c>
    </row>
    <row r="121" spans="1:24" ht="12.5" x14ac:dyDescent="0.25">
      <c r="A121" s="3">
        <v>120</v>
      </c>
      <c r="B121" s="3" t="s">
        <v>56</v>
      </c>
      <c r="C121" s="3" t="s">
        <v>26</v>
      </c>
      <c r="D121" s="3" t="s">
        <v>52</v>
      </c>
      <c r="E121" s="3" t="s">
        <v>51</v>
      </c>
      <c r="F121" s="3" t="s">
        <v>53</v>
      </c>
      <c r="G121" s="3">
        <v>12</v>
      </c>
      <c r="H121" s="3" t="s">
        <v>30</v>
      </c>
      <c r="I121" s="3" t="s">
        <v>38</v>
      </c>
      <c r="J121" s="3">
        <v>70</v>
      </c>
      <c r="K121" s="3">
        <v>5</v>
      </c>
      <c r="L121" s="3">
        <v>2</v>
      </c>
      <c r="M121" s="3">
        <v>0</v>
      </c>
      <c r="N121" s="3">
        <v>9</v>
      </c>
      <c r="O121" s="3">
        <v>24</v>
      </c>
      <c r="P121" s="3">
        <v>4</v>
      </c>
      <c r="Q121" s="3">
        <v>3</v>
      </c>
      <c r="R121" s="3" t="s">
        <v>59</v>
      </c>
      <c r="S121" s="3">
        <v>2</v>
      </c>
      <c r="T121" s="3" t="s">
        <v>61</v>
      </c>
      <c r="V121" s="3" t="s">
        <v>55</v>
      </c>
      <c r="W121" s="3">
        <v>6</v>
      </c>
      <c r="X121" s="3">
        <v>5</v>
      </c>
    </row>
    <row r="122" spans="1:24" ht="12.5" x14ac:dyDescent="0.25">
      <c r="A122" s="3">
        <v>121</v>
      </c>
      <c r="B122" s="3" t="s">
        <v>56</v>
      </c>
      <c r="C122" s="3" t="s">
        <v>26</v>
      </c>
      <c r="D122" s="3" t="s">
        <v>51</v>
      </c>
      <c r="E122" s="3" t="s">
        <v>52</v>
      </c>
      <c r="F122" s="3" t="s">
        <v>53</v>
      </c>
      <c r="G122" s="3">
        <v>13</v>
      </c>
      <c r="H122" s="3" t="s">
        <v>30</v>
      </c>
      <c r="I122" s="3" t="s">
        <v>38</v>
      </c>
      <c r="J122" s="3">
        <v>70</v>
      </c>
      <c r="K122" s="3">
        <v>4</v>
      </c>
      <c r="L122" s="3">
        <v>2</v>
      </c>
      <c r="M122" s="3">
        <v>0</v>
      </c>
      <c r="N122" s="3">
        <v>7</v>
      </c>
      <c r="O122" s="3">
        <v>7</v>
      </c>
      <c r="P122" s="3">
        <v>5</v>
      </c>
      <c r="Q122" s="3">
        <v>5</v>
      </c>
      <c r="R122" s="3" t="s">
        <v>59</v>
      </c>
      <c r="S122" s="3">
        <v>1</v>
      </c>
      <c r="T122" s="3" t="s">
        <v>60</v>
      </c>
      <c r="V122" s="3" t="s">
        <v>39</v>
      </c>
      <c r="W122" s="3">
        <v>6</v>
      </c>
      <c r="X122" s="3">
        <v>5</v>
      </c>
    </row>
    <row r="123" spans="1:24" ht="12.5" x14ac:dyDescent="0.25">
      <c r="A123" s="3">
        <v>122</v>
      </c>
      <c r="B123" s="3" t="s">
        <v>56</v>
      </c>
      <c r="C123" s="3" t="s">
        <v>26</v>
      </c>
      <c r="D123" s="3" t="s">
        <v>52</v>
      </c>
      <c r="E123" s="3" t="s">
        <v>51</v>
      </c>
      <c r="F123" s="3" t="s">
        <v>53</v>
      </c>
      <c r="G123" s="3">
        <v>13</v>
      </c>
      <c r="H123" s="3" t="s">
        <v>30</v>
      </c>
      <c r="I123" s="3" t="s">
        <v>38</v>
      </c>
      <c r="J123" s="3">
        <v>70</v>
      </c>
      <c r="K123" s="3">
        <v>5</v>
      </c>
      <c r="L123" s="3">
        <v>2</v>
      </c>
      <c r="M123" s="3">
        <v>0</v>
      </c>
      <c r="N123" s="3">
        <v>10</v>
      </c>
      <c r="O123" s="3">
        <v>10</v>
      </c>
      <c r="P123" s="3">
        <v>5</v>
      </c>
      <c r="Q123" s="3">
        <v>3</v>
      </c>
      <c r="R123" s="3" t="s">
        <v>59</v>
      </c>
      <c r="S123" s="3">
        <v>2</v>
      </c>
      <c r="T123" s="3" t="s">
        <v>61</v>
      </c>
      <c r="V123" s="3" t="s">
        <v>55</v>
      </c>
      <c r="W123" s="3">
        <v>6</v>
      </c>
      <c r="X123" s="3">
        <v>5</v>
      </c>
    </row>
    <row r="124" spans="1:24" ht="12.5" x14ac:dyDescent="0.25">
      <c r="A124" s="3">
        <v>123</v>
      </c>
      <c r="B124" s="3" t="s">
        <v>56</v>
      </c>
      <c r="C124" s="3" t="s">
        <v>26</v>
      </c>
      <c r="D124" s="3" t="s">
        <v>51</v>
      </c>
      <c r="E124" s="3" t="s">
        <v>52</v>
      </c>
      <c r="F124" s="3" t="s">
        <v>53</v>
      </c>
      <c r="G124" s="3">
        <v>14</v>
      </c>
      <c r="H124" s="3" t="s">
        <v>30</v>
      </c>
      <c r="I124" s="3" t="s">
        <v>38</v>
      </c>
      <c r="J124" s="3">
        <v>70</v>
      </c>
      <c r="K124" s="3">
        <v>5</v>
      </c>
      <c r="L124" s="3">
        <v>2</v>
      </c>
      <c r="M124" s="3">
        <v>0</v>
      </c>
      <c r="N124" s="3">
        <v>9</v>
      </c>
      <c r="O124" s="3">
        <v>16</v>
      </c>
      <c r="P124" s="3">
        <v>5</v>
      </c>
      <c r="Q124" s="3">
        <v>5</v>
      </c>
      <c r="R124" s="3" t="s">
        <v>59</v>
      </c>
      <c r="S124" s="3">
        <v>1</v>
      </c>
      <c r="T124" s="3" t="s">
        <v>60</v>
      </c>
      <c r="V124" s="3" t="s">
        <v>39</v>
      </c>
      <c r="W124" s="3">
        <v>6</v>
      </c>
      <c r="X124" s="3">
        <v>5</v>
      </c>
    </row>
    <row r="125" spans="1:24" ht="12.5" x14ac:dyDescent="0.25">
      <c r="A125" s="3">
        <v>124</v>
      </c>
      <c r="B125" s="3" t="s">
        <v>56</v>
      </c>
      <c r="C125" s="3" t="s">
        <v>26</v>
      </c>
      <c r="D125" s="3" t="s">
        <v>52</v>
      </c>
      <c r="E125" s="3" t="s">
        <v>51</v>
      </c>
      <c r="F125" s="3" t="s">
        <v>53</v>
      </c>
      <c r="G125" s="3">
        <v>14</v>
      </c>
      <c r="H125" s="3" t="s">
        <v>30</v>
      </c>
      <c r="I125" s="3" t="s">
        <v>38</v>
      </c>
      <c r="J125" s="3">
        <v>70</v>
      </c>
      <c r="K125" s="3">
        <v>7</v>
      </c>
      <c r="L125" s="3">
        <v>2</v>
      </c>
      <c r="M125" s="3">
        <v>0</v>
      </c>
      <c r="N125" s="3">
        <v>8</v>
      </c>
      <c r="O125" s="3">
        <v>18</v>
      </c>
      <c r="P125" s="3">
        <v>5</v>
      </c>
      <c r="Q125" s="3">
        <v>3</v>
      </c>
      <c r="R125" s="3" t="s">
        <v>63</v>
      </c>
      <c r="S125" s="3">
        <v>2</v>
      </c>
      <c r="T125" s="3" t="s">
        <v>61</v>
      </c>
      <c r="V125" s="3" t="s">
        <v>55</v>
      </c>
      <c r="W125" s="3">
        <v>6</v>
      </c>
      <c r="X125" s="3">
        <v>5</v>
      </c>
    </row>
    <row r="126" spans="1:24" ht="12.5" x14ac:dyDescent="0.25">
      <c r="A126" s="3">
        <v>125</v>
      </c>
      <c r="B126" s="3" t="s">
        <v>56</v>
      </c>
      <c r="C126" s="3" t="s">
        <v>26</v>
      </c>
      <c r="D126" s="3" t="s">
        <v>51</v>
      </c>
      <c r="E126" s="3" t="s">
        <v>52</v>
      </c>
      <c r="F126" s="3" t="s">
        <v>53</v>
      </c>
      <c r="G126" s="3">
        <v>15</v>
      </c>
      <c r="H126" s="3" t="s">
        <v>30</v>
      </c>
      <c r="I126" s="3" t="s">
        <v>38</v>
      </c>
      <c r="J126" s="3">
        <v>70</v>
      </c>
      <c r="K126" s="3">
        <v>4</v>
      </c>
      <c r="L126" s="3">
        <v>2</v>
      </c>
      <c r="M126" s="3">
        <v>0</v>
      </c>
      <c r="N126" s="3">
        <v>9</v>
      </c>
      <c r="O126" s="3">
        <v>25</v>
      </c>
      <c r="P126" s="3">
        <v>5</v>
      </c>
      <c r="Q126" s="3">
        <v>5</v>
      </c>
      <c r="R126" s="3" t="s">
        <v>63</v>
      </c>
      <c r="S126" s="3">
        <v>1</v>
      </c>
      <c r="T126" s="3" t="s">
        <v>60</v>
      </c>
      <c r="V126" s="3" t="s">
        <v>39</v>
      </c>
      <c r="W126" s="3">
        <v>6</v>
      </c>
      <c r="X126" s="3">
        <v>5</v>
      </c>
    </row>
    <row r="127" spans="1:24" ht="12.5" x14ac:dyDescent="0.25">
      <c r="A127" s="3">
        <v>126</v>
      </c>
      <c r="B127" s="3" t="s">
        <v>56</v>
      </c>
      <c r="C127" s="3" t="s">
        <v>26</v>
      </c>
      <c r="D127" s="3" t="s">
        <v>52</v>
      </c>
      <c r="E127" s="3" t="s">
        <v>51</v>
      </c>
      <c r="F127" s="3" t="s">
        <v>53</v>
      </c>
      <c r="G127" s="3">
        <v>15</v>
      </c>
      <c r="H127" s="3" t="s">
        <v>30</v>
      </c>
      <c r="I127" s="3" t="s">
        <v>38</v>
      </c>
      <c r="J127" s="3">
        <v>70</v>
      </c>
      <c r="K127" s="3">
        <v>4</v>
      </c>
      <c r="L127" s="3">
        <v>2</v>
      </c>
      <c r="M127" s="3">
        <v>0</v>
      </c>
      <c r="N127" s="3">
        <v>9</v>
      </c>
      <c r="O127" s="3">
        <v>27</v>
      </c>
      <c r="P127" s="3">
        <v>5</v>
      </c>
      <c r="Q127" s="3">
        <v>3</v>
      </c>
      <c r="R127" s="3" t="s">
        <v>63</v>
      </c>
      <c r="S127" s="3">
        <v>2</v>
      </c>
      <c r="T127" s="3" t="s">
        <v>61</v>
      </c>
      <c r="V127" s="3" t="s">
        <v>55</v>
      </c>
      <c r="W127" s="3">
        <v>6</v>
      </c>
      <c r="X127" s="3">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27"/>
  <sheetViews>
    <sheetView workbookViewId="0"/>
  </sheetViews>
  <sheetFormatPr defaultColWidth="14.453125" defaultRowHeight="15.75" customHeight="1" x14ac:dyDescent="0.25"/>
  <sheetData>
    <row r="1" spans="1:24" ht="13" x14ac:dyDescent="0.3">
      <c r="A1" s="1" t="s">
        <v>0</v>
      </c>
      <c r="B1" s="1" t="s">
        <v>1</v>
      </c>
      <c r="C1" s="1" t="s">
        <v>5</v>
      </c>
      <c r="D1" s="1" t="s">
        <v>2</v>
      </c>
      <c r="E1" s="1" t="s">
        <v>7</v>
      </c>
      <c r="F1" s="1" t="s">
        <v>8</v>
      </c>
      <c r="G1" s="1" t="s">
        <v>3</v>
      </c>
      <c r="H1" s="1" t="s">
        <v>4</v>
      </c>
      <c r="I1" s="1" t="s">
        <v>9</v>
      </c>
      <c r="J1" s="1" t="s">
        <v>6</v>
      </c>
      <c r="K1" s="1" t="s">
        <v>18</v>
      </c>
      <c r="L1" s="1" t="s">
        <v>15</v>
      </c>
      <c r="M1" s="1" t="s">
        <v>10</v>
      </c>
      <c r="N1" s="1" t="s">
        <v>11</v>
      </c>
      <c r="O1" s="1" t="s">
        <v>12</v>
      </c>
      <c r="P1" s="1" t="s">
        <v>13</v>
      </c>
      <c r="Q1" s="1" t="s">
        <v>14</v>
      </c>
      <c r="R1" s="1" t="s">
        <v>16</v>
      </c>
      <c r="S1" s="1" t="s">
        <v>17</v>
      </c>
      <c r="T1" s="1" t="s">
        <v>19</v>
      </c>
      <c r="U1" s="1" t="s">
        <v>20</v>
      </c>
      <c r="V1" s="1" t="s">
        <v>21</v>
      </c>
      <c r="W1" s="1" t="s">
        <v>22</v>
      </c>
      <c r="X1" s="1" t="s">
        <v>23</v>
      </c>
    </row>
    <row r="2" spans="1:24" ht="15.75" customHeight="1" x14ac:dyDescent="0.25">
      <c r="A2" s="3">
        <v>1</v>
      </c>
      <c r="B2" s="3" t="s">
        <v>25</v>
      </c>
      <c r="C2" s="3" t="s">
        <v>29</v>
      </c>
      <c r="D2" s="3" t="s">
        <v>26</v>
      </c>
      <c r="E2" s="3" t="s">
        <v>30</v>
      </c>
      <c r="F2" s="3" t="s">
        <v>31</v>
      </c>
      <c r="G2" s="3" t="s">
        <v>27</v>
      </c>
      <c r="H2" s="3" t="s">
        <v>28</v>
      </c>
      <c r="I2" s="3">
        <v>70</v>
      </c>
      <c r="J2" s="3">
        <v>1</v>
      </c>
      <c r="K2" s="3">
        <v>1</v>
      </c>
      <c r="L2" s="3">
        <v>1</v>
      </c>
      <c r="M2" s="3">
        <v>13</v>
      </c>
      <c r="N2" s="3">
        <v>1</v>
      </c>
      <c r="O2" s="3">
        <v>1</v>
      </c>
      <c r="P2" s="3">
        <v>10</v>
      </c>
      <c r="Q2" s="3">
        <f t="shared" ref="Q2:Q3" si="0">P2</f>
        <v>10</v>
      </c>
      <c r="R2" s="3">
        <v>0</v>
      </c>
      <c r="S2" s="3" t="s">
        <v>57</v>
      </c>
      <c r="T2" s="4" t="str">
        <f>IF(OR(AND(K2=1, 0-0+11&lt;=10), AND(K2=2, 0-0+1&lt;=10)), "lead", "tie")</f>
        <v>tie</v>
      </c>
      <c r="U2" s="4">
        <f>IF(AND(K2=2, T2="lead"), 0-0+1, IF(AND(K2=2, T2="tie"), 0-0, IF(AND(K2=1, T2="lead"), 0-0+11, 0-0+10)))</f>
        <v>10</v>
      </c>
      <c r="V2" s="3" t="s">
        <v>32</v>
      </c>
      <c r="W2" s="3">
        <v>6</v>
      </c>
      <c r="X2" s="3">
        <v>0</v>
      </c>
    </row>
    <row r="3" spans="1:24" ht="15.75" customHeight="1" x14ac:dyDescent="0.25">
      <c r="A3" s="3">
        <v>2</v>
      </c>
      <c r="B3" s="3" t="s">
        <v>25</v>
      </c>
      <c r="C3" s="3" t="s">
        <v>29</v>
      </c>
      <c r="D3" s="3" t="s">
        <v>26</v>
      </c>
      <c r="E3" s="3" t="s">
        <v>30</v>
      </c>
      <c r="F3" s="3" t="s">
        <v>31</v>
      </c>
      <c r="G3" s="3" t="s">
        <v>28</v>
      </c>
      <c r="H3" s="3" t="s">
        <v>27</v>
      </c>
      <c r="I3" s="3">
        <v>70</v>
      </c>
      <c r="J3" s="3">
        <v>1</v>
      </c>
      <c r="K3" s="3">
        <v>2</v>
      </c>
      <c r="L3" s="3">
        <v>1</v>
      </c>
      <c r="M3" s="3">
        <v>12</v>
      </c>
      <c r="N3" s="3">
        <v>2</v>
      </c>
      <c r="O3" s="3">
        <v>3</v>
      </c>
      <c r="P3" s="3">
        <v>9</v>
      </c>
      <c r="Q3" s="3">
        <f t="shared" si="0"/>
        <v>9</v>
      </c>
      <c r="R3" s="3">
        <v>0</v>
      </c>
      <c r="S3" s="3" t="s">
        <v>57</v>
      </c>
      <c r="T3" s="4" t="str">
        <f>IF(OR(AND(K3=1, Q2-0+11&lt;=10), AND(K3=2, Q2-0+1&lt;=10)), "lead", "tie")</f>
        <v>tie</v>
      </c>
      <c r="U3" s="4">
        <f>IF(AND(K3=2, T3="lead"), Q2-0+1, IF(AND(K3=2, T3="tie"), Q2-0, IF(AND(K3=1, T3="lead"), Q2-0+11, Q2-0+10)))</f>
        <v>10</v>
      </c>
      <c r="V3" s="3" t="s">
        <v>33</v>
      </c>
      <c r="W3" s="3">
        <v>6</v>
      </c>
      <c r="X3" s="3">
        <v>0</v>
      </c>
    </row>
    <row r="4" spans="1:24" ht="15.75" customHeight="1" x14ac:dyDescent="0.25">
      <c r="A4" s="3">
        <v>3</v>
      </c>
      <c r="B4" s="3" t="s">
        <v>25</v>
      </c>
      <c r="C4" s="3" t="s">
        <v>29</v>
      </c>
      <c r="D4" s="3" t="s">
        <v>26</v>
      </c>
      <c r="E4" s="3" t="s">
        <v>30</v>
      </c>
      <c r="F4" s="3" t="s">
        <v>31</v>
      </c>
      <c r="G4" s="3" t="s">
        <v>27</v>
      </c>
      <c r="H4" s="3" t="s">
        <v>28</v>
      </c>
      <c r="I4" s="3">
        <v>70</v>
      </c>
      <c r="J4" s="3">
        <v>2</v>
      </c>
      <c r="K4" s="3">
        <v>1</v>
      </c>
      <c r="L4" s="3">
        <v>1</v>
      </c>
      <c r="M4" s="3">
        <v>10</v>
      </c>
      <c r="N4" s="3">
        <v>1</v>
      </c>
      <c r="O4" s="3">
        <v>2</v>
      </c>
      <c r="P4" s="3">
        <v>10</v>
      </c>
      <c r="Q4" s="3">
        <f t="shared" ref="Q4:Q7" si="1">Q2+P4</f>
        <v>20</v>
      </c>
      <c r="R4" s="3">
        <v>0</v>
      </c>
      <c r="S4" s="3" t="s">
        <v>57</v>
      </c>
      <c r="T4" s="4" t="str">
        <f t="shared" ref="T4:T7" si="2">IF(OR(AND(K4=1, Q3-Q2+11&lt;=10), AND(K4=2, Q3-Q2+1&lt;=10)), "lead", "tie")</f>
        <v>lead</v>
      </c>
      <c r="U4" s="4">
        <f t="shared" ref="U4:U7" si="3">IF(AND(K4=2, T4="lead"), Q3-Q2+1, IF(AND(K4=2, T4="tie"), Q3-Q2, IF(AND(K4=1, T4="lead"), Q3-Q2+11, Q3-Q2+10)))</f>
        <v>10</v>
      </c>
      <c r="V4" s="3" t="s">
        <v>32</v>
      </c>
      <c r="W4" s="3">
        <v>6</v>
      </c>
      <c r="X4" s="3">
        <v>0</v>
      </c>
    </row>
    <row r="5" spans="1:24" ht="15.75" customHeight="1" x14ac:dyDescent="0.25">
      <c r="A5" s="3">
        <v>4</v>
      </c>
      <c r="B5" s="3" t="s">
        <v>25</v>
      </c>
      <c r="C5" s="3" t="s">
        <v>29</v>
      </c>
      <c r="D5" s="3" t="s">
        <v>26</v>
      </c>
      <c r="E5" s="3" t="s">
        <v>30</v>
      </c>
      <c r="F5" s="3" t="s">
        <v>31</v>
      </c>
      <c r="G5" s="3" t="s">
        <v>28</v>
      </c>
      <c r="H5" s="3" t="s">
        <v>27</v>
      </c>
      <c r="I5" s="3">
        <v>70</v>
      </c>
      <c r="J5" s="3">
        <v>2</v>
      </c>
      <c r="K5" s="3">
        <v>2</v>
      </c>
      <c r="L5" s="3">
        <v>1</v>
      </c>
      <c r="M5" s="3">
        <v>14</v>
      </c>
      <c r="N5" s="3">
        <v>2</v>
      </c>
      <c r="O5" s="3">
        <v>3</v>
      </c>
      <c r="P5" s="3">
        <v>7</v>
      </c>
      <c r="Q5" s="3">
        <f t="shared" si="1"/>
        <v>16</v>
      </c>
      <c r="R5" s="3">
        <v>0</v>
      </c>
      <c r="S5" s="3" t="s">
        <v>57</v>
      </c>
      <c r="T5" s="4" t="str">
        <f t="shared" si="2"/>
        <v>tie</v>
      </c>
      <c r="U5" s="4">
        <f t="shared" si="3"/>
        <v>11</v>
      </c>
      <c r="V5" s="3" t="s">
        <v>33</v>
      </c>
      <c r="W5" s="3">
        <v>6</v>
      </c>
      <c r="X5" s="3">
        <v>0</v>
      </c>
    </row>
    <row r="6" spans="1:24" ht="15.75" customHeight="1" x14ac:dyDescent="0.25">
      <c r="A6" s="3">
        <v>5</v>
      </c>
      <c r="B6" s="3" t="s">
        <v>25</v>
      </c>
      <c r="C6" s="3" t="s">
        <v>29</v>
      </c>
      <c r="D6" s="3" t="s">
        <v>26</v>
      </c>
      <c r="E6" s="3" t="s">
        <v>30</v>
      </c>
      <c r="F6" s="3" t="s">
        <v>31</v>
      </c>
      <c r="G6" s="3" t="s">
        <v>27</v>
      </c>
      <c r="H6" s="3" t="s">
        <v>28</v>
      </c>
      <c r="I6" s="3">
        <v>70</v>
      </c>
      <c r="J6" s="3">
        <v>3</v>
      </c>
      <c r="K6" s="3">
        <v>1</v>
      </c>
      <c r="L6" s="3">
        <v>1</v>
      </c>
      <c r="M6" s="3">
        <v>10</v>
      </c>
      <c r="N6" s="3">
        <v>1</v>
      </c>
      <c r="O6" s="3">
        <v>1</v>
      </c>
      <c r="P6" s="3">
        <v>9</v>
      </c>
      <c r="Q6" s="3">
        <f t="shared" si="1"/>
        <v>29</v>
      </c>
      <c r="R6" s="3">
        <v>0</v>
      </c>
      <c r="S6" s="3" t="s">
        <v>57</v>
      </c>
      <c r="T6" s="4" t="str">
        <f t="shared" si="2"/>
        <v>lead</v>
      </c>
      <c r="U6" s="4">
        <f t="shared" si="3"/>
        <v>7</v>
      </c>
      <c r="V6" s="3" t="s">
        <v>32</v>
      </c>
      <c r="W6" s="3">
        <v>6</v>
      </c>
      <c r="X6" s="3">
        <v>0</v>
      </c>
    </row>
    <row r="7" spans="1:24" ht="15.75" customHeight="1" x14ac:dyDescent="0.25">
      <c r="A7" s="3">
        <v>6</v>
      </c>
      <c r="B7" s="3" t="s">
        <v>25</v>
      </c>
      <c r="C7" s="3" t="s">
        <v>29</v>
      </c>
      <c r="D7" s="3" t="s">
        <v>26</v>
      </c>
      <c r="E7" s="3" t="s">
        <v>30</v>
      </c>
      <c r="F7" s="3" t="s">
        <v>31</v>
      </c>
      <c r="G7" s="3" t="s">
        <v>28</v>
      </c>
      <c r="H7" s="3" t="s">
        <v>27</v>
      </c>
      <c r="I7" s="3">
        <v>70</v>
      </c>
      <c r="J7" s="3">
        <v>3</v>
      </c>
      <c r="K7" s="3">
        <v>2</v>
      </c>
      <c r="L7" s="3">
        <v>1</v>
      </c>
      <c r="M7" s="3">
        <v>12</v>
      </c>
      <c r="N7" s="3">
        <v>2</v>
      </c>
      <c r="O7" s="3">
        <v>0</v>
      </c>
      <c r="P7" s="3">
        <v>9</v>
      </c>
      <c r="Q7" s="3">
        <f t="shared" si="1"/>
        <v>25</v>
      </c>
      <c r="R7" s="3">
        <v>0</v>
      </c>
      <c r="S7" s="3" t="s">
        <v>57</v>
      </c>
      <c r="T7" s="4" t="str">
        <f t="shared" si="2"/>
        <v>tie</v>
      </c>
      <c r="U7" s="4">
        <f t="shared" si="3"/>
        <v>13</v>
      </c>
      <c r="V7" s="3" t="s">
        <v>33</v>
      </c>
      <c r="W7" s="3">
        <v>6</v>
      </c>
      <c r="X7" s="3">
        <v>0</v>
      </c>
    </row>
    <row r="8" spans="1:24" ht="15.75" customHeight="1" x14ac:dyDescent="0.25">
      <c r="A8" s="3">
        <v>7</v>
      </c>
      <c r="B8" s="3" t="s">
        <v>25</v>
      </c>
      <c r="C8" s="3" t="s">
        <v>29</v>
      </c>
      <c r="D8" s="3" t="s">
        <v>26</v>
      </c>
      <c r="E8" s="3" t="s">
        <v>30</v>
      </c>
      <c r="F8" s="3" t="s">
        <v>31</v>
      </c>
      <c r="G8" s="3" t="s">
        <v>28</v>
      </c>
      <c r="H8" s="3" t="s">
        <v>27</v>
      </c>
      <c r="I8" s="3">
        <v>70</v>
      </c>
      <c r="J8" s="3">
        <v>4</v>
      </c>
      <c r="K8" s="3">
        <v>1</v>
      </c>
      <c r="L8" s="3">
        <v>2</v>
      </c>
      <c r="M8" s="3">
        <v>11</v>
      </c>
      <c r="N8" s="3">
        <v>2</v>
      </c>
      <c r="O8" s="3">
        <v>2</v>
      </c>
      <c r="P8" s="3">
        <v>9</v>
      </c>
      <c r="Q8" s="3">
        <f t="shared" ref="Q8:Q9" si="4">P8</f>
        <v>9</v>
      </c>
      <c r="R8" s="3">
        <v>0</v>
      </c>
      <c r="S8" s="3" t="s">
        <v>57</v>
      </c>
      <c r="T8" s="4" t="str">
        <f>IF(OR(AND(K8=1, 0-0+11&lt;=10), AND(K8=2, 0-0+1&lt;=10)), "lead", "tie")</f>
        <v>tie</v>
      </c>
      <c r="U8" s="4">
        <f>IF(AND(K8=2, T8="lead"), 0-0+1, IF(AND(K8=2, T8="tie"), 0-0, IF(AND(K8=1, T8="lead"), 0-0+11, 0-0+10)))</f>
        <v>10</v>
      </c>
      <c r="V8" s="3" t="s">
        <v>33</v>
      </c>
      <c r="W8" s="3">
        <v>6</v>
      </c>
      <c r="X8" s="3">
        <v>0</v>
      </c>
    </row>
    <row r="9" spans="1:24" ht="15.75" customHeight="1" x14ac:dyDescent="0.25">
      <c r="A9" s="3">
        <v>8</v>
      </c>
      <c r="B9" s="3" t="s">
        <v>25</v>
      </c>
      <c r="C9" s="3" t="s">
        <v>29</v>
      </c>
      <c r="D9" s="3" t="s">
        <v>26</v>
      </c>
      <c r="E9" s="3" t="s">
        <v>30</v>
      </c>
      <c r="F9" s="3" t="s">
        <v>31</v>
      </c>
      <c r="G9" s="3" t="s">
        <v>27</v>
      </c>
      <c r="H9" s="3" t="s">
        <v>28</v>
      </c>
      <c r="I9" s="3">
        <v>70</v>
      </c>
      <c r="J9" s="3">
        <v>4</v>
      </c>
      <c r="K9" s="3">
        <v>2</v>
      </c>
      <c r="L9" s="3">
        <v>2</v>
      </c>
      <c r="M9" s="3">
        <v>10</v>
      </c>
      <c r="N9" s="3">
        <v>1</v>
      </c>
      <c r="O9" s="3">
        <v>0</v>
      </c>
      <c r="P9" s="3">
        <v>9</v>
      </c>
      <c r="Q9" s="3">
        <f t="shared" si="4"/>
        <v>9</v>
      </c>
      <c r="R9" s="3">
        <v>2</v>
      </c>
      <c r="S9" s="3" t="s">
        <v>57</v>
      </c>
      <c r="T9" s="4" t="str">
        <f>IF(OR(AND(K9=1, Q8-0+11&lt;=10), AND(K9=2, Q8-0+1&lt;=10)), "lead", "tie")</f>
        <v>lead</v>
      </c>
      <c r="U9" s="4">
        <f>IF(AND(K9=2, T9="lead"), Q8-0+1, IF(AND(K9=2, T9="tie"), Q8-0, IF(AND(K9=1, T9="lead"), Q8-0+11, Q8-0+10)))</f>
        <v>10</v>
      </c>
      <c r="V9" s="3" t="s">
        <v>32</v>
      </c>
      <c r="W9" s="3">
        <v>6</v>
      </c>
      <c r="X9" s="3">
        <v>0</v>
      </c>
    </row>
    <row r="10" spans="1:24" ht="15.75" customHeight="1" x14ac:dyDescent="0.25">
      <c r="A10" s="3">
        <v>9</v>
      </c>
      <c r="B10" s="3" t="s">
        <v>25</v>
      </c>
      <c r="C10" s="3" t="s">
        <v>29</v>
      </c>
      <c r="D10" s="3" t="s">
        <v>26</v>
      </c>
      <c r="E10" s="3" t="s">
        <v>30</v>
      </c>
      <c r="F10" s="3" t="s">
        <v>31</v>
      </c>
      <c r="G10" s="3" t="s">
        <v>28</v>
      </c>
      <c r="H10" s="3" t="s">
        <v>27</v>
      </c>
      <c r="I10" s="3">
        <v>70</v>
      </c>
      <c r="J10" s="3">
        <v>5</v>
      </c>
      <c r="K10" s="3">
        <v>1</v>
      </c>
      <c r="L10" s="3">
        <v>2</v>
      </c>
      <c r="M10" s="3">
        <v>15</v>
      </c>
      <c r="N10" s="3">
        <v>2</v>
      </c>
      <c r="O10" s="3">
        <v>3</v>
      </c>
      <c r="P10" s="3">
        <v>8</v>
      </c>
      <c r="Q10" s="3">
        <f t="shared" ref="Q10:Q13" si="5">Q8+P10</f>
        <v>17</v>
      </c>
      <c r="R10" s="3">
        <v>0</v>
      </c>
      <c r="S10" s="3" t="s">
        <v>57</v>
      </c>
      <c r="T10" s="4" t="str">
        <f t="shared" ref="T10:T13" si="6">IF(OR(AND(K10=1, Q9-Q8+11&lt;=10), AND(K10=2, Q9-Q8+1&lt;=10)), "lead", "tie")</f>
        <v>tie</v>
      </c>
      <c r="U10" s="4">
        <f t="shared" ref="U10:U13" si="7">IF(AND(K10=2, T10="lead"), Q9-Q8+1, IF(AND(K10=2, T10="tie"), Q9-Q8, IF(AND(K10=1, T10="lead"), Q9-Q8+11, Q9-Q8+10)))</f>
        <v>10</v>
      </c>
      <c r="V10" s="3" t="s">
        <v>33</v>
      </c>
      <c r="W10" s="3">
        <v>6</v>
      </c>
      <c r="X10" s="3">
        <v>0</v>
      </c>
    </row>
    <row r="11" spans="1:24" ht="15.75" customHeight="1" x14ac:dyDescent="0.25">
      <c r="A11" s="3">
        <v>10</v>
      </c>
      <c r="B11" s="3" t="s">
        <v>25</v>
      </c>
      <c r="C11" s="3" t="s">
        <v>29</v>
      </c>
      <c r="D11" s="3" t="s">
        <v>26</v>
      </c>
      <c r="E11" s="3" t="s">
        <v>30</v>
      </c>
      <c r="F11" s="3" t="s">
        <v>31</v>
      </c>
      <c r="G11" s="3" t="s">
        <v>27</v>
      </c>
      <c r="H11" s="3" t="s">
        <v>28</v>
      </c>
      <c r="I11" s="3">
        <v>70</v>
      </c>
      <c r="J11" s="3">
        <v>5</v>
      </c>
      <c r="K11" s="3">
        <v>2</v>
      </c>
      <c r="L11" s="3">
        <v>2</v>
      </c>
      <c r="M11" s="3">
        <v>10</v>
      </c>
      <c r="N11" s="3">
        <v>1</v>
      </c>
      <c r="O11" s="3">
        <v>1</v>
      </c>
      <c r="P11" s="3">
        <v>8</v>
      </c>
      <c r="Q11" s="3">
        <f t="shared" si="5"/>
        <v>17</v>
      </c>
      <c r="R11" s="3">
        <v>2</v>
      </c>
      <c r="S11" s="3" t="s">
        <v>57</v>
      </c>
      <c r="T11" s="4" t="str">
        <f t="shared" si="6"/>
        <v>lead</v>
      </c>
      <c r="U11" s="4">
        <f t="shared" si="7"/>
        <v>9</v>
      </c>
      <c r="V11" s="3" t="s">
        <v>32</v>
      </c>
      <c r="W11" s="3">
        <v>6</v>
      </c>
      <c r="X11" s="3">
        <v>0</v>
      </c>
    </row>
    <row r="12" spans="1:24" ht="15.75" customHeight="1" x14ac:dyDescent="0.25">
      <c r="A12" s="3">
        <v>11</v>
      </c>
      <c r="B12" s="3" t="s">
        <v>25</v>
      </c>
      <c r="C12" s="3" t="s">
        <v>29</v>
      </c>
      <c r="D12" s="3" t="s">
        <v>26</v>
      </c>
      <c r="E12" s="3" t="s">
        <v>30</v>
      </c>
      <c r="F12" s="3" t="s">
        <v>31</v>
      </c>
      <c r="G12" s="3" t="s">
        <v>28</v>
      </c>
      <c r="H12" s="3" t="s">
        <v>27</v>
      </c>
      <c r="I12" s="3">
        <v>70</v>
      </c>
      <c r="J12" s="3">
        <v>6</v>
      </c>
      <c r="K12" s="3">
        <v>1</v>
      </c>
      <c r="L12" s="3">
        <v>2</v>
      </c>
      <c r="M12" s="3">
        <v>16</v>
      </c>
      <c r="N12" s="3">
        <v>2</v>
      </c>
      <c r="O12" s="3">
        <v>2</v>
      </c>
      <c r="P12" s="3">
        <v>9</v>
      </c>
      <c r="Q12" s="3">
        <f t="shared" si="5"/>
        <v>26</v>
      </c>
      <c r="R12" s="3">
        <v>0</v>
      </c>
      <c r="S12" s="3" t="s">
        <v>57</v>
      </c>
      <c r="T12" s="4" t="str">
        <f t="shared" si="6"/>
        <v>tie</v>
      </c>
      <c r="U12" s="4">
        <f t="shared" si="7"/>
        <v>10</v>
      </c>
      <c r="V12" s="3" t="s">
        <v>33</v>
      </c>
      <c r="W12" s="3">
        <v>6</v>
      </c>
      <c r="X12" s="3">
        <v>0</v>
      </c>
    </row>
    <row r="13" spans="1:24" ht="15.75" customHeight="1" x14ac:dyDescent="0.25">
      <c r="A13" s="3">
        <v>12</v>
      </c>
      <c r="B13" s="3" t="s">
        <v>25</v>
      </c>
      <c r="C13" s="3" t="s">
        <v>29</v>
      </c>
      <c r="D13" s="3" t="s">
        <v>26</v>
      </c>
      <c r="E13" s="3" t="s">
        <v>30</v>
      </c>
      <c r="F13" s="3" t="s">
        <v>31</v>
      </c>
      <c r="G13" s="3" t="s">
        <v>27</v>
      </c>
      <c r="H13" s="3" t="s">
        <v>28</v>
      </c>
      <c r="I13" s="3">
        <v>70</v>
      </c>
      <c r="J13" s="3">
        <v>6</v>
      </c>
      <c r="K13" s="3">
        <v>2</v>
      </c>
      <c r="L13" s="3">
        <v>2</v>
      </c>
      <c r="M13" s="3">
        <v>8</v>
      </c>
      <c r="N13" s="3">
        <v>1</v>
      </c>
      <c r="O13" s="3">
        <v>0</v>
      </c>
      <c r="P13" s="3">
        <v>10</v>
      </c>
      <c r="Q13" s="3">
        <f t="shared" si="5"/>
        <v>27</v>
      </c>
      <c r="R13" s="3">
        <v>2</v>
      </c>
      <c r="S13" s="3" t="s">
        <v>57</v>
      </c>
      <c r="T13" s="4" t="str">
        <f t="shared" si="6"/>
        <v>lead</v>
      </c>
      <c r="U13" s="4">
        <f t="shared" si="7"/>
        <v>10</v>
      </c>
      <c r="V13" s="3" t="s">
        <v>32</v>
      </c>
      <c r="W13" s="3">
        <v>6</v>
      </c>
      <c r="X13" s="3">
        <v>0</v>
      </c>
    </row>
    <row r="14" spans="1:24" ht="15.75" customHeight="1" x14ac:dyDescent="0.25">
      <c r="A14" s="3">
        <v>13</v>
      </c>
      <c r="B14" s="3" t="s">
        <v>25</v>
      </c>
      <c r="C14" s="3" t="s">
        <v>29</v>
      </c>
      <c r="D14" s="3" t="s">
        <v>26</v>
      </c>
      <c r="E14" s="3" t="s">
        <v>30</v>
      </c>
      <c r="F14" s="3" t="s">
        <v>31</v>
      </c>
      <c r="G14" s="3" t="s">
        <v>28</v>
      </c>
      <c r="H14" s="3" t="s">
        <v>27</v>
      </c>
      <c r="I14" s="3">
        <v>70</v>
      </c>
      <c r="J14" s="3">
        <v>7</v>
      </c>
      <c r="K14" s="3">
        <v>1</v>
      </c>
      <c r="L14" s="3">
        <v>3</v>
      </c>
      <c r="M14" s="3">
        <v>16</v>
      </c>
      <c r="N14" s="3">
        <v>2</v>
      </c>
      <c r="O14" s="3">
        <v>3</v>
      </c>
      <c r="P14" s="3">
        <v>9</v>
      </c>
      <c r="Q14" s="3">
        <f t="shared" ref="Q14:Q15" si="8">P14</f>
        <v>9</v>
      </c>
      <c r="R14" s="3">
        <v>0</v>
      </c>
      <c r="S14" s="3" t="s">
        <v>57</v>
      </c>
      <c r="T14" s="4" t="str">
        <f>IF(OR(AND(K14=1, 0-0+11&lt;=10), AND(K14=2, 0-0+1&lt;=10)), "lead", "tie")</f>
        <v>tie</v>
      </c>
      <c r="U14" s="4">
        <f>IF(AND(K14=2, T14="lead"), 0-0+1, IF(AND(K14=2, T14="tie"), 0-0, IF(AND(K14=1, T14="lead"), 0-0+11, 0-0+10)))</f>
        <v>10</v>
      </c>
      <c r="V14" s="3" t="s">
        <v>33</v>
      </c>
      <c r="W14" s="3">
        <v>6</v>
      </c>
      <c r="X14" s="3">
        <v>0</v>
      </c>
    </row>
    <row r="15" spans="1:24" ht="15.75" customHeight="1" x14ac:dyDescent="0.25">
      <c r="A15" s="3">
        <v>14</v>
      </c>
      <c r="B15" s="3" t="s">
        <v>25</v>
      </c>
      <c r="C15" s="3" t="s">
        <v>29</v>
      </c>
      <c r="D15" s="3" t="s">
        <v>26</v>
      </c>
      <c r="E15" s="3" t="s">
        <v>30</v>
      </c>
      <c r="F15" s="3" t="s">
        <v>31</v>
      </c>
      <c r="G15" s="3" t="s">
        <v>27</v>
      </c>
      <c r="H15" s="3" t="s">
        <v>28</v>
      </c>
      <c r="I15" s="3">
        <v>70</v>
      </c>
      <c r="J15" s="3">
        <v>7</v>
      </c>
      <c r="K15" s="3">
        <v>2</v>
      </c>
      <c r="L15" s="3">
        <v>3</v>
      </c>
      <c r="M15" s="3">
        <v>11</v>
      </c>
      <c r="N15" s="3">
        <v>1</v>
      </c>
      <c r="O15" s="3">
        <v>3</v>
      </c>
      <c r="P15" s="3">
        <v>10</v>
      </c>
      <c r="Q15" s="3">
        <f t="shared" si="8"/>
        <v>10</v>
      </c>
      <c r="R15" s="3">
        <v>2</v>
      </c>
      <c r="S15" s="3" t="s">
        <v>57</v>
      </c>
      <c r="T15" s="4" t="str">
        <f>IF(OR(AND(K15=1, Q14-0+11&lt;=10), AND(K15=2, Q14-0+1&lt;=10)), "lead", "tie")</f>
        <v>lead</v>
      </c>
      <c r="U15" s="4">
        <f>IF(AND(K15=2, T15="lead"), Q14-0+1, IF(AND(K15=2, T15="tie"), Q14-0, IF(AND(K15=1, T15="lead"), Q14-0+11, Q14-0+10)))</f>
        <v>10</v>
      </c>
      <c r="V15" s="3" t="s">
        <v>32</v>
      </c>
      <c r="W15" s="3">
        <v>6</v>
      </c>
      <c r="X15" s="3">
        <v>0</v>
      </c>
    </row>
    <row r="16" spans="1:24" ht="15.75" customHeight="1" x14ac:dyDescent="0.25">
      <c r="A16" s="3">
        <v>15</v>
      </c>
      <c r="B16" s="3" t="s">
        <v>25</v>
      </c>
      <c r="C16" s="3" t="s">
        <v>29</v>
      </c>
      <c r="D16" s="3" t="s">
        <v>26</v>
      </c>
      <c r="E16" s="3" t="s">
        <v>30</v>
      </c>
      <c r="F16" s="3" t="s">
        <v>31</v>
      </c>
      <c r="G16" s="3" t="s">
        <v>28</v>
      </c>
      <c r="H16" s="3" t="s">
        <v>27</v>
      </c>
      <c r="I16" s="3">
        <v>70</v>
      </c>
      <c r="J16" s="3">
        <v>8</v>
      </c>
      <c r="K16" s="3">
        <v>1</v>
      </c>
      <c r="L16" s="3">
        <v>3</v>
      </c>
      <c r="M16" s="3">
        <v>17</v>
      </c>
      <c r="N16" s="3">
        <v>2</v>
      </c>
      <c r="O16" s="3">
        <v>4</v>
      </c>
      <c r="P16" s="3">
        <v>8</v>
      </c>
      <c r="Q16" s="3">
        <f t="shared" ref="Q16:Q19" si="9">Q14+P16</f>
        <v>17</v>
      </c>
      <c r="R16" s="3">
        <v>0</v>
      </c>
      <c r="S16" s="3" t="s">
        <v>57</v>
      </c>
      <c r="T16" s="4" t="str">
        <f t="shared" ref="T16:T19" si="10">IF(OR(AND(K16=1, Q15-Q14+11&lt;=10), AND(K16=2, Q15-Q14+1&lt;=10)), "lead", "tie")</f>
        <v>tie</v>
      </c>
      <c r="U16" s="4">
        <f t="shared" ref="U16:U19" si="11">IF(AND(K16=2, T16="lead"), Q15-Q14+1, IF(AND(K16=2, T16="tie"), Q15-Q14, IF(AND(K16=1, T16="lead"), Q15-Q14+11, Q15-Q14+10)))</f>
        <v>11</v>
      </c>
      <c r="V16" s="3" t="s">
        <v>33</v>
      </c>
      <c r="W16" s="3">
        <v>6</v>
      </c>
      <c r="X16" s="3">
        <v>0</v>
      </c>
    </row>
    <row r="17" spans="1:24" ht="15.75" customHeight="1" x14ac:dyDescent="0.25">
      <c r="A17" s="3">
        <v>16</v>
      </c>
      <c r="B17" s="3" t="s">
        <v>25</v>
      </c>
      <c r="C17" s="3" t="s">
        <v>29</v>
      </c>
      <c r="D17" s="3" t="s">
        <v>26</v>
      </c>
      <c r="E17" s="3" t="s">
        <v>30</v>
      </c>
      <c r="F17" s="3" t="s">
        <v>31</v>
      </c>
      <c r="G17" s="3" t="s">
        <v>27</v>
      </c>
      <c r="H17" s="3" t="s">
        <v>28</v>
      </c>
      <c r="I17" s="3">
        <v>70</v>
      </c>
      <c r="J17" s="3">
        <v>8</v>
      </c>
      <c r="K17" s="3">
        <v>2</v>
      </c>
      <c r="L17" s="3">
        <v>3</v>
      </c>
      <c r="M17" s="3">
        <v>10</v>
      </c>
      <c r="N17" s="3">
        <v>1</v>
      </c>
      <c r="O17" s="3">
        <v>2</v>
      </c>
      <c r="P17" s="3">
        <v>10</v>
      </c>
      <c r="Q17" s="3">
        <f t="shared" si="9"/>
        <v>20</v>
      </c>
      <c r="R17" s="3">
        <v>2</v>
      </c>
      <c r="S17" s="3" t="s">
        <v>57</v>
      </c>
      <c r="T17" s="4" t="str">
        <f t="shared" si="10"/>
        <v>lead</v>
      </c>
      <c r="U17" s="4">
        <f t="shared" si="11"/>
        <v>8</v>
      </c>
      <c r="V17" s="3" t="s">
        <v>32</v>
      </c>
      <c r="W17" s="3">
        <v>6</v>
      </c>
      <c r="X17" s="3">
        <v>0</v>
      </c>
    </row>
    <row r="18" spans="1:24" ht="15.75" customHeight="1" x14ac:dyDescent="0.25">
      <c r="A18" s="3">
        <v>17</v>
      </c>
      <c r="B18" s="3" t="s">
        <v>25</v>
      </c>
      <c r="C18" s="3" t="s">
        <v>29</v>
      </c>
      <c r="D18" s="3" t="s">
        <v>26</v>
      </c>
      <c r="E18" s="3" t="s">
        <v>30</v>
      </c>
      <c r="F18" s="3" t="s">
        <v>31</v>
      </c>
      <c r="G18" s="3" t="s">
        <v>28</v>
      </c>
      <c r="H18" s="3" t="s">
        <v>27</v>
      </c>
      <c r="I18" s="3">
        <v>70</v>
      </c>
      <c r="J18" s="3">
        <v>9</v>
      </c>
      <c r="K18" s="3">
        <v>1</v>
      </c>
      <c r="L18" s="3">
        <v>3</v>
      </c>
      <c r="M18" s="3">
        <v>17</v>
      </c>
      <c r="N18" s="3">
        <v>2</v>
      </c>
      <c r="O18" s="3">
        <v>3</v>
      </c>
      <c r="P18" s="3">
        <v>9</v>
      </c>
      <c r="Q18" s="3">
        <f t="shared" si="9"/>
        <v>26</v>
      </c>
      <c r="R18" s="3">
        <v>0</v>
      </c>
      <c r="S18" s="3" t="s">
        <v>57</v>
      </c>
      <c r="T18" s="4" t="str">
        <f t="shared" si="10"/>
        <v>tie</v>
      </c>
      <c r="U18" s="4">
        <f t="shared" si="11"/>
        <v>13</v>
      </c>
      <c r="V18" s="3" t="s">
        <v>33</v>
      </c>
      <c r="W18" s="3">
        <v>6</v>
      </c>
      <c r="X18" s="3">
        <v>0</v>
      </c>
    </row>
    <row r="19" spans="1:24" ht="15.75" customHeight="1" x14ac:dyDescent="0.25">
      <c r="A19" s="6">
        <v>18</v>
      </c>
      <c r="B19" s="3" t="s">
        <v>25</v>
      </c>
      <c r="C19" s="6" t="s">
        <v>29</v>
      </c>
      <c r="D19" s="6" t="s">
        <v>26</v>
      </c>
      <c r="E19" s="6" t="s">
        <v>30</v>
      </c>
      <c r="F19" s="6" t="s">
        <v>31</v>
      </c>
      <c r="G19" s="6" t="s">
        <v>27</v>
      </c>
      <c r="H19" s="6" t="s">
        <v>28</v>
      </c>
      <c r="I19" s="6">
        <v>70</v>
      </c>
      <c r="J19" s="6">
        <v>9</v>
      </c>
      <c r="K19" s="6">
        <v>2</v>
      </c>
      <c r="L19" s="6">
        <v>3</v>
      </c>
      <c r="M19" s="6">
        <v>12</v>
      </c>
      <c r="N19" s="6">
        <v>1</v>
      </c>
      <c r="O19" s="6">
        <v>2</v>
      </c>
      <c r="P19" s="6">
        <v>9</v>
      </c>
      <c r="Q19" s="3">
        <f t="shared" si="9"/>
        <v>29</v>
      </c>
      <c r="R19" s="6">
        <v>2</v>
      </c>
      <c r="S19" s="6" t="s">
        <v>58</v>
      </c>
      <c r="T19" s="4" t="str">
        <f t="shared" si="10"/>
        <v>lead</v>
      </c>
      <c r="U19" s="4">
        <f t="shared" si="11"/>
        <v>7</v>
      </c>
      <c r="V19" s="6" t="s">
        <v>32</v>
      </c>
      <c r="W19" s="6">
        <v>6</v>
      </c>
      <c r="X19" s="6">
        <v>0</v>
      </c>
    </row>
    <row r="20" spans="1:24" ht="14" x14ac:dyDescent="0.3">
      <c r="A20" s="3">
        <v>19</v>
      </c>
      <c r="B20" s="8" t="s">
        <v>34</v>
      </c>
      <c r="C20" s="3" t="s">
        <v>37</v>
      </c>
      <c r="D20" s="3" t="s">
        <v>26</v>
      </c>
      <c r="E20" s="3" t="s">
        <v>30</v>
      </c>
      <c r="F20" s="3" t="s">
        <v>38</v>
      </c>
      <c r="G20" s="3" t="s">
        <v>35</v>
      </c>
      <c r="H20" s="3" t="s">
        <v>36</v>
      </c>
      <c r="I20" s="3">
        <v>70</v>
      </c>
      <c r="J20" s="3">
        <v>1</v>
      </c>
      <c r="K20" s="3">
        <v>1</v>
      </c>
      <c r="L20" s="3">
        <v>1</v>
      </c>
      <c r="M20" s="3">
        <v>12</v>
      </c>
      <c r="N20" s="3">
        <v>2</v>
      </c>
      <c r="O20" s="3">
        <v>0</v>
      </c>
      <c r="P20" s="3">
        <v>9</v>
      </c>
      <c r="Q20" s="8">
        <f t="shared" ref="Q20:Q21" si="12">P20</f>
        <v>9</v>
      </c>
      <c r="R20" s="3">
        <v>0</v>
      </c>
      <c r="S20" s="3" t="s">
        <v>57</v>
      </c>
      <c r="T20" s="9" t="str">
        <f>IF(OR(AND(K20=1, 0-0+11&lt;=10), AND(K20=2, 0-0+1&lt;=10)), "lead", "tie")</f>
        <v>tie</v>
      </c>
      <c r="U20" s="9">
        <f>IF(AND(K20=2, T20="lead"), 0-0+1, IF(AND(K20=2, T20="tie"), 0-0, IF(AND(K20=1, T20="lead"), 0-0+11, 0-0+10)))</f>
        <v>10</v>
      </c>
      <c r="V20" s="10" t="s">
        <v>32</v>
      </c>
      <c r="W20" s="3">
        <v>6</v>
      </c>
      <c r="X20" s="3">
        <v>2</v>
      </c>
    </row>
    <row r="21" spans="1:24" ht="14" x14ac:dyDescent="0.3">
      <c r="A21" s="3">
        <v>20</v>
      </c>
      <c r="B21" s="3" t="s">
        <v>34</v>
      </c>
      <c r="C21" s="3" t="s">
        <v>37</v>
      </c>
      <c r="D21" s="3" t="s">
        <v>26</v>
      </c>
      <c r="E21" s="3" t="s">
        <v>30</v>
      </c>
      <c r="F21" s="3" t="s">
        <v>38</v>
      </c>
      <c r="G21" s="3" t="s">
        <v>36</v>
      </c>
      <c r="H21" s="3" t="s">
        <v>35</v>
      </c>
      <c r="I21" s="3">
        <v>70</v>
      </c>
      <c r="J21" s="3">
        <v>1</v>
      </c>
      <c r="K21" s="3">
        <v>2</v>
      </c>
      <c r="L21" s="3">
        <v>1</v>
      </c>
      <c r="M21" s="3">
        <v>11</v>
      </c>
      <c r="N21" s="3">
        <v>1</v>
      </c>
      <c r="O21" s="3">
        <v>0</v>
      </c>
      <c r="P21" s="3">
        <v>10</v>
      </c>
      <c r="Q21" s="3">
        <f t="shared" si="12"/>
        <v>10</v>
      </c>
      <c r="R21" s="3">
        <v>0</v>
      </c>
      <c r="S21" s="3" t="s">
        <v>57</v>
      </c>
      <c r="T21" s="4" t="str">
        <f>IF(OR(AND(K21=1, Q20-0+11&lt;=10), AND(K21=2, Q20-0+1&lt;=10)), "lead", "tie")</f>
        <v>lead</v>
      </c>
      <c r="U21" s="4">
        <f>IF(AND(K21=2, T21="lead"), Q20-0+1, IF(AND(K21=2, T21="tie"), Q20-0, IF(AND(K21=1, T21="lead"), Q20-0+11, Q20-0+10)))</f>
        <v>10</v>
      </c>
      <c r="V21" s="10" t="s">
        <v>33</v>
      </c>
      <c r="W21" s="3">
        <v>6</v>
      </c>
      <c r="X21" s="3">
        <v>2</v>
      </c>
    </row>
    <row r="22" spans="1:24" ht="14" x14ac:dyDescent="0.3">
      <c r="A22" s="3">
        <v>21</v>
      </c>
      <c r="B22" s="3" t="s">
        <v>34</v>
      </c>
      <c r="C22" s="3" t="s">
        <v>37</v>
      </c>
      <c r="D22" s="3" t="s">
        <v>26</v>
      </c>
      <c r="E22" s="3" t="s">
        <v>30</v>
      </c>
      <c r="F22" s="3" t="s">
        <v>38</v>
      </c>
      <c r="G22" s="3" t="s">
        <v>35</v>
      </c>
      <c r="H22" s="3" t="s">
        <v>36</v>
      </c>
      <c r="I22" s="3">
        <v>70</v>
      </c>
      <c r="J22" s="3">
        <v>2</v>
      </c>
      <c r="K22" s="3">
        <v>1</v>
      </c>
      <c r="L22" s="3">
        <v>1</v>
      </c>
      <c r="M22" s="3">
        <v>12</v>
      </c>
      <c r="N22" s="3">
        <v>2</v>
      </c>
      <c r="O22" s="3">
        <v>0</v>
      </c>
      <c r="P22" s="3">
        <v>10</v>
      </c>
      <c r="Q22" s="3">
        <f t="shared" ref="Q22:Q25" si="13">Q20+P22</f>
        <v>19</v>
      </c>
      <c r="R22" s="3">
        <v>0</v>
      </c>
      <c r="S22" s="3" t="s">
        <v>57</v>
      </c>
      <c r="T22" s="4" t="str">
        <f t="shared" ref="T22:T25" si="14">IF(OR(AND(K22=1, Q21-Q20+11&lt;=10), AND(K22=2, Q21-Q20+1&lt;=10)), "lead", "tie")</f>
        <v>tie</v>
      </c>
      <c r="U22" s="4">
        <f t="shared" ref="U22:U25" si="15">IF(AND(K22=2, T22="lead"), Q21-Q20+1, IF(AND(K22=2, T22="tie"), Q21-Q20, IF(AND(K22=1, T22="lead"), Q21-Q20+11, Q21-Q20+10)))</f>
        <v>11</v>
      </c>
      <c r="V22" s="10" t="s">
        <v>32</v>
      </c>
      <c r="W22" s="3">
        <v>6</v>
      </c>
      <c r="X22" s="3">
        <v>2</v>
      </c>
    </row>
    <row r="23" spans="1:24" ht="14" x14ac:dyDescent="0.3">
      <c r="A23" s="3">
        <v>22</v>
      </c>
      <c r="B23" s="3" t="s">
        <v>34</v>
      </c>
      <c r="C23" s="3" t="s">
        <v>37</v>
      </c>
      <c r="D23" s="3" t="s">
        <v>26</v>
      </c>
      <c r="E23" s="3" t="s">
        <v>30</v>
      </c>
      <c r="F23" s="3" t="s">
        <v>38</v>
      </c>
      <c r="G23" s="3" t="s">
        <v>36</v>
      </c>
      <c r="H23" s="3" t="s">
        <v>35</v>
      </c>
      <c r="I23" s="3">
        <v>70</v>
      </c>
      <c r="J23" s="3">
        <v>2</v>
      </c>
      <c r="K23" s="3">
        <v>2</v>
      </c>
      <c r="L23" s="3">
        <v>1</v>
      </c>
      <c r="M23" s="3">
        <v>15</v>
      </c>
      <c r="N23" s="3">
        <v>1</v>
      </c>
      <c r="O23" s="3">
        <v>0</v>
      </c>
      <c r="P23" s="3">
        <v>9</v>
      </c>
      <c r="Q23" s="3">
        <f t="shared" si="13"/>
        <v>19</v>
      </c>
      <c r="R23" s="3">
        <v>0</v>
      </c>
      <c r="S23" s="3" t="s">
        <v>57</v>
      </c>
      <c r="T23" s="4" t="str">
        <f t="shared" si="14"/>
        <v>lead</v>
      </c>
      <c r="U23" s="4">
        <f t="shared" si="15"/>
        <v>10</v>
      </c>
      <c r="V23" s="10" t="s">
        <v>33</v>
      </c>
      <c r="W23" s="3">
        <v>6</v>
      </c>
      <c r="X23" s="3">
        <v>2</v>
      </c>
    </row>
    <row r="24" spans="1:24" ht="14" x14ac:dyDescent="0.3">
      <c r="A24" s="3">
        <v>23</v>
      </c>
      <c r="B24" s="3" t="s">
        <v>34</v>
      </c>
      <c r="C24" s="3" t="s">
        <v>37</v>
      </c>
      <c r="D24" s="3" t="s">
        <v>26</v>
      </c>
      <c r="E24" s="3" t="s">
        <v>30</v>
      </c>
      <c r="F24" s="3" t="s">
        <v>38</v>
      </c>
      <c r="G24" s="3" t="s">
        <v>35</v>
      </c>
      <c r="H24" s="3" t="s">
        <v>36</v>
      </c>
      <c r="I24" s="3">
        <v>70</v>
      </c>
      <c r="J24" s="3">
        <v>3</v>
      </c>
      <c r="K24" s="3">
        <v>1</v>
      </c>
      <c r="L24" s="3">
        <v>1</v>
      </c>
      <c r="M24" s="3">
        <v>10</v>
      </c>
      <c r="N24" s="3">
        <v>2</v>
      </c>
      <c r="O24" s="3">
        <v>0</v>
      </c>
      <c r="P24" s="3">
        <v>10</v>
      </c>
      <c r="Q24" s="3">
        <f t="shared" si="13"/>
        <v>29</v>
      </c>
      <c r="R24" s="3">
        <v>0</v>
      </c>
      <c r="S24" s="3" t="s">
        <v>57</v>
      </c>
      <c r="T24" s="4" t="str">
        <f t="shared" si="14"/>
        <v>tie</v>
      </c>
      <c r="U24" s="4">
        <f t="shared" si="15"/>
        <v>10</v>
      </c>
      <c r="V24" s="10" t="s">
        <v>32</v>
      </c>
      <c r="W24" s="3">
        <v>6</v>
      </c>
      <c r="X24" s="3">
        <v>2</v>
      </c>
    </row>
    <row r="25" spans="1:24" ht="14" x14ac:dyDescent="0.3">
      <c r="A25" s="3">
        <v>24</v>
      </c>
      <c r="B25" s="3" t="s">
        <v>34</v>
      </c>
      <c r="C25" s="3" t="s">
        <v>37</v>
      </c>
      <c r="D25" s="3" t="s">
        <v>26</v>
      </c>
      <c r="E25" s="3" t="s">
        <v>30</v>
      </c>
      <c r="F25" s="3" t="s">
        <v>38</v>
      </c>
      <c r="G25" s="3" t="s">
        <v>36</v>
      </c>
      <c r="H25" s="3" t="s">
        <v>35</v>
      </c>
      <c r="I25" s="3">
        <v>70</v>
      </c>
      <c r="J25" s="3">
        <v>3</v>
      </c>
      <c r="K25" s="3">
        <v>2</v>
      </c>
      <c r="L25" s="3">
        <v>1</v>
      </c>
      <c r="M25" s="3">
        <v>10</v>
      </c>
      <c r="N25" s="3">
        <v>1</v>
      </c>
      <c r="O25" s="3">
        <v>1</v>
      </c>
      <c r="P25" s="3">
        <v>10</v>
      </c>
      <c r="Q25" s="3">
        <f t="shared" si="13"/>
        <v>29</v>
      </c>
      <c r="R25" s="3">
        <v>0</v>
      </c>
      <c r="S25" s="3" t="s">
        <v>57</v>
      </c>
      <c r="T25" s="4" t="str">
        <f t="shared" si="14"/>
        <v>tie</v>
      </c>
      <c r="U25" s="4">
        <f t="shared" si="15"/>
        <v>10</v>
      </c>
      <c r="V25" s="10" t="s">
        <v>33</v>
      </c>
      <c r="W25" s="3">
        <v>6</v>
      </c>
      <c r="X25" s="3">
        <v>2</v>
      </c>
    </row>
    <row r="26" spans="1:24" ht="14" x14ac:dyDescent="0.3">
      <c r="A26" s="3">
        <v>25</v>
      </c>
      <c r="B26" s="3" t="s">
        <v>34</v>
      </c>
      <c r="C26" s="3" t="s">
        <v>37</v>
      </c>
      <c r="D26" s="3" t="s">
        <v>26</v>
      </c>
      <c r="E26" s="3" t="s">
        <v>30</v>
      </c>
      <c r="F26" s="3" t="s">
        <v>38</v>
      </c>
      <c r="G26" s="3" t="s">
        <v>35</v>
      </c>
      <c r="H26" s="3" t="s">
        <v>36</v>
      </c>
      <c r="I26" s="3">
        <v>70</v>
      </c>
      <c r="J26" s="3">
        <v>4</v>
      </c>
      <c r="K26" s="3">
        <v>1</v>
      </c>
      <c r="L26" s="3">
        <v>2</v>
      </c>
      <c r="M26" s="3">
        <v>14</v>
      </c>
      <c r="N26" s="3">
        <v>2</v>
      </c>
      <c r="O26" s="3">
        <v>0</v>
      </c>
      <c r="P26" s="3">
        <v>10</v>
      </c>
      <c r="Q26" s="3">
        <f t="shared" ref="Q26:Q27" si="16">P26</f>
        <v>10</v>
      </c>
      <c r="R26" s="3">
        <v>1</v>
      </c>
      <c r="S26" s="3" t="s">
        <v>57</v>
      </c>
      <c r="T26" s="4" t="str">
        <f>IF(OR(AND(K26=1, 0-0+11&lt;=10), AND(K26=2, 0-0+1&lt;=10)), "lead", "tie")</f>
        <v>tie</v>
      </c>
      <c r="U26" s="4">
        <f>IF(AND(K26=2, T26="lead"), 0-0+1, IF(AND(K26=2, T26="tie"), 0-0, IF(AND(K26=1, T26="lead"), 0-0+11, 0-0+10)))</f>
        <v>10</v>
      </c>
      <c r="V26" s="10" t="s">
        <v>32</v>
      </c>
      <c r="W26" s="3">
        <v>6</v>
      </c>
      <c r="X26" s="3">
        <v>2</v>
      </c>
    </row>
    <row r="27" spans="1:24" ht="14" x14ac:dyDescent="0.3">
      <c r="A27" s="3">
        <v>26</v>
      </c>
      <c r="B27" s="3" t="s">
        <v>34</v>
      </c>
      <c r="C27" s="3" t="s">
        <v>37</v>
      </c>
      <c r="D27" s="3" t="s">
        <v>26</v>
      </c>
      <c r="E27" s="3" t="s">
        <v>30</v>
      </c>
      <c r="F27" s="3" t="s">
        <v>38</v>
      </c>
      <c r="G27" s="3" t="s">
        <v>36</v>
      </c>
      <c r="H27" s="3" t="s">
        <v>35</v>
      </c>
      <c r="I27" s="3">
        <v>70</v>
      </c>
      <c r="J27" s="3">
        <v>4</v>
      </c>
      <c r="K27" s="3">
        <v>2</v>
      </c>
      <c r="L27" s="3">
        <v>2</v>
      </c>
      <c r="M27" s="3">
        <v>12</v>
      </c>
      <c r="N27" s="3">
        <v>1</v>
      </c>
      <c r="O27" s="3">
        <v>1</v>
      </c>
      <c r="P27" s="3">
        <v>9</v>
      </c>
      <c r="Q27" s="3">
        <f t="shared" si="16"/>
        <v>9</v>
      </c>
      <c r="R27" s="3">
        <v>1</v>
      </c>
      <c r="S27" s="3" t="s">
        <v>57</v>
      </c>
      <c r="T27" s="4" t="str">
        <f>IF(OR(AND(K27=1, Q26-0+11&lt;=10), AND(K27=2, Q26-0+1&lt;=10)), "lead", "tie")</f>
        <v>tie</v>
      </c>
      <c r="U27" s="4">
        <f>IF(AND(K27=2, T27="lead"), Q26-0+1, IF(AND(K27=2, T27="tie"), Q26-0, IF(AND(K27=1, T27="lead"), Q26-0+11, Q26-0+10)))</f>
        <v>10</v>
      </c>
      <c r="V27" s="10" t="s">
        <v>33</v>
      </c>
      <c r="W27" s="3">
        <v>6</v>
      </c>
      <c r="X27" s="3">
        <v>2</v>
      </c>
    </row>
    <row r="28" spans="1:24" ht="14" x14ac:dyDescent="0.3">
      <c r="A28" s="3">
        <v>27</v>
      </c>
      <c r="B28" s="3" t="s">
        <v>34</v>
      </c>
      <c r="C28" s="3" t="s">
        <v>37</v>
      </c>
      <c r="D28" s="3" t="s">
        <v>26</v>
      </c>
      <c r="E28" s="3" t="s">
        <v>30</v>
      </c>
      <c r="F28" s="3" t="s">
        <v>38</v>
      </c>
      <c r="G28" s="3" t="s">
        <v>35</v>
      </c>
      <c r="H28" s="3" t="s">
        <v>36</v>
      </c>
      <c r="I28" s="3">
        <v>70</v>
      </c>
      <c r="J28" s="3">
        <v>5</v>
      </c>
      <c r="K28" s="3">
        <v>1</v>
      </c>
      <c r="L28" s="3">
        <v>2</v>
      </c>
      <c r="M28" s="3">
        <v>12</v>
      </c>
      <c r="N28" s="3">
        <v>2</v>
      </c>
      <c r="O28" s="3">
        <v>0</v>
      </c>
      <c r="P28" s="3">
        <v>10</v>
      </c>
      <c r="Q28" s="3">
        <f t="shared" ref="Q28:Q31" si="17">Q26+P28</f>
        <v>20</v>
      </c>
      <c r="R28" s="3">
        <v>1</v>
      </c>
      <c r="S28" s="3" t="s">
        <v>57</v>
      </c>
      <c r="T28" s="4" t="str">
        <f t="shared" ref="T28:T31" si="18">IF(OR(AND(K28=1, Q27-Q26+11&lt;=10), AND(K28=2, Q27-Q26+1&lt;=10)), "lead", "tie")</f>
        <v>lead</v>
      </c>
      <c r="U28" s="4">
        <f t="shared" ref="U28:U31" si="19">IF(AND(K28=2, T28="lead"), Q27-Q26+1, IF(AND(K28=2, T28="tie"), Q27-Q26, IF(AND(K28=1, T28="lead"), Q27-Q26+11, Q27-Q26+10)))</f>
        <v>10</v>
      </c>
      <c r="V28" s="10" t="s">
        <v>32</v>
      </c>
      <c r="W28" s="3">
        <v>6</v>
      </c>
      <c r="X28" s="3">
        <v>2</v>
      </c>
    </row>
    <row r="29" spans="1:24" ht="14" x14ac:dyDescent="0.3">
      <c r="A29" s="3">
        <v>28</v>
      </c>
      <c r="B29" s="3" t="s">
        <v>34</v>
      </c>
      <c r="C29" s="3" t="s">
        <v>37</v>
      </c>
      <c r="D29" s="3" t="s">
        <v>26</v>
      </c>
      <c r="E29" s="3" t="s">
        <v>30</v>
      </c>
      <c r="F29" s="3" t="s">
        <v>38</v>
      </c>
      <c r="G29" s="3" t="s">
        <v>36</v>
      </c>
      <c r="H29" s="3" t="s">
        <v>35</v>
      </c>
      <c r="I29" s="3">
        <v>70</v>
      </c>
      <c r="J29" s="3">
        <v>5</v>
      </c>
      <c r="K29" s="3">
        <v>2</v>
      </c>
      <c r="L29" s="3">
        <v>2</v>
      </c>
      <c r="M29" s="3">
        <v>12</v>
      </c>
      <c r="N29" s="3">
        <v>1</v>
      </c>
      <c r="O29" s="3">
        <v>0</v>
      </c>
      <c r="P29" s="3">
        <v>10</v>
      </c>
      <c r="Q29" s="3">
        <f t="shared" si="17"/>
        <v>19</v>
      </c>
      <c r="R29" s="3">
        <v>1</v>
      </c>
      <c r="S29" s="3" t="s">
        <v>57</v>
      </c>
      <c r="T29" s="4" t="str">
        <f t="shared" si="18"/>
        <v>tie</v>
      </c>
      <c r="U29" s="4">
        <f t="shared" si="19"/>
        <v>11</v>
      </c>
      <c r="V29" s="10" t="s">
        <v>33</v>
      </c>
      <c r="W29" s="3">
        <v>6</v>
      </c>
      <c r="X29" s="3">
        <v>2</v>
      </c>
    </row>
    <row r="30" spans="1:24" ht="14" x14ac:dyDescent="0.3">
      <c r="A30" s="3">
        <v>29</v>
      </c>
      <c r="B30" s="3" t="s">
        <v>34</v>
      </c>
      <c r="C30" s="3" t="s">
        <v>37</v>
      </c>
      <c r="D30" s="3" t="s">
        <v>26</v>
      </c>
      <c r="E30" s="3" t="s">
        <v>30</v>
      </c>
      <c r="F30" s="3" t="s">
        <v>38</v>
      </c>
      <c r="G30" s="3" t="s">
        <v>35</v>
      </c>
      <c r="H30" s="3" t="s">
        <v>36</v>
      </c>
      <c r="I30" s="3">
        <v>70</v>
      </c>
      <c r="J30" s="3">
        <v>6</v>
      </c>
      <c r="K30" s="3">
        <v>1</v>
      </c>
      <c r="L30" s="3">
        <v>2</v>
      </c>
      <c r="M30" s="3">
        <v>12</v>
      </c>
      <c r="N30" s="3">
        <v>2</v>
      </c>
      <c r="O30" s="3">
        <v>0</v>
      </c>
      <c r="P30" s="3">
        <v>9</v>
      </c>
      <c r="Q30" s="3">
        <f t="shared" si="17"/>
        <v>29</v>
      </c>
      <c r="R30" s="3">
        <v>1</v>
      </c>
      <c r="S30" s="3" t="s">
        <v>57</v>
      </c>
      <c r="T30" s="4" t="str">
        <f t="shared" si="18"/>
        <v>lead</v>
      </c>
      <c r="U30" s="4">
        <f t="shared" si="19"/>
        <v>10</v>
      </c>
      <c r="V30" s="10" t="s">
        <v>32</v>
      </c>
      <c r="W30" s="3">
        <v>6</v>
      </c>
      <c r="X30" s="3">
        <v>2</v>
      </c>
    </row>
    <row r="31" spans="1:24" ht="14" x14ac:dyDescent="0.3">
      <c r="A31" s="3">
        <v>30</v>
      </c>
      <c r="B31" s="3" t="s">
        <v>34</v>
      </c>
      <c r="C31" s="3" t="s">
        <v>37</v>
      </c>
      <c r="D31" s="3" t="s">
        <v>26</v>
      </c>
      <c r="E31" s="3" t="s">
        <v>30</v>
      </c>
      <c r="F31" s="3" t="s">
        <v>38</v>
      </c>
      <c r="G31" s="3" t="s">
        <v>36</v>
      </c>
      <c r="H31" s="3" t="s">
        <v>35</v>
      </c>
      <c r="I31" s="3">
        <v>70</v>
      </c>
      <c r="J31" s="3">
        <v>6</v>
      </c>
      <c r="K31" s="3">
        <v>2</v>
      </c>
      <c r="L31" s="3">
        <v>2</v>
      </c>
      <c r="M31" s="3">
        <v>13</v>
      </c>
      <c r="N31" s="3">
        <v>1</v>
      </c>
      <c r="O31" s="3">
        <v>0</v>
      </c>
      <c r="P31" s="3">
        <v>9</v>
      </c>
      <c r="Q31" s="3">
        <f t="shared" si="17"/>
        <v>28</v>
      </c>
      <c r="R31" s="3">
        <v>1</v>
      </c>
      <c r="S31" s="3" t="s">
        <v>57</v>
      </c>
      <c r="T31" s="4" t="str">
        <f t="shared" si="18"/>
        <v>tie</v>
      </c>
      <c r="U31" s="4">
        <f t="shared" si="19"/>
        <v>10</v>
      </c>
      <c r="V31" s="10" t="s">
        <v>33</v>
      </c>
      <c r="W31" s="3">
        <v>6</v>
      </c>
      <c r="X31" s="3">
        <v>2</v>
      </c>
    </row>
    <row r="32" spans="1:24" ht="14" x14ac:dyDescent="0.3">
      <c r="A32" s="3">
        <v>31</v>
      </c>
      <c r="B32" s="3" t="s">
        <v>34</v>
      </c>
      <c r="C32" s="3" t="s">
        <v>37</v>
      </c>
      <c r="D32" s="3" t="s">
        <v>26</v>
      </c>
      <c r="E32" s="3" t="s">
        <v>30</v>
      </c>
      <c r="F32" s="3" t="s">
        <v>38</v>
      </c>
      <c r="G32" s="3" t="s">
        <v>36</v>
      </c>
      <c r="H32" s="3" t="s">
        <v>35</v>
      </c>
      <c r="I32" s="3">
        <v>70</v>
      </c>
      <c r="J32" s="3">
        <v>7</v>
      </c>
      <c r="K32" s="3">
        <v>1</v>
      </c>
      <c r="L32" s="3">
        <v>3</v>
      </c>
      <c r="M32" s="3">
        <v>8</v>
      </c>
      <c r="N32" s="3">
        <v>1</v>
      </c>
      <c r="O32" s="3">
        <v>0</v>
      </c>
      <c r="P32" s="3">
        <v>8</v>
      </c>
      <c r="Q32" s="3">
        <f t="shared" ref="Q32:Q33" si="20">P32</f>
        <v>8</v>
      </c>
      <c r="R32" s="3">
        <v>1</v>
      </c>
      <c r="S32" s="3" t="s">
        <v>57</v>
      </c>
      <c r="T32" s="4" t="str">
        <f>IF(OR(AND(K32=1, 0-0+11&lt;=10), AND(K32=2, 0-0+1&lt;=10)), "lead", "tie")</f>
        <v>tie</v>
      </c>
      <c r="U32" s="4">
        <f>IF(AND(K32=2, T32="lead"), 0-0+1, IF(AND(K32=2, T32="tie"), 0-0, IF(AND(K32=1, T32="lead"), 0-0+11, 0-0+10)))</f>
        <v>10</v>
      </c>
      <c r="V32" s="10" t="s">
        <v>33</v>
      </c>
      <c r="W32" s="3">
        <v>6</v>
      </c>
      <c r="X32" s="3">
        <v>2</v>
      </c>
    </row>
    <row r="33" spans="1:24" ht="14" x14ac:dyDescent="0.3">
      <c r="A33" s="3">
        <v>32</v>
      </c>
      <c r="B33" s="3" t="s">
        <v>34</v>
      </c>
      <c r="C33" s="3" t="s">
        <v>37</v>
      </c>
      <c r="D33" s="3" t="s">
        <v>26</v>
      </c>
      <c r="E33" s="3" t="s">
        <v>30</v>
      </c>
      <c r="F33" s="3" t="s">
        <v>38</v>
      </c>
      <c r="G33" s="3" t="s">
        <v>35</v>
      </c>
      <c r="H33" s="3" t="s">
        <v>36</v>
      </c>
      <c r="I33" s="3">
        <v>70</v>
      </c>
      <c r="J33" s="3">
        <v>7</v>
      </c>
      <c r="K33" s="3">
        <v>2</v>
      </c>
      <c r="L33" s="3">
        <v>3</v>
      </c>
      <c r="M33" s="3">
        <v>13</v>
      </c>
      <c r="N33" s="3">
        <v>2</v>
      </c>
      <c r="O33" s="3">
        <v>0</v>
      </c>
      <c r="P33" s="3">
        <v>9</v>
      </c>
      <c r="Q33" s="3">
        <f t="shared" si="20"/>
        <v>9</v>
      </c>
      <c r="R33" s="3">
        <v>3</v>
      </c>
      <c r="S33" s="3" t="s">
        <v>57</v>
      </c>
      <c r="T33" s="4" t="str">
        <f>IF(OR(AND(K33=1, Q32-0+11&lt;=10), AND(K33=2, Q32-0+1&lt;=10)), "lead", "tie")</f>
        <v>lead</v>
      </c>
      <c r="U33" s="4">
        <f>IF(AND(K33=2, T33="lead"), Q32-0+1, IF(AND(K33=2, T33="tie"), Q32-0, IF(AND(K33=1, T33="lead"), Q32-0+11, Q32-0+10)))</f>
        <v>9</v>
      </c>
      <c r="V33" s="10" t="s">
        <v>32</v>
      </c>
      <c r="W33" s="3">
        <v>6</v>
      </c>
      <c r="X33" s="3">
        <v>2</v>
      </c>
    </row>
    <row r="34" spans="1:24" ht="14" x14ac:dyDescent="0.3">
      <c r="A34" s="3">
        <v>33</v>
      </c>
      <c r="B34" s="3" t="s">
        <v>34</v>
      </c>
      <c r="C34" s="3" t="s">
        <v>37</v>
      </c>
      <c r="D34" s="3" t="s">
        <v>26</v>
      </c>
      <c r="E34" s="3" t="s">
        <v>30</v>
      </c>
      <c r="F34" s="3" t="s">
        <v>38</v>
      </c>
      <c r="G34" s="3" t="s">
        <v>36</v>
      </c>
      <c r="H34" s="3" t="s">
        <v>35</v>
      </c>
      <c r="I34" s="3">
        <v>70</v>
      </c>
      <c r="J34" s="3">
        <v>8</v>
      </c>
      <c r="K34" s="3">
        <v>1</v>
      </c>
      <c r="L34" s="3">
        <v>3</v>
      </c>
      <c r="M34" s="3">
        <v>13</v>
      </c>
      <c r="N34" s="3">
        <v>1</v>
      </c>
      <c r="O34" s="3">
        <v>0</v>
      </c>
      <c r="P34" s="3">
        <v>10</v>
      </c>
      <c r="Q34" s="3">
        <f t="shared" ref="Q34:Q37" si="21">Q32+P34</f>
        <v>18</v>
      </c>
      <c r="R34" s="3">
        <v>1</v>
      </c>
      <c r="S34" s="3" t="s">
        <v>57</v>
      </c>
      <c r="T34" s="4" t="str">
        <f t="shared" ref="T34:T37" si="22">IF(OR(AND(K34=1, Q33-Q32+11&lt;=10), AND(K34=2, Q33-Q32+1&lt;=10)), "lead", "tie")</f>
        <v>tie</v>
      </c>
      <c r="U34" s="4">
        <f t="shared" ref="U34:U37" si="23">IF(AND(K34=2, T34="lead"), Q33-Q32+1, IF(AND(K34=2, T34="tie"), Q33-Q32, IF(AND(K34=1, T34="lead"), Q33-Q32+11, Q33-Q32+10)))</f>
        <v>11</v>
      </c>
      <c r="V34" s="10" t="s">
        <v>33</v>
      </c>
      <c r="W34" s="3">
        <v>6</v>
      </c>
      <c r="X34" s="3">
        <v>2</v>
      </c>
    </row>
    <row r="35" spans="1:24" ht="14" x14ac:dyDescent="0.3">
      <c r="A35" s="3">
        <v>34</v>
      </c>
      <c r="B35" s="3" t="s">
        <v>34</v>
      </c>
      <c r="C35" s="3" t="s">
        <v>37</v>
      </c>
      <c r="D35" s="3" t="s">
        <v>26</v>
      </c>
      <c r="E35" s="3" t="s">
        <v>30</v>
      </c>
      <c r="F35" s="3" t="s">
        <v>38</v>
      </c>
      <c r="G35" s="3" t="s">
        <v>35</v>
      </c>
      <c r="H35" s="3" t="s">
        <v>36</v>
      </c>
      <c r="I35" s="3">
        <v>70</v>
      </c>
      <c r="J35" s="3">
        <v>8</v>
      </c>
      <c r="K35" s="3">
        <v>2</v>
      </c>
      <c r="L35" s="3">
        <v>3</v>
      </c>
      <c r="M35" s="3">
        <v>11</v>
      </c>
      <c r="N35" s="3">
        <v>2</v>
      </c>
      <c r="O35" s="3">
        <v>0</v>
      </c>
      <c r="P35" s="3">
        <v>10</v>
      </c>
      <c r="Q35" s="3">
        <f t="shared" si="21"/>
        <v>19</v>
      </c>
      <c r="R35" s="3">
        <v>3</v>
      </c>
      <c r="S35" s="3" t="s">
        <v>57</v>
      </c>
      <c r="T35" s="4" t="str">
        <f t="shared" si="22"/>
        <v>lead</v>
      </c>
      <c r="U35" s="4">
        <f t="shared" si="23"/>
        <v>10</v>
      </c>
      <c r="V35" s="10" t="s">
        <v>32</v>
      </c>
      <c r="W35" s="3">
        <v>6</v>
      </c>
      <c r="X35" s="3">
        <v>2</v>
      </c>
    </row>
    <row r="36" spans="1:24" ht="14" x14ac:dyDescent="0.3">
      <c r="A36" s="3">
        <v>35</v>
      </c>
      <c r="B36" s="3" t="s">
        <v>34</v>
      </c>
      <c r="C36" s="3" t="s">
        <v>37</v>
      </c>
      <c r="D36" s="3" t="s">
        <v>26</v>
      </c>
      <c r="E36" s="3" t="s">
        <v>30</v>
      </c>
      <c r="F36" s="3" t="s">
        <v>38</v>
      </c>
      <c r="G36" s="3" t="s">
        <v>36</v>
      </c>
      <c r="H36" s="3" t="s">
        <v>35</v>
      </c>
      <c r="I36" s="3">
        <v>70</v>
      </c>
      <c r="J36" s="3">
        <v>9</v>
      </c>
      <c r="K36" s="3">
        <v>1</v>
      </c>
      <c r="L36" s="3">
        <v>3</v>
      </c>
      <c r="M36" s="3">
        <v>14</v>
      </c>
      <c r="N36" s="3">
        <v>1</v>
      </c>
      <c r="O36" s="3">
        <v>0</v>
      </c>
      <c r="P36" s="3">
        <v>10</v>
      </c>
      <c r="Q36" s="3">
        <f t="shared" si="21"/>
        <v>28</v>
      </c>
      <c r="R36" s="3">
        <v>1</v>
      </c>
      <c r="S36" s="3" t="s">
        <v>57</v>
      </c>
      <c r="T36" s="4" t="str">
        <f t="shared" si="22"/>
        <v>tie</v>
      </c>
      <c r="U36" s="4">
        <f t="shared" si="23"/>
        <v>11</v>
      </c>
      <c r="V36" s="10" t="s">
        <v>39</v>
      </c>
      <c r="W36" s="3">
        <v>6</v>
      </c>
      <c r="X36" s="3">
        <v>2</v>
      </c>
    </row>
    <row r="37" spans="1:24" ht="14" x14ac:dyDescent="0.3">
      <c r="A37" s="3">
        <v>36</v>
      </c>
      <c r="B37" s="3" t="s">
        <v>34</v>
      </c>
      <c r="C37" s="3" t="s">
        <v>37</v>
      </c>
      <c r="D37" s="3" t="s">
        <v>26</v>
      </c>
      <c r="E37" s="3" t="s">
        <v>30</v>
      </c>
      <c r="F37" s="3" t="s">
        <v>38</v>
      </c>
      <c r="G37" s="3" t="s">
        <v>35</v>
      </c>
      <c r="H37" s="3" t="s">
        <v>36</v>
      </c>
      <c r="I37" s="3">
        <v>70</v>
      </c>
      <c r="J37" s="3">
        <v>9</v>
      </c>
      <c r="K37" s="3">
        <v>2</v>
      </c>
      <c r="L37" s="3">
        <v>3</v>
      </c>
      <c r="M37" s="3">
        <v>12</v>
      </c>
      <c r="N37" s="3">
        <v>2</v>
      </c>
      <c r="O37" s="3">
        <v>0</v>
      </c>
      <c r="P37" s="3">
        <v>9</v>
      </c>
      <c r="Q37" s="3">
        <f t="shared" si="21"/>
        <v>28</v>
      </c>
      <c r="R37" s="3">
        <v>3</v>
      </c>
      <c r="S37" s="3" t="s">
        <v>57</v>
      </c>
      <c r="T37" s="4" t="str">
        <f t="shared" si="22"/>
        <v>lead</v>
      </c>
      <c r="U37" s="4">
        <f t="shared" si="23"/>
        <v>10</v>
      </c>
      <c r="V37" s="10" t="s">
        <v>32</v>
      </c>
      <c r="W37" s="3">
        <v>6</v>
      </c>
      <c r="X37" s="3">
        <v>2</v>
      </c>
    </row>
    <row r="38" spans="1:24" ht="14" x14ac:dyDescent="0.3">
      <c r="A38" s="3">
        <v>37</v>
      </c>
      <c r="B38" s="3" t="s">
        <v>34</v>
      </c>
      <c r="C38" s="3" t="s">
        <v>37</v>
      </c>
      <c r="D38" s="3" t="s">
        <v>26</v>
      </c>
      <c r="E38" s="3" t="s">
        <v>30</v>
      </c>
      <c r="F38" s="3" t="s">
        <v>38</v>
      </c>
      <c r="G38" s="3" t="s">
        <v>36</v>
      </c>
      <c r="H38" s="3" t="s">
        <v>35</v>
      </c>
      <c r="I38" s="3">
        <v>70</v>
      </c>
      <c r="J38" s="3">
        <v>10</v>
      </c>
      <c r="K38" s="3">
        <v>1</v>
      </c>
      <c r="L38" s="3">
        <v>4</v>
      </c>
      <c r="M38" s="3">
        <v>10</v>
      </c>
      <c r="N38" s="3">
        <v>1</v>
      </c>
      <c r="O38" s="3">
        <v>0</v>
      </c>
      <c r="P38" s="3">
        <v>10</v>
      </c>
      <c r="Q38" s="3">
        <f t="shared" ref="Q38:Q39" si="24">P38</f>
        <v>10</v>
      </c>
      <c r="R38" s="3">
        <v>2</v>
      </c>
      <c r="S38" s="3" t="s">
        <v>57</v>
      </c>
      <c r="T38" s="4" t="str">
        <f>IF(OR(AND(K38=1, 0-0+11&lt;=10), AND(K38=2, 0-0+1&lt;=10)), "lead", "tie")</f>
        <v>tie</v>
      </c>
      <c r="U38" s="4">
        <f>IF(AND(K38=2, T38="lead"), 0-0+1, IF(AND(K38=2, T38="tie"), 0-0, IF(AND(K38=1, T38="lead"), 0-0+11, 0-0+10)))</f>
        <v>10</v>
      </c>
      <c r="V38" s="10" t="s">
        <v>33</v>
      </c>
      <c r="W38" s="3">
        <v>6</v>
      </c>
      <c r="X38" s="3">
        <v>2</v>
      </c>
    </row>
    <row r="39" spans="1:24" ht="14" x14ac:dyDescent="0.3">
      <c r="A39" s="3">
        <v>38</v>
      </c>
      <c r="B39" s="3" t="s">
        <v>34</v>
      </c>
      <c r="C39" s="3" t="s">
        <v>37</v>
      </c>
      <c r="D39" s="3" t="s">
        <v>26</v>
      </c>
      <c r="E39" s="3" t="s">
        <v>30</v>
      </c>
      <c r="F39" s="3" t="s">
        <v>38</v>
      </c>
      <c r="G39" s="3" t="s">
        <v>35</v>
      </c>
      <c r="H39" s="3" t="s">
        <v>36</v>
      </c>
      <c r="I39" s="3">
        <v>70</v>
      </c>
      <c r="J39" s="3">
        <v>10</v>
      </c>
      <c r="K39" s="3">
        <v>2</v>
      </c>
      <c r="L39" s="3">
        <v>4</v>
      </c>
      <c r="M39" s="3">
        <v>14</v>
      </c>
      <c r="N39" s="3">
        <v>2</v>
      </c>
      <c r="O39" s="3">
        <v>1</v>
      </c>
      <c r="P39" s="3">
        <v>10</v>
      </c>
      <c r="Q39" s="3">
        <f t="shared" si="24"/>
        <v>10</v>
      </c>
      <c r="R39" s="3">
        <v>4</v>
      </c>
      <c r="S39" s="3" t="s">
        <v>57</v>
      </c>
      <c r="T39" s="4" t="str">
        <f>IF(OR(AND(K39=1, Q38-0+11&lt;=10), AND(K39=2, Q38-0+1&lt;=10)), "lead", "tie")</f>
        <v>tie</v>
      </c>
      <c r="U39" s="4">
        <f>IF(AND(K39=2, T39="lead"), Q38-0+1, IF(AND(K39=2, T39="tie"), Q38-0, IF(AND(K39=1, T39="lead"), Q38-0+11, Q38-0+10)))</f>
        <v>10</v>
      </c>
      <c r="V39" s="10" t="s">
        <v>32</v>
      </c>
      <c r="W39" s="3">
        <v>6</v>
      </c>
      <c r="X39" s="3">
        <v>2</v>
      </c>
    </row>
    <row r="40" spans="1:24" ht="14" x14ac:dyDescent="0.3">
      <c r="A40" s="3">
        <v>39</v>
      </c>
      <c r="B40" s="3" t="s">
        <v>34</v>
      </c>
      <c r="C40" s="3" t="s">
        <v>37</v>
      </c>
      <c r="D40" s="3" t="s">
        <v>26</v>
      </c>
      <c r="E40" s="3" t="s">
        <v>30</v>
      </c>
      <c r="F40" s="3" t="s">
        <v>38</v>
      </c>
      <c r="G40" s="3" t="s">
        <v>36</v>
      </c>
      <c r="H40" s="3" t="s">
        <v>35</v>
      </c>
      <c r="I40" s="3">
        <v>70</v>
      </c>
      <c r="J40" s="3">
        <v>11</v>
      </c>
      <c r="K40" s="3">
        <v>1</v>
      </c>
      <c r="L40" s="3">
        <v>4</v>
      </c>
      <c r="M40" s="3">
        <v>11</v>
      </c>
      <c r="N40" s="3">
        <v>1</v>
      </c>
      <c r="O40" s="3">
        <v>0</v>
      </c>
      <c r="P40" s="3">
        <v>9</v>
      </c>
      <c r="Q40" s="3">
        <f t="shared" ref="Q40:Q43" si="25">Q38+P40</f>
        <v>19</v>
      </c>
      <c r="R40" s="3">
        <v>2</v>
      </c>
      <c r="S40" s="3" t="s">
        <v>57</v>
      </c>
      <c r="T40" s="4" t="str">
        <f t="shared" ref="T40:T43" si="26">IF(OR(AND(K40=1, Q39-Q38+11&lt;=10), AND(K40=2, Q39-Q38+1&lt;=10)), "lead", "tie")</f>
        <v>tie</v>
      </c>
      <c r="U40" s="4">
        <f t="shared" ref="U40:U43" si="27">IF(AND(K40=2, T40="lead"), Q39-Q38+1, IF(AND(K40=2, T40="tie"), Q39-Q38, IF(AND(K40=1, T40="lead"), Q39-Q38+11, Q39-Q38+10)))</f>
        <v>10</v>
      </c>
      <c r="V40" s="10" t="s">
        <v>33</v>
      </c>
      <c r="W40" s="3">
        <v>6</v>
      </c>
      <c r="X40" s="3">
        <v>2</v>
      </c>
    </row>
    <row r="41" spans="1:24" ht="14" x14ac:dyDescent="0.3">
      <c r="A41" s="3">
        <v>40</v>
      </c>
      <c r="B41" s="3" t="s">
        <v>34</v>
      </c>
      <c r="C41" s="3" t="s">
        <v>37</v>
      </c>
      <c r="D41" s="3" t="s">
        <v>26</v>
      </c>
      <c r="E41" s="3" t="s">
        <v>30</v>
      </c>
      <c r="F41" s="3" t="s">
        <v>38</v>
      </c>
      <c r="G41" s="3" t="s">
        <v>35</v>
      </c>
      <c r="H41" s="3" t="s">
        <v>36</v>
      </c>
      <c r="I41" s="3">
        <v>70</v>
      </c>
      <c r="J41" s="3">
        <v>11</v>
      </c>
      <c r="K41" s="3">
        <v>2</v>
      </c>
      <c r="L41" s="3">
        <v>4</v>
      </c>
      <c r="M41" s="3">
        <v>11</v>
      </c>
      <c r="N41" s="3">
        <v>2</v>
      </c>
      <c r="O41" s="3">
        <v>0</v>
      </c>
      <c r="P41" s="3">
        <v>10</v>
      </c>
      <c r="Q41" s="3">
        <f t="shared" si="25"/>
        <v>20</v>
      </c>
      <c r="R41" s="3">
        <v>4</v>
      </c>
      <c r="S41" s="3" t="s">
        <v>57</v>
      </c>
      <c r="T41" s="4" t="str">
        <f t="shared" si="26"/>
        <v>lead</v>
      </c>
      <c r="U41" s="4">
        <f t="shared" si="27"/>
        <v>10</v>
      </c>
      <c r="V41" s="10" t="s">
        <v>32</v>
      </c>
      <c r="W41" s="3">
        <v>6</v>
      </c>
      <c r="X41" s="3">
        <v>2</v>
      </c>
    </row>
    <row r="42" spans="1:24" ht="14" x14ac:dyDescent="0.3">
      <c r="A42" s="3">
        <v>41</v>
      </c>
      <c r="B42" s="3" t="s">
        <v>34</v>
      </c>
      <c r="C42" s="3" t="s">
        <v>37</v>
      </c>
      <c r="D42" s="3" t="s">
        <v>26</v>
      </c>
      <c r="E42" s="3" t="s">
        <v>30</v>
      </c>
      <c r="F42" s="3" t="s">
        <v>38</v>
      </c>
      <c r="G42" s="3" t="s">
        <v>36</v>
      </c>
      <c r="H42" s="3" t="s">
        <v>35</v>
      </c>
      <c r="I42" s="3">
        <v>70</v>
      </c>
      <c r="J42" s="3">
        <v>12</v>
      </c>
      <c r="K42" s="3">
        <v>1</v>
      </c>
      <c r="L42" s="3">
        <v>4</v>
      </c>
      <c r="M42" s="3">
        <v>15</v>
      </c>
      <c r="N42" s="3">
        <v>1</v>
      </c>
      <c r="O42" s="3">
        <v>1</v>
      </c>
      <c r="P42" s="3">
        <v>9</v>
      </c>
      <c r="Q42" s="3">
        <f t="shared" si="25"/>
        <v>28</v>
      </c>
      <c r="R42" s="3">
        <v>2</v>
      </c>
      <c r="S42" s="3" t="s">
        <v>57</v>
      </c>
      <c r="T42" s="4" t="str">
        <f t="shared" si="26"/>
        <v>tie</v>
      </c>
      <c r="U42" s="4">
        <f t="shared" si="27"/>
        <v>11</v>
      </c>
      <c r="V42" s="10" t="s">
        <v>33</v>
      </c>
      <c r="W42" s="3">
        <v>6</v>
      </c>
      <c r="X42" s="3">
        <v>2</v>
      </c>
    </row>
    <row r="43" spans="1:24" ht="12.5" x14ac:dyDescent="0.25">
      <c r="A43" s="3">
        <v>42</v>
      </c>
      <c r="B43" s="3" t="s">
        <v>34</v>
      </c>
      <c r="C43" s="3" t="s">
        <v>37</v>
      </c>
      <c r="D43" s="3" t="s">
        <v>26</v>
      </c>
      <c r="E43" s="3" t="s">
        <v>30</v>
      </c>
      <c r="F43" s="3" t="s">
        <v>38</v>
      </c>
      <c r="G43" s="3" t="s">
        <v>35</v>
      </c>
      <c r="H43" s="3" t="s">
        <v>36</v>
      </c>
      <c r="I43" s="3">
        <v>70</v>
      </c>
      <c r="J43" s="3">
        <v>12</v>
      </c>
      <c r="K43" s="3">
        <v>2</v>
      </c>
      <c r="L43" s="3">
        <v>4</v>
      </c>
      <c r="M43" s="3">
        <v>15</v>
      </c>
      <c r="N43" s="3">
        <v>2</v>
      </c>
      <c r="O43" s="3">
        <v>0</v>
      </c>
      <c r="P43" s="3">
        <v>9</v>
      </c>
      <c r="Q43" s="3">
        <f t="shared" si="25"/>
        <v>29</v>
      </c>
      <c r="R43" s="3">
        <v>4</v>
      </c>
      <c r="S43" s="3" t="s">
        <v>58</v>
      </c>
      <c r="T43" s="4" t="str">
        <f t="shared" si="26"/>
        <v>lead</v>
      </c>
      <c r="U43" s="4">
        <f t="shared" si="27"/>
        <v>9</v>
      </c>
      <c r="V43" s="3" t="s">
        <v>32</v>
      </c>
      <c r="W43" s="3">
        <v>6</v>
      </c>
      <c r="X43" s="3">
        <v>2</v>
      </c>
    </row>
    <row r="44" spans="1:24" ht="14" x14ac:dyDescent="0.3">
      <c r="A44" s="8">
        <v>43</v>
      </c>
      <c r="B44" s="8" t="s">
        <v>40</v>
      </c>
      <c r="C44" s="8" t="s">
        <v>44</v>
      </c>
      <c r="D44" s="8" t="s">
        <v>41</v>
      </c>
      <c r="E44" s="8" t="s">
        <v>45</v>
      </c>
      <c r="F44" s="8" t="s">
        <v>38</v>
      </c>
      <c r="G44" s="8" t="s">
        <v>42</v>
      </c>
      <c r="H44" s="8" t="s">
        <v>43</v>
      </c>
      <c r="I44" s="8">
        <v>18</v>
      </c>
      <c r="J44" s="8">
        <v>1</v>
      </c>
      <c r="K44" s="8">
        <v>1</v>
      </c>
      <c r="L44" s="8">
        <v>1</v>
      </c>
      <c r="M44" s="8">
        <v>9</v>
      </c>
      <c r="N44" s="8">
        <v>2</v>
      </c>
      <c r="O44" s="8">
        <v>4</v>
      </c>
      <c r="P44" s="8">
        <v>9</v>
      </c>
      <c r="Q44" s="8">
        <f t="shared" ref="Q44:Q45" si="28">P44</f>
        <v>9</v>
      </c>
      <c r="R44" s="8">
        <v>0</v>
      </c>
      <c r="S44" s="8" t="s">
        <v>57</v>
      </c>
      <c r="T44" s="9" t="str">
        <f>IF(OR(AND(K44=1, 0-0+11&lt;=10), AND(K44=2, 0-0+1&lt;=10)), "lead", "tie")</f>
        <v>tie</v>
      </c>
      <c r="U44" s="9">
        <f>IF(AND(K44=2, T44="lead"), 0-0+1, IF(AND(K44=2, T44="tie"), 0-0, IF(AND(K44=1, T44="lead"), 0-0+11, 0-0+10)))</f>
        <v>10</v>
      </c>
      <c r="V44" s="12" t="s">
        <v>33</v>
      </c>
      <c r="W44" s="8">
        <v>6</v>
      </c>
      <c r="X44" s="8">
        <v>4</v>
      </c>
    </row>
    <row r="45" spans="1:24" ht="14" x14ac:dyDescent="0.3">
      <c r="A45" s="3">
        <v>44</v>
      </c>
      <c r="B45" s="3" t="s">
        <v>40</v>
      </c>
      <c r="C45" s="3" t="s">
        <v>44</v>
      </c>
      <c r="D45" s="3" t="s">
        <v>41</v>
      </c>
      <c r="E45" s="3" t="s">
        <v>30</v>
      </c>
      <c r="F45" s="3" t="s">
        <v>38</v>
      </c>
      <c r="G45" s="3" t="s">
        <v>43</v>
      </c>
      <c r="H45" s="3" t="s">
        <v>42</v>
      </c>
      <c r="I45" s="3">
        <v>18</v>
      </c>
      <c r="J45" s="3">
        <v>1</v>
      </c>
      <c r="K45" s="3">
        <v>2</v>
      </c>
      <c r="L45" s="3">
        <v>1</v>
      </c>
      <c r="M45" s="3">
        <v>8</v>
      </c>
      <c r="N45" s="3">
        <v>1</v>
      </c>
      <c r="O45" s="3">
        <v>0</v>
      </c>
      <c r="P45" s="3">
        <v>10</v>
      </c>
      <c r="Q45" s="3">
        <f t="shared" si="28"/>
        <v>10</v>
      </c>
      <c r="R45" s="3">
        <v>0</v>
      </c>
      <c r="S45" s="3" t="s">
        <v>57</v>
      </c>
      <c r="T45" s="4" t="str">
        <f>IF(OR(AND(K45=1, Q44-0+11&lt;=10), AND(K45=2, Q44-0+1&lt;=10)), "lead", "tie")</f>
        <v>lead</v>
      </c>
      <c r="U45" s="4">
        <f>IF(AND(K45=2, T45="lead"), Q44-0+1, IF(AND(K45=2, T45="tie"), Q44-0, IF(AND(K45=1, T45="lead"), Q44-0+11, Q44-0+10)))</f>
        <v>10</v>
      </c>
      <c r="V45" s="10" t="s">
        <v>32</v>
      </c>
      <c r="W45" s="3">
        <v>6</v>
      </c>
      <c r="X45" s="3">
        <v>4</v>
      </c>
    </row>
    <row r="46" spans="1:24" ht="14" x14ac:dyDescent="0.3">
      <c r="A46" s="3">
        <v>45</v>
      </c>
      <c r="B46" s="3" t="s">
        <v>40</v>
      </c>
      <c r="C46" s="3" t="s">
        <v>44</v>
      </c>
      <c r="D46" s="3" t="s">
        <v>41</v>
      </c>
      <c r="E46" s="3" t="s">
        <v>45</v>
      </c>
      <c r="F46" s="3" t="s">
        <v>38</v>
      </c>
      <c r="G46" s="3" t="s">
        <v>42</v>
      </c>
      <c r="H46" s="3" t="s">
        <v>43</v>
      </c>
      <c r="I46" s="3">
        <v>18</v>
      </c>
      <c r="J46" s="3">
        <v>2</v>
      </c>
      <c r="K46" s="3">
        <v>1</v>
      </c>
      <c r="L46" s="3">
        <v>1</v>
      </c>
      <c r="M46" s="3">
        <v>10</v>
      </c>
      <c r="N46" s="3">
        <v>2</v>
      </c>
      <c r="P46" s="3">
        <v>10</v>
      </c>
      <c r="Q46" s="3">
        <f t="shared" ref="Q46:Q49" si="29">Q44+P46</f>
        <v>19</v>
      </c>
      <c r="R46" s="3">
        <v>0</v>
      </c>
      <c r="S46" s="3" t="s">
        <v>57</v>
      </c>
      <c r="T46" s="4" t="str">
        <f t="shared" ref="T46:T49" si="30">IF(OR(AND(K46=1, Q45-Q44+11&lt;=10), AND(K46=2, Q45-Q44+1&lt;=10)), "lead", "tie")</f>
        <v>tie</v>
      </c>
      <c r="U46" s="4">
        <f t="shared" ref="U46:U49" si="31">IF(AND(K46=2, T46="lead"), Q45-Q44+1, IF(AND(K46=2, T46="tie"), Q45-Q44, IF(AND(K46=1, T46="lead"), Q45-Q44+11, Q45-Q44+10)))</f>
        <v>11</v>
      </c>
      <c r="V46" s="10" t="s">
        <v>33</v>
      </c>
      <c r="W46" s="3">
        <v>6</v>
      </c>
      <c r="X46" s="3">
        <v>4</v>
      </c>
    </row>
    <row r="47" spans="1:24" ht="14" x14ac:dyDescent="0.3">
      <c r="A47" s="3">
        <v>46</v>
      </c>
      <c r="B47" s="3" t="s">
        <v>40</v>
      </c>
      <c r="C47" s="3" t="s">
        <v>44</v>
      </c>
      <c r="D47" s="3" t="s">
        <v>41</v>
      </c>
      <c r="E47" s="3" t="s">
        <v>30</v>
      </c>
      <c r="F47" s="3" t="s">
        <v>38</v>
      </c>
      <c r="G47" s="3" t="s">
        <v>43</v>
      </c>
      <c r="H47" s="3" t="s">
        <v>42</v>
      </c>
      <c r="I47" s="3">
        <v>18</v>
      </c>
      <c r="J47" s="3">
        <v>2</v>
      </c>
      <c r="K47" s="3">
        <v>2</v>
      </c>
      <c r="L47" s="3">
        <v>1</v>
      </c>
      <c r="M47" s="3">
        <v>9</v>
      </c>
      <c r="N47" s="3">
        <v>1</v>
      </c>
      <c r="O47" s="3">
        <v>0</v>
      </c>
      <c r="P47" s="3">
        <v>9</v>
      </c>
      <c r="Q47" s="3">
        <f t="shared" si="29"/>
        <v>19</v>
      </c>
      <c r="R47" s="3">
        <v>0</v>
      </c>
      <c r="S47" s="3" t="s">
        <v>57</v>
      </c>
      <c r="T47" s="4" t="str">
        <f t="shared" si="30"/>
        <v>lead</v>
      </c>
      <c r="U47" s="4">
        <f t="shared" si="31"/>
        <v>10</v>
      </c>
      <c r="V47" s="10" t="s">
        <v>32</v>
      </c>
      <c r="W47" s="3">
        <v>6</v>
      </c>
      <c r="X47" s="3">
        <v>4</v>
      </c>
    </row>
    <row r="48" spans="1:24" ht="14" x14ac:dyDescent="0.3">
      <c r="A48" s="3">
        <v>47</v>
      </c>
      <c r="B48" s="3" t="s">
        <v>40</v>
      </c>
      <c r="C48" s="3" t="s">
        <v>44</v>
      </c>
      <c r="D48" s="3" t="s">
        <v>41</v>
      </c>
      <c r="E48" s="3" t="s">
        <v>45</v>
      </c>
      <c r="F48" s="3" t="s">
        <v>38</v>
      </c>
      <c r="G48" s="3" t="s">
        <v>42</v>
      </c>
      <c r="H48" s="3" t="s">
        <v>43</v>
      </c>
      <c r="I48" s="3">
        <v>18</v>
      </c>
      <c r="J48" s="3">
        <v>3</v>
      </c>
      <c r="K48" s="3">
        <v>1</v>
      </c>
      <c r="L48" s="3">
        <v>1</v>
      </c>
      <c r="M48" s="3">
        <v>10</v>
      </c>
      <c r="N48" s="3">
        <v>2</v>
      </c>
      <c r="O48" s="3">
        <v>3</v>
      </c>
      <c r="P48" s="3">
        <v>10</v>
      </c>
      <c r="Q48" s="3">
        <f t="shared" si="29"/>
        <v>29</v>
      </c>
      <c r="R48" s="3">
        <v>0</v>
      </c>
      <c r="S48" s="3" t="s">
        <v>57</v>
      </c>
      <c r="T48" s="4" t="str">
        <f t="shared" si="30"/>
        <v>tie</v>
      </c>
      <c r="U48" s="4">
        <f t="shared" si="31"/>
        <v>10</v>
      </c>
      <c r="V48" s="10" t="s">
        <v>33</v>
      </c>
      <c r="W48" s="3">
        <v>6</v>
      </c>
      <c r="X48" s="3">
        <v>4</v>
      </c>
    </row>
    <row r="49" spans="1:24" ht="14" x14ac:dyDescent="0.3">
      <c r="A49" s="3">
        <v>48</v>
      </c>
      <c r="B49" s="3" t="s">
        <v>40</v>
      </c>
      <c r="C49" s="3" t="s">
        <v>44</v>
      </c>
      <c r="D49" s="3" t="s">
        <v>41</v>
      </c>
      <c r="E49" s="3" t="s">
        <v>30</v>
      </c>
      <c r="F49" s="3" t="s">
        <v>38</v>
      </c>
      <c r="G49" s="3" t="s">
        <v>43</v>
      </c>
      <c r="H49" s="3" t="s">
        <v>42</v>
      </c>
      <c r="I49" s="3">
        <v>18</v>
      </c>
      <c r="J49" s="3">
        <v>3</v>
      </c>
      <c r="K49" s="3">
        <v>2</v>
      </c>
      <c r="L49" s="3">
        <v>1</v>
      </c>
      <c r="M49" s="3">
        <v>8</v>
      </c>
      <c r="N49" s="3">
        <v>1</v>
      </c>
      <c r="O49" s="3">
        <v>0</v>
      </c>
      <c r="P49" s="3">
        <v>10</v>
      </c>
      <c r="Q49" s="3">
        <f t="shared" si="29"/>
        <v>29</v>
      </c>
      <c r="R49" s="3">
        <v>0</v>
      </c>
      <c r="S49" s="3" t="s">
        <v>57</v>
      </c>
      <c r="T49" s="4" t="str">
        <f t="shared" si="30"/>
        <v>tie</v>
      </c>
      <c r="U49" s="4">
        <f t="shared" si="31"/>
        <v>10</v>
      </c>
      <c r="V49" s="10" t="s">
        <v>32</v>
      </c>
      <c r="W49" s="3">
        <v>6</v>
      </c>
      <c r="X49" s="3">
        <v>4</v>
      </c>
    </row>
    <row r="50" spans="1:24" ht="14" x14ac:dyDescent="0.3">
      <c r="A50" s="3">
        <v>49</v>
      </c>
      <c r="B50" s="3" t="s">
        <v>40</v>
      </c>
      <c r="C50" s="3" t="s">
        <v>44</v>
      </c>
      <c r="D50" s="3" t="s">
        <v>41</v>
      </c>
      <c r="E50" s="3" t="s">
        <v>45</v>
      </c>
      <c r="F50" s="3" t="s">
        <v>38</v>
      </c>
      <c r="G50" s="3" t="s">
        <v>42</v>
      </c>
      <c r="H50" s="3" t="s">
        <v>43</v>
      </c>
      <c r="I50" s="3">
        <v>18</v>
      </c>
      <c r="J50" s="3">
        <v>4</v>
      </c>
      <c r="K50" s="3">
        <v>1</v>
      </c>
      <c r="L50" s="3">
        <v>2</v>
      </c>
      <c r="M50" s="3">
        <v>10</v>
      </c>
      <c r="N50" s="3">
        <v>2</v>
      </c>
      <c r="P50" s="3">
        <v>9</v>
      </c>
      <c r="Q50" s="3">
        <f t="shared" ref="Q50:Q51" si="32">P50</f>
        <v>9</v>
      </c>
      <c r="R50" s="3">
        <v>1</v>
      </c>
      <c r="S50" s="3" t="s">
        <v>57</v>
      </c>
      <c r="T50" s="4" t="str">
        <f>IF(OR(AND(K50=1, 0-0+11&lt;=10), AND(K50=2, 0-0+1&lt;=10)), "lead", "tie")</f>
        <v>tie</v>
      </c>
      <c r="U50" s="4">
        <f>IF(AND(K50=2, T50="lead"), 0-0+1, IF(AND(K50=2, T50="tie"), 0-0, IF(AND(K50=1, T50="lead"), 0-0+11, 0-0+10)))</f>
        <v>10</v>
      </c>
      <c r="V50" s="10" t="s">
        <v>33</v>
      </c>
      <c r="W50" s="3">
        <v>6</v>
      </c>
      <c r="X50" s="3">
        <v>4</v>
      </c>
    </row>
    <row r="51" spans="1:24" ht="14" x14ac:dyDescent="0.3">
      <c r="A51" s="3">
        <v>50</v>
      </c>
      <c r="B51" s="3" t="s">
        <v>40</v>
      </c>
      <c r="C51" s="3" t="s">
        <v>44</v>
      </c>
      <c r="D51" s="3" t="s">
        <v>41</v>
      </c>
      <c r="E51" s="3" t="s">
        <v>30</v>
      </c>
      <c r="F51" s="3" t="s">
        <v>38</v>
      </c>
      <c r="G51" s="3" t="s">
        <v>43</v>
      </c>
      <c r="H51" s="3" t="s">
        <v>42</v>
      </c>
      <c r="I51" s="3">
        <v>18</v>
      </c>
      <c r="J51" s="3">
        <v>4</v>
      </c>
      <c r="K51" s="3">
        <v>2</v>
      </c>
      <c r="L51" s="3">
        <v>2</v>
      </c>
      <c r="M51" s="3">
        <v>8</v>
      </c>
      <c r="N51" s="3">
        <v>1</v>
      </c>
      <c r="O51" s="3">
        <v>0</v>
      </c>
      <c r="P51" s="3">
        <v>10</v>
      </c>
      <c r="Q51" s="3">
        <f t="shared" si="32"/>
        <v>10</v>
      </c>
      <c r="R51" s="3">
        <v>1</v>
      </c>
      <c r="S51" s="3" t="s">
        <v>57</v>
      </c>
      <c r="T51" s="4" t="str">
        <f>IF(OR(AND(K51=1, Q50-0+11&lt;=10), AND(K51=2, Q50-0+1&lt;=10)), "lead", "tie")</f>
        <v>lead</v>
      </c>
      <c r="U51" s="4">
        <f>IF(AND(K51=2, T51="lead"), Q50-0+1, IF(AND(K51=2, T51="tie"), Q50-0, IF(AND(K51=1, T51="lead"), Q50-0+11, Q50-0+10)))</f>
        <v>10</v>
      </c>
      <c r="V51" s="10" t="s">
        <v>32</v>
      </c>
      <c r="W51" s="3">
        <v>6</v>
      </c>
      <c r="X51" s="3">
        <v>4</v>
      </c>
    </row>
    <row r="52" spans="1:24" ht="14" x14ac:dyDescent="0.3">
      <c r="A52" s="3">
        <v>51</v>
      </c>
      <c r="B52" s="3" t="s">
        <v>40</v>
      </c>
      <c r="C52" s="3" t="s">
        <v>44</v>
      </c>
      <c r="D52" s="3" t="s">
        <v>41</v>
      </c>
      <c r="E52" s="3" t="s">
        <v>45</v>
      </c>
      <c r="F52" s="3" t="s">
        <v>38</v>
      </c>
      <c r="G52" s="3" t="s">
        <v>42</v>
      </c>
      <c r="H52" s="3" t="s">
        <v>43</v>
      </c>
      <c r="I52" s="3">
        <v>18</v>
      </c>
      <c r="J52" s="3">
        <v>5</v>
      </c>
      <c r="K52" s="3">
        <v>1</v>
      </c>
      <c r="L52" s="3">
        <v>2</v>
      </c>
      <c r="M52" s="3">
        <v>12</v>
      </c>
      <c r="N52" s="3">
        <v>2</v>
      </c>
      <c r="O52" s="3">
        <v>2</v>
      </c>
      <c r="P52" s="3">
        <v>9</v>
      </c>
      <c r="Q52" s="3">
        <f t="shared" ref="Q52:Q55" si="33">Q50+P52</f>
        <v>18</v>
      </c>
      <c r="R52" s="3">
        <v>1</v>
      </c>
      <c r="S52" s="3" t="s">
        <v>57</v>
      </c>
      <c r="T52" s="4" t="str">
        <f t="shared" ref="T52:T55" si="34">IF(OR(AND(K52=1, Q51-Q50+11&lt;=10), AND(K52=2, Q51-Q50+1&lt;=10)), "lead", "tie")</f>
        <v>tie</v>
      </c>
      <c r="U52" s="4">
        <f t="shared" ref="U52:U55" si="35">IF(AND(K52=2, T52="lead"), Q51-Q50+1, IF(AND(K52=2, T52="tie"), Q51-Q50, IF(AND(K52=1, T52="lead"), Q51-Q50+11, Q51-Q50+10)))</f>
        <v>11</v>
      </c>
      <c r="V52" s="10" t="s">
        <v>33</v>
      </c>
      <c r="W52" s="3">
        <v>6</v>
      </c>
      <c r="X52" s="3">
        <v>4</v>
      </c>
    </row>
    <row r="53" spans="1:24" ht="14" x14ac:dyDescent="0.3">
      <c r="A53" s="3">
        <v>52</v>
      </c>
      <c r="B53" s="3" t="s">
        <v>40</v>
      </c>
      <c r="C53" s="3" t="s">
        <v>44</v>
      </c>
      <c r="D53" s="3" t="s">
        <v>41</v>
      </c>
      <c r="E53" s="3" t="s">
        <v>30</v>
      </c>
      <c r="F53" s="3" t="s">
        <v>38</v>
      </c>
      <c r="G53" s="3" t="s">
        <v>43</v>
      </c>
      <c r="H53" s="3" t="s">
        <v>42</v>
      </c>
      <c r="I53" s="3">
        <v>18</v>
      </c>
      <c r="J53" s="3">
        <v>5</v>
      </c>
      <c r="K53" s="3">
        <v>2</v>
      </c>
      <c r="L53" s="3">
        <v>2</v>
      </c>
      <c r="M53" s="3">
        <v>9</v>
      </c>
      <c r="N53" s="3">
        <v>1</v>
      </c>
      <c r="O53" s="3">
        <v>0</v>
      </c>
      <c r="P53" s="3">
        <v>10</v>
      </c>
      <c r="Q53" s="3">
        <f t="shared" si="33"/>
        <v>20</v>
      </c>
      <c r="R53" s="3">
        <v>1</v>
      </c>
      <c r="S53" s="3" t="s">
        <v>57</v>
      </c>
      <c r="T53" s="4" t="str">
        <f t="shared" si="34"/>
        <v>lead</v>
      </c>
      <c r="U53" s="4">
        <f t="shared" si="35"/>
        <v>9</v>
      </c>
      <c r="V53" s="10" t="s">
        <v>32</v>
      </c>
      <c r="W53" s="3">
        <v>6</v>
      </c>
      <c r="X53" s="3">
        <v>4</v>
      </c>
    </row>
    <row r="54" spans="1:24" ht="14" x14ac:dyDescent="0.3">
      <c r="A54" s="3">
        <v>53</v>
      </c>
      <c r="B54" s="3" t="s">
        <v>40</v>
      </c>
      <c r="C54" s="3" t="s">
        <v>44</v>
      </c>
      <c r="D54" s="3" t="s">
        <v>41</v>
      </c>
      <c r="E54" s="3" t="s">
        <v>45</v>
      </c>
      <c r="F54" s="3" t="s">
        <v>38</v>
      </c>
      <c r="G54" s="3" t="s">
        <v>42</v>
      </c>
      <c r="H54" s="3" t="s">
        <v>43</v>
      </c>
      <c r="I54" s="3">
        <v>18</v>
      </c>
      <c r="J54" s="3">
        <v>6</v>
      </c>
      <c r="K54" s="3">
        <v>1</v>
      </c>
      <c r="L54" s="3">
        <v>2</v>
      </c>
      <c r="M54" s="3">
        <v>7</v>
      </c>
      <c r="N54" s="3">
        <v>2</v>
      </c>
      <c r="P54" s="3">
        <v>8</v>
      </c>
      <c r="Q54" s="3">
        <f t="shared" si="33"/>
        <v>26</v>
      </c>
      <c r="R54" s="3">
        <v>1</v>
      </c>
      <c r="S54" s="3" t="s">
        <v>57</v>
      </c>
      <c r="T54" s="4" t="str">
        <f t="shared" si="34"/>
        <v>tie</v>
      </c>
      <c r="U54" s="4">
        <f t="shared" si="35"/>
        <v>12</v>
      </c>
      <c r="V54" s="10" t="s">
        <v>33</v>
      </c>
      <c r="W54" s="3">
        <v>6</v>
      </c>
      <c r="X54" s="3">
        <v>4</v>
      </c>
    </row>
    <row r="55" spans="1:24" ht="14" x14ac:dyDescent="0.3">
      <c r="A55" s="3">
        <v>54</v>
      </c>
      <c r="B55" s="3" t="s">
        <v>40</v>
      </c>
      <c r="C55" s="3" t="s">
        <v>44</v>
      </c>
      <c r="D55" s="3" t="s">
        <v>41</v>
      </c>
      <c r="E55" s="3" t="s">
        <v>30</v>
      </c>
      <c r="F55" s="3" t="s">
        <v>38</v>
      </c>
      <c r="G55" s="3" t="s">
        <v>43</v>
      </c>
      <c r="H55" s="3" t="s">
        <v>42</v>
      </c>
      <c r="I55" s="3">
        <v>18</v>
      </c>
      <c r="J55" s="3">
        <v>6</v>
      </c>
      <c r="K55" s="3">
        <v>2</v>
      </c>
      <c r="L55" s="3">
        <v>2</v>
      </c>
      <c r="M55" s="3">
        <v>7</v>
      </c>
      <c r="N55" s="3">
        <v>1</v>
      </c>
      <c r="O55" s="3">
        <v>0</v>
      </c>
      <c r="P55" s="3">
        <v>10</v>
      </c>
      <c r="Q55" s="3">
        <f t="shared" si="33"/>
        <v>30</v>
      </c>
      <c r="R55" s="3">
        <v>1</v>
      </c>
      <c r="S55" s="3" t="s">
        <v>57</v>
      </c>
      <c r="T55" s="4" t="str">
        <f t="shared" si="34"/>
        <v>lead</v>
      </c>
      <c r="U55" s="4">
        <f t="shared" si="35"/>
        <v>7</v>
      </c>
      <c r="V55" s="10" t="s">
        <v>32</v>
      </c>
      <c r="W55" s="3">
        <v>6</v>
      </c>
      <c r="X55" s="3">
        <v>4</v>
      </c>
    </row>
    <row r="56" spans="1:24" ht="14" x14ac:dyDescent="0.3">
      <c r="A56" s="3">
        <v>55</v>
      </c>
      <c r="B56" s="3" t="s">
        <v>40</v>
      </c>
      <c r="C56" s="3" t="s">
        <v>44</v>
      </c>
      <c r="D56" s="3" t="s">
        <v>41</v>
      </c>
      <c r="E56" s="3" t="s">
        <v>45</v>
      </c>
      <c r="F56" s="3" t="s">
        <v>38</v>
      </c>
      <c r="G56" s="3" t="s">
        <v>42</v>
      </c>
      <c r="H56" s="3" t="s">
        <v>43</v>
      </c>
      <c r="I56" s="3">
        <v>18</v>
      </c>
      <c r="J56" s="3">
        <v>7</v>
      </c>
      <c r="K56" s="3">
        <v>1</v>
      </c>
      <c r="L56" s="3">
        <v>3</v>
      </c>
      <c r="M56" s="3">
        <v>10</v>
      </c>
      <c r="N56" s="3">
        <v>2</v>
      </c>
      <c r="O56" s="3">
        <v>2</v>
      </c>
      <c r="P56" s="3">
        <v>10</v>
      </c>
      <c r="Q56" s="3">
        <f t="shared" ref="Q56:Q57" si="36">P56</f>
        <v>10</v>
      </c>
      <c r="R56" s="3">
        <v>1</v>
      </c>
      <c r="S56" s="3" t="s">
        <v>57</v>
      </c>
      <c r="T56" s="4" t="str">
        <f>IF(OR(AND(K56=1, 0-0+11&lt;=10), AND(K56=2, 0-0+1&lt;=10)), "lead", "tie")</f>
        <v>tie</v>
      </c>
      <c r="U56" s="4">
        <f>IF(AND(K56=2, T56="lead"), 0-0+1, IF(AND(K56=2, T56="tie"), 0-0, IF(AND(K56=1, T56="lead"), 0-0+11, 0-0+10)))</f>
        <v>10</v>
      </c>
      <c r="V56" s="10" t="s">
        <v>33</v>
      </c>
      <c r="W56" s="3">
        <v>6</v>
      </c>
      <c r="X56" s="3">
        <v>4</v>
      </c>
    </row>
    <row r="57" spans="1:24" ht="14" x14ac:dyDescent="0.3">
      <c r="A57" s="3">
        <v>56</v>
      </c>
      <c r="B57" s="3" t="s">
        <v>40</v>
      </c>
      <c r="C57" s="3" t="s">
        <v>44</v>
      </c>
      <c r="D57" s="3" t="s">
        <v>41</v>
      </c>
      <c r="E57" s="3" t="s">
        <v>30</v>
      </c>
      <c r="F57" s="3" t="s">
        <v>38</v>
      </c>
      <c r="G57" s="3" t="s">
        <v>43</v>
      </c>
      <c r="H57" s="3" t="s">
        <v>42</v>
      </c>
      <c r="I57" s="3">
        <v>18</v>
      </c>
      <c r="J57" s="3">
        <v>7</v>
      </c>
      <c r="K57" s="3">
        <v>2</v>
      </c>
      <c r="L57" s="3">
        <v>3</v>
      </c>
      <c r="M57" s="3">
        <v>7</v>
      </c>
      <c r="N57" s="3">
        <v>1</v>
      </c>
      <c r="O57" s="3">
        <v>0</v>
      </c>
      <c r="P57" s="3">
        <v>10</v>
      </c>
      <c r="Q57" s="3">
        <f t="shared" si="36"/>
        <v>10</v>
      </c>
      <c r="R57" s="3">
        <v>3</v>
      </c>
      <c r="S57" s="3" t="s">
        <v>57</v>
      </c>
      <c r="T57" s="4" t="str">
        <f>IF(OR(AND(K57=1, Q56-0+11&lt;=10), AND(K57=2, Q56-0+1&lt;=10)), "lead", "tie")</f>
        <v>tie</v>
      </c>
      <c r="U57" s="4">
        <f>IF(AND(K57=2, T57="lead"), Q56-0+1, IF(AND(K57=2, T57="tie"), Q56-0, IF(AND(K57=1, T57="lead"), Q56-0+11, Q56-0+10)))</f>
        <v>10</v>
      </c>
      <c r="V57" s="10" t="s">
        <v>32</v>
      </c>
      <c r="W57" s="3">
        <v>6</v>
      </c>
      <c r="X57" s="3">
        <v>4</v>
      </c>
    </row>
    <row r="58" spans="1:24" ht="14" x14ac:dyDescent="0.3">
      <c r="A58" s="3">
        <v>57</v>
      </c>
      <c r="B58" s="3" t="s">
        <v>40</v>
      </c>
      <c r="C58" s="3" t="s">
        <v>44</v>
      </c>
      <c r="D58" s="3" t="s">
        <v>41</v>
      </c>
      <c r="E58" s="3" t="s">
        <v>45</v>
      </c>
      <c r="F58" s="3" t="s">
        <v>38</v>
      </c>
      <c r="G58" s="3" t="s">
        <v>42</v>
      </c>
      <c r="H58" s="3" t="s">
        <v>43</v>
      </c>
      <c r="I58" s="3">
        <v>18</v>
      </c>
      <c r="J58" s="3">
        <v>8</v>
      </c>
      <c r="K58" s="3">
        <v>1</v>
      </c>
      <c r="L58" s="3">
        <v>3</v>
      </c>
      <c r="M58" s="3">
        <v>8</v>
      </c>
      <c r="N58" s="3">
        <v>2</v>
      </c>
      <c r="P58" s="3">
        <v>10</v>
      </c>
      <c r="Q58" s="3">
        <f t="shared" ref="Q58:Q61" si="37">Q56+P58</f>
        <v>20</v>
      </c>
      <c r="R58" s="3">
        <v>1</v>
      </c>
      <c r="S58" s="3" t="s">
        <v>57</v>
      </c>
      <c r="T58" s="4" t="str">
        <f t="shared" ref="T58:T61" si="38">IF(OR(AND(K58=1, Q57-Q56+11&lt;=10), AND(K58=2, Q57-Q56+1&lt;=10)), "lead", "tie")</f>
        <v>tie</v>
      </c>
      <c r="U58" s="4">
        <f t="shared" ref="U58:U61" si="39">IF(AND(K58=2, T58="lead"), Q57-Q56+1, IF(AND(K58=2, T58="tie"), Q57-Q56, IF(AND(K58=1, T58="lead"), Q57-Q56+11, Q57-Q56+10)))</f>
        <v>10</v>
      </c>
      <c r="V58" s="10" t="s">
        <v>33</v>
      </c>
      <c r="W58" s="3">
        <v>6</v>
      </c>
      <c r="X58" s="3">
        <v>4</v>
      </c>
    </row>
    <row r="59" spans="1:24" ht="14" x14ac:dyDescent="0.3">
      <c r="A59" s="3">
        <v>58</v>
      </c>
      <c r="B59" s="3" t="s">
        <v>40</v>
      </c>
      <c r="C59" s="3" t="s">
        <v>44</v>
      </c>
      <c r="D59" s="3" t="s">
        <v>41</v>
      </c>
      <c r="E59" s="3" t="s">
        <v>30</v>
      </c>
      <c r="F59" s="3" t="s">
        <v>38</v>
      </c>
      <c r="G59" s="3" t="s">
        <v>43</v>
      </c>
      <c r="H59" s="3" t="s">
        <v>42</v>
      </c>
      <c r="I59" s="3">
        <v>18</v>
      </c>
      <c r="J59" s="3">
        <v>8</v>
      </c>
      <c r="K59" s="3">
        <v>2</v>
      </c>
      <c r="L59" s="3">
        <v>3</v>
      </c>
      <c r="M59" s="3">
        <v>7</v>
      </c>
      <c r="N59" s="3">
        <v>1</v>
      </c>
      <c r="O59" s="3">
        <v>0</v>
      </c>
      <c r="P59" s="3">
        <v>10</v>
      </c>
      <c r="Q59" s="3">
        <f t="shared" si="37"/>
        <v>20</v>
      </c>
      <c r="R59" s="3">
        <v>3</v>
      </c>
      <c r="S59" s="3" t="s">
        <v>57</v>
      </c>
      <c r="T59" s="4" t="str">
        <f t="shared" si="38"/>
        <v>tie</v>
      </c>
      <c r="U59" s="4">
        <f t="shared" si="39"/>
        <v>10</v>
      </c>
      <c r="V59" s="10" t="s">
        <v>32</v>
      </c>
      <c r="W59" s="3">
        <v>6</v>
      </c>
      <c r="X59" s="3">
        <v>4</v>
      </c>
    </row>
    <row r="60" spans="1:24" ht="14" x14ac:dyDescent="0.3">
      <c r="A60" s="3">
        <v>59</v>
      </c>
      <c r="B60" s="3" t="s">
        <v>40</v>
      </c>
      <c r="C60" s="3" t="s">
        <v>44</v>
      </c>
      <c r="D60" s="3" t="s">
        <v>41</v>
      </c>
      <c r="E60" s="3" t="s">
        <v>45</v>
      </c>
      <c r="F60" s="3" t="s">
        <v>38</v>
      </c>
      <c r="G60" s="3" t="s">
        <v>42</v>
      </c>
      <c r="H60" s="3" t="s">
        <v>43</v>
      </c>
      <c r="I60" s="3">
        <v>18</v>
      </c>
      <c r="J60" s="3">
        <v>9</v>
      </c>
      <c r="K60" s="3">
        <v>1</v>
      </c>
      <c r="L60" s="3">
        <v>3</v>
      </c>
      <c r="M60" s="3">
        <v>10</v>
      </c>
      <c r="N60" s="3">
        <v>2</v>
      </c>
      <c r="O60" s="3">
        <v>2</v>
      </c>
      <c r="P60" s="3">
        <v>10</v>
      </c>
      <c r="Q60" s="3">
        <f t="shared" si="37"/>
        <v>30</v>
      </c>
      <c r="R60" s="3">
        <v>1</v>
      </c>
      <c r="S60" s="3" t="s">
        <v>57</v>
      </c>
      <c r="T60" s="4" t="str">
        <f t="shared" si="38"/>
        <v>tie</v>
      </c>
      <c r="U60" s="4">
        <f t="shared" si="39"/>
        <v>10</v>
      </c>
      <c r="V60" s="10" t="s">
        <v>33</v>
      </c>
      <c r="W60" s="3">
        <v>6</v>
      </c>
      <c r="X60" s="3">
        <v>4</v>
      </c>
    </row>
    <row r="61" spans="1:24" ht="14" x14ac:dyDescent="0.3">
      <c r="A61" s="3">
        <v>60</v>
      </c>
      <c r="B61" s="3" t="s">
        <v>40</v>
      </c>
      <c r="C61" s="3" t="s">
        <v>44</v>
      </c>
      <c r="D61" s="3" t="s">
        <v>41</v>
      </c>
      <c r="E61" s="3" t="s">
        <v>30</v>
      </c>
      <c r="F61" s="3" t="s">
        <v>38</v>
      </c>
      <c r="G61" s="3" t="s">
        <v>43</v>
      </c>
      <c r="H61" s="3" t="s">
        <v>42</v>
      </c>
      <c r="I61" s="3">
        <v>18</v>
      </c>
      <c r="J61" s="3">
        <v>9</v>
      </c>
      <c r="K61" s="3">
        <v>2</v>
      </c>
      <c r="L61" s="3">
        <v>3</v>
      </c>
      <c r="M61" s="3">
        <v>10</v>
      </c>
      <c r="N61" s="3">
        <v>1</v>
      </c>
      <c r="P61" s="3">
        <v>10</v>
      </c>
      <c r="Q61" s="3">
        <f t="shared" si="37"/>
        <v>30</v>
      </c>
      <c r="R61" s="3">
        <v>3</v>
      </c>
      <c r="S61" s="3" t="s">
        <v>57</v>
      </c>
      <c r="T61" s="4" t="str">
        <f t="shared" si="38"/>
        <v>tie</v>
      </c>
      <c r="U61" s="4">
        <f t="shared" si="39"/>
        <v>10</v>
      </c>
      <c r="V61" s="10" t="s">
        <v>32</v>
      </c>
      <c r="W61" s="3">
        <v>6</v>
      </c>
      <c r="X61" s="3">
        <v>4</v>
      </c>
    </row>
    <row r="62" spans="1:24" ht="14" x14ac:dyDescent="0.3">
      <c r="A62" s="3">
        <v>61</v>
      </c>
      <c r="B62" s="3" t="s">
        <v>40</v>
      </c>
      <c r="C62" s="3" t="s">
        <v>44</v>
      </c>
      <c r="D62" s="3" t="s">
        <v>41</v>
      </c>
      <c r="E62" s="3" t="s">
        <v>45</v>
      </c>
      <c r="F62" s="3" t="s">
        <v>38</v>
      </c>
      <c r="G62" s="3" t="s">
        <v>42</v>
      </c>
      <c r="H62" s="3" t="s">
        <v>43</v>
      </c>
      <c r="I62" s="3">
        <v>18</v>
      </c>
      <c r="J62" s="3">
        <v>10</v>
      </c>
      <c r="K62" s="3">
        <v>1</v>
      </c>
      <c r="L62" s="3">
        <v>4</v>
      </c>
      <c r="M62" s="3">
        <v>10</v>
      </c>
      <c r="N62" s="3">
        <v>2</v>
      </c>
      <c r="O62" s="3">
        <v>2</v>
      </c>
      <c r="P62" s="3">
        <v>10</v>
      </c>
      <c r="Q62" s="3">
        <f t="shared" ref="Q62:Q63" si="40">P62</f>
        <v>10</v>
      </c>
      <c r="R62" s="3">
        <v>2</v>
      </c>
      <c r="S62" s="3" t="s">
        <v>57</v>
      </c>
      <c r="T62" s="4" t="str">
        <f>IF(OR(AND(K62=1, 0-0+11&lt;=10), AND(K62=2, 0-0+1&lt;=10)), "lead", "tie")</f>
        <v>tie</v>
      </c>
      <c r="U62" s="4">
        <f>IF(AND(K62=2, T62="lead"), 0-0+1, IF(AND(K62=2, T62="tie"), 0-0, IF(AND(K62=1, T62="lead"), 0-0+11, 0-0+10)))</f>
        <v>10</v>
      </c>
      <c r="V62" s="10" t="s">
        <v>33</v>
      </c>
      <c r="W62" s="3">
        <v>6</v>
      </c>
      <c r="X62" s="3">
        <v>4</v>
      </c>
    </row>
    <row r="63" spans="1:24" ht="14" x14ac:dyDescent="0.3">
      <c r="A63" s="3">
        <v>62</v>
      </c>
      <c r="B63" s="3" t="s">
        <v>40</v>
      </c>
      <c r="C63" s="3" t="s">
        <v>44</v>
      </c>
      <c r="D63" s="3" t="s">
        <v>41</v>
      </c>
      <c r="E63" s="3" t="s">
        <v>30</v>
      </c>
      <c r="F63" s="3" t="s">
        <v>38</v>
      </c>
      <c r="G63" s="3" t="s">
        <v>43</v>
      </c>
      <c r="H63" s="3" t="s">
        <v>42</v>
      </c>
      <c r="I63" s="3">
        <v>18</v>
      </c>
      <c r="J63" s="3">
        <v>10</v>
      </c>
      <c r="K63" s="3">
        <v>2</v>
      </c>
      <c r="L63" s="3">
        <v>4</v>
      </c>
      <c r="M63" s="3">
        <v>8</v>
      </c>
      <c r="N63" s="3">
        <v>1</v>
      </c>
      <c r="O63" s="3">
        <v>0</v>
      </c>
      <c r="P63" s="3">
        <v>10</v>
      </c>
      <c r="Q63" s="3">
        <f t="shared" si="40"/>
        <v>10</v>
      </c>
      <c r="R63" s="3">
        <v>4</v>
      </c>
      <c r="S63" s="3" t="s">
        <v>57</v>
      </c>
      <c r="T63" s="4" t="str">
        <f>IF(OR(AND(K63=1, Q62-0+11&lt;=10), AND(K63=2, Q62-0+1&lt;=10)), "lead", "tie")</f>
        <v>tie</v>
      </c>
      <c r="U63" s="4">
        <f>IF(AND(K63=2, T63="lead"), Q62-0+1, IF(AND(K63=2, T63="tie"), Q62-0, IF(AND(K63=1, T63="lead"), Q62-0+11, Q62-0+10)))</f>
        <v>10</v>
      </c>
      <c r="V63" s="10" t="s">
        <v>32</v>
      </c>
      <c r="W63" s="3">
        <v>6</v>
      </c>
      <c r="X63" s="3">
        <v>4</v>
      </c>
    </row>
    <row r="64" spans="1:24" ht="14" x14ac:dyDescent="0.3">
      <c r="A64" s="3">
        <v>63</v>
      </c>
      <c r="B64" s="3" t="s">
        <v>40</v>
      </c>
      <c r="C64" s="3" t="s">
        <v>44</v>
      </c>
      <c r="D64" s="3" t="s">
        <v>41</v>
      </c>
      <c r="E64" s="3" t="s">
        <v>45</v>
      </c>
      <c r="F64" s="3" t="s">
        <v>38</v>
      </c>
      <c r="G64" s="3" t="s">
        <v>42</v>
      </c>
      <c r="H64" s="3" t="s">
        <v>43</v>
      </c>
      <c r="I64" s="3">
        <v>18</v>
      </c>
      <c r="J64" s="3">
        <v>11</v>
      </c>
      <c r="K64" s="3">
        <v>1</v>
      </c>
      <c r="L64" s="3">
        <v>4</v>
      </c>
      <c r="M64" s="3">
        <v>8</v>
      </c>
      <c r="N64" s="3">
        <v>2</v>
      </c>
      <c r="O64" s="3">
        <v>2</v>
      </c>
      <c r="P64" s="3">
        <v>10</v>
      </c>
      <c r="Q64" s="3">
        <f t="shared" ref="Q64:Q67" si="41">Q62+P64</f>
        <v>20</v>
      </c>
      <c r="R64" s="3">
        <v>2</v>
      </c>
      <c r="S64" s="3" t="s">
        <v>57</v>
      </c>
      <c r="T64" s="4" t="str">
        <f t="shared" ref="T64:T67" si="42">IF(OR(AND(K64=1, Q63-Q62+11&lt;=10), AND(K64=2, Q63-Q62+1&lt;=10)), "lead", "tie")</f>
        <v>tie</v>
      </c>
      <c r="U64" s="4">
        <f t="shared" ref="U64:U67" si="43">IF(AND(K64=2, T64="lead"), Q63-Q62+1, IF(AND(K64=2, T64="tie"), Q63-Q62, IF(AND(K64=1, T64="lead"), Q63-Q62+11, Q63-Q62+10)))</f>
        <v>10</v>
      </c>
      <c r="V64" s="10" t="s">
        <v>33</v>
      </c>
      <c r="W64" s="3">
        <v>6</v>
      </c>
      <c r="X64" s="3">
        <v>4</v>
      </c>
    </row>
    <row r="65" spans="1:24" ht="14" x14ac:dyDescent="0.3">
      <c r="A65" s="3">
        <v>64</v>
      </c>
      <c r="B65" s="3" t="s">
        <v>40</v>
      </c>
      <c r="C65" s="3" t="s">
        <v>44</v>
      </c>
      <c r="D65" s="3" t="s">
        <v>41</v>
      </c>
      <c r="E65" s="3" t="s">
        <v>30</v>
      </c>
      <c r="F65" s="3" t="s">
        <v>38</v>
      </c>
      <c r="G65" s="3" t="s">
        <v>43</v>
      </c>
      <c r="H65" s="3" t="s">
        <v>42</v>
      </c>
      <c r="I65" s="3">
        <v>18</v>
      </c>
      <c r="J65" s="3">
        <v>11</v>
      </c>
      <c r="K65" s="3">
        <v>2</v>
      </c>
      <c r="L65" s="3">
        <v>4</v>
      </c>
      <c r="M65" s="3">
        <v>8</v>
      </c>
      <c r="N65" s="3">
        <v>1</v>
      </c>
      <c r="P65" s="3">
        <v>10</v>
      </c>
      <c r="Q65" s="3">
        <f t="shared" si="41"/>
        <v>20</v>
      </c>
      <c r="R65" s="3">
        <v>4</v>
      </c>
      <c r="S65" s="3" t="s">
        <v>57</v>
      </c>
      <c r="T65" s="4" t="str">
        <f t="shared" si="42"/>
        <v>tie</v>
      </c>
      <c r="U65" s="4">
        <f t="shared" si="43"/>
        <v>10</v>
      </c>
      <c r="V65" s="10" t="s">
        <v>32</v>
      </c>
      <c r="W65" s="3">
        <v>6</v>
      </c>
      <c r="X65" s="3">
        <v>4</v>
      </c>
    </row>
    <row r="66" spans="1:24" ht="14" x14ac:dyDescent="0.3">
      <c r="A66" s="3">
        <v>65</v>
      </c>
      <c r="B66" s="3" t="s">
        <v>40</v>
      </c>
      <c r="C66" s="3" t="s">
        <v>44</v>
      </c>
      <c r="D66" s="3" t="s">
        <v>41</v>
      </c>
      <c r="E66" s="3" t="s">
        <v>45</v>
      </c>
      <c r="F66" s="3" t="s">
        <v>38</v>
      </c>
      <c r="G66" s="3" t="s">
        <v>42</v>
      </c>
      <c r="H66" s="3" t="s">
        <v>43</v>
      </c>
      <c r="I66" s="3">
        <v>18</v>
      </c>
      <c r="J66" s="3">
        <v>12</v>
      </c>
      <c r="K66" s="3">
        <v>1</v>
      </c>
      <c r="L66" s="3">
        <v>4</v>
      </c>
      <c r="M66" s="3">
        <v>10</v>
      </c>
      <c r="N66" s="3">
        <v>2</v>
      </c>
      <c r="O66" s="3">
        <v>2</v>
      </c>
      <c r="P66" s="3">
        <v>10</v>
      </c>
      <c r="Q66" s="3">
        <f t="shared" si="41"/>
        <v>30</v>
      </c>
      <c r="R66" s="3">
        <v>2</v>
      </c>
      <c r="S66" s="3" t="s">
        <v>57</v>
      </c>
      <c r="T66" s="4" t="str">
        <f t="shared" si="42"/>
        <v>tie</v>
      </c>
      <c r="U66" s="4">
        <f t="shared" si="43"/>
        <v>10</v>
      </c>
      <c r="V66" s="10" t="s">
        <v>33</v>
      </c>
      <c r="W66" s="3">
        <v>6</v>
      </c>
      <c r="X66" s="3">
        <v>4</v>
      </c>
    </row>
    <row r="67" spans="1:24" ht="14" x14ac:dyDescent="0.3">
      <c r="A67" s="3">
        <v>66</v>
      </c>
      <c r="B67" s="3" t="s">
        <v>40</v>
      </c>
      <c r="C67" s="3" t="s">
        <v>44</v>
      </c>
      <c r="D67" s="3" t="s">
        <v>41</v>
      </c>
      <c r="E67" s="3" t="s">
        <v>30</v>
      </c>
      <c r="F67" s="3" t="s">
        <v>38</v>
      </c>
      <c r="G67" s="3" t="s">
        <v>43</v>
      </c>
      <c r="H67" s="3" t="s">
        <v>42</v>
      </c>
      <c r="I67" s="3">
        <v>18</v>
      </c>
      <c r="J67" s="3">
        <v>12</v>
      </c>
      <c r="K67" s="3">
        <v>2</v>
      </c>
      <c r="L67" s="3">
        <v>4</v>
      </c>
      <c r="M67" s="3">
        <v>7</v>
      </c>
      <c r="N67" s="3">
        <v>1</v>
      </c>
      <c r="O67" s="3">
        <v>0</v>
      </c>
      <c r="P67" s="3">
        <v>10</v>
      </c>
      <c r="Q67" s="3">
        <f t="shared" si="41"/>
        <v>30</v>
      </c>
      <c r="R67" s="3">
        <v>4</v>
      </c>
      <c r="S67" s="3" t="s">
        <v>57</v>
      </c>
      <c r="T67" s="4" t="str">
        <f t="shared" si="42"/>
        <v>tie</v>
      </c>
      <c r="U67" s="4">
        <f t="shared" si="43"/>
        <v>10</v>
      </c>
      <c r="V67" s="10" t="s">
        <v>32</v>
      </c>
      <c r="W67" s="3">
        <v>6</v>
      </c>
      <c r="X67" s="3">
        <v>4</v>
      </c>
    </row>
    <row r="68" spans="1:24" ht="14" x14ac:dyDescent="0.3">
      <c r="A68" s="3">
        <v>67</v>
      </c>
      <c r="B68" s="3" t="s">
        <v>40</v>
      </c>
      <c r="C68" s="3" t="s">
        <v>44</v>
      </c>
      <c r="D68" s="3" t="s">
        <v>41</v>
      </c>
      <c r="E68" s="3" t="s">
        <v>45</v>
      </c>
      <c r="F68" s="3" t="s">
        <v>38</v>
      </c>
      <c r="G68" s="3" t="s">
        <v>42</v>
      </c>
      <c r="H68" s="3" t="s">
        <v>43</v>
      </c>
      <c r="I68" s="3">
        <v>18</v>
      </c>
      <c r="J68" s="3">
        <v>13</v>
      </c>
      <c r="K68" s="3">
        <v>1</v>
      </c>
      <c r="L68" s="3">
        <v>5</v>
      </c>
      <c r="M68" s="3">
        <v>11</v>
      </c>
      <c r="N68" s="3">
        <v>2</v>
      </c>
      <c r="O68" s="3">
        <v>3</v>
      </c>
      <c r="P68" s="3">
        <v>10</v>
      </c>
      <c r="Q68" s="3">
        <f t="shared" ref="Q68:Q69" si="44">P68</f>
        <v>10</v>
      </c>
      <c r="R68" s="3">
        <v>3</v>
      </c>
      <c r="S68" s="3" t="s">
        <v>57</v>
      </c>
      <c r="T68" s="4" t="str">
        <f>IF(OR(AND(K68=1, 0-0+11&lt;=10), AND(K68=2, 0-0+1&lt;=10)), "lead", "tie")</f>
        <v>tie</v>
      </c>
      <c r="U68" s="4">
        <f>IF(AND(K68=2, T68="lead"), 0-0+1, IF(AND(K68=2, T68="tie"), 0-0, IF(AND(K68=1, T68="lead"), 0-0+11, 0-0+10)))</f>
        <v>10</v>
      </c>
      <c r="V68" s="10" t="s">
        <v>33</v>
      </c>
      <c r="W68" s="3">
        <v>6</v>
      </c>
      <c r="X68" s="3">
        <v>4</v>
      </c>
    </row>
    <row r="69" spans="1:24" ht="14" x14ac:dyDescent="0.3">
      <c r="A69" s="3">
        <v>68</v>
      </c>
      <c r="B69" s="3" t="s">
        <v>40</v>
      </c>
      <c r="C69" s="3" t="s">
        <v>44</v>
      </c>
      <c r="D69" s="3" t="s">
        <v>41</v>
      </c>
      <c r="E69" s="3" t="s">
        <v>30</v>
      </c>
      <c r="F69" s="3" t="s">
        <v>38</v>
      </c>
      <c r="G69" s="3" t="s">
        <v>43</v>
      </c>
      <c r="H69" s="3" t="s">
        <v>42</v>
      </c>
      <c r="I69" s="3">
        <v>18</v>
      </c>
      <c r="J69" s="3">
        <v>13</v>
      </c>
      <c r="K69" s="3">
        <v>2</v>
      </c>
      <c r="L69" s="3">
        <v>5</v>
      </c>
      <c r="M69" s="3">
        <v>8</v>
      </c>
      <c r="N69" s="3">
        <v>1</v>
      </c>
      <c r="P69" s="3">
        <v>9</v>
      </c>
      <c r="Q69" s="3">
        <f t="shared" si="44"/>
        <v>9</v>
      </c>
      <c r="R69" s="3">
        <v>5</v>
      </c>
      <c r="S69" s="3" t="s">
        <v>57</v>
      </c>
      <c r="T69" s="4" t="str">
        <f>IF(OR(AND(K69=1, Q68-0+11&lt;=10), AND(K69=2, Q68-0+1&lt;=10)), "lead", "tie")</f>
        <v>tie</v>
      </c>
      <c r="U69" s="4">
        <f>IF(AND(K69=2, T69="lead"), Q68-0+1, IF(AND(K69=2, T69="tie"), Q68-0, IF(AND(K69=1, T69="lead"), Q68-0+11, Q68-0+10)))</f>
        <v>10</v>
      </c>
      <c r="V69" s="10" t="s">
        <v>32</v>
      </c>
      <c r="W69" s="3">
        <v>6</v>
      </c>
      <c r="X69" s="3">
        <v>4</v>
      </c>
    </row>
    <row r="70" spans="1:24" ht="14" x14ac:dyDescent="0.3">
      <c r="A70" s="3">
        <v>69</v>
      </c>
      <c r="B70" s="3" t="s">
        <v>40</v>
      </c>
      <c r="C70" s="3" t="s">
        <v>44</v>
      </c>
      <c r="D70" s="3" t="s">
        <v>41</v>
      </c>
      <c r="E70" s="3" t="s">
        <v>45</v>
      </c>
      <c r="F70" s="3" t="s">
        <v>38</v>
      </c>
      <c r="G70" s="3" t="s">
        <v>42</v>
      </c>
      <c r="H70" s="3" t="s">
        <v>43</v>
      </c>
      <c r="I70" s="3">
        <v>18</v>
      </c>
      <c r="J70" s="3">
        <v>14</v>
      </c>
      <c r="K70" s="3">
        <v>1</v>
      </c>
      <c r="L70" s="3">
        <v>5</v>
      </c>
      <c r="M70" s="3">
        <v>10</v>
      </c>
      <c r="N70" s="3">
        <v>2</v>
      </c>
      <c r="O70" s="3">
        <v>2</v>
      </c>
      <c r="P70" s="3">
        <v>10</v>
      </c>
      <c r="Q70" s="3">
        <f t="shared" ref="Q70:Q73" si="45">Q68+P70</f>
        <v>20</v>
      </c>
      <c r="R70" s="3">
        <v>3</v>
      </c>
      <c r="S70" s="3" t="s">
        <v>57</v>
      </c>
      <c r="T70" s="4" t="str">
        <f t="shared" ref="T70:T73" si="46">IF(OR(AND(K70=1, Q69-Q68+11&lt;=10), AND(K70=2, Q69-Q68+1&lt;=10)), "lead", "tie")</f>
        <v>lead</v>
      </c>
      <c r="U70" s="4">
        <f t="shared" ref="U70:U73" si="47">IF(AND(K70=2, T70="lead"), Q69-Q68+1, IF(AND(K70=2, T70="tie"), Q69-Q68, IF(AND(K70=1, T70="lead"), Q69-Q68+11, Q69-Q68+10)))</f>
        <v>10</v>
      </c>
      <c r="V70" s="10" t="s">
        <v>33</v>
      </c>
      <c r="W70" s="3">
        <v>6</v>
      </c>
      <c r="X70" s="3">
        <v>4</v>
      </c>
    </row>
    <row r="71" spans="1:24" ht="14" x14ac:dyDescent="0.3">
      <c r="A71" s="3">
        <v>70</v>
      </c>
      <c r="B71" s="3" t="s">
        <v>40</v>
      </c>
      <c r="C71" s="3" t="s">
        <v>44</v>
      </c>
      <c r="D71" s="3" t="s">
        <v>41</v>
      </c>
      <c r="E71" s="3" t="s">
        <v>30</v>
      </c>
      <c r="F71" s="3" t="s">
        <v>38</v>
      </c>
      <c r="G71" s="3" t="s">
        <v>43</v>
      </c>
      <c r="H71" s="3" t="s">
        <v>42</v>
      </c>
      <c r="I71" s="3">
        <v>18</v>
      </c>
      <c r="J71" s="3">
        <v>14</v>
      </c>
      <c r="K71" s="3">
        <v>2</v>
      </c>
      <c r="L71" s="3">
        <v>5</v>
      </c>
      <c r="M71" s="3">
        <v>10</v>
      </c>
      <c r="N71" s="3">
        <v>1</v>
      </c>
      <c r="O71" s="3">
        <v>0</v>
      </c>
      <c r="P71" s="3">
        <v>10</v>
      </c>
      <c r="Q71" s="3">
        <f t="shared" si="45"/>
        <v>19</v>
      </c>
      <c r="R71" s="3">
        <v>5</v>
      </c>
      <c r="S71" s="3" t="s">
        <v>57</v>
      </c>
      <c r="T71" s="4" t="str">
        <f t="shared" si="46"/>
        <v>tie</v>
      </c>
      <c r="U71" s="4">
        <f t="shared" si="47"/>
        <v>11</v>
      </c>
      <c r="V71" s="10" t="s">
        <v>32</v>
      </c>
      <c r="W71" s="3">
        <v>6</v>
      </c>
      <c r="X71" s="3">
        <v>4</v>
      </c>
    </row>
    <row r="72" spans="1:24" ht="14" x14ac:dyDescent="0.3">
      <c r="A72" s="3">
        <v>71</v>
      </c>
      <c r="B72" s="3" t="s">
        <v>40</v>
      </c>
      <c r="C72" s="3" t="s">
        <v>44</v>
      </c>
      <c r="D72" s="3" t="s">
        <v>41</v>
      </c>
      <c r="E72" s="3" t="s">
        <v>45</v>
      </c>
      <c r="F72" s="3" t="s">
        <v>38</v>
      </c>
      <c r="G72" s="3" t="s">
        <v>42</v>
      </c>
      <c r="H72" s="3" t="s">
        <v>43</v>
      </c>
      <c r="I72" s="3">
        <v>18</v>
      </c>
      <c r="J72" s="3">
        <v>15</v>
      </c>
      <c r="K72" s="3">
        <v>1</v>
      </c>
      <c r="L72" s="3">
        <v>5</v>
      </c>
      <c r="M72" s="3">
        <v>10</v>
      </c>
      <c r="N72" s="3">
        <v>2</v>
      </c>
      <c r="P72" s="3">
        <v>9</v>
      </c>
      <c r="Q72" s="3">
        <f t="shared" si="45"/>
        <v>29</v>
      </c>
      <c r="R72" s="3">
        <v>3</v>
      </c>
      <c r="S72" s="3" t="s">
        <v>58</v>
      </c>
      <c r="T72" s="4" t="str">
        <f t="shared" si="46"/>
        <v>lead</v>
      </c>
      <c r="U72" s="4">
        <f t="shared" si="47"/>
        <v>10</v>
      </c>
      <c r="V72" s="10" t="s">
        <v>33</v>
      </c>
      <c r="W72" s="3">
        <v>6</v>
      </c>
      <c r="X72" s="3">
        <v>4</v>
      </c>
    </row>
    <row r="73" spans="1:24" ht="14" x14ac:dyDescent="0.3">
      <c r="A73" s="3">
        <v>72</v>
      </c>
      <c r="B73" s="3" t="s">
        <v>40</v>
      </c>
      <c r="C73" s="3" t="s">
        <v>44</v>
      </c>
      <c r="D73" s="3" t="s">
        <v>41</v>
      </c>
      <c r="E73" s="3" t="s">
        <v>30</v>
      </c>
      <c r="F73" s="3" t="s">
        <v>38</v>
      </c>
      <c r="G73" s="3" t="s">
        <v>43</v>
      </c>
      <c r="H73" s="3" t="s">
        <v>42</v>
      </c>
      <c r="I73" s="3">
        <v>18</v>
      </c>
      <c r="J73" s="3">
        <v>15</v>
      </c>
      <c r="K73" s="3">
        <v>2</v>
      </c>
      <c r="L73" s="3">
        <v>5</v>
      </c>
      <c r="M73" s="3">
        <v>8</v>
      </c>
      <c r="N73" s="3">
        <v>1</v>
      </c>
      <c r="O73" s="3">
        <v>0</v>
      </c>
      <c r="P73" s="3">
        <v>10</v>
      </c>
      <c r="Q73" s="3">
        <f t="shared" si="45"/>
        <v>29</v>
      </c>
      <c r="R73" s="6">
        <v>5</v>
      </c>
      <c r="S73" s="3" t="s">
        <v>58</v>
      </c>
      <c r="T73" s="4" t="str">
        <f t="shared" si="46"/>
        <v>tie</v>
      </c>
      <c r="U73" s="4">
        <f t="shared" si="47"/>
        <v>10</v>
      </c>
      <c r="V73" s="10" t="s">
        <v>32</v>
      </c>
      <c r="W73" s="3">
        <v>6</v>
      </c>
      <c r="X73" s="3">
        <v>4</v>
      </c>
    </row>
    <row r="74" spans="1:24" ht="12.5" x14ac:dyDescent="0.25">
      <c r="A74" s="3">
        <v>73</v>
      </c>
      <c r="B74" s="8" t="s">
        <v>46</v>
      </c>
      <c r="C74" s="8" t="s">
        <v>49</v>
      </c>
      <c r="D74" s="8" t="s">
        <v>26</v>
      </c>
      <c r="E74" s="8" t="s">
        <v>30</v>
      </c>
      <c r="F74" s="8" t="s">
        <v>38</v>
      </c>
      <c r="G74" s="8" t="s">
        <v>47</v>
      </c>
      <c r="H74" s="8" t="s">
        <v>48</v>
      </c>
      <c r="I74" s="8">
        <v>60</v>
      </c>
      <c r="J74" s="8">
        <v>1</v>
      </c>
      <c r="K74" s="8">
        <v>1</v>
      </c>
      <c r="L74" s="8">
        <v>1</v>
      </c>
      <c r="M74" s="8">
        <v>13</v>
      </c>
      <c r="N74" s="8">
        <v>1</v>
      </c>
      <c r="O74" s="8">
        <v>0</v>
      </c>
      <c r="P74" s="8">
        <v>10</v>
      </c>
      <c r="Q74" s="8">
        <f t="shared" ref="Q74:Q75" si="48">P74</f>
        <v>10</v>
      </c>
      <c r="R74" s="14">
        <v>0</v>
      </c>
      <c r="S74" s="8" t="s">
        <v>57</v>
      </c>
      <c r="T74" s="9" t="str">
        <f>IF(OR(AND(K74=1, 0-0+11&lt;=10), AND(K74=2, 0-0+1&lt;=10)), "lead", "tie")</f>
        <v>tie</v>
      </c>
      <c r="U74" s="9">
        <f>IF(AND(K74=2, T74="lead"), 0-0+1, IF(AND(K74=2, T74="tie"), 0-0, IF(AND(K74=1, T74="lead"), 0-0+11, 0-0+10)))</f>
        <v>10</v>
      </c>
      <c r="V74" s="8" t="s">
        <v>32</v>
      </c>
      <c r="W74" s="8">
        <v>6</v>
      </c>
      <c r="X74" s="8">
        <v>2</v>
      </c>
    </row>
    <row r="75" spans="1:24" ht="12.5" x14ac:dyDescent="0.25">
      <c r="A75" s="3">
        <v>74</v>
      </c>
      <c r="B75" s="3" t="s">
        <v>46</v>
      </c>
      <c r="C75" s="3" t="s">
        <v>49</v>
      </c>
      <c r="D75" s="3" t="s">
        <v>26</v>
      </c>
      <c r="E75" s="3" t="s">
        <v>30</v>
      </c>
      <c r="F75" s="3" t="s">
        <v>38</v>
      </c>
      <c r="G75" s="3" t="s">
        <v>48</v>
      </c>
      <c r="H75" s="3" t="s">
        <v>47</v>
      </c>
      <c r="I75" s="3">
        <v>60</v>
      </c>
      <c r="J75" s="3">
        <v>1</v>
      </c>
      <c r="K75" s="3">
        <v>2</v>
      </c>
      <c r="L75" s="3">
        <v>1</v>
      </c>
      <c r="M75" s="3">
        <v>7</v>
      </c>
      <c r="N75" s="3">
        <v>2</v>
      </c>
      <c r="O75" s="3">
        <v>2</v>
      </c>
      <c r="P75" s="3">
        <v>9</v>
      </c>
      <c r="Q75" s="3">
        <f t="shared" si="48"/>
        <v>9</v>
      </c>
      <c r="R75" s="14">
        <v>0</v>
      </c>
      <c r="S75" s="3" t="s">
        <v>57</v>
      </c>
      <c r="T75" s="4" t="str">
        <f>IF(OR(AND(K75=1, Q74-0+11&lt;=10), AND(K75=2, Q74-0+1&lt;=10)), "lead", "tie")</f>
        <v>tie</v>
      </c>
      <c r="U75" s="4">
        <f>IF(AND(K75=2, T75="lead"), Q74-0+1, IF(AND(K75=2, T75="tie"), Q74-0, IF(AND(K75=1, T75="lead"), Q74-0+11, Q74-0+10)))</f>
        <v>10</v>
      </c>
      <c r="V75" s="3" t="s">
        <v>33</v>
      </c>
      <c r="W75" s="3">
        <v>6</v>
      </c>
      <c r="X75" s="3">
        <v>2</v>
      </c>
    </row>
    <row r="76" spans="1:24" ht="12.5" x14ac:dyDescent="0.25">
      <c r="A76" s="3">
        <v>75</v>
      </c>
      <c r="B76" s="3" t="s">
        <v>46</v>
      </c>
      <c r="C76" s="3" t="s">
        <v>49</v>
      </c>
      <c r="D76" s="3" t="s">
        <v>26</v>
      </c>
      <c r="E76" s="3" t="s">
        <v>30</v>
      </c>
      <c r="F76" s="3" t="s">
        <v>38</v>
      </c>
      <c r="G76" s="3" t="s">
        <v>47</v>
      </c>
      <c r="H76" s="3" t="s">
        <v>48</v>
      </c>
      <c r="I76" s="3">
        <v>60</v>
      </c>
      <c r="J76" s="3">
        <v>2</v>
      </c>
      <c r="K76" s="3">
        <v>1</v>
      </c>
      <c r="L76" s="3">
        <v>1</v>
      </c>
      <c r="M76" s="3">
        <v>13</v>
      </c>
      <c r="N76" s="3">
        <v>1</v>
      </c>
      <c r="O76" s="3">
        <v>1</v>
      </c>
      <c r="P76" s="3">
        <v>10</v>
      </c>
      <c r="Q76" s="3">
        <f t="shared" ref="Q76:Q79" si="49">Q74+P76</f>
        <v>20</v>
      </c>
      <c r="R76" s="14">
        <v>0</v>
      </c>
      <c r="S76" s="3" t="s">
        <v>57</v>
      </c>
      <c r="T76" s="4" t="str">
        <f t="shared" ref="T76:T79" si="50">IF(OR(AND(K76=1, Q75-Q74+11&lt;=10), AND(K76=2, Q75-Q74+1&lt;=10)), "lead", "tie")</f>
        <v>lead</v>
      </c>
      <c r="U76" s="4">
        <f t="shared" ref="U76:U79" si="51">IF(AND(K76=2, T76="lead"), Q75-Q74+1, IF(AND(K76=2, T76="tie"), Q75-Q74, IF(AND(K76=1, T76="lead"), Q75-Q74+11, Q75-Q74+10)))</f>
        <v>10</v>
      </c>
      <c r="V76" s="3" t="s">
        <v>32</v>
      </c>
      <c r="W76" s="3">
        <v>6</v>
      </c>
      <c r="X76" s="3">
        <v>2</v>
      </c>
    </row>
    <row r="77" spans="1:24" ht="12.5" x14ac:dyDescent="0.25">
      <c r="A77" s="3">
        <v>76</v>
      </c>
      <c r="B77" s="3" t="s">
        <v>46</v>
      </c>
      <c r="C77" s="3" t="s">
        <v>49</v>
      </c>
      <c r="D77" s="3" t="s">
        <v>26</v>
      </c>
      <c r="E77" s="3" t="s">
        <v>30</v>
      </c>
      <c r="F77" s="3" t="s">
        <v>38</v>
      </c>
      <c r="G77" s="3" t="s">
        <v>48</v>
      </c>
      <c r="H77" s="3" t="s">
        <v>47</v>
      </c>
      <c r="I77" s="3">
        <v>60</v>
      </c>
      <c r="J77" s="3">
        <v>2</v>
      </c>
      <c r="K77" s="3">
        <v>2</v>
      </c>
      <c r="L77" s="3">
        <v>1</v>
      </c>
      <c r="M77" s="3">
        <v>10</v>
      </c>
      <c r="N77" s="3">
        <v>2</v>
      </c>
      <c r="O77" s="3">
        <v>2</v>
      </c>
      <c r="P77" s="3">
        <v>9</v>
      </c>
      <c r="Q77" s="3">
        <f t="shared" si="49"/>
        <v>18</v>
      </c>
      <c r="R77" s="14">
        <v>0</v>
      </c>
      <c r="S77" s="3" t="s">
        <v>57</v>
      </c>
      <c r="T77" s="4" t="str">
        <f t="shared" si="50"/>
        <v>tie</v>
      </c>
      <c r="U77" s="4">
        <f t="shared" si="51"/>
        <v>11</v>
      </c>
      <c r="V77" s="3" t="s">
        <v>33</v>
      </c>
      <c r="W77" s="3">
        <v>6</v>
      </c>
      <c r="X77" s="3">
        <v>2</v>
      </c>
    </row>
    <row r="78" spans="1:24" ht="12.5" x14ac:dyDescent="0.25">
      <c r="A78" s="3">
        <v>77</v>
      </c>
      <c r="B78" s="3" t="s">
        <v>46</v>
      </c>
      <c r="C78" s="3" t="s">
        <v>49</v>
      </c>
      <c r="D78" s="3" t="s">
        <v>26</v>
      </c>
      <c r="E78" s="3" t="s">
        <v>30</v>
      </c>
      <c r="F78" s="3" t="s">
        <v>38</v>
      </c>
      <c r="G78" s="3" t="s">
        <v>47</v>
      </c>
      <c r="H78" s="3" t="s">
        <v>48</v>
      </c>
      <c r="I78" s="3">
        <v>60</v>
      </c>
      <c r="J78" s="3">
        <v>3</v>
      </c>
      <c r="K78" s="3">
        <v>1</v>
      </c>
      <c r="L78" s="3">
        <v>1</v>
      </c>
      <c r="M78" s="3">
        <v>11</v>
      </c>
      <c r="N78" s="3">
        <v>1</v>
      </c>
      <c r="O78" s="3">
        <v>0</v>
      </c>
      <c r="P78" s="3">
        <v>10</v>
      </c>
      <c r="Q78" s="3">
        <f t="shared" si="49"/>
        <v>30</v>
      </c>
      <c r="R78" s="14">
        <v>0</v>
      </c>
      <c r="S78" s="3" t="s">
        <v>57</v>
      </c>
      <c r="T78" s="4" t="str">
        <f t="shared" si="50"/>
        <v>lead</v>
      </c>
      <c r="U78" s="4">
        <f t="shared" si="51"/>
        <v>9</v>
      </c>
      <c r="V78" s="3" t="s">
        <v>32</v>
      </c>
      <c r="W78" s="3">
        <v>6</v>
      </c>
      <c r="X78" s="3">
        <v>2</v>
      </c>
    </row>
    <row r="79" spans="1:24" ht="12.5" x14ac:dyDescent="0.25">
      <c r="A79" s="3">
        <v>78</v>
      </c>
      <c r="B79" s="3" t="s">
        <v>46</v>
      </c>
      <c r="C79" s="3" t="s">
        <v>49</v>
      </c>
      <c r="D79" s="3" t="s">
        <v>26</v>
      </c>
      <c r="E79" s="3" t="s">
        <v>30</v>
      </c>
      <c r="F79" s="3" t="s">
        <v>38</v>
      </c>
      <c r="G79" s="3" t="s">
        <v>48</v>
      </c>
      <c r="H79" s="3" t="s">
        <v>47</v>
      </c>
      <c r="I79" s="3">
        <v>60</v>
      </c>
      <c r="J79" s="3">
        <v>3</v>
      </c>
      <c r="K79" s="3">
        <v>2</v>
      </c>
      <c r="L79" s="3">
        <v>1</v>
      </c>
      <c r="M79" s="3">
        <v>11</v>
      </c>
      <c r="N79" s="3">
        <v>2</v>
      </c>
      <c r="O79" s="3">
        <v>0</v>
      </c>
      <c r="P79" s="3">
        <v>9</v>
      </c>
      <c r="Q79" s="3">
        <f t="shared" si="49"/>
        <v>27</v>
      </c>
      <c r="R79" s="14">
        <v>0</v>
      </c>
      <c r="S79" s="3" t="s">
        <v>57</v>
      </c>
      <c r="T79" s="4" t="str">
        <f t="shared" si="50"/>
        <v>tie</v>
      </c>
      <c r="U79" s="4">
        <f t="shared" si="51"/>
        <v>12</v>
      </c>
      <c r="V79" s="3" t="s">
        <v>33</v>
      </c>
      <c r="W79" s="3">
        <v>6</v>
      </c>
      <c r="X79" s="3">
        <v>2</v>
      </c>
    </row>
    <row r="80" spans="1:24" ht="12.5" x14ac:dyDescent="0.25">
      <c r="A80" s="3">
        <v>79</v>
      </c>
      <c r="B80" s="3" t="s">
        <v>46</v>
      </c>
      <c r="C80" s="3" t="s">
        <v>49</v>
      </c>
      <c r="D80" s="3" t="s">
        <v>26</v>
      </c>
      <c r="E80" s="3" t="s">
        <v>30</v>
      </c>
      <c r="F80" s="3" t="s">
        <v>38</v>
      </c>
      <c r="G80" s="3" t="s">
        <v>48</v>
      </c>
      <c r="H80" s="3" t="s">
        <v>47</v>
      </c>
      <c r="I80" s="3">
        <v>60</v>
      </c>
      <c r="J80" s="3">
        <v>4</v>
      </c>
      <c r="K80" s="3">
        <v>1</v>
      </c>
      <c r="L80" s="3">
        <v>2</v>
      </c>
      <c r="M80" s="3">
        <v>10</v>
      </c>
      <c r="N80" s="3">
        <v>2</v>
      </c>
      <c r="O80" s="3">
        <v>0</v>
      </c>
      <c r="P80" s="3">
        <v>10</v>
      </c>
      <c r="Q80" s="3">
        <f t="shared" ref="Q80:Q81" si="52">P80</f>
        <v>10</v>
      </c>
      <c r="R80" s="14">
        <v>2</v>
      </c>
      <c r="S80" s="3" t="s">
        <v>57</v>
      </c>
      <c r="T80" s="4" t="str">
        <f>IF(OR(AND(K80=1, 0-0+11&lt;=10), AND(K80=2, 0-0+1&lt;=10)), "lead", "tie")</f>
        <v>tie</v>
      </c>
      <c r="U80" s="4">
        <f>IF(AND(K80=2, T80="lead"), 0-0+1, IF(AND(K80=2, T80="tie"), 0-0, IF(AND(K80=1, T80="lead"), 0-0+11, 0-0+10)))</f>
        <v>10</v>
      </c>
      <c r="V80" s="3" t="s">
        <v>33</v>
      </c>
      <c r="W80" s="3">
        <v>6</v>
      </c>
      <c r="X80" s="3">
        <v>2</v>
      </c>
    </row>
    <row r="81" spans="1:24" ht="12.5" x14ac:dyDescent="0.25">
      <c r="A81" s="3">
        <v>80</v>
      </c>
      <c r="B81" s="3" t="s">
        <v>46</v>
      </c>
      <c r="C81" s="3" t="s">
        <v>49</v>
      </c>
      <c r="D81" s="3" t="s">
        <v>26</v>
      </c>
      <c r="E81" s="3" t="s">
        <v>30</v>
      </c>
      <c r="F81" s="3" t="s">
        <v>38</v>
      </c>
      <c r="G81" s="3" t="s">
        <v>47</v>
      </c>
      <c r="H81" s="3" t="s">
        <v>48</v>
      </c>
      <c r="I81" s="3">
        <v>60</v>
      </c>
      <c r="J81" s="3">
        <v>4</v>
      </c>
      <c r="K81" s="3">
        <v>2</v>
      </c>
      <c r="L81" s="3">
        <v>2</v>
      </c>
      <c r="M81" s="3">
        <v>9</v>
      </c>
      <c r="N81" s="3">
        <v>1</v>
      </c>
      <c r="O81" s="3">
        <v>1</v>
      </c>
      <c r="P81" s="3">
        <v>9</v>
      </c>
      <c r="Q81" s="3">
        <f t="shared" si="52"/>
        <v>9</v>
      </c>
      <c r="R81" s="14">
        <v>0</v>
      </c>
      <c r="S81" s="3" t="s">
        <v>57</v>
      </c>
      <c r="T81" s="4" t="str">
        <f>IF(OR(AND(K81=1, Q80-0+11&lt;=10), AND(K81=2, Q80-0+1&lt;=10)), "lead", "tie")</f>
        <v>tie</v>
      </c>
      <c r="U81" s="4">
        <f>IF(AND(K81=2, T81="lead"), Q80-0+1, IF(AND(K81=2, T81="tie"), Q80-0, IF(AND(K81=1, T81="lead"), Q80-0+11, Q80-0+10)))</f>
        <v>10</v>
      </c>
      <c r="V81" s="3" t="s">
        <v>32</v>
      </c>
      <c r="W81" s="3">
        <v>6</v>
      </c>
      <c r="X81" s="3">
        <v>2</v>
      </c>
    </row>
    <row r="82" spans="1:24" ht="12.5" x14ac:dyDescent="0.25">
      <c r="A82" s="3">
        <v>81</v>
      </c>
      <c r="B82" s="3" t="s">
        <v>46</v>
      </c>
      <c r="C82" s="3" t="s">
        <v>49</v>
      </c>
      <c r="D82" s="3" t="s">
        <v>26</v>
      </c>
      <c r="E82" s="3" t="s">
        <v>30</v>
      </c>
      <c r="F82" s="3" t="s">
        <v>38</v>
      </c>
      <c r="G82" s="3" t="s">
        <v>48</v>
      </c>
      <c r="H82" s="3" t="s">
        <v>47</v>
      </c>
      <c r="I82" s="3">
        <v>60</v>
      </c>
      <c r="J82" s="3">
        <v>5</v>
      </c>
      <c r="K82" s="3">
        <v>1</v>
      </c>
      <c r="L82" s="3">
        <v>2</v>
      </c>
      <c r="M82" s="3">
        <v>11</v>
      </c>
      <c r="N82" s="3">
        <v>2</v>
      </c>
      <c r="O82" s="3">
        <v>0</v>
      </c>
      <c r="P82" s="3">
        <v>9</v>
      </c>
      <c r="Q82" s="3">
        <f t="shared" ref="Q82:Q85" si="53">Q80+P82</f>
        <v>19</v>
      </c>
      <c r="R82" s="14">
        <v>2</v>
      </c>
      <c r="S82" s="3" t="s">
        <v>57</v>
      </c>
      <c r="T82" s="4" t="str">
        <f t="shared" ref="T82:T85" si="54">IF(OR(AND(K82=1, Q81-Q80+11&lt;=10), AND(K82=2, Q81-Q80+1&lt;=10)), "lead", "tie")</f>
        <v>lead</v>
      </c>
      <c r="U82" s="4">
        <f t="shared" ref="U82:U85" si="55">IF(AND(K82=2, T82="lead"), Q81-Q80+1, IF(AND(K82=2, T82="tie"), Q81-Q80, IF(AND(K82=1, T82="lead"), Q81-Q80+11, Q81-Q80+10)))</f>
        <v>10</v>
      </c>
      <c r="V82" s="3" t="s">
        <v>33</v>
      </c>
      <c r="W82" s="3">
        <v>6</v>
      </c>
      <c r="X82" s="3">
        <v>2</v>
      </c>
    </row>
    <row r="83" spans="1:24" ht="12.5" x14ac:dyDescent="0.25">
      <c r="A83" s="3">
        <v>82</v>
      </c>
      <c r="B83" s="3" t="s">
        <v>46</v>
      </c>
      <c r="C83" s="3" t="s">
        <v>49</v>
      </c>
      <c r="D83" s="3" t="s">
        <v>26</v>
      </c>
      <c r="E83" s="3" t="s">
        <v>30</v>
      </c>
      <c r="F83" s="3" t="s">
        <v>38</v>
      </c>
      <c r="G83" s="3" t="s">
        <v>47</v>
      </c>
      <c r="H83" s="3" t="s">
        <v>48</v>
      </c>
      <c r="I83" s="3">
        <v>60</v>
      </c>
      <c r="J83" s="3">
        <v>5</v>
      </c>
      <c r="K83" s="3">
        <v>2</v>
      </c>
      <c r="L83" s="3">
        <v>2</v>
      </c>
      <c r="M83" s="3">
        <v>10</v>
      </c>
      <c r="N83" s="3">
        <v>1</v>
      </c>
      <c r="O83" s="3">
        <v>0</v>
      </c>
      <c r="P83" s="3">
        <v>9</v>
      </c>
      <c r="Q83" s="3">
        <f t="shared" si="53"/>
        <v>18</v>
      </c>
      <c r="R83" s="14">
        <v>0</v>
      </c>
      <c r="S83" s="3" t="s">
        <v>57</v>
      </c>
      <c r="T83" s="4" t="str">
        <f t="shared" si="54"/>
        <v>tie</v>
      </c>
      <c r="U83" s="4">
        <f t="shared" si="55"/>
        <v>10</v>
      </c>
      <c r="V83" s="3" t="s">
        <v>32</v>
      </c>
      <c r="W83" s="3">
        <v>6</v>
      </c>
      <c r="X83" s="3">
        <v>2</v>
      </c>
    </row>
    <row r="84" spans="1:24" ht="12.5" x14ac:dyDescent="0.25">
      <c r="A84" s="3">
        <v>83</v>
      </c>
      <c r="B84" s="3" t="s">
        <v>46</v>
      </c>
      <c r="C84" s="3" t="s">
        <v>49</v>
      </c>
      <c r="D84" s="3" t="s">
        <v>26</v>
      </c>
      <c r="E84" s="3" t="s">
        <v>30</v>
      </c>
      <c r="F84" s="3" t="s">
        <v>38</v>
      </c>
      <c r="G84" s="3" t="s">
        <v>48</v>
      </c>
      <c r="H84" s="3" t="s">
        <v>47</v>
      </c>
      <c r="I84" s="3">
        <v>60</v>
      </c>
      <c r="J84" s="3">
        <v>6</v>
      </c>
      <c r="K84" s="3">
        <v>1</v>
      </c>
      <c r="L84" s="3">
        <v>2</v>
      </c>
      <c r="M84" s="3">
        <v>16</v>
      </c>
      <c r="N84" s="3">
        <v>2</v>
      </c>
      <c r="O84" s="3">
        <v>3</v>
      </c>
      <c r="P84" s="3">
        <v>8</v>
      </c>
      <c r="Q84" s="3">
        <f t="shared" si="53"/>
        <v>27</v>
      </c>
      <c r="R84" s="14">
        <v>2</v>
      </c>
      <c r="S84" s="3" t="s">
        <v>57</v>
      </c>
      <c r="T84" s="4" t="str">
        <f t="shared" si="54"/>
        <v>lead</v>
      </c>
      <c r="U84" s="4">
        <f t="shared" si="55"/>
        <v>10</v>
      </c>
      <c r="V84" s="3" t="s">
        <v>33</v>
      </c>
      <c r="W84" s="3">
        <v>6</v>
      </c>
      <c r="X84" s="3">
        <v>2</v>
      </c>
    </row>
    <row r="85" spans="1:24" ht="12.5" x14ac:dyDescent="0.25">
      <c r="A85" s="3">
        <v>84</v>
      </c>
      <c r="B85" s="3" t="s">
        <v>46</v>
      </c>
      <c r="C85" s="3" t="s">
        <v>49</v>
      </c>
      <c r="D85" s="3" t="s">
        <v>26</v>
      </c>
      <c r="E85" s="3" t="s">
        <v>30</v>
      </c>
      <c r="F85" s="3" t="s">
        <v>38</v>
      </c>
      <c r="G85" s="3" t="s">
        <v>47</v>
      </c>
      <c r="H85" s="3" t="s">
        <v>48</v>
      </c>
      <c r="I85" s="3">
        <v>60</v>
      </c>
      <c r="J85" s="3">
        <v>6</v>
      </c>
      <c r="K85" s="3">
        <v>2</v>
      </c>
      <c r="L85" s="3">
        <v>2</v>
      </c>
      <c r="M85" s="3">
        <v>10</v>
      </c>
      <c r="N85" s="3">
        <v>1</v>
      </c>
      <c r="O85" s="3">
        <v>0</v>
      </c>
      <c r="P85" s="3">
        <v>9</v>
      </c>
      <c r="Q85" s="3">
        <f t="shared" si="53"/>
        <v>27</v>
      </c>
      <c r="R85" s="14">
        <v>0</v>
      </c>
      <c r="S85" s="3" t="s">
        <v>57</v>
      </c>
      <c r="T85" s="4" t="str">
        <f t="shared" si="54"/>
        <v>lead</v>
      </c>
      <c r="U85" s="4">
        <f t="shared" si="55"/>
        <v>10</v>
      </c>
      <c r="V85" s="3" t="s">
        <v>32</v>
      </c>
      <c r="W85" s="3">
        <v>6</v>
      </c>
      <c r="X85" s="3">
        <v>2</v>
      </c>
    </row>
    <row r="86" spans="1:24" ht="12.5" x14ac:dyDescent="0.25">
      <c r="A86" s="3">
        <v>85</v>
      </c>
      <c r="B86" s="3" t="s">
        <v>46</v>
      </c>
      <c r="C86" s="3" t="s">
        <v>49</v>
      </c>
      <c r="D86" s="3" t="s">
        <v>26</v>
      </c>
      <c r="E86" s="3" t="s">
        <v>30</v>
      </c>
      <c r="F86" s="3" t="s">
        <v>38</v>
      </c>
      <c r="G86" s="3" t="s">
        <v>48</v>
      </c>
      <c r="H86" s="3" t="s">
        <v>47</v>
      </c>
      <c r="I86" s="3">
        <v>60</v>
      </c>
      <c r="J86" s="3">
        <v>7</v>
      </c>
      <c r="K86" s="3">
        <v>1</v>
      </c>
      <c r="L86" s="3">
        <v>3</v>
      </c>
      <c r="M86" s="3">
        <v>10</v>
      </c>
      <c r="N86" s="3">
        <v>2</v>
      </c>
      <c r="O86" s="3">
        <v>0</v>
      </c>
      <c r="P86" s="3">
        <v>9</v>
      </c>
      <c r="Q86" s="3">
        <f t="shared" ref="Q86:Q87" si="56">P86</f>
        <v>9</v>
      </c>
      <c r="R86" s="14">
        <v>1</v>
      </c>
      <c r="S86" s="3" t="s">
        <v>57</v>
      </c>
      <c r="T86" s="4" t="str">
        <f>IF(OR(AND(K86=1, 0-0+11&lt;=10), AND(K86=2, 0-0+1&lt;=10)), "lead", "tie")</f>
        <v>tie</v>
      </c>
      <c r="U86" s="4">
        <f>IF(AND(K86=2, T86="lead"), 0-0+1, IF(AND(K86=2, T86="tie"), 0-0, IF(AND(K86=1, T86="lead"), 0-0+11, 0-0+10)))</f>
        <v>10</v>
      </c>
      <c r="V86" s="3" t="s">
        <v>33</v>
      </c>
      <c r="W86" s="3">
        <v>6</v>
      </c>
      <c r="X86" s="3">
        <v>2</v>
      </c>
    </row>
    <row r="87" spans="1:24" ht="12.5" x14ac:dyDescent="0.25">
      <c r="A87" s="3">
        <v>86</v>
      </c>
      <c r="B87" s="3" t="s">
        <v>46</v>
      </c>
      <c r="C87" s="3" t="s">
        <v>49</v>
      </c>
      <c r="D87" s="3" t="s">
        <v>26</v>
      </c>
      <c r="E87" s="3" t="s">
        <v>30</v>
      </c>
      <c r="F87" s="3" t="s">
        <v>38</v>
      </c>
      <c r="G87" s="3" t="s">
        <v>47</v>
      </c>
      <c r="H87" s="3" t="s">
        <v>48</v>
      </c>
      <c r="I87" s="3">
        <v>60</v>
      </c>
      <c r="J87" s="3">
        <v>7</v>
      </c>
      <c r="K87" s="3">
        <v>2</v>
      </c>
      <c r="L87" s="16">
        <v>3</v>
      </c>
      <c r="M87" s="15">
        <v>9</v>
      </c>
      <c r="N87" s="15">
        <v>1</v>
      </c>
      <c r="O87" s="15">
        <v>0</v>
      </c>
      <c r="P87" s="15">
        <v>9</v>
      </c>
      <c r="Q87" s="3">
        <f t="shared" si="56"/>
        <v>9</v>
      </c>
      <c r="R87" s="14">
        <v>3</v>
      </c>
      <c r="S87" s="3" t="s">
        <v>57</v>
      </c>
      <c r="T87" s="4" t="str">
        <f>IF(OR(AND(K87=1, Q86-0+11&lt;=10), AND(K87=2, Q86-0+1&lt;=10)), "lead", "tie")</f>
        <v>lead</v>
      </c>
      <c r="U87" s="4">
        <f>IF(AND(K87=2, T87="lead"), Q86-0+1, IF(AND(K87=2, T87="tie"), Q86-0, IF(AND(K87=1, T87="lead"), Q86-0+11, Q86-0+10)))</f>
        <v>10</v>
      </c>
      <c r="V87" s="3" t="s">
        <v>32</v>
      </c>
      <c r="W87" s="3">
        <v>6</v>
      </c>
      <c r="X87" s="3">
        <v>2</v>
      </c>
    </row>
    <row r="88" spans="1:24" ht="12.5" x14ac:dyDescent="0.25">
      <c r="A88" s="3">
        <v>87</v>
      </c>
      <c r="B88" s="3" t="s">
        <v>46</v>
      </c>
      <c r="C88" s="3" t="s">
        <v>49</v>
      </c>
      <c r="D88" s="3" t="s">
        <v>26</v>
      </c>
      <c r="E88" s="3" t="s">
        <v>30</v>
      </c>
      <c r="F88" s="3" t="s">
        <v>38</v>
      </c>
      <c r="G88" s="3" t="s">
        <v>48</v>
      </c>
      <c r="H88" s="3" t="s">
        <v>47</v>
      </c>
      <c r="I88" s="3">
        <v>60</v>
      </c>
      <c r="J88" s="3">
        <v>8</v>
      </c>
      <c r="K88" s="3">
        <v>1</v>
      </c>
      <c r="L88" s="3">
        <v>3</v>
      </c>
      <c r="M88" s="3">
        <v>14</v>
      </c>
      <c r="N88" s="3">
        <v>2</v>
      </c>
      <c r="O88" s="3">
        <v>1</v>
      </c>
      <c r="P88" s="3">
        <v>9</v>
      </c>
      <c r="Q88" s="3">
        <f t="shared" ref="Q88:Q91" si="57">Q86+P88</f>
        <v>18</v>
      </c>
      <c r="R88" s="14">
        <v>1</v>
      </c>
      <c r="S88" s="3" t="s">
        <v>57</v>
      </c>
      <c r="T88" s="4" t="str">
        <f t="shared" ref="T88:T91" si="58">IF(OR(AND(K88=1, Q87-Q86+11&lt;=10), AND(K88=2, Q87-Q86+1&lt;=10)), "lead", "tie")</f>
        <v>tie</v>
      </c>
      <c r="U88" s="4">
        <f t="shared" ref="U88:U91" si="59">IF(AND(K88=2, T88="lead"), Q87-Q86+1, IF(AND(K88=2, T88="tie"), Q87-Q86, IF(AND(K88=1, T88="lead"), Q87-Q86+11, Q87-Q86+10)))</f>
        <v>10</v>
      </c>
      <c r="V88" s="3" t="s">
        <v>33</v>
      </c>
      <c r="W88" s="3">
        <v>6</v>
      </c>
      <c r="X88" s="3">
        <v>2</v>
      </c>
    </row>
    <row r="89" spans="1:24" ht="12.5" x14ac:dyDescent="0.25">
      <c r="A89" s="3">
        <v>88</v>
      </c>
      <c r="B89" s="3" t="s">
        <v>46</v>
      </c>
      <c r="C89" s="3" t="s">
        <v>49</v>
      </c>
      <c r="D89" s="3" t="s">
        <v>26</v>
      </c>
      <c r="E89" s="3" t="s">
        <v>30</v>
      </c>
      <c r="F89" s="3" t="s">
        <v>38</v>
      </c>
      <c r="G89" s="3" t="s">
        <v>47</v>
      </c>
      <c r="H89" s="3" t="s">
        <v>48</v>
      </c>
      <c r="I89" s="3">
        <v>60</v>
      </c>
      <c r="J89" s="3">
        <v>8</v>
      </c>
      <c r="K89" s="3">
        <v>2</v>
      </c>
      <c r="L89" s="15">
        <v>3</v>
      </c>
      <c r="M89" s="15">
        <v>8</v>
      </c>
      <c r="N89" s="15">
        <v>1</v>
      </c>
      <c r="O89" s="15">
        <v>0</v>
      </c>
      <c r="P89" s="15">
        <v>10</v>
      </c>
      <c r="Q89" s="3">
        <f t="shared" si="57"/>
        <v>19</v>
      </c>
      <c r="R89" s="14">
        <v>3</v>
      </c>
      <c r="S89" s="3" t="s">
        <v>57</v>
      </c>
      <c r="T89" s="4" t="str">
        <f t="shared" si="58"/>
        <v>lead</v>
      </c>
      <c r="U89" s="4">
        <f t="shared" si="59"/>
        <v>10</v>
      </c>
      <c r="V89" s="3" t="s">
        <v>32</v>
      </c>
      <c r="W89" s="3">
        <v>6</v>
      </c>
      <c r="X89" s="3">
        <v>2</v>
      </c>
    </row>
    <row r="90" spans="1:24" ht="12.5" x14ac:dyDescent="0.25">
      <c r="A90" s="3">
        <v>89</v>
      </c>
      <c r="B90" s="3" t="s">
        <v>46</v>
      </c>
      <c r="C90" s="3" t="s">
        <v>49</v>
      </c>
      <c r="D90" s="3" t="s">
        <v>26</v>
      </c>
      <c r="E90" s="3" t="s">
        <v>30</v>
      </c>
      <c r="F90" s="3" t="s">
        <v>38</v>
      </c>
      <c r="G90" s="3" t="s">
        <v>48</v>
      </c>
      <c r="H90" s="3" t="s">
        <v>47</v>
      </c>
      <c r="I90" s="3">
        <v>60</v>
      </c>
      <c r="J90" s="3">
        <v>9</v>
      </c>
      <c r="K90" s="3">
        <v>1</v>
      </c>
      <c r="L90" s="3">
        <v>3</v>
      </c>
      <c r="M90" s="3">
        <v>10</v>
      </c>
      <c r="N90" s="3">
        <v>2</v>
      </c>
      <c r="O90" s="3">
        <v>0</v>
      </c>
      <c r="P90" s="3">
        <v>9</v>
      </c>
      <c r="Q90" s="3">
        <f t="shared" si="57"/>
        <v>27</v>
      </c>
      <c r="R90" s="14">
        <v>1</v>
      </c>
      <c r="S90" s="3" t="s">
        <v>57</v>
      </c>
      <c r="T90" s="4" t="str">
        <f t="shared" si="58"/>
        <v>tie</v>
      </c>
      <c r="U90" s="4">
        <f t="shared" si="59"/>
        <v>11</v>
      </c>
      <c r="V90" s="3" t="s">
        <v>33</v>
      </c>
      <c r="W90" s="3">
        <v>6</v>
      </c>
      <c r="X90" s="3">
        <v>2</v>
      </c>
    </row>
    <row r="91" spans="1:24" ht="12.5" x14ac:dyDescent="0.25">
      <c r="A91" s="6">
        <v>90</v>
      </c>
      <c r="B91" s="3" t="s">
        <v>46</v>
      </c>
      <c r="C91" s="3" t="s">
        <v>49</v>
      </c>
      <c r="D91" s="3" t="s">
        <v>26</v>
      </c>
      <c r="E91" s="3" t="s">
        <v>30</v>
      </c>
      <c r="F91" s="3" t="s">
        <v>38</v>
      </c>
      <c r="G91" s="3" t="s">
        <v>47</v>
      </c>
      <c r="H91" s="3" t="s">
        <v>48</v>
      </c>
      <c r="I91" s="3">
        <v>60</v>
      </c>
      <c r="J91" s="3">
        <v>9</v>
      </c>
      <c r="K91" s="3">
        <v>2</v>
      </c>
      <c r="L91" s="3">
        <v>3</v>
      </c>
      <c r="M91" s="3">
        <v>8</v>
      </c>
      <c r="N91" s="3">
        <v>1</v>
      </c>
      <c r="O91" s="3">
        <v>1</v>
      </c>
      <c r="P91" s="3">
        <v>10</v>
      </c>
      <c r="Q91" s="3">
        <f t="shared" si="57"/>
        <v>29</v>
      </c>
      <c r="R91" s="14">
        <v>3</v>
      </c>
      <c r="S91" s="3" t="s">
        <v>57</v>
      </c>
      <c r="T91" s="4" t="str">
        <f t="shared" si="58"/>
        <v>lead</v>
      </c>
      <c r="U91" s="4">
        <f t="shared" si="59"/>
        <v>9</v>
      </c>
      <c r="V91" s="3" t="s">
        <v>32</v>
      </c>
      <c r="W91" s="3">
        <v>6</v>
      </c>
      <c r="X91" s="3">
        <v>2</v>
      </c>
    </row>
    <row r="92" spans="1:24" ht="12.5" x14ac:dyDescent="0.25">
      <c r="A92" s="3">
        <v>91</v>
      </c>
      <c r="B92" s="3" t="s">
        <v>46</v>
      </c>
      <c r="C92" s="3" t="s">
        <v>49</v>
      </c>
      <c r="D92" s="3" t="s">
        <v>26</v>
      </c>
      <c r="E92" s="3" t="s">
        <v>30</v>
      </c>
      <c r="F92" s="3" t="s">
        <v>38</v>
      </c>
      <c r="G92" s="3" t="s">
        <v>48</v>
      </c>
      <c r="H92" s="3" t="s">
        <v>47</v>
      </c>
      <c r="I92" s="3">
        <v>60</v>
      </c>
      <c r="J92" s="3">
        <v>10</v>
      </c>
      <c r="K92" s="3">
        <v>1</v>
      </c>
      <c r="L92" s="3">
        <v>4</v>
      </c>
      <c r="M92" s="3">
        <v>10</v>
      </c>
      <c r="N92" s="3">
        <v>2</v>
      </c>
      <c r="O92" s="3">
        <v>0</v>
      </c>
      <c r="P92" s="3">
        <v>9</v>
      </c>
      <c r="Q92" s="3">
        <f t="shared" ref="Q92:Q93" si="60">P92</f>
        <v>9</v>
      </c>
      <c r="R92" s="14">
        <v>1</v>
      </c>
      <c r="S92" s="3" t="s">
        <v>57</v>
      </c>
      <c r="T92" s="4" t="str">
        <f>IF(OR(AND(K92=1, 0-0+11&lt;=10), AND(K92=2, 0-0+1&lt;=10)), "lead", "tie")</f>
        <v>tie</v>
      </c>
      <c r="U92" s="4">
        <f>IF(AND(K92=2, T92="lead"), 0-0+1, IF(AND(K92=2, T92="tie"), 0-0, IF(AND(K92=1, T92="lead"), 0-0+11, 0-0+10)))</f>
        <v>10</v>
      </c>
      <c r="V92" s="3" t="s">
        <v>33</v>
      </c>
      <c r="W92" s="3">
        <v>6</v>
      </c>
      <c r="X92" s="3">
        <v>2</v>
      </c>
    </row>
    <row r="93" spans="1:24" ht="12.5" x14ac:dyDescent="0.25">
      <c r="A93" s="3">
        <v>92</v>
      </c>
      <c r="B93" s="3" t="s">
        <v>46</v>
      </c>
      <c r="C93" s="3" t="s">
        <v>49</v>
      </c>
      <c r="D93" s="3" t="s">
        <v>26</v>
      </c>
      <c r="E93" s="3" t="s">
        <v>30</v>
      </c>
      <c r="F93" s="3" t="s">
        <v>38</v>
      </c>
      <c r="G93" s="3" t="s">
        <v>47</v>
      </c>
      <c r="H93" s="3" t="s">
        <v>48</v>
      </c>
      <c r="I93" s="3">
        <v>60</v>
      </c>
      <c r="J93" s="3">
        <v>10</v>
      </c>
      <c r="K93" s="3">
        <v>2</v>
      </c>
      <c r="L93" s="3">
        <v>4</v>
      </c>
      <c r="M93" s="3">
        <v>10</v>
      </c>
      <c r="N93" s="3">
        <v>1</v>
      </c>
      <c r="O93" s="3">
        <v>1</v>
      </c>
      <c r="P93" s="3">
        <v>9</v>
      </c>
      <c r="Q93" s="3">
        <f t="shared" si="60"/>
        <v>9</v>
      </c>
      <c r="R93" s="14">
        <v>5</v>
      </c>
      <c r="S93" s="3" t="s">
        <v>57</v>
      </c>
      <c r="T93" s="4" t="str">
        <f>IF(OR(AND(K93=1, Q92-0+11&lt;=10), AND(K93=2, Q92-0+1&lt;=10)), "lead", "tie")</f>
        <v>lead</v>
      </c>
      <c r="U93" s="4">
        <f>IF(AND(K93=2, T93="lead"), Q92-0+1, IF(AND(K93=2, T93="tie"), Q92-0, IF(AND(K93=1, T93="lead"), Q92-0+11, Q92-0+10)))</f>
        <v>10</v>
      </c>
      <c r="V93" s="3" t="s">
        <v>32</v>
      </c>
      <c r="W93" s="3">
        <v>6</v>
      </c>
      <c r="X93" s="3">
        <v>2</v>
      </c>
    </row>
    <row r="94" spans="1:24" ht="12.5" x14ac:dyDescent="0.25">
      <c r="A94" s="3">
        <v>93</v>
      </c>
      <c r="B94" s="3" t="s">
        <v>46</v>
      </c>
      <c r="C94" s="3" t="s">
        <v>49</v>
      </c>
      <c r="D94" s="3" t="s">
        <v>26</v>
      </c>
      <c r="E94" s="3" t="s">
        <v>30</v>
      </c>
      <c r="F94" s="3" t="s">
        <v>38</v>
      </c>
      <c r="G94" s="3" t="s">
        <v>48</v>
      </c>
      <c r="H94" s="3" t="s">
        <v>47</v>
      </c>
      <c r="I94" s="3">
        <v>60</v>
      </c>
      <c r="J94" s="3">
        <v>11</v>
      </c>
      <c r="K94" s="3">
        <v>1</v>
      </c>
      <c r="L94" s="3">
        <v>4</v>
      </c>
      <c r="M94" s="3">
        <v>10</v>
      </c>
      <c r="N94" s="3">
        <v>2</v>
      </c>
      <c r="O94" s="3">
        <v>2</v>
      </c>
      <c r="P94" s="3">
        <v>9</v>
      </c>
      <c r="Q94" s="3">
        <f t="shared" ref="Q94:Q97" si="61">Q92+P94</f>
        <v>18</v>
      </c>
      <c r="R94" s="14">
        <v>1</v>
      </c>
      <c r="S94" s="3" t="s">
        <v>57</v>
      </c>
      <c r="T94" s="4" t="str">
        <f t="shared" ref="T94:T97" si="62">IF(OR(AND(K94=1, Q93-Q92+11&lt;=10), AND(K94=2, Q93-Q92+1&lt;=10)), "lead", "tie")</f>
        <v>tie</v>
      </c>
      <c r="U94" s="4">
        <f t="shared" ref="U94:U97" si="63">IF(AND(K94=2, T94="lead"), Q93-Q92+1, IF(AND(K94=2, T94="tie"), Q93-Q92, IF(AND(K94=1, T94="lead"), Q93-Q92+11, Q93-Q92+10)))</f>
        <v>10</v>
      </c>
      <c r="V94" s="3" t="s">
        <v>33</v>
      </c>
      <c r="W94" s="3">
        <v>6</v>
      </c>
      <c r="X94" s="3">
        <v>2</v>
      </c>
    </row>
    <row r="95" spans="1:24" ht="12.5" x14ac:dyDescent="0.25">
      <c r="A95" s="3">
        <v>94</v>
      </c>
      <c r="B95" s="3" t="s">
        <v>46</v>
      </c>
      <c r="C95" s="3" t="s">
        <v>49</v>
      </c>
      <c r="D95" s="3" t="s">
        <v>26</v>
      </c>
      <c r="E95" s="3" t="s">
        <v>30</v>
      </c>
      <c r="F95" s="3" t="s">
        <v>38</v>
      </c>
      <c r="G95" s="3" t="s">
        <v>47</v>
      </c>
      <c r="H95" s="3" t="s">
        <v>48</v>
      </c>
      <c r="I95" s="3">
        <v>60</v>
      </c>
      <c r="J95" s="3">
        <v>11</v>
      </c>
      <c r="K95" s="3">
        <v>2</v>
      </c>
      <c r="L95" s="3">
        <v>4</v>
      </c>
      <c r="M95" s="3">
        <v>7</v>
      </c>
      <c r="N95" s="3">
        <v>1</v>
      </c>
      <c r="O95" s="3">
        <v>1</v>
      </c>
      <c r="P95" s="3">
        <v>10</v>
      </c>
      <c r="Q95" s="3">
        <f t="shared" si="61"/>
        <v>19</v>
      </c>
      <c r="R95" s="14">
        <v>5</v>
      </c>
      <c r="S95" s="3" t="s">
        <v>57</v>
      </c>
      <c r="T95" s="4" t="str">
        <f t="shared" si="62"/>
        <v>lead</v>
      </c>
      <c r="U95" s="4">
        <f t="shared" si="63"/>
        <v>10</v>
      </c>
      <c r="V95" s="3" t="s">
        <v>32</v>
      </c>
      <c r="W95" s="3">
        <v>6</v>
      </c>
      <c r="X95" s="3">
        <v>2</v>
      </c>
    </row>
    <row r="96" spans="1:24" ht="12.5" x14ac:dyDescent="0.25">
      <c r="A96" s="3">
        <v>95</v>
      </c>
      <c r="B96" s="3" t="s">
        <v>46</v>
      </c>
      <c r="C96" s="3" t="s">
        <v>49</v>
      </c>
      <c r="D96" s="3" t="s">
        <v>26</v>
      </c>
      <c r="E96" s="3" t="s">
        <v>30</v>
      </c>
      <c r="F96" s="3" t="s">
        <v>38</v>
      </c>
      <c r="G96" s="3" t="s">
        <v>48</v>
      </c>
      <c r="H96" s="3" t="s">
        <v>47</v>
      </c>
      <c r="I96" s="3">
        <v>60</v>
      </c>
      <c r="J96" s="3">
        <v>12</v>
      </c>
      <c r="K96" s="3">
        <v>1</v>
      </c>
      <c r="L96" s="3">
        <v>4</v>
      </c>
      <c r="M96" s="3">
        <v>9</v>
      </c>
      <c r="N96" s="3">
        <v>2</v>
      </c>
      <c r="O96" s="3">
        <v>0</v>
      </c>
      <c r="P96" s="3">
        <v>10</v>
      </c>
      <c r="Q96" s="3">
        <f t="shared" si="61"/>
        <v>28</v>
      </c>
      <c r="R96" s="14">
        <v>1</v>
      </c>
      <c r="S96" s="3" t="s">
        <v>58</v>
      </c>
      <c r="T96" s="4" t="str">
        <f t="shared" si="62"/>
        <v>tie</v>
      </c>
      <c r="U96" s="4">
        <f t="shared" si="63"/>
        <v>11</v>
      </c>
      <c r="V96" s="3" t="s">
        <v>33</v>
      </c>
      <c r="W96" s="3">
        <v>6</v>
      </c>
      <c r="X96" s="3">
        <v>2</v>
      </c>
    </row>
    <row r="97" spans="1:24" ht="12.5" x14ac:dyDescent="0.25">
      <c r="A97" s="3">
        <v>96</v>
      </c>
      <c r="B97" s="3" t="s">
        <v>46</v>
      </c>
      <c r="C97" s="3" t="s">
        <v>49</v>
      </c>
      <c r="D97" s="3" t="s">
        <v>26</v>
      </c>
      <c r="E97" s="3" t="s">
        <v>30</v>
      </c>
      <c r="F97" s="3" t="s">
        <v>38</v>
      </c>
      <c r="G97" s="3" t="s">
        <v>47</v>
      </c>
      <c r="H97" s="3" t="s">
        <v>48</v>
      </c>
      <c r="I97" s="3">
        <v>60</v>
      </c>
      <c r="J97" s="3">
        <v>12</v>
      </c>
      <c r="K97" s="3">
        <v>2</v>
      </c>
      <c r="L97" s="3">
        <v>4</v>
      </c>
      <c r="M97" s="3">
        <v>9</v>
      </c>
      <c r="N97" s="3">
        <v>1</v>
      </c>
      <c r="O97" s="3">
        <v>1</v>
      </c>
      <c r="P97" s="3">
        <v>9</v>
      </c>
      <c r="Q97" s="3">
        <f t="shared" si="61"/>
        <v>28</v>
      </c>
      <c r="R97" s="14">
        <v>5</v>
      </c>
      <c r="S97" s="3" t="s">
        <v>58</v>
      </c>
      <c r="T97" s="4" t="str">
        <f t="shared" si="62"/>
        <v>lead</v>
      </c>
      <c r="U97" s="4">
        <f t="shared" si="63"/>
        <v>10</v>
      </c>
      <c r="V97" s="3" t="s">
        <v>32</v>
      </c>
      <c r="W97" s="3">
        <v>6</v>
      </c>
      <c r="X97" s="3">
        <v>2</v>
      </c>
    </row>
    <row r="98" spans="1:24" ht="12.5" x14ac:dyDescent="0.25">
      <c r="A98" s="3">
        <v>97</v>
      </c>
      <c r="B98" s="8" t="s">
        <v>50</v>
      </c>
      <c r="C98" s="8" t="s">
        <v>53</v>
      </c>
      <c r="D98" s="8" t="s">
        <v>26</v>
      </c>
      <c r="E98" s="8" t="s">
        <v>30</v>
      </c>
      <c r="F98" s="8" t="s">
        <v>54</v>
      </c>
      <c r="G98" s="8" t="s">
        <v>51</v>
      </c>
      <c r="H98" s="8" t="s">
        <v>52</v>
      </c>
      <c r="I98" s="8">
        <v>70</v>
      </c>
      <c r="J98" s="8">
        <v>1</v>
      </c>
      <c r="K98" s="8">
        <v>1</v>
      </c>
      <c r="L98" s="8">
        <v>1</v>
      </c>
      <c r="M98" s="8">
        <v>5</v>
      </c>
      <c r="N98" s="8">
        <v>2</v>
      </c>
      <c r="O98" s="8">
        <v>0</v>
      </c>
      <c r="P98" s="8">
        <v>8</v>
      </c>
      <c r="Q98" s="8">
        <v>8</v>
      </c>
      <c r="R98" s="8">
        <v>0</v>
      </c>
      <c r="S98" s="8" t="s">
        <v>59</v>
      </c>
      <c r="T98" s="8" t="s">
        <v>60</v>
      </c>
      <c r="U98" s="8">
        <v>10</v>
      </c>
      <c r="V98" s="8" t="s">
        <v>39</v>
      </c>
      <c r="W98" s="3">
        <v>6</v>
      </c>
      <c r="X98" s="3">
        <v>5</v>
      </c>
    </row>
    <row r="99" spans="1:24" ht="12.5" x14ac:dyDescent="0.25">
      <c r="A99" s="3">
        <v>98</v>
      </c>
      <c r="B99" s="3" t="s">
        <v>50</v>
      </c>
      <c r="C99" s="3" t="s">
        <v>53</v>
      </c>
      <c r="D99" s="3" t="s">
        <v>26</v>
      </c>
      <c r="E99" s="3" t="s">
        <v>30</v>
      </c>
      <c r="F99" s="3" t="s">
        <v>38</v>
      </c>
      <c r="G99" s="3" t="s">
        <v>52</v>
      </c>
      <c r="H99" s="3" t="s">
        <v>51</v>
      </c>
      <c r="I99" s="3">
        <v>70</v>
      </c>
      <c r="J99" s="3">
        <v>1</v>
      </c>
      <c r="K99" s="3">
        <v>2</v>
      </c>
      <c r="L99" s="3">
        <v>1</v>
      </c>
      <c r="M99" s="3">
        <v>8</v>
      </c>
      <c r="N99" s="3">
        <v>2</v>
      </c>
      <c r="O99" s="3">
        <v>0</v>
      </c>
      <c r="P99" s="3">
        <v>7</v>
      </c>
      <c r="Q99" s="3">
        <v>7</v>
      </c>
      <c r="R99" s="3">
        <v>0</v>
      </c>
      <c r="S99" s="3" t="s">
        <v>59</v>
      </c>
      <c r="T99" s="3" t="s">
        <v>61</v>
      </c>
      <c r="U99" s="3">
        <v>8</v>
      </c>
      <c r="V99" s="3" t="s">
        <v>55</v>
      </c>
      <c r="W99" s="3">
        <v>6</v>
      </c>
      <c r="X99" s="3">
        <v>5</v>
      </c>
    </row>
    <row r="100" spans="1:24" ht="12.5" x14ac:dyDescent="0.25">
      <c r="A100" s="3">
        <v>99</v>
      </c>
      <c r="B100" s="3" t="s">
        <v>50</v>
      </c>
      <c r="C100" s="3" t="s">
        <v>53</v>
      </c>
      <c r="D100" s="3" t="s">
        <v>26</v>
      </c>
      <c r="E100" s="3" t="s">
        <v>30</v>
      </c>
      <c r="F100" s="3" t="s">
        <v>38</v>
      </c>
      <c r="G100" s="3" t="s">
        <v>51</v>
      </c>
      <c r="H100" s="3" t="s">
        <v>52</v>
      </c>
      <c r="I100" s="3">
        <v>70</v>
      </c>
      <c r="J100" s="3">
        <v>2</v>
      </c>
      <c r="K100" s="3">
        <v>1</v>
      </c>
      <c r="L100" s="3">
        <v>1</v>
      </c>
      <c r="M100" s="3">
        <v>4</v>
      </c>
      <c r="N100" s="3">
        <v>2</v>
      </c>
      <c r="O100" s="3">
        <v>0</v>
      </c>
      <c r="P100" s="3">
        <v>9</v>
      </c>
      <c r="Q100" s="3">
        <v>17</v>
      </c>
      <c r="R100" s="3">
        <v>0</v>
      </c>
      <c r="S100" s="3" t="s">
        <v>59</v>
      </c>
      <c r="T100" s="3" t="s">
        <v>62</v>
      </c>
      <c r="U100" s="3">
        <v>10</v>
      </c>
      <c r="V100" s="3" t="s">
        <v>39</v>
      </c>
      <c r="W100" s="3">
        <v>6</v>
      </c>
      <c r="X100" s="3">
        <v>5</v>
      </c>
    </row>
    <row r="101" spans="1:24" ht="12.5" x14ac:dyDescent="0.25">
      <c r="A101" s="3">
        <v>100</v>
      </c>
      <c r="B101" s="3" t="s">
        <v>50</v>
      </c>
      <c r="C101" s="3" t="s">
        <v>53</v>
      </c>
      <c r="D101" s="3" t="s">
        <v>26</v>
      </c>
      <c r="E101" s="3" t="s">
        <v>30</v>
      </c>
      <c r="F101" s="3" t="s">
        <v>38</v>
      </c>
      <c r="G101" s="3" t="s">
        <v>52</v>
      </c>
      <c r="H101" s="3" t="s">
        <v>51</v>
      </c>
      <c r="I101" s="3">
        <v>70</v>
      </c>
      <c r="J101" s="3">
        <v>2</v>
      </c>
      <c r="K101" s="3">
        <v>2</v>
      </c>
      <c r="L101" s="3">
        <v>1</v>
      </c>
      <c r="M101" s="3">
        <v>5</v>
      </c>
      <c r="N101" s="3">
        <v>2</v>
      </c>
      <c r="O101" s="3">
        <v>0</v>
      </c>
      <c r="P101" s="3">
        <v>9</v>
      </c>
      <c r="Q101" s="3">
        <v>15</v>
      </c>
      <c r="R101" s="3">
        <v>0</v>
      </c>
      <c r="S101" s="3" t="s">
        <v>59</v>
      </c>
      <c r="T101" s="3" t="s">
        <v>61</v>
      </c>
      <c r="U101" s="3">
        <v>10</v>
      </c>
      <c r="V101" s="3" t="s">
        <v>55</v>
      </c>
      <c r="W101" s="3">
        <v>6</v>
      </c>
      <c r="X101" s="3">
        <v>5</v>
      </c>
    </row>
    <row r="102" spans="1:24" ht="12.5" x14ac:dyDescent="0.25">
      <c r="A102" s="3">
        <v>101</v>
      </c>
      <c r="B102" s="3" t="s">
        <v>50</v>
      </c>
      <c r="C102" s="3" t="s">
        <v>53</v>
      </c>
      <c r="D102" s="3" t="s">
        <v>26</v>
      </c>
      <c r="E102" s="3" t="s">
        <v>30</v>
      </c>
      <c r="F102" s="3" t="s">
        <v>38</v>
      </c>
      <c r="G102" s="3" t="s">
        <v>51</v>
      </c>
      <c r="H102" s="3" t="s">
        <v>52</v>
      </c>
      <c r="I102" s="3">
        <v>70</v>
      </c>
      <c r="J102" s="3">
        <v>3</v>
      </c>
      <c r="K102" s="3">
        <v>1</v>
      </c>
      <c r="L102" s="3">
        <v>1</v>
      </c>
      <c r="M102" s="3">
        <v>3</v>
      </c>
      <c r="N102" s="3">
        <v>2</v>
      </c>
      <c r="O102" s="3">
        <v>0</v>
      </c>
      <c r="P102" s="3">
        <v>8</v>
      </c>
      <c r="Q102" s="3">
        <v>25</v>
      </c>
      <c r="R102" s="3">
        <v>0</v>
      </c>
      <c r="S102" s="3" t="s">
        <v>59</v>
      </c>
      <c r="T102" s="3" t="s">
        <v>62</v>
      </c>
      <c r="U102" s="3">
        <v>10</v>
      </c>
      <c r="V102" s="3" t="s">
        <v>39</v>
      </c>
      <c r="W102" s="3">
        <v>6</v>
      </c>
      <c r="X102" s="3">
        <v>5</v>
      </c>
    </row>
    <row r="103" spans="1:24" ht="12.5" x14ac:dyDescent="0.25">
      <c r="A103" s="3">
        <v>102</v>
      </c>
      <c r="B103" s="3" t="s">
        <v>50</v>
      </c>
      <c r="C103" s="3" t="s">
        <v>53</v>
      </c>
      <c r="D103" s="3" t="s">
        <v>26</v>
      </c>
      <c r="E103" s="3" t="s">
        <v>30</v>
      </c>
      <c r="F103" s="3" t="s">
        <v>38</v>
      </c>
      <c r="G103" s="3" t="s">
        <v>52</v>
      </c>
      <c r="H103" s="3" t="s">
        <v>51</v>
      </c>
      <c r="I103" s="3">
        <v>70</v>
      </c>
      <c r="J103" s="3">
        <v>3</v>
      </c>
      <c r="K103" s="3">
        <v>2</v>
      </c>
      <c r="L103" s="3">
        <v>1</v>
      </c>
      <c r="M103" s="3">
        <v>5</v>
      </c>
      <c r="N103" s="3">
        <v>2</v>
      </c>
      <c r="O103" s="3">
        <v>0</v>
      </c>
      <c r="P103" s="3">
        <v>9</v>
      </c>
      <c r="Q103" s="3">
        <v>25</v>
      </c>
      <c r="R103" s="3">
        <v>0</v>
      </c>
      <c r="S103" s="3" t="s">
        <v>63</v>
      </c>
      <c r="T103" s="3" t="s">
        <v>61</v>
      </c>
      <c r="U103" s="3">
        <v>10</v>
      </c>
      <c r="V103" s="3" t="s">
        <v>55</v>
      </c>
      <c r="W103" s="3">
        <v>6</v>
      </c>
      <c r="X103" s="3">
        <v>5</v>
      </c>
    </row>
    <row r="104" spans="1:24" ht="12.5" x14ac:dyDescent="0.25">
      <c r="A104" s="3">
        <v>103</v>
      </c>
      <c r="B104" s="3" t="s">
        <v>50</v>
      </c>
      <c r="C104" s="3" t="s">
        <v>53</v>
      </c>
      <c r="D104" s="3" t="s">
        <v>26</v>
      </c>
      <c r="E104" s="3" t="s">
        <v>30</v>
      </c>
      <c r="F104" s="3" t="s">
        <v>38</v>
      </c>
      <c r="G104" s="3" t="s">
        <v>51</v>
      </c>
      <c r="H104" s="3" t="s">
        <v>52</v>
      </c>
      <c r="I104" s="3">
        <v>70</v>
      </c>
      <c r="J104" s="3">
        <v>4</v>
      </c>
      <c r="K104" s="3">
        <v>1</v>
      </c>
      <c r="L104" s="3">
        <v>2</v>
      </c>
      <c r="M104" s="3">
        <v>7</v>
      </c>
      <c r="N104" s="3">
        <v>2</v>
      </c>
      <c r="O104" s="3">
        <v>0</v>
      </c>
      <c r="P104" s="3">
        <v>8</v>
      </c>
      <c r="Q104" s="3">
        <v>8</v>
      </c>
      <c r="R104" s="3">
        <v>1</v>
      </c>
      <c r="S104" s="3" t="s">
        <v>59</v>
      </c>
      <c r="T104" s="3" t="s">
        <v>60</v>
      </c>
      <c r="V104" s="3" t="s">
        <v>39</v>
      </c>
      <c r="W104" s="3">
        <v>6</v>
      </c>
      <c r="X104" s="3">
        <v>5</v>
      </c>
    </row>
    <row r="105" spans="1:24" ht="12.5" x14ac:dyDescent="0.25">
      <c r="A105" s="3">
        <v>104</v>
      </c>
      <c r="B105" s="3" t="s">
        <v>50</v>
      </c>
      <c r="C105" s="3" t="s">
        <v>53</v>
      </c>
      <c r="D105" s="3" t="s">
        <v>26</v>
      </c>
      <c r="E105" s="3" t="s">
        <v>30</v>
      </c>
      <c r="F105" s="3" t="s">
        <v>38</v>
      </c>
      <c r="G105" s="3" t="s">
        <v>52</v>
      </c>
      <c r="H105" s="3" t="s">
        <v>51</v>
      </c>
      <c r="I105" s="3">
        <v>70</v>
      </c>
      <c r="J105" s="3">
        <v>4</v>
      </c>
      <c r="K105" s="3">
        <v>2</v>
      </c>
      <c r="L105" s="3">
        <v>2</v>
      </c>
      <c r="M105" s="3">
        <v>4</v>
      </c>
      <c r="N105" s="3">
        <v>2</v>
      </c>
      <c r="O105" s="3">
        <v>0</v>
      </c>
      <c r="P105" s="3">
        <v>8</v>
      </c>
      <c r="Q105" s="3">
        <v>8</v>
      </c>
      <c r="R105" s="3">
        <v>1</v>
      </c>
      <c r="S105" s="3" t="s">
        <v>59</v>
      </c>
      <c r="T105" s="3" t="s">
        <v>61</v>
      </c>
      <c r="V105" s="3" t="s">
        <v>55</v>
      </c>
      <c r="W105" s="3">
        <v>6</v>
      </c>
      <c r="X105" s="3">
        <v>5</v>
      </c>
    </row>
    <row r="106" spans="1:24" ht="12.5" x14ac:dyDescent="0.25">
      <c r="A106" s="3">
        <v>105</v>
      </c>
      <c r="B106" s="3" t="s">
        <v>50</v>
      </c>
      <c r="C106" s="3" t="s">
        <v>53</v>
      </c>
      <c r="D106" s="3" t="s">
        <v>26</v>
      </c>
      <c r="E106" s="3" t="s">
        <v>30</v>
      </c>
      <c r="F106" s="3" t="s">
        <v>38</v>
      </c>
      <c r="G106" s="3" t="s">
        <v>51</v>
      </c>
      <c r="H106" s="3" t="s">
        <v>52</v>
      </c>
      <c r="I106" s="3">
        <v>70</v>
      </c>
      <c r="J106" s="3">
        <v>5</v>
      </c>
      <c r="K106" s="3">
        <v>1</v>
      </c>
      <c r="L106" s="3">
        <v>2</v>
      </c>
      <c r="M106" s="3">
        <v>5</v>
      </c>
      <c r="N106" s="3">
        <v>2</v>
      </c>
      <c r="O106" s="3">
        <v>0</v>
      </c>
      <c r="P106" s="3">
        <v>7</v>
      </c>
      <c r="Q106" s="3">
        <v>15</v>
      </c>
      <c r="R106" s="3">
        <v>1</v>
      </c>
      <c r="S106" s="3" t="s">
        <v>59</v>
      </c>
      <c r="T106" s="3" t="s">
        <v>60</v>
      </c>
      <c r="V106" s="3" t="s">
        <v>39</v>
      </c>
      <c r="W106" s="3">
        <v>6</v>
      </c>
      <c r="X106" s="3">
        <v>5</v>
      </c>
    </row>
    <row r="107" spans="1:24" ht="12.5" x14ac:dyDescent="0.25">
      <c r="A107" s="3">
        <v>106</v>
      </c>
      <c r="B107" s="3" t="s">
        <v>50</v>
      </c>
      <c r="C107" s="3" t="s">
        <v>53</v>
      </c>
      <c r="D107" s="3" t="s">
        <v>26</v>
      </c>
      <c r="E107" s="3" t="s">
        <v>30</v>
      </c>
      <c r="F107" s="3" t="s">
        <v>38</v>
      </c>
      <c r="G107" s="3" t="s">
        <v>52</v>
      </c>
      <c r="H107" s="3" t="s">
        <v>51</v>
      </c>
      <c r="I107" s="3">
        <v>70</v>
      </c>
      <c r="J107" s="3">
        <v>5</v>
      </c>
      <c r="K107" s="3">
        <v>2</v>
      </c>
      <c r="L107" s="3">
        <v>2</v>
      </c>
      <c r="M107" s="3">
        <v>9</v>
      </c>
      <c r="N107" s="3">
        <v>2</v>
      </c>
      <c r="O107" s="3">
        <v>0</v>
      </c>
      <c r="P107" s="3">
        <v>8</v>
      </c>
      <c r="Q107" s="3">
        <v>16</v>
      </c>
      <c r="R107" s="3">
        <v>1</v>
      </c>
      <c r="S107" s="3" t="s">
        <v>59</v>
      </c>
      <c r="T107" s="3" t="s">
        <v>61</v>
      </c>
      <c r="V107" s="3" t="s">
        <v>55</v>
      </c>
      <c r="W107" s="3">
        <v>6</v>
      </c>
      <c r="X107" s="3">
        <v>5</v>
      </c>
    </row>
    <row r="108" spans="1:24" ht="12.5" x14ac:dyDescent="0.25">
      <c r="A108" s="3">
        <v>107</v>
      </c>
      <c r="B108" s="3" t="s">
        <v>50</v>
      </c>
      <c r="C108" s="3" t="s">
        <v>53</v>
      </c>
      <c r="D108" s="3" t="s">
        <v>26</v>
      </c>
      <c r="E108" s="3" t="s">
        <v>30</v>
      </c>
      <c r="F108" s="3" t="s">
        <v>38</v>
      </c>
      <c r="G108" s="3" t="s">
        <v>51</v>
      </c>
      <c r="H108" s="3" t="s">
        <v>52</v>
      </c>
      <c r="I108" s="3">
        <v>70</v>
      </c>
      <c r="J108" s="3">
        <v>6</v>
      </c>
      <c r="K108" s="3">
        <v>1</v>
      </c>
      <c r="L108" s="3">
        <v>2</v>
      </c>
      <c r="M108" s="3">
        <v>4</v>
      </c>
      <c r="N108" s="3">
        <v>2</v>
      </c>
      <c r="O108" s="3">
        <v>0</v>
      </c>
      <c r="P108" s="3">
        <v>8</v>
      </c>
      <c r="Q108" s="3">
        <v>23</v>
      </c>
      <c r="R108" s="3">
        <v>1</v>
      </c>
      <c r="S108" s="3" t="s">
        <v>59</v>
      </c>
      <c r="T108" s="3" t="s">
        <v>60</v>
      </c>
      <c r="V108" s="3" t="s">
        <v>39</v>
      </c>
      <c r="W108" s="3">
        <v>6</v>
      </c>
      <c r="X108" s="3">
        <v>5</v>
      </c>
    </row>
    <row r="109" spans="1:24" ht="12.5" x14ac:dyDescent="0.25">
      <c r="A109" s="3">
        <v>108</v>
      </c>
      <c r="B109" s="3" t="s">
        <v>50</v>
      </c>
      <c r="C109" s="3" t="s">
        <v>53</v>
      </c>
      <c r="D109" s="3" t="s">
        <v>26</v>
      </c>
      <c r="E109" s="3" t="s">
        <v>30</v>
      </c>
      <c r="F109" s="3" t="s">
        <v>38</v>
      </c>
      <c r="G109" s="3" t="s">
        <v>52</v>
      </c>
      <c r="H109" s="3" t="s">
        <v>51</v>
      </c>
      <c r="I109" s="3">
        <v>70</v>
      </c>
      <c r="J109" s="3">
        <v>6</v>
      </c>
      <c r="K109" s="3">
        <v>2</v>
      </c>
      <c r="L109" s="3">
        <v>2</v>
      </c>
      <c r="M109" s="3">
        <v>7</v>
      </c>
      <c r="N109" s="3">
        <v>2</v>
      </c>
      <c r="O109" s="3">
        <v>0</v>
      </c>
      <c r="P109" s="3">
        <v>8</v>
      </c>
      <c r="Q109" s="3">
        <v>24</v>
      </c>
      <c r="R109" s="3">
        <v>1</v>
      </c>
      <c r="S109" s="3" t="s">
        <v>59</v>
      </c>
      <c r="T109" s="3" t="s">
        <v>61</v>
      </c>
      <c r="V109" s="3" t="s">
        <v>55</v>
      </c>
      <c r="W109" s="3">
        <v>6</v>
      </c>
      <c r="X109" s="3">
        <v>5</v>
      </c>
    </row>
    <row r="110" spans="1:24" ht="12.5" x14ac:dyDescent="0.25">
      <c r="A110" s="3">
        <v>109</v>
      </c>
      <c r="B110" s="3" t="s">
        <v>50</v>
      </c>
      <c r="C110" s="3" t="s">
        <v>53</v>
      </c>
      <c r="D110" s="3" t="s">
        <v>26</v>
      </c>
      <c r="E110" s="3" t="s">
        <v>30</v>
      </c>
      <c r="F110" s="3" t="s">
        <v>38</v>
      </c>
      <c r="G110" s="3" t="s">
        <v>51</v>
      </c>
      <c r="H110" s="3" t="s">
        <v>52</v>
      </c>
      <c r="I110" s="3">
        <v>70</v>
      </c>
      <c r="J110" s="3">
        <v>7</v>
      </c>
      <c r="K110" s="3">
        <v>1</v>
      </c>
      <c r="L110" s="3">
        <v>3</v>
      </c>
      <c r="M110" s="3">
        <v>9</v>
      </c>
      <c r="N110" s="3">
        <v>2</v>
      </c>
      <c r="O110" s="3">
        <v>0</v>
      </c>
      <c r="P110" s="3">
        <v>10</v>
      </c>
      <c r="Q110" s="3">
        <v>10</v>
      </c>
      <c r="R110" s="3">
        <v>1</v>
      </c>
      <c r="S110" s="3" t="s">
        <v>59</v>
      </c>
      <c r="T110" s="3" t="s">
        <v>60</v>
      </c>
      <c r="V110" s="3" t="s">
        <v>39</v>
      </c>
      <c r="W110" s="3">
        <v>6</v>
      </c>
      <c r="X110" s="3">
        <v>5</v>
      </c>
    </row>
    <row r="111" spans="1:24" ht="12.5" x14ac:dyDescent="0.25">
      <c r="A111" s="3">
        <v>110</v>
      </c>
      <c r="B111" s="3" t="s">
        <v>50</v>
      </c>
      <c r="C111" s="3" t="s">
        <v>53</v>
      </c>
      <c r="D111" s="3" t="s">
        <v>26</v>
      </c>
      <c r="E111" s="3" t="s">
        <v>30</v>
      </c>
      <c r="F111" s="3" t="s">
        <v>38</v>
      </c>
      <c r="G111" s="3" t="s">
        <v>52</v>
      </c>
      <c r="H111" s="3" t="s">
        <v>51</v>
      </c>
      <c r="I111" s="3">
        <v>70</v>
      </c>
      <c r="J111" s="3">
        <v>7</v>
      </c>
      <c r="K111" s="3">
        <v>2</v>
      </c>
      <c r="L111" s="3">
        <v>3</v>
      </c>
      <c r="M111" s="3">
        <v>7</v>
      </c>
      <c r="N111" s="3">
        <v>2</v>
      </c>
      <c r="O111" s="3">
        <v>0</v>
      </c>
      <c r="P111" s="3">
        <v>9</v>
      </c>
      <c r="Q111" s="3">
        <v>9</v>
      </c>
      <c r="R111" s="3">
        <v>3</v>
      </c>
      <c r="S111" s="3" t="s">
        <v>59</v>
      </c>
      <c r="T111" s="3" t="s">
        <v>61</v>
      </c>
      <c r="V111" s="3" t="s">
        <v>55</v>
      </c>
      <c r="W111" s="3">
        <v>6</v>
      </c>
      <c r="X111" s="3">
        <v>5</v>
      </c>
    </row>
    <row r="112" spans="1:24" ht="12.5" x14ac:dyDescent="0.25">
      <c r="A112" s="3">
        <v>111</v>
      </c>
      <c r="B112" s="3" t="s">
        <v>50</v>
      </c>
      <c r="C112" s="3" t="s">
        <v>53</v>
      </c>
      <c r="D112" s="3" t="s">
        <v>26</v>
      </c>
      <c r="E112" s="3" t="s">
        <v>30</v>
      </c>
      <c r="F112" s="3" t="s">
        <v>38</v>
      </c>
      <c r="G112" s="3" t="s">
        <v>51</v>
      </c>
      <c r="H112" s="3" t="s">
        <v>52</v>
      </c>
      <c r="I112" s="3">
        <v>70</v>
      </c>
      <c r="J112" s="3">
        <v>8</v>
      </c>
      <c r="K112" s="3">
        <v>1</v>
      </c>
      <c r="L112" s="3">
        <v>3</v>
      </c>
      <c r="M112" s="3">
        <v>4</v>
      </c>
      <c r="N112" s="3">
        <v>2</v>
      </c>
      <c r="O112" s="3">
        <v>0</v>
      </c>
      <c r="P112" s="3">
        <v>10</v>
      </c>
      <c r="Q112" s="3">
        <v>20</v>
      </c>
      <c r="R112" s="3">
        <v>1</v>
      </c>
      <c r="S112" s="3" t="s">
        <v>59</v>
      </c>
      <c r="T112" s="3" t="s">
        <v>60</v>
      </c>
      <c r="V112" s="3" t="s">
        <v>39</v>
      </c>
      <c r="W112" s="3">
        <v>6</v>
      </c>
      <c r="X112" s="3">
        <v>5</v>
      </c>
    </row>
    <row r="113" spans="1:24" ht="12.5" x14ac:dyDescent="0.25">
      <c r="A113" s="3">
        <v>112</v>
      </c>
      <c r="B113" s="3" t="s">
        <v>50</v>
      </c>
      <c r="C113" s="3" t="s">
        <v>53</v>
      </c>
      <c r="D113" s="3" t="s">
        <v>26</v>
      </c>
      <c r="E113" s="3" t="s">
        <v>30</v>
      </c>
      <c r="F113" s="3" t="s">
        <v>38</v>
      </c>
      <c r="G113" s="3" t="s">
        <v>52</v>
      </c>
      <c r="H113" s="3" t="s">
        <v>51</v>
      </c>
      <c r="I113" s="3">
        <v>70</v>
      </c>
      <c r="J113" s="3">
        <v>8</v>
      </c>
      <c r="K113" s="3">
        <v>2</v>
      </c>
      <c r="L113" s="3">
        <v>3</v>
      </c>
      <c r="M113" s="3">
        <v>5</v>
      </c>
      <c r="N113" s="3">
        <v>2</v>
      </c>
      <c r="O113" s="3">
        <v>0</v>
      </c>
      <c r="P113" s="3">
        <v>9</v>
      </c>
      <c r="Q113" s="3">
        <v>18</v>
      </c>
      <c r="R113" s="3">
        <v>3</v>
      </c>
      <c r="S113" s="3" t="s">
        <v>59</v>
      </c>
      <c r="T113" s="3" t="s">
        <v>61</v>
      </c>
      <c r="V113" s="3" t="s">
        <v>55</v>
      </c>
      <c r="W113" s="3">
        <v>6</v>
      </c>
      <c r="X113" s="3">
        <v>5</v>
      </c>
    </row>
    <row r="114" spans="1:24" ht="12.5" x14ac:dyDescent="0.25">
      <c r="A114" s="3">
        <v>113</v>
      </c>
      <c r="B114" s="3" t="s">
        <v>50</v>
      </c>
      <c r="C114" s="3" t="s">
        <v>53</v>
      </c>
      <c r="D114" s="3" t="s">
        <v>26</v>
      </c>
      <c r="E114" s="3" t="s">
        <v>30</v>
      </c>
      <c r="F114" s="3" t="s">
        <v>38</v>
      </c>
      <c r="G114" s="3" t="s">
        <v>51</v>
      </c>
      <c r="H114" s="3" t="s">
        <v>52</v>
      </c>
      <c r="I114" s="3">
        <v>70</v>
      </c>
      <c r="J114" s="3">
        <v>9</v>
      </c>
      <c r="K114" s="3">
        <v>1</v>
      </c>
      <c r="L114" s="3">
        <v>3</v>
      </c>
      <c r="M114" s="3">
        <v>4</v>
      </c>
      <c r="N114" s="3">
        <v>2</v>
      </c>
      <c r="O114" s="3">
        <v>0</v>
      </c>
      <c r="P114" s="3">
        <v>10</v>
      </c>
      <c r="Q114" s="3">
        <v>30</v>
      </c>
      <c r="R114" s="3">
        <v>1</v>
      </c>
      <c r="S114" s="3" t="s">
        <v>63</v>
      </c>
      <c r="T114" s="3" t="s">
        <v>60</v>
      </c>
      <c r="V114" s="3" t="s">
        <v>39</v>
      </c>
      <c r="W114" s="3">
        <v>6</v>
      </c>
      <c r="X114" s="3">
        <v>5</v>
      </c>
    </row>
    <row r="115" spans="1:24" ht="12.5" x14ac:dyDescent="0.25">
      <c r="A115" s="6">
        <v>114</v>
      </c>
      <c r="B115" s="3" t="s">
        <v>50</v>
      </c>
      <c r="C115" s="3" t="s">
        <v>53</v>
      </c>
      <c r="D115" s="3" t="s">
        <v>26</v>
      </c>
      <c r="E115" s="3" t="s">
        <v>30</v>
      </c>
      <c r="F115" s="3" t="s">
        <v>38</v>
      </c>
      <c r="G115" s="3" t="s">
        <v>52</v>
      </c>
      <c r="H115" s="3" t="s">
        <v>51</v>
      </c>
      <c r="I115" s="3">
        <v>70</v>
      </c>
      <c r="J115" s="3">
        <v>9</v>
      </c>
      <c r="K115" s="3">
        <v>2</v>
      </c>
      <c r="L115" s="3">
        <v>3</v>
      </c>
      <c r="M115" s="3">
        <v>5</v>
      </c>
      <c r="N115" s="3">
        <v>2</v>
      </c>
      <c r="O115" s="3">
        <v>0</v>
      </c>
      <c r="P115" s="3">
        <v>8</v>
      </c>
      <c r="Q115" s="3">
        <v>26</v>
      </c>
      <c r="R115" s="3">
        <v>3</v>
      </c>
      <c r="S115" s="3" t="s">
        <v>63</v>
      </c>
      <c r="T115" s="3" t="s">
        <v>61</v>
      </c>
      <c r="V115" s="3" t="s">
        <v>55</v>
      </c>
      <c r="W115" s="3">
        <v>6</v>
      </c>
      <c r="X115" s="3">
        <v>5</v>
      </c>
    </row>
    <row r="116" spans="1:24" ht="12.5" x14ac:dyDescent="0.25">
      <c r="A116" s="3">
        <v>115</v>
      </c>
      <c r="B116" s="3" t="s">
        <v>50</v>
      </c>
      <c r="C116" s="3" t="s">
        <v>53</v>
      </c>
      <c r="D116" s="3" t="s">
        <v>26</v>
      </c>
      <c r="E116" s="3" t="s">
        <v>30</v>
      </c>
      <c r="F116" s="3" t="s">
        <v>38</v>
      </c>
      <c r="G116" s="3" t="s">
        <v>51</v>
      </c>
      <c r="H116" s="3" t="s">
        <v>52</v>
      </c>
      <c r="I116" s="3">
        <v>70</v>
      </c>
      <c r="J116" s="3">
        <v>10</v>
      </c>
      <c r="K116" s="3">
        <v>1</v>
      </c>
      <c r="L116" s="3">
        <v>4</v>
      </c>
      <c r="M116" s="3">
        <v>8</v>
      </c>
      <c r="N116" s="3">
        <v>2</v>
      </c>
      <c r="O116" s="3">
        <v>0</v>
      </c>
      <c r="P116" s="3">
        <v>8</v>
      </c>
      <c r="Q116" s="3">
        <v>8</v>
      </c>
      <c r="R116" s="3">
        <v>3</v>
      </c>
      <c r="S116" s="3" t="s">
        <v>59</v>
      </c>
      <c r="T116" s="3" t="s">
        <v>60</v>
      </c>
      <c r="V116" s="3" t="s">
        <v>39</v>
      </c>
      <c r="W116" s="3">
        <v>6</v>
      </c>
      <c r="X116" s="3">
        <v>5</v>
      </c>
    </row>
    <row r="117" spans="1:24" ht="12.5" x14ac:dyDescent="0.25">
      <c r="A117" s="3">
        <v>116</v>
      </c>
      <c r="B117" s="3" t="s">
        <v>56</v>
      </c>
      <c r="C117" s="3" t="s">
        <v>53</v>
      </c>
      <c r="D117" s="3" t="s">
        <v>26</v>
      </c>
      <c r="E117" s="3" t="s">
        <v>30</v>
      </c>
      <c r="F117" s="3" t="s">
        <v>38</v>
      </c>
      <c r="G117" s="3" t="s">
        <v>52</v>
      </c>
      <c r="H117" s="3" t="s">
        <v>51</v>
      </c>
      <c r="I117" s="3">
        <v>70</v>
      </c>
      <c r="J117" s="3">
        <v>10</v>
      </c>
      <c r="K117" s="3">
        <v>2</v>
      </c>
      <c r="L117" s="3">
        <v>4</v>
      </c>
      <c r="M117" s="3">
        <v>5</v>
      </c>
      <c r="N117" s="3">
        <v>2</v>
      </c>
      <c r="O117" s="3">
        <v>0</v>
      </c>
      <c r="P117" s="3">
        <v>9</v>
      </c>
      <c r="Q117" s="3">
        <v>9</v>
      </c>
      <c r="R117" s="3">
        <v>3</v>
      </c>
      <c r="S117" s="3" t="s">
        <v>59</v>
      </c>
      <c r="T117" s="3" t="s">
        <v>61</v>
      </c>
      <c r="V117" s="3" t="s">
        <v>55</v>
      </c>
      <c r="W117" s="3">
        <v>6</v>
      </c>
      <c r="X117" s="3">
        <v>5</v>
      </c>
    </row>
    <row r="118" spans="1:24" ht="12.5" x14ac:dyDescent="0.25">
      <c r="A118" s="3">
        <v>117</v>
      </c>
      <c r="B118" s="3" t="s">
        <v>56</v>
      </c>
      <c r="C118" s="3" t="s">
        <v>53</v>
      </c>
      <c r="D118" s="3" t="s">
        <v>26</v>
      </c>
      <c r="E118" s="3" t="s">
        <v>30</v>
      </c>
      <c r="F118" s="3" t="s">
        <v>38</v>
      </c>
      <c r="G118" s="3" t="s">
        <v>51</v>
      </c>
      <c r="H118" s="3" t="s">
        <v>52</v>
      </c>
      <c r="I118" s="3">
        <v>70</v>
      </c>
      <c r="J118" s="3">
        <v>11</v>
      </c>
      <c r="K118" s="3">
        <v>1</v>
      </c>
      <c r="L118" s="3">
        <v>4</v>
      </c>
      <c r="M118" s="3">
        <v>9</v>
      </c>
      <c r="N118" s="3">
        <v>2</v>
      </c>
      <c r="O118" s="3">
        <v>0</v>
      </c>
      <c r="P118" s="3">
        <v>10</v>
      </c>
      <c r="Q118" s="3">
        <v>18</v>
      </c>
      <c r="R118" s="3">
        <v>3</v>
      </c>
      <c r="S118" s="3" t="s">
        <v>59</v>
      </c>
      <c r="T118" s="3" t="s">
        <v>60</v>
      </c>
      <c r="V118" s="3" t="s">
        <v>39</v>
      </c>
      <c r="W118" s="3">
        <v>6</v>
      </c>
      <c r="X118" s="3">
        <v>5</v>
      </c>
    </row>
    <row r="119" spans="1:24" ht="12.5" x14ac:dyDescent="0.25">
      <c r="A119" s="3">
        <v>118</v>
      </c>
      <c r="B119" s="3" t="s">
        <v>56</v>
      </c>
      <c r="C119" s="3" t="s">
        <v>53</v>
      </c>
      <c r="D119" s="3" t="s">
        <v>26</v>
      </c>
      <c r="E119" s="3" t="s">
        <v>30</v>
      </c>
      <c r="F119" s="3" t="s">
        <v>38</v>
      </c>
      <c r="G119" s="3" t="s">
        <v>52</v>
      </c>
      <c r="H119" s="3" t="s">
        <v>51</v>
      </c>
      <c r="I119" s="3">
        <v>70</v>
      </c>
      <c r="J119" s="3">
        <v>11</v>
      </c>
      <c r="K119" s="3">
        <v>2</v>
      </c>
      <c r="L119" s="3">
        <v>4</v>
      </c>
      <c r="M119" s="3">
        <v>5</v>
      </c>
      <c r="N119" s="3">
        <v>2</v>
      </c>
      <c r="O119" s="3">
        <v>0</v>
      </c>
      <c r="P119" s="3">
        <v>6</v>
      </c>
      <c r="Q119" s="3">
        <v>15</v>
      </c>
      <c r="R119" s="3">
        <v>3</v>
      </c>
      <c r="S119" s="3" t="s">
        <v>59</v>
      </c>
      <c r="T119" s="3" t="s">
        <v>61</v>
      </c>
      <c r="V119" s="3" t="s">
        <v>55</v>
      </c>
      <c r="W119" s="3">
        <v>6</v>
      </c>
      <c r="X119" s="3">
        <v>5</v>
      </c>
    </row>
    <row r="120" spans="1:24" ht="12.5" x14ac:dyDescent="0.25">
      <c r="A120" s="3">
        <v>119</v>
      </c>
      <c r="B120" s="3" t="s">
        <v>56</v>
      </c>
      <c r="C120" s="3" t="s">
        <v>53</v>
      </c>
      <c r="D120" s="3" t="s">
        <v>26</v>
      </c>
      <c r="E120" s="3" t="s">
        <v>30</v>
      </c>
      <c r="F120" s="3" t="s">
        <v>38</v>
      </c>
      <c r="G120" s="3" t="s">
        <v>51</v>
      </c>
      <c r="H120" s="3" t="s">
        <v>52</v>
      </c>
      <c r="I120" s="3">
        <v>70</v>
      </c>
      <c r="J120" s="3">
        <v>12</v>
      </c>
      <c r="K120" s="3">
        <v>1</v>
      </c>
      <c r="L120" s="3">
        <v>4</v>
      </c>
      <c r="M120" s="3">
        <v>3</v>
      </c>
      <c r="N120" s="3">
        <v>2</v>
      </c>
      <c r="O120" s="3">
        <v>0</v>
      </c>
      <c r="P120" s="3">
        <v>8</v>
      </c>
      <c r="Q120" s="3">
        <v>26</v>
      </c>
      <c r="R120" s="3">
        <v>3</v>
      </c>
      <c r="S120" s="3" t="s">
        <v>59</v>
      </c>
      <c r="T120" s="3" t="s">
        <v>60</v>
      </c>
      <c r="V120" s="3" t="s">
        <v>39</v>
      </c>
      <c r="W120" s="3">
        <v>6</v>
      </c>
      <c r="X120" s="3">
        <v>5</v>
      </c>
    </row>
    <row r="121" spans="1:24" ht="12.5" x14ac:dyDescent="0.25">
      <c r="A121" s="3">
        <v>120</v>
      </c>
      <c r="B121" s="3" t="s">
        <v>56</v>
      </c>
      <c r="C121" s="3" t="s">
        <v>53</v>
      </c>
      <c r="D121" s="3" t="s">
        <v>26</v>
      </c>
      <c r="E121" s="3" t="s">
        <v>30</v>
      </c>
      <c r="F121" s="3" t="s">
        <v>38</v>
      </c>
      <c r="G121" s="3" t="s">
        <v>52</v>
      </c>
      <c r="H121" s="3" t="s">
        <v>51</v>
      </c>
      <c r="I121" s="3">
        <v>70</v>
      </c>
      <c r="J121" s="3">
        <v>12</v>
      </c>
      <c r="K121" s="3">
        <v>2</v>
      </c>
      <c r="L121" s="3">
        <v>4</v>
      </c>
      <c r="M121" s="3">
        <v>5</v>
      </c>
      <c r="N121" s="3">
        <v>2</v>
      </c>
      <c r="O121" s="3">
        <v>0</v>
      </c>
      <c r="P121" s="3">
        <v>9</v>
      </c>
      <c r="Q121" s="3">
        <v>24</v>
      </c>
      <c r="R121" s="3">
        <v>3</v>
      </c>
      <c r="S121" s="3" t="s">
        <v>59</v>
      </c>
      <c r="T121" s="3" t="s">
        <v>61</v>
      </c>
      <c r="V121" s="3" t="s">
        <v>55</v>
      </c>
      <c r="W121" s="3">
        <v>6</v>
      </c>
      <c r="X121" s="3">
        <v>5</v>
      </c>
    </row>
    <row r="122" spans="1:24" ht="12.5" x14ac:dyDescent="0.25">
      <c r="A122" s="3">
        <v>121</v>
      </c>
      <c r="B122" s="3" t="s">
        <v>56</v>
      </c>
      <c r="C122" s="3" t="s">
        <v>53</v>
      </c>
      <c r="D122" s="3" t="s">
        <v>26</v>
      </c>
      <c r="E122" s="3" t="s">
        <v>30</v>
      </c>
      <c r="F122" s="3" t="s">
        <v>38</v>
      </c>
      <c r="G122" s="3" t="s">
        <v>51</v>
      </c>
      <c r="H122" s="3" t="s">
        <v>52</v>
      </c>
      <c r="I122" s="3">
        <v>70</v>
      </c>
      <c r="J122" s="3">
        <v>13</v>
      </c>
      <c r="K122" s="3">
        <v>1</v>
      </c>
      <c r="L122" s="3">
        <v>5</v>
      </c>
      <c r="M122" s="3">
        <v>4</v>
      </c>
      <c r="N122" s="3">
        <v>2</v>
      </c>
      <c r="O122" s="3">
        <v>0</v>
      </c>
      <c r="P122" s="3">
        <v>7</v>
      </c>
      <c r="Q122" s="3">
        <v>7</v>
      </c>
      <c r="R122" s="3">
        <v>5</v>
      </c>
      <c r="S122" s="3" t="s">
        <v>59</v>
      </c>
      <c r="T122" s="3" t="s">
        <v>60</v>
      </c>
      <c r="V122" s="3" t="s">
        <v>39</v>
      </c>
      <c r="W122" s="3">
        <v>6</v>
      </c>
      <c r="X122" s="3">
        <v>5</v>
      </c>
    </row>
    <row r="123" spans="1:24" ht="12.5" x14ac:dyDescent="0.25">
      <c r="A123" s="3">
        <v>122</v>
      </c>
      <c r="B123" s="3" t="s">
        <v>56</v>
      </c>
      <c r="C123" s="3" t="s">
        <v>53</v>
      </c>
      <c r="D123" s="3" t="s">
        <v>26</v>
      </c>
      <c r="E123" s="3" t="s">
        <v>30</v>
      </c>
      <c r="F123" s="3" t="s">
        <v>38</v>
      </c>
      <c r="G123" s="3" t="s">
        <v>52</v>
      </c>
      <c r="H123" s="3" t="s">
        <v>51</v>
      </c>
      <c r="I123" s="3">
        <v>70</v>
      </c>
      <c r="J123" s="3">
        <v>13</v>
      </c>
      <c r="K123" s="3">
        <v>2</v>
      </c>
      <c r="L123" s="3">
        <v>5</v>
      </c>
      <c r="M123" s="3">
        <v>5</v>
      </c>
      <c r="N123" s="3">
        <v>2</v>
      </c>
      <c r="O123" s="3">
        <v>0</v>
      </c>
      <c r="P123" s="3">
        <v>10</v>
      </c>
      <c r="Q123" s="3">
        <v>10</v>
      </c>
      <c r="R123" s="3">
        <v>3</v>
      </c>
      <c r="S123" s="3" t="s">
        <v>59</v>
      </c>
      <c r="T123" s="3" t="s">
        <v>61</v>
      </c>
      <c r="V123" s="3" t="s">
        <v>55</v>
      </c>
      <c r="W123" s="3">
        <v>6</v>
      </c>
      <c r="X123" s="3">
        <v>5</v>
      </c>
    </row>
    <row r="124" spans="1:24" ht="12.5" x14ac:dyDescent="0.25">
      <c r="A124" s="3">
        <v>123</v>
      </c>
      <c r="B124" s="3" t="s">
        <v>56</v>
      </c>
      <c r="C124" s="3" t="s">
        <v>53</v>
      </c>
      <c r="D124" s="3" t="s">
        <v>26</v>
      </c>
      <c r="E124" s="3" t="s">
        <v>30</v>
      </c>
      <c r="F124" s="3" t="s">
        <v>38</v>
      </c>
      <c r="G124" s="3" t="s">
        <v>51</v>
      </c>
      <c r="H124" s="3" t="s">
        <v>52</v>
      </c>
      <c r="I124" s="3">
        <v>70</v>
      </c>
      <c r="J124" s="3">
        <v>14</v>
      </c>
      <c r="K124" s="3">
        <v>1</v>
      </c>
      <c r="L124" s="3">
        <v>5</v>
      </c>
      <c r="M124" s="3">
        <v>5</v>
      </c>
      <c r="N124" s="3">
        <v>2</v>
      </c>
      <c r="O124" s="3">
        <v>0</v>
      </c>
      <c r="P124" s="3">
        <v>9</v>
      </c>
      <c r="Q124" s="3">
        <v>16</v>
      </c>
      <c r="R124" s="3">
        <v>5</v>
      </c>
      <c r="S124" s="3" t="s">
        <v>59</v>
      </c>
      <c r="T124" s="3" t="s">
        <v>60</v>
      </c>
      <c r="V124" s="3" t="s">
        <v>39</v>
      </c>
      <c r="W124" s="3">
        <v>6</v>
      </c>
      <c r="X124" s="3">
        <v>5</v>
      </c>
    </row>
    <row r="125" spans="1:24" ht="12.5" x14ac:dyDescent="0.25">
      <c r="A125" s="3">
        <v>124</v>
      </c>
      <c r="B125" s="3" t="s">
        <v>56</v>
      </c>
      <c r="C125" s="3" t="s">
        <v>53</v>
      </c>
      <c r="D125" s="3" t="s">
        <v>26</v>
      </c>
      <c r="E125" s="3" t="s">
        <v>30</v>
      </c>
      <c r="F125" s="3" t="s">
        <v>38</v>
      </c>
      <c r="G125" s="3" t="s">
        <v>52</v>
      </c>
      <c r="H125" s="3" t="s">
        <v>51</v>
      </c>
      <c r="I125" s="3">
        <v>70</v>
      </c>
      <c r="J125" s="3">
        <v>14</v>
      </c>
      <c r="K125" s="3">
        <v>2</v>
      </c>
      <c r="L125" s="3">
        <v>5</v>
      </c>
      <c r="M125" s="3">
        <v>7</v>
      </c>
      <c r="N125" s="3">
        <v>2</v>
      </c>
      <c r="O125" s="3">
        <v>0</v>
      </c>
      <c r="P125" s="3">
        <v>8</v>
      </c>
      <c r="Q125" s="3">
        <v>18</v>
      </c>
      <c r="R125" s="3">
        <v>3</v>
      </c>
      <c r="S125" s="3" t="s">
        <v>63</v>
      </c>
      <c r="T125" s="3" t="s">
        <v>61</v>
      </c>
      <c r="V125" s="3" t="s">
        <v>55</v>
      </c>
      <c r="W125" s="3">
        <v>6</v>
      </c>
      <c r="X125" s="3">
        <v>5</v>
      </c>
    </row>
    <row r="126" spans="1:24" ht="12.5" x14ac:dyDescent="0.25">
      <c r="A126" s="3">
        <v>125</v>
      </c>
      <c r="B126" s="3" t="s">
        <v>56</v>
      </c>
      <c r="C126" s="3" t="s">
        <v>53</v>
      </c>
      <c r="D126" s="3" t="s">
        <v>26</v>
      </c>
      <c r="E126" s="3" t="s">
        <v>30</v>
      </c>
      <c r="F126" s="3" t="s">
        <v>38</v>
      </c>
      <c r="G126" s="3" t="s">
        <v>51</v>
      </c>
      <c r="H126" s="3" t="s">
        <v>52</v>
      </c>
      <c r="I126" s="3">
        <v>70</v>
      </c>
      <c r="J126" s="3">
        <v>15</v>
      </c>
      <c r="K126" s="3">
        <v>1</v>
      </c>
      <c r="L126" s="3">
        <v>5</v>
      </c>
      <c r="M126" s="3">
        <v>4</v>
      </c>
      <c r="N126" s="3">
        <v>2</v>
      </c>
      <c r="O126" s="3">
        <v>0</v>
      </c>
      <c r="P126" s="3">
        <v>9</v>
      </c>
      <c r="Q126" s="3">
        <v>25</v>
      </c>
      <c r="R126" s="3">
        <v>5</v>
      </c>
      <c r="S126" s="3" t="s">
        <v>63</v>
      </c>
      <c r="T126" s="3" t="s">
        <v>60</v>
      </c>
      <c r="V126" s="3" t="s">
        <v>39</v>
      </c>
      <c r="W126" s="3">
        <v>6</v>
      </c>
      <c r="X126" s="3">
        <v>5</v>
      </c>
    </row>
    <row r="127" spans="1:24" ht="12.5" x14ac:dyDescent="0.25">
      <c r="A127" s="3">
        <v>126</v>
      </c>
      <c r="B127" s="3" t="s">
        <v>56</v>
      </c>
      <c r="C127" s="3" t="s">
        <v>53</v>
      </c>
      <c r="D127" s="3" t="s">
        <v>26</v>
      </c>
      <c r="E127" s="3" t="s">
        <v>30</v>
      </c>
      <c r="F127" s="3" t="s">
        <v>38</v>
      </c>
      <c r="G127" s="3" t="s">
        <v>52</v>
      </c>
      <c r="H127" s="3" t="s">
        <v>51</v>
      </c>
      <c r="I127" s="3">
        <v>70</v>
      </c>
      <c r="J127" s="3">
        <v>15</v>
      </c>
      <c r="K127" s="3">
        <v>2</v>
      </c>
      <c r="L127" s="3">
        <v>5</v>
      </c>
      <c r="M127" s="3">
        <v>4</v>
      </c>
      <c r="N127" s="3">
        <v>2</v>
      </c>
      <c r="O127" s="3">
        <v>0</v>
      </c>
      <c r="P127" s="3">
        <v>9</v>
      </c>
      <c r="Q127" s="3">
        <v>27</v>
      </c>
      <c r="R127" s="3">
        <v>3</v>
      </c>
      <c r="S127" s="3" t="s">
        <v>63</v>
      </c>
      <c r="T127" s="3" t="s">
        <v>61</v>
      </c>
      <c r="V127" s="3" t="s">
        <v>55</v>
      </c>
      <c r="W127" s="3">
        <v>6</v>
      </c>
      <c r="X127" s="3">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27"/>
  <sheetViews>
    <sheetView workbookViewId="0"/>
  </sheetViews>
  <sheetFormatPr defaultColWidth="14.453125" defaultRowHeight="15.75" customHeight="1" x14ac:dyDescent="0.25"/>
  <cols>
    <col min="2" max="8" width="14.453125" hidden="1"/>
    <col min="10" max="12" width="14.453125" hidden="1"/>
  </cols>
  <sheetData>
    <row r="1" spans="1:24" ht="13" x14ac:dyDescent="0.3">
      <c r="A1" s="1" t="s">
        <v>0</v>
      </c>
      <c r="B1" s="1" t="s">
        <v>1</v>
      </c>
      <c r="C1" s="1" t="s">
        <v>5</v>
      </c>
      <c r="D1" s="1" t="s">
        <v>2</v>
      </c>
      <c r="E1" s="1" t="s">
        <v>7</v>
      </c>
      <c r="F1" s="1" t="s">
        <v>8</v>
      </c>
      <c r="G1" s="1" t="s">
        <v>3</v>
      </c>
      <c r="H1" s="1" t="s">
        <v>4</v>
      </c>
      <c r="I1" s="1" t="s">
        <v>9</v>
      </c>
      <c r="J1" s="1" t="s">
        <v>6</v>
      </c>
      <c r="K1" s="1" t="s">
        <v>18</v>
      </c>
      <c r="L1" s="1" t="s">
        <v>15</v>
      </c>
      <c r="M1" s="1" t="s">
        <v>10</v>
      </c>
      <c r="N1" s="1" t="s">
        <v>11</v>
      </c>
      <c r="O1" s="1" t="s">
        <v>12</v>
      </c>
      <c r="P1" s="1" t="s">
        <v>13</v>
      </c>
      <c r="Q1" s="1" t="s">
        <v>14</v>
      </c>
      <c r="R1" s="1" t="s">
        <v>16</v>
      </c>
      <c r="S1" s="1" t="s">
        <v>17</v>
      </c>
      <c r="T1" s="1" t="s">
        <v>19</v>
      </c>
      <c r="U1" s="1" t="s">
        <v>20</v>
      </c>
      <c r="V1" s="1" t="s">
        <v>21</v>
      </c>
      <c r="W1" s="1" t="s">
        <v>22</v>
      </c>
      <c r="X1" s="1" t="s">
        <v>23</v>
      </c>
    </row>
    <row r="2" spans="1:24" ht="15.75" customHeight="1" x14ac:dyDescent="0.25">
      <c r="A2" s="3">
        <v>1</v>
      </c>
      <c r="B2" s="3" t="s">
        <v>25</v>
      </c>
      <c r="C2" s="3" t="s">
        <v>29</v>
      </c>
      <c r="D2" s="3" t="s">
        <v>26</v>
      </c>
      <c r="E2" s="3" t="s">
        <v>30</v>
      </c>
      <c r="F2" s="3" t="s">
        <v>31</v>
      </c>
      <c r="G2" s="3" t="s">
        <v>27</v>
      </c>
      <c r="H2" s="3" t="s">
        <v>28</v>
      </c>
      <c r="I2" s="3">
        <v>70</v>
      </c>
      <c r="J2" s="3">
        <v>1</v>
      </c>
      <c r="K2" s="3">
        <v>1</v>
      </c>
      <c r="L2" s="3">
        <v>1</v>
      </c>
      <c r="M2" s="3">
        <v>13</v>
      </c>
      <c r="N2" s="3">
        <v>1</v>
      </c>
      <c r="O2" s="3">
        <v>1</v>
      </c>
      <c r="P2" s="3">
        <v>10</v>
      </c>
      <c r="Q2" s="3">
        <f t="shared" ref="Q2:Q3" si="0">P2</f>
        <v>10</v>
      </c>
      <c r="R2" s="3">
        <v>0</v>
      </c>
      <c r="S2" s="3" t="s">
        <v>57</v>
      </c>
      <c r="T2" s="4" t="str">
        <f>IF(OR(AND(K2=1, 0-0+11&lt;=10), AND(K2=2, 0-0+1&lt;=10)), "lead", "tie")</f>
        <v>tie</v>
      </c>
      <c r="U2" s="4">
        <f>IF(AND(K2=2, T2="lead"), 0-0+1, IF(AND(K2=2, T2="tie"), 0-0, IF(AND(K2=1, T2="lead"), 0-0+11, 0-0+10)))</f>
        <v>10</v>
      </c>
      <c r="V2" s="3" t="s">
        <v>32</v>
      </c>
      <c r="W2" s="3">
        <v>6</v>
      </c>
      <c r="X2" s="3">
        <v>0</v>
      </c>
    </row>
    <row r="3" spans="1:24" ht="15.75" customHeight="1" x14ac:dyDescent="0.25">
      <c r="A3" s="3">
        <v>2</v>
      </c>
      <c r="B3" s="3" t="s">
        <v>25</v>
      </c>
      <c r="C3" s="3" t="s">
        <v>29</v>
      </c>
      <c r="D3" s="3" t="s">
        <v>26</v>
      </c>
      <c r="E3" s="3" t="s">
        <v>30</v>
      </c>
      <c r="F3" s="3" t="s">
        <v>31</v>
      </c>
      <c r="G3" s="3" t="s">
        <v>28</v>
      </c>
      <c r="H3" s="3" t="s">
        <v>27</v>
      </c>
      <c r="I3" s="3">
        <v>70</v>
      </c>
      <c r="J3" s="3">
        <v>1</v>
      </c>
      <c r="K3" s="3">
        <v>2</v>
      </c>
      <c r="L3" s="3">
        <v>1</v>
      </c>
      <c r="M3" s="3">
        <v>12</v>
      </c>
      <c r="N3" s="3">
        <v>2</v>
      </c>
      <c r="O3" s="3">
        <v>3</v>
      </c>
      <c r="P3" s="3">
        <v>9</v>
      </c>
      <c r="Q3" s="3">
        <f t="shared" si="0"/>
        <v>9</v>
      </c>
      <c r="R3" s="3">
        <v>0</v>
      </c>
      <c r="S3" s="3" t="s">
        <v>57</v>
      </c>
      <c r="T3" s="4" t="str">
        <f>IF(OR(AND(K3=1, Q2-0+11&lt;=10), AND(K3=2, Q2-0+1&lt;=10)), "lead", "tie")</f>
        <v>tie</v>
      </c>
      <c r="U3" s="4">
        <f>IF(AND(K3=2, T3="lead"), Q2-0+1, IF(AND(K3=2, T3="tie"), Q2-0, IF(AND(K3=1, T3="lead"), Q2-0+11, Q2-0+10)))</f>
        <v>10</v>
      </c>
      <c r="V3" s="3" t="s">
        <v>33</v>
      </c>
      <c r="W3" s="3">
        <v>6</v>
      </c>
      <c r="X3" s="3">
        <v>0</v>
      </c>
    </row>
    <row r="4" spans="1:24" ht="15.75" customHeight="1" x14ac:dyDescent="0.25">
      <c r="A4" s="3">
        <v>3</v>
      </c>
      <c r="B4" s="3" t="s">
        <v>25</v>
      </c>
      <c r="C4" s="3" t="s">
        <v>29</v>
      </c>
      <c r="D4" s="3" t="s">
        <v>26</v>
      </c>
      <c r="E4" s="3" t="s">
        <v>30</v>
      </c>
      <c r="F4" s="3" t="s">
        <v>31</v>
      </c>
      <c r="G4" s="3" t="s">
        <v>27</v>
      </c>
      <c r="H4" s="3" t="s">
        <v>28</v>
      </c>
      <c r="I4" s="3">
        <v>70</v>
      </c>
      <c r="J4" s="3">
        <v>2</v>
      </c>
      <c r="K4" s="3">
        <v>1</v>
      </c>
      <c r="L4" s="3">
        <v>1</v>
      </c>
      <c r="M4" s="3">
        <v>10</v>
      </c>
      <c r="N4" s="3">
        <v>1</v>
      </c>
      <c r="O4" s="3">
        <v>2</v>
      </c>
      <c r="P4" s="3">
        <v>10</v>
      </c>
      <c r="Q4" s="3">
        <f t="shared" ref="Q4:Q7" si="1">Q2+P4</f>
        <v>20</v>
      </c>
      <c r="R4" s="3">
        <v>0</v>
      </c>
      <c r="S4" s="3" t="s">
        <v>57</v>
      </c>
      <c r="T4" s="4" t="str">
        <f t="shared" ref="T4:T7" si="2">IF(OR(AND(K4=1, Q3-Q2+11&lt;=10), AND(K4=2, Q3-Q2+1&lt;=10)), "lead", "tie")</f>
        <v>lead</v>
      </c>
      <c r="U4" s="4">
        <f t="shared" ref="U4:U7" si="3">IF(AND(K4=2, T4="lead"), Q3-Q2+1, IF(AND(K4=2, T4="tie"), Q3-Q2, IF(AND(K4=1, T4="lead"), Q3-Q2+11, Q3-Q2+10)))</f>
        <v>10</v>
      </c>
      <c r="V4" s="3" t="s">
        <v>32</v>
      </c>
      <c r="W4" s="3">
        <v>6</v>
      </c>
      <c r="X4" s="3">
        <v>0</v>
      </c>
    </row>
    <row r="5" spans="1:24" ht="15.75" customHeight="1" x14ac:dyDescent="0.25">
      <c r="A5" s="3">
        <v>4</v>
      </c>
      <c r="B5" s="3" t="s">
        <v>25</v>
      </c>
      <c r="C5" s="3" t="s">
        <v>29</v>
      </c>
      <c r="D5" s="3" t="s">
        <v>26</v>
      </c>
      <c r="E5" s="3" t="s">
        <v>30</v>
      </c>
      <c r="F5" s="3" t="s">
        <v>31</v>
      </c>
      <c r="G5" s="3" t="s">
        <v>28</v>
      </c>
      <c r="H5" s="3" t="s">
        <v>27</v>
      </c>
      <c r="I5" s="3">
        <v>70</v>
      </c>
      <c r="J5" s="3">
        <v>2</v>
      </c>
      <c r="K5" s="3">
        <v>2</v>
      </c>
      <c r="L5" s="3">
        <v>1</v>
      </c>
      <c r="M5" s="3">
        <v>14</v>
      </c>
      <c r="N5" s="3">
        <v>2</v>
      </c>
      <c r="O5" s="3">
        <v>3</v>
      </c>
      <c r="P5" s="3">
        <v>7</v>
      </c>
      <c r="Q5" s="3">
        <f t="shared" si="1"/>
        <v>16</v>
      </c>
      <c r="R5" s="3">
        <v>0</v>
      </c>
      <c r="S5" s="3" t="s">
        <v>57</v>
      </c>
      <c r="T5" s="4" t="str">
        <f t="shared" si="2"/>
        <v>tie</v>
      </c>
      <c r="U5" s="4">
        <f t="shared" si="3"/>
        <v>11</v>
      </c>
      <c r="V5" s="3" t="s">
        <v>33</v>
      </c>
      <c r="W5" s="3">
        <v>6</v>
      </c>
      <c r="X5" s="3">
        <v>0</v>
      </c>
    </row>
    <row r="6" spans="1:24" ht="15.75" customHeight="1" x14ac:dyDescent="0.25">
      <c r="A6" s="3">
        <v>5</v>
      </c>
      <c r="B6" s="3" t="s">
        <v>25</v>
      </c>
      <c r="C6" s="3" t="s">
        <v>29</v>
      </c>
      <c r="D6" s="3" t="s">
        <v>26</v>
      </c>
      <c r="E6" s="3" t="s">
        <v>30</v>
      </c>
      <c r="F6" s="3" t="s">
        <v>31</v>
      </c>
      <c r="G6" s="3" t="s">
        <v>27</v>
      </c>
      <c r="H6" s="3" t="s">
        <v>28</v>
      </c>
      <c r="I6" s="3">
        <v>70</v>
      </c>
      <c r="J6" s="3">
        <v>3</v>
      </c>
      <c r="K6" s="3">
        <v>1</v>
      </c>
      <c r="L6" s="3">
        <v>1</v>
      </c>
      <c r="M6" s="3">
        <v>10</v>
      </c>
      <c r="N6" s="3">
        <v>1</v>
      </c>
      <c r="O6" s="3">
        <v>1</v>
      </c>
      <c r="P6" s="3">
        <v>9</v>
      </c>
      <c r="Q6" s="3">
        <f t="shared" si="1"/>
        <v>29</v>
      </c>
      <c r="R6" s="3">
        <v>0</v>
      </c>
      <c r="S6" s="3" t="s">
        <v>57</v>
      </c>
      <c r="T6" s="4" t="str">
        <f t="shared" si="2"/>
        <v>lead</v>
      </c>
      <c r="U6" s="4">
        <f t="shared" si="3"/>
        <v>7</v>
      </c>
      <c r="V6" s="3" t="s">
        <v>32</v>
      </c>
      <c r="W6" s="3">
        <v>6</v>
      </c>
      <c r="X6" s="3">
        <v>0</v>
      </c>
    </row>
    <row r="7" spans="1:24" ht="15.75" customHeight="1" x14ac:dyDescent="0.25">
      <c r="A7" s="3">
        <v>6</v>
      </c>
      <c r="B7" s="3" t="s">
        <v>25</v>
      </c>
      <c r="C7" s="3" t="s">
        <v>29</v>
      </c>
      <c r="D7" s="3" t="s">
        <v>26</v>
      </c>
      <c r="E7" s="3" t="s">
        <v>30</v>
      </c>
      <c r="F7" s="3" t="s">
        <v>31</v>
      </c>
      <c r="G7" s="3" t="s">
        <v>28</v>
      </c>
      <c r="H7" s="3" t="s">
        <v>27</v>
      </c>
      <c r="I7" s="3">
        <v>70</v>
      </c>
      <c r="J7" s="3">
        <v>3</v>
      </c>
      <c r="K7" s="3">
        <v>2</v>
      </c>
      <c r="L7" s="3">
        <v>1</v>
      </c>
      <c r="M7" s="3">
        <v>12</v>
      </c>
      <c r="N7" s="3">
        <v>2</v>
      </c>
      <c r="O7" s="3">
        <v>0</v>
      </c>
      <c r="P7" s="3">
        <v>9</v>
      </c>
      <c r="Q7" s="3">
        <f t="shared" si="1"/>
        <v>25</v>
      </c>
      <c r="R7" s="3">
        <v>0</v>
      </c>
      <c r="S7" s="3" t="s">
        <v>57</v>
      </c>
      <c r="T7" s="4" t="str">
        <f t="shared" si="2"/>
        <v>tie</v>
      </c>
      <c r="U7" s="4">
        <f t="shared" si="3"/>
        <v>13</v>
      </c>
      <c r="V7" s="3" t="s">
        <v>33</v>
      </c>
      <c r="W7" s="3">
        <v>6</v>
      </c>
      <c r="X7" s="3">
        <v>0</v>
      </c>
    </row>
    <row r="8" spans="1:24" ht="15.75" customHeight="1" x14ac:dyDescent="0.25">
      <c r="A8" s="3">
        <v>7</v>
      </c>
      <c r="B8" s="3" t="s">
        <v>25</v>
      </c>
      <c r="C8" s="3" t="s">
        <v>29</v>
      </c>
      <c r="D8" s="3" t="s">
        <v>26</v>
      </c>
      <c r="E8" s="3" t="s">
        <v>30</v>
      </c>
      <c r="F8" s="3" t="s">
        <v>31</v>
      </c>
      <c r="G8" s="3" t="s">
        <v>28</v>
      </c>
      <c r="H8" s="3" t="s">
        <v>27</v>
      </c>
      <c r="I8" s="3">
        <v>70</v>
      </c>
      <c r="J8" s="3">
        <v>4</v>
      </c>
      <c r="K8" s="3">
        <v>1</v>
      </c>
      <c r="L8" s="3">
        <v>2</v>
      </c>
      <c r="M8" s="3">
        <v>11</v>
      </c>
      <c r="N8" s="3">
        <v>2</v>
      </c>
      <c r="O8" s="3">
        <v>2</v>
      </c>
      <c r="P8" s="3">
        <v>9</v>
      </c>
      <c r="Q8" s="3">
        <f t="shared" ref="Q8:Q9" si="4">P8</f>
        <v>9</v>
      </c>
      <c r="R8" s="3">
        <v>0</v>
      </c>
      <c r="S8" s="3" t="s">
        <v>57</v>
      </c>
      <c r="T8" s="4" t="str">
        <f>IF(OR(AND(K8=1, 0-0+11&lt;=10), AND(K8=2, 0-0+1&lt;=10)), "lead", "tie")</f>
        <v>tie</v>
      </c>
      <c r="U8" s="4">
        <f>IF(AND(K8=2, T8="lead"), 0-0+1, IF(AND(K8=2, T8="tie"), 0-0, IF(AND(K8=1, T8="lead"), 0-0+11, 0-0+10)))</f>
        <v>10</v>
      </c>
      <c r="V8" s="3" t="s">
        <v>33</v>
      </c>
      <c r="W8" s="3">
        <v>6</v>
      </c>
      <c r="X8" s="3">
        <v>0</v>
      </c>
    </row>
    <row r="9" spans="1:24" ht="15.75" customHeight="1" x14ac:dyDescent="0.25">
      <c r="A9" s="3">
        <v>8</v>
      </c>
      <c r="B9" s="3" t="s">
        <v>25</v>
      </c>
      <c r="C9" s="3" t="s">
        <v>29</v>
      </c>
      <c r="D9" s="3" t="s">
        <v>26</v>
      </c>
      <c r="E9" s="3" t="s">
        <v>30</v>
      </c>
      <c r="F9" s="3" t="s">
        <v>31</v>
      </c>
      <c r="G9" s="3" t="s">
        <v>27</v>
      </c>
      <c r="H9" s="3" t="s">
        <v>28</v>
      </c>
      <c r="I9" s="3">
        <v>70</v>
      </c>
      <c r="J9" s="3">
        <v>4</v>
      </c>
      <c r="K9" s="3">
        <v>2</v>
      </c>
      <c r="L9" s="3">
        <v>2</v>
      </c>
      <c r="M9" s="3">
        <v>10</v>
      </c>
      <c r="N9" s="3">
        <v>1</v>
      </c>
      <c r="O9" s="3">
        <v>0</v>
      </c>
      <c r="P9" s="3">
        <v>9</v>
      </c>
      <c r="Q9" s="3">
        <f t="shared" si="4"/>
        <v>9</v>
      </c>
      <c r="R9" s="3">
        <v>2</v>
      </c>
      <c r="S9" s="3" t="s">
        <v>57</v>
      </c>
      <c r="T9" s="4" t="str">
        <f>IF(OR(AND(K9=1, Q8-0+11&lt;=10), AND(K9=2, Q8-0+1&lt;=10)), "lead", "tie")</f>
        <v>lead</v>
      </c>
      <c r="U9" s="4">
        <f>IF(AND(K9=2, T9="lead"), Q8-0+1, IF(AND(K9=2, T9="tie"), Q8-0, IF(AND(K9=1, T9="lead"), Q8-0+11, Q8-0+10)))</f>
        <v>10</v>
      </c>
      <c r="V9" s="3" t="s">
        <v>32</v>
      </c>
      <c r="W9" s="3">
        <v>6</v>
      </c>
      <c r="X9" s="3">
        <v>0</v>
      </c>
    </row>
    <row r="10" spans="1:24" ht="15.75" customHeight="1" x14ac:dyDescent="0.25">
      <c r="A10" s="3">
        <v>9</v>
      </c>
      <c r="B10" s="3" t="s">
        <v>25</v>
      </c>
      <c r="C10" s="3" t="s">
        <v>29</v>
      </c>
      <c r="D10" s="3" t="s">
        <v>26</v>
      </c>
      <c r="E10" s="3" t="s">
        <v>30</v>
      </c>
      <c r="F10" s="3" t="s">
        <v>31</v>
      </c>
      <c r="G10" s="3" t="s">
        <v>28</v>
      </c>
      <c r="H10" s="3" t="s">
        <v>27</v>
      </c>
      <c r="I10" s="3">
        <v>70</v>
      </c>
      <c r="J10" s="3">
        <v>5</v>
      </c>
      <c r="K10" s="3">
        <v>1</v>
      </c>
      <c r="L10" s="3">
        <v>2</v>
      </c>
      <c r="M10" s="3">
        <v>15</v>
      </c>
      <c r="N10" s="3">
        <v>2</v>
      </c>
      <c r="O10" s="3">
        <v>3</v>
      </c>
      <c r="P10" s="3">
        <v>8</v>
      </c>
      <c r="Q10" s="3">
        <f t="shared" ref="Q10:Q13" si="5">Q8+P10</f>
        <v>17</v>
      </c>
      <c r="R10" s="3">
        <v>0</v>
      </c>
      <c r="S10" s="3" t="s">
        <v>57</v>
      </c>
      <c r="T10" s="4" t="str">
        <f t="shared" ref="T10:T13" si="6">IF(OR(AND(K10=1, Q9-Q8+11&lt;=10), AND(K10=2, Q9-Q8+1&lt;=10)), "lead", "tie")</f>
        <v>tie</v>
      </c>
      <c r="U10" s="4">
        <f t="shared" ref="U10:U13" si="7">IF(AND(K10=2, T10="lead"), Q9-Q8+1, IF(AND(K10=2, T10="tie"), Q9-Q8, IF(AND(K10=1, T10="lead"), Q9-Q8+11, Q9-Q8+10)))</f>
        <v>10</v>
      </c>
      <c r="V10" s="3" t="s">
        <v>33</v>
      </c>
      <c r="W10" s="3">
        <v>6</v>
      </c>
      <c r="X10" s="3">
        <v>0</v>
      </c>
    </row>
    <row r="11" spans="1:24" ht="15.75" customHeight="1" x14ac:dyDescent="0.25">
      <c r="A11" s="3">
        <v>10</v>
      </c>
      <c r="B11" s="3" t="s">
        <v>25</v>
      </c>
      <c r="C11" s="3" t="s">
        <v>29</v>
      </c>
      <c r="D11" s="3" t="s">
        <v>26</v>
      </c>
      <c r="E11" s="3" t="s">
        <v>30</v>
      </c>
      <c r="F11" s="3" t="s">
        <v>31</v>
      </c>
      <c r="G11" s="3" t="s">
        <v>27</v>
      </c>
      <c r="H11" s="3" t="s">
        <v>28</v>
      </c>
      <c r="I11" s="3">
        <v>70</v>
      </c>
      <c r="J11" s="3">
        <v>5</v>
      </c>
      <c r="K11" s="3">
        <v>2</v>
      </c>
      <c r="L11" s="3">
        <v>2</v>
      </c>
      <c r="M11" s="3">
        <v>10</v>
      </c>
      <c r="N11" s="3">
        <v>1</v>
      </c>
      <c r="O11" s="3">
        <v>1</v>
      </c>
      <c r="P11" s="3">
        <v>8</v>
      </c>
      <c r="Q11" s="3">
        <f t="shared" si="5"/>
        <v>17</v>
      </c>
      <c r="R11" s="3">
        <v>2</v>
      </c>
      <c r="S11" s="3" t="s">
        <v>57</v>
      </c>
      <c r="T11" s="4" t="str">
        <f t="shared" si="6"/>
        <v>lead</v>
      </c>
      <c r="U11" s="4">
        <f t="shared" si="7"/>
        <v>9</v>
      </c>
      <c r="V11" s="3" t="s">
        <v>32</v>
      </c>
      <c r="W11" s="3">
        <v>6</v>
      </c>
      <c r="X11" s="3">
        <v>0</v>
      </c>
    </row>
    <row r="12" spans="1:24" ht="15.75" customHeight="1" x14ac:dyDescent="0.25">
      <c r="A12" s="3">
        <v>11</v>
      </c>
      <c r="B12" s="3" t="s">
        <v>25</v>
      </c>
      <c r="C12" s="3" t="s">
        <v>29</v>
      </c>
      <c r="D12" s="3" t="s">
        <v>26</v>
      </c>
      <c r="E12" s="3" t="s">
        <v>30</v>
      </c>
      <c r="F12" s="3" t="s">
        <v>31</v>
      </c>
      <c r="G12" s="3" t="s">
        <v>28</v>
      </c>
      <c r="H12" s="3" t="s">
        <v>27</v>
      </c>
      <c r="I12" s="3">
        <v>70</v>
      </c>
      <c r="J12" s="3">
        <v>6</v>
      </c>
      <c r="K12" s="3">
        <v>1</v>
      </c>
      <c r="L12" s="3">
        <v>2</v>
      </c>
      <c r="M12" s="3">
        <v>16</v>
      </c>
      <c r="N12" s="3">
        <v>2</v>
      </c>
      <c r="O12" s="3">
        <v>2</v>
      </c>
      <c r="P12" s="3">
        <v>9</v>
      </c>
      <c r="Q12" s="3">
        <f t="shared" si="5"/>
        <v>26</v>
      </c>
      <c r="R12" s="3">
        <v>0</v>
      </c>
      <c r="S12" s="3" t="s">
        <v>57</v>
      </c>
      <c r="T12" s="4" t="str">
        <f t="shared" si="6"/>
        <v>tie</v>
      </c>
      <c r="U12" s="4">
        <f t="shared" si="7"/>
        <v>10</v>
      </c>
      <c r="V12" s="3" t="s">
        <v>33</v>
      </c>
      <c r="W12" s="3">
        <v>6</v>
      </c>
      <c r="X12" s="3">
        <v>0</v>
      </c>
    </row>
    <row r="13" spans="1:24" ht="15.75" customHeight="1" x14ac:dyDescent="0.25">
      <c r="A13" s="3">
        <v>12</v>
      </c>
      <c r="B13" s="3" t="s">
        <v>25</v>
      </c>
      <c r="C13" s="3" t="s">
        <v>29</v>
      </c>
      <c r="D13" s="3" t="s">
        <v>26</v>
      </c>
      <c r="E13" s="3" t="s">
        <v>30</v>
      </c>
      <c r="F13" s="3" t="s">
        <v>31</v>
      </c>
      <c r="G13" s="3" t="s">
        <v>27</v>
      </c>
      <c r="H13" s="3" t="s">
        <v>28</v>
      </c>
      <c r="I13" s="3">
        <v>70</v>
      </c>
      <c r="J13" s="3">
        <v>6</v>
      </c>
      <c r="K13" s="3">
        <v>2</v>
      </c>
      <c r="L13" s="3">
        <v>2</v>
      </c>
      <c r="M13" s="3">
        <v>8</v>
      </c>
      <c r="N13" s="3">
        <v>1</v>
      </c>
      <c r="O13" s="3">
        <v>0</v>
      </c>
      <c r="P13" s="3">
        <v>10</v>
      </c>
      <c r="Q13" s="3">
        <f t="shared" si="5"/>
        <v>27</v>
      </c>
      <c r="R13" s="3">
        <v>2</v>
      </c>
      <c r="S13" s="3" t="s">
        <v>57</v>
      </c>
      <c r="T13" s="4" t="str">
        <f t="shared" si="6"/>
        <v>lead</v>
      </c>
      <c r="U13" s="4">
        <f t="shared" si="7"/>
        <v>10</v>
      </c>
      <c r="V13" s="3" t="s">
        <v>32</v>
      </c>
      <c r="W13" s="3">
        <v>6</v>
      </c>
      <c r="X13" s="3">
        <v>0</v>
      </c>
    </row>
    <row r="14" spans="1:24" ht="15.75" customHeight="1" x14ac:dyDescent="0.25">
      <c r="A14" s="3">
        <v>13</v>
      </c>
      <c r="B14" s="3" t="s">
        <v>25</v>
      </c>
      <c r="C14" s="3" t="s">
        <v>29</v>
      </c>
      <c r="D14" s="3" t="s">
        <v>26</v>
      </c>
      <c r="E14" s="3" t="s">
        <v>30</v>
      </c>
      <c r="F14" s="3" t="s">
        <v>31</v>
      </c>
      <c r="G14" s="3" t="s">
        <v>28</v>
      </c>
      <c r="H14" s="3" t="s">
        <v>27</v>
      </c>
      <c r="I14" s="3">
        <v>70</v>
      </c>
      <c r="J14" s="3">
        <v>7</v>
      </c>
      <c r="K14" s="3">
        <v>1</v>
      </c>
      <c r="L14" s="3">
        <v>3</v>
      </c>
      <c r="M14" s="3">
        <v>16</v>
      </c>
      <c r="N14" s="3">
        <v>2</v>
      </c>
      <c r="O14" s="3">
        <v>3</v>
      </c>
      <c r="P14" s="3">
        <v>9</v>
      </c>
      <c r="Q14" s="3">
        <f t="shared" ref="Q14:Q15" si="8">P14</f>
        <v>9</v>
      </c>
      <c r="R14" s="3">
        <v>0</v>
      </c>
      <c r="S14" s="3" t="s">
        <v>57</v>
      </c>
      <c r="T14" s="4" t="str">
        <f>IF(OR(AND(K14=1, 0-0+11&lt;=10), AND(K14=2, 0-0+1&lt;=10)), "lead", "tie")</f>
        <v>tie</v>
      </c>
      <c r="U14" s="4">
        <f>IF(AND(K14=2, T14="lead"), 0-0+1, IF(AND(K14=2, T14="tie"), 0-0, IF(AND(K14=1, T14="lead"), 0-0+11, 0-0+10)))</f>
        <v>10</v>
      </c>
      <c r="V14" s="3" t="s">
        <v>33</v>
      </c>
      <c r="W14" s="3">
        <v>6</v>
      </c>
      <c r="X14" s="3">
        <v>0</v>
      </c>
    </row>
    <row r="15" spans="1:24" ht="15.75" customHeight="1" x14ac:dyDescent="0.25">
      <c r="A15" s="3">
        <v>14</v>
      </c>
      <c r="B15" s="3" t="s">
        <v>25</v>
      </c>
      <c r="C15" s="3" t="s">
        <v>29</v>
      </c>
      <c r="D15" s="3" t="s">
        <v>26</v>
      </c>
      <c r="E15" s="3" t="s">
        <v>30</v>
      </c>
      <c r="F15" s="3" t="s">
        <v>31</v>
      </c>
      <c r="G15" s="3" t="s">
        <v>27</v>
      </c>
      <c r="H15" s="3" t="s">
        <v>28</v>
      </c>
      <c r="I15" s="3">
        <v>70</v>
      </c>
      <c r="J15" s="3">
        <v>7</v>
      </c>
      <c r="K15" s="3">
        <v>2</v>
      </c>
      <c r="L15" s="3">
        <v>3</v>
      </c>
      <c r="M15" s="3">
        <v>11</v>
      </c>
      <c r="N15" s="3">
        <v>1</v>
      </c>
      <c r="O15" s="3">
        <v>3</v>
      </c>
      <c r="P15" s="3">
        <v>10</v>
      </c>
      <c r="Q15" s="3">
        <f t="shared" si="8"/>
        <v>10</v>
      </c>
      <c r="R15" s="3">
        <v>2</v>
      </c>
      <c r="S15" s="3" t="s">
        <v>57</v>
      </c>
      <c r="T15" s="4" t="str">
        <f>IF(OR(AND(K15=1, Q14-0+11&lt;=10), AND(K15=2, Q14-0+1&lt;=10)), "lead", "tie")</f>
        <v>lead</v>
      </c>
      <c r="U15" s="4">
        <f>IF(AND(K15=2, T15="lead"), Q14-0+1, IF(AND(K15=2, T15="tie"), Q14-0, IF(AND(K15=1, T15="lead"), Q14-0+11, Q14-0+10)))</f>
        <v>10</v>
      </c>
      <c r="V15" s="3" t="s">
        <v>32</v>
      </c>
      <c r="W15" s="3">
        <v>6</v>
      </c>
      <c r="X15" s="3">
        <v>0</v>
      </c>
    </row>
    <row r="16" spans="1:24" ht="15.75" customHeight="1" x14ac:dyDescent="0.25">
      <c r="A16" s="3">
        <v>15</v>
      </c>
      <c r="B16" s="3" t="s">
        <v>25</v>
      </c>
      <c r="C16" s="3" t="s">
        <v>29</v>
      </c>
      <c r="D16" s="3" t="s">
        <v>26</v>
      </c>
      <c r="E16" s="3" t="s">
        <v>30</v>
      </c>
      <c r="F16" s="3" t="s">
        <v>31</v>
      </c>
      <c r="G16" s="3" t="s">
        <v>28</v>
      </c>
      <c r="H16" s="3" t="s">
        <v>27</v>
      </c>
      <c r="I16" s="3">
        <v>70</v>
      </c>
      <c r="J16" s="3">
        <v>8</v>
      </c>
      <c r="K16" s="3">
        <v>1</v>
      </c>
      <c r="L16" s="3">
        <v>3</v>
      </c>
      <c r="M16" s="3">
        <v>17</v>
      </c>
      <c r="N16" s="3">
        <v>2</v>
      </c>
      <c r="O16" s="3">
        <v>4</v>
      </c>
      <c r="P16" s="3">
        <v>8</v>
      </c>
      <c r="Q16" s="3">
        <f t="shared" ref="Q16:Q19" si="9">Q14+P16</f>
        <v>17</v>
      </c>
      <c r="R16" s="3">
        <v>0</v>
      </c>
      <c r="S16" s="3" t="s">
        <v>57</v>
      </c>
      <c r="T16" s="4" t="str">
        <f t="shared" ref="T16:T19" si="10">IF(OR(AND(K16=1, Q15-Q14+11&lt;=10), AND(K16=2, Q15-Q14+1&lt;=10)), "lead", "tie")</f>
        <v>tie</v>
      </c>
      <c r="U16" s="4">
        <f t="shared" ref="U16:U19" si="11">IF(AND(K16=2, T16="lead"), Q15-Q14+1, IF(AND(K16=2, T16="tie"), Q15-Q14, IF(AND(K16=1, T16="lead"), Q15-Q14+11, Q15-Q14+10)))</f>
        <v>11</v>
      </c>
      <c r="V16" s="3" t="s">
        <v>33</v>
      </c>
      <c r="W16" s="3">
        <v>6</v>
      </c>
      <c r="X16" s="3">
        <v>0</v>
      </c>
    </row>
    <row r="17" spans="1:24" ht="15.75" customHeight="1" x14ac:dyDescent="0.25">
      <c r="A17" s="3">
        <v>16</v>
      </c>
      <c r="B17" s="3" t="s">
        <v>25</v>
      </c>
      <c r="C17" s="3" t="s">
        <v>29</v>
      </c>
      <c r="D17" s="3" t="s">
        <v>26</v>
      </c>
      <c r="E17" s="3" t="s">
        <v>30</v>
      </c>
      <c r="F17" s="3" t="s">
        <v>31</v>
      </c>
      <c r="G17" s="3" t="s">
        <v>27</v>
      </c>
      <c r="H17" s="3" t="s">
        <v>28</v>
      </c>
      <c r="I17" s="3">
        <v>70</v>
      </c>
      <c r="J17" s="3">
        <v>8</v>
      </c>
      <c r="K17" s="3">
        <v>2</v>
      </c>
      <c r="L17" s="3">
        <v>3</v>
      </c>
      <c r="M17" s="3">
        <v>10</v>
      </c>
      <c r="N17" s="3">
        <v>1</v>
      </c>
      <c r="O17" s="3">
        <v>2</v>
      </c>
      <c r="P17" s="3">
        <v>10</v>
      </c>
      <c r="Q17" s="3">
        <f t="shared" si="9"/>
        <v>20</v>
      </c>
      <c r="R17" s="3">
        <v>2</v>
      </c>
      <c r="S17" s="3" t="s">
        <v>57</v>
      </c>
      <c r="T17" s="4" t="str">
        <f t="shared" si="10"/>
        <v>lead</v>
      </c>
      <c r="U17" s="4">
        <f t="shared" si="11"/>
        <v>8</v>
      </c>
      <c r="V17" s="3" t="s">
        <v>32</v>
      </c>
      <c r="W17" s="3">
        <v>6</v>
      </c>
      <c r="X17" s="3">
        <v>0</v>
      </c>
    </row>
    <row r="18" spans="1:24" ht="15.75" customHeight="1" x14ac:dyDescent="0.25">
      <c r="A18" s="3">
        <v>17</v>
      </c>
      <c r="B18" s="3" t="s">
        <v>25</v>
      </c>
      <c r="C18" s="3" t="s">
        <v>29</v>
      </c>
      <c r="D18" s="3" t="s">
        <v>26</v>
      </c>
      <c r="E18" s="3" t="s">
        <v>30</v>
      </c>
      <c r="F18" s="3" t="s">
        <v>31</v>
      </c>
      <c r="G18" s="3" t="s">
        <v>28</v>
      </c>
      <c r="H18" s="3" t="s">
        <v>27</v>
      </c>
      <c r="I18" s="3">
        <v>70</v>
      </c>
      <c r="J18" s="3">
        <v>9</v>
      </c>
      <c r="K18" s="3">
        <v>1</v>
      </c>
      <c r="L18" s="3">
        <v>3</v>
      </c>
      <c r="M18" s="3">
        <v>17</v>
      </c>
      <c r="N18" s="3">
        <v>2</v>
      </c>
      <c r="O18" s="3">
        <v>3</v>
      </c>
      <c r="P18" s="3">
        <v>9</v>
      </c>
      <c r="Q18" s="3">
        <f t="shared" si="9"/>
        <v>26</v>
      </c>
      <c r="R18" s="3">
        <v>0</v>
      </c>
      <c r="S18" s="3" t="s">
        <v>57</v>
      </c>
      <c r="T18" s="4" t="str">
        <f t="shared" si="10"/>
        <v>tie</v>
      </c>
      <c r="U18" s="4">
        <f t="shared" si="11"/>
        <v>13</v>
      </c>
      <c r="V18" s="3" t="s">
        <v>33</v>
      </c>
      <c r="W18" s="3">
        <v>6</v>
      </c>
      <c r="X18" s="3">
        <v>0</v>
      </c>
    </row>
    <row r="19" spans="1:24" ht="15.75" customHeight="1" x14ac:dyDescent="0.25">
      <c r="A19" s="6">
        <v>18</v>
      </c>
      <c r="B19" s="3" t="s">
        <v>25</v>
      </c>
      <c r="C19" s="6" t="s">
        <v>29</v>
      </c>
      <c r="D19" s="6" t="s">
        <v>26</v>
      </c>
      <c r="E19" s="6" t="s">
        <v>30</v>
      </c>
      <c r="F19" s="6" t="s">
        <v>31</v>
      </c>
      <c r="G19" s="6" t="s">
        <v>27</v>
      </c>
      <c r="H19" s="6" t="s">
        <v>28</v>
      </c>
      <c r="I19" s="6">
        <v>70</v>
      </c>
      <c r="J19" s="6">
        <v>9</v>
      </c>
      <c r="K19" s="6">
        <v>2</v>
      </c>
      <c r="L19" s="6">
        <v>3</v>
      </c>
      <c r="M19" s="6">
        <v>12</v>
      </c>
      <c r="N19" s="6">
        <v>1</v>
      </c>
      <c r="O19" s="6">
        <v>2</v>
      </c>
      <c r="P19" s="6">
        <v>9</v>
      </c>
      <c r="Q19" s="3">
        <f t="shared" si="9"/>
        <v>29</v>
      </c>
      <c r="R19" s="6">
        <v>2</v>
      </c>
      <c r="S19" s="6" t="s">
        <v>58</v>
      </c>
      <c r="T19" s="4" t="str">
        <f t="shared" si="10"/>
        <v>lead</v>
      </c>
      <c r="U19" s="4">
        <f t="shared" si="11"/>
        <v>7</v>
      </c>
      <c r="V19" s="6" t="s">
        <v>32</v>
      </c>
      <c r="W19" s="6">
        <v>6</v>
      </c>
      <c r="X19" s="6">
        <v>0</v>
      </c>
    </row>
    <row r="20" spans="1:24" ht="14" x14ac:dyDescent="0.3">
      <c r="A20" s="3">
        <v>19</v>
      </c>
      <c r="B20" s="8" t="s">
        <v>34</v>
      </c>
      <c r="C20" s="3" t="s">
        <v>37</v>
      </c>
      <c r="D20" s="3" t="s">
        <v>26</v>
      </c>
      <c r="E20" s="3" t="s">
        <v>30</v>
      </c>
      <c r="F20" s="3" t="s">
        <v>38</v>
      </c>
      <c r="G20" s="3" t="s">
        <v>35</v>
      </c>
      <c r="H20" s="3" t="s">
        <v>36</v>
      </c>
      <c r="I20" s="3">
        <v>70</v>
      </c>
      <c r="J20" s="3">
        <v>1</v>
      </c>
      <c r="K20" s="3">
        <v>1</v>
      </c>
      <c r="L20" s="3">
        <v>1</v>
      </c>
      <c r="M20" s="3">
        <v>12</v>
      </c>
      <c r="N20" s="3">
        <v>2</v>
      </c>
      <c r="O20" s="3">
        <v>0</v>
      </c>
      <c r="P20" s="3">
        <v>9</v>
      </c>
      <c r="Q20" s="8">
        <f t="shared" ref="Q20:Q21" si="12">P20</f>
        <v>9</v>
      </c>
      <c r="R20" s="3">
        <v>0</v>
      </c>
      <c r="S20" s="3" t="s">
        <v>57</v>
      </c>
      <c r="T20" s="9" t="str">
        <f>IF(OR(AND(K20=1, 0-0+11&lt;=10), AND(K20=2, 0-0+1&lt;=10)), "lead", "tie")</f>
        <v>tie</v>
      </c>
      <c r="U20" s="9">
        <f>IF(AND(K20=2, T20="lead"), 0-0+1, IF(AND(K20=2, T20="tie"), 0-0, IF(AND(K20=1, T20="lead"), 0-0+11, 0-0+10)))</f>
        <v>10</v>
      </c>
      <c r="V20" s="10" t="s">
        <v>32</v>
      </c>
      <c r="W20" s="3">
        <v>6</v>
      </c>
      <c r="X20" s="3">
        <v>2</v>
      </c>
    </row>
    <row r="21" spans="1:24" ht="14" x14ac:dyDescent="0.3">
      <c r="A21" s="3">
        <v>20</v>
      </c>
      <c r="B21" s="3" t="s">
        <v>34</v>
      </c>
      <c r="C21" s="3" t="s">
        <v>37</v>
      </c>
      <c r="D21" s="3" t="s">
        <v>26</v>
      </c>
      <c r="E21" s="3" t="s">
        <v>30</v>
      </c>
      <c r="F21" s="3" t="s">
        <v>38</v>
      </c>
      <c r="G21" s="3" t="s">
        <v>36</v>
      </c>
      <c r="H21" s="3" t="s">
        <v>35</v>
      </c>
      <c r="I21" s="3">
        <v>70</v>
      </c>
      <c r="J21" s="3">
        <v>1</v>
      </c>
      <c r="K21" s="3">
        <v>2</v>
      </c>
      <c r="L21" s="3">
        <v>1</v>
      </c>
      <c r="M21" s="3">
        <v>11</v>
      </c>
      <c r="N21" s="3">
        <v>1</v>
      </c>
      <c r="O21" s="3">
        <v>0</v>
      </c>
      <c r="P21" s="3">
        <v>10</v>
      </c>
      <c r="Q21" s="3">
        <f t="shared" si="12"/>
        <v>10</v>
      </c>
      <c r="R21" s="3">
        <v>0</v>
      </c>
      <c r="S21" s="3" t="s">
        <v>57</v>
      </c>
      <c r="T21" s="4" t="str">
        <f>IF(OR(AND(K21=1, Q20-0+11&lt;=10), AND(K21=2, Q20-0+1&lt;=10)), "lead", "tie")</f>
        <v>lead</v>
      </c>
      <c r="U21" s="4">
        <f>IF(AND(K21=2, T21="lead"), Q20-0+1, IF(AND(K21=2, T21="tie"), Q20-0, IF(AND(K21=1, T21="lead"), Q20-0+11, Q20-0+10)))</f>
        <v>10</v>
      </c>
      <c r="V21" s="10" t="s">
        <v>33</v>
      </c>
      <c r="W21" s="3">
        <v>6</v>
      </c>
      <c r="X21" s="3">
        <v>2</v>
      </c>
    </row>
    <row r="22" spans="1:24" ht="14" x14ac:dyDescent="0.3">
      <c r="A22" s="3">
        <v>21</v>
      </c>
      <c r="B22" s="3" t="s">
        <v>34</v>
      </c>
      <c r="C22" s="3" t="s">
        <v>37</v>
      </c>
      <c r="D22" s="3" t="s">
        <v>26</v>
      </c>
      <c r="E22" s="3" t="s">
        <v>30</v>
      </c>
      <c r="F22" s="3" t="s">
        <v>38</v>
      </c>
      <c r="G22" s="3" t="s">
        <v>35</v>
      </c>
      <c r="H22" s="3" t="s">
        <v>36</v>
      </c>
      <c r="I22" s="3">
        <v>70</v>
      </c>
      <c r="J22" s="3">
        <v>2</v>
      </c>
      <c r="K22" s="3">
        <v>1</v>
      </c>
      <c r="L22" s="3">
        <v>1</v>
      </c>
      <c r="M22" s="3">
        <v>12</v>
      </c>
      <c r="N22" s="3">
        <v>2</v>
      </c>
      <c r="O22" s="3">
        <v>0</v>
      </c>
      <c r="P22" s="3">
        <v>10</v>
      </c>
      <c r="Q22" s="3">
        <f t="shared" ref="Q22:Q25" si="13">Q20+P22</f>
        <v>19</v>
      </c>
      <c r="R22" s="3">
        <v>0</v>
      </c>
      <c r="S22" s="3" t="s">
        <v>57</v>
      </c>
      <c r="T22" s="4" t="str">
        <f t="shared" ref="T22:T25" si="14">IF(OR(AND(K22=1, Q21-Q20+11&lt;=10), AND(K22=2, Q21-Q20+1&lt;=10)), "lead", "tie")</f>
        <v>tie</v>
      </c>
      <c r="U22" s="4">
        <f t="shared" ref="U22:U25" si="15">IF(AND(K22=2, T22="lead"), Q21-Q20+1, IF(AND(K22=2, T22="tie"), Q21-Q20, IF(AND(K22=1, T22="lead"), Q21-Q20+11, Q21-Q20+10)))</f>
        <v>11</v>
      </c>
      <c r="V22" s="10" t="s">
        <v>32</v>
      </c>
      <c r="W22" s="3">
        <v>6</v>
      </c>
      <c r="X22" s="3">
        <v>2</v>
      </c>
    </row>
    <row r="23" spans="1:24" ht="14" x14ac:dyDescent="0.3">
      <c r="A23" s="3">
        <v>22</v>
      </c>
      <c r="B23" s="3" t="s">
        <v>34</v>
      </c>
      <c r="C23" s="3" t="s">
        <v>37</v>
      </c>
      <c r="D23" s="3" t="s">
        <v>26</v>
      </c>
      <c r="E23" s="3" t="s">
        <v>30</v>
      </c>
      <c r="F23" s="3" t="s">
        <v>38</v>
      </c>
      <c r="G23" s="3" t="s">
        <v>36</v>
      </c>
      <c r="H23" s="3" t="s">
        <v>35</v>
      </c>
      <c r="I23" s="3">
        <v>70</v>
      </c>
      <c r="J23" s="3">
        <v>2</v>
      </c>
      <c r="K23" s="3">
        <v>2</v>
      </c>
      <c r="L23" s="3">
        <v>1</v>
      </c>
      <c r="M23" s="3">
        <v>15</v>
      </c>
      <c r="N23" s="3">
        <v>1</v>
      </c>
      <c r="O23" s="3">
        <v>0</v>
      </c>
      <c r="P23" s="3">
        <v>9</v>
      </c>
      <c r="Q23" s="3">
        <f t="shared" si="13"/>
        <v>19</v>
      </c>
      <c r="R23" s="3">
        <v>0</v>
      </c>
      <c r="S23" s="3" t="s">
        <v>57</v>
      </c>
      <c r="T23" s="4" t="str">
        <f t="shared" si="14"/>
        <v>lead</v>
      </c>
      <c r="U23" s="4">
        <f t="shared" si="15"/>
        <v>10</v>
      </c>
      <c r="V23" s="10" t="s">
        <v>33</v>
      </c>
      <c r="W23" s="3">
        <v>6</v>
      </c>
      <c r="X23" s="3">
        <v>2</v>
      </c>
    </row>
    <row r="24" spans="1:24" ht="14" x14ac:dyDescent="0.3">
      <c r="A24" s="3">
        <v>23</v>
      </c>
      <c r="B24" s="3" t="s">
        <v>34</v>
      </c>
      <c r="C24" s="3" t="s">
        <v>37</v>
      </c>
      <c r="D24" s="3" t="s">
        <v>26</v>
      </c>
      <c r="E24" s="3" t="s">
        <v>30</v>
      </c>
      <c r="F24" s="3" t="s">
        <v>38</v>
      </c>
      <c r="G24" s="3" t="s">
        <v>35</v>
      </c>
      <c r="H24" s="3" t="s">
        <v>36</v>
      </c>
      <c r="I24" s="3">
        <v>70</v>
      </c>
      <c r="J24" s="3">
        <v>3</v>
      </c>
      <c r="K24" s="3">
        <v>1</v>
      </c>
      <c r="L24" s="3">
        <v>1</v>
      </c>
      <c r="M24" s="3">
        <v>10</v>
      </c>
      <c r="N24" s="3">
        <v>2</v>
      </c>
      <c r="O24" s="3">
        <v>0</v>
      </c>
      <c r="P24" s="3">
        <v>10</v>
      </c>
      <c r="Q24" s="3">
        <f t="shared" si="13"/>
        <v>29</v>
      </c>
      <c r="R24" s="3">
        <v>0</v>
      </c>
      <c r="S24" s="3" t="s">
        <v>57</v>
      </c>
      <c r="T24" s="4" t="str">
        <f t="shared" si="14"/>
        <v>tie</v>
      </c>
      <c r="U24" s="4">
        <f t="shared" si="15"/>
        <v>10</v>
      </c>
      <c r="V24" s="10" t="s">
        <v>32</v>
      </c>
      <c r="W24" s="3">
        <v>6</v>
      </c>
      <c r="X24" s="3">
        <v>2</v>
      </c>
    </row>
    <row r="25" spans="1:24" ht="14" x14ac:dyDescent="0.3">
      <c r="A25" s="3">
        <v>24</v>
      </c>
      <c r="B25" s="3" t="s">
        <v>34</v>
      </c>
      <c r="C25" s="3" t="s">
        <v>37</v>
      </c>
      <c r="D25" s="3" t="s">
        <v>26</v>
      </c>
      <c r="E25" s="3" t="s">
        <v>30</v>
      </c>
      <c r="F25" s="3" t="s">
        <v>38</v>
      </c>
      <c r="G25" s="3" t="s">
        <v>36</v>
      </c>
      <c r="H25" s="3" t="s">
        <v>35</v>
      </c>
      <c r="I25" s="3">
        <v>70</v>
      </c>
      <c r="J25" s="3">
        <v>3</v>
      </c>
      <c r="K25" s="3">
        <v>2</v>
      </c>
      <c r="L25" s="3">
        <v>1</v>
      </c>
      <c r="M25" s="3">
        <v>10</v>
      </c>
      <c r="N25" s="3">
        <v>1</v>
      </c>
      <c r="O25" s="3">
        <v>1</v>
      </c>
      <c r="P25" s="3">
        <v>10</v>
      </c>
      <c r="Q25" s="3">
        <f t="shared" si="13"/>
        <v>29</v>
      </c>
      <c r="R25" s="3">
        <v>0</v>
      </c>
      <c r="S25" s="3" t="s">
        <v>57</v>
      </c>
      <c r="T25" s="4" t="str">
        <f t="shared" si="14"/>
        <v>tie</v>
      </c>
      <c r="U25" s="4">
        <f t="shared" si="15"/>
        <v>10</v>
      </c>
      <c r="V25" s="10" t="s">
        <v>33</v>
      </c>
      <c r="W25" s="3">
        <v>6</v>
      </c>
      <c r="X25" s="3">
        <v>2</v>
      </c>
    </row>
    <row r="26" spans="1:24" ht="14" x14ac:dyDescent="0.3">
      <c r="A26" s="3">
        <v>25</v>
      </c>
      <c r="B26" s="3" t="s">
        <v>34</v>
      </c>
      <c r="C26" s="3" t="s">
        <v>37</v>
      </c>
      <c r="D26" s="3" t="s">
        <v>26</v>
      </c>
      <c r="E26" s="3" t="s">
        <v>30</v>
      </c>
      <c r="F26" s="3" t="s">
        <v>38</v>
      </c>
      <c r="G26" s="3" t="s">
        <v>35</v>
      </c>
      <c r="H26" s="3" t="s">
        <v>36</v>
      </c>
      <c r="I26" s="3">
        <v>70</v>
      </c>
      <c r="J26" s="3">
        <v>4</v>
      </c>
      <c r="K26" s="3">
        <v>1</v>
      </c>
      <c r="L26" s="3">
        <v>2</v>
      </c>
      <c r="M26" s="3">
        <v>14</v>
      </c>
      <c r="N26" s="3">
        <v>2</v>
      </c>
      <c r="O26" s="3">
        <v>0</v>
      </c>
      <c r="P26" s="3">
        <v>10</v>
      </c>
      <c r="Q26" s="3">
        <f t="shared" ref="Q26:Q27" si="16">P26</f>
        <v>10</v>
      </c>
      <c r="R26" s="3">
        <v>1</v>
      </c>
      <c r="S26" s="3" t="s">
        <v>57</v>
      </c>
      <c r="T26" s="4" t="str">
        <f>IF(OR(AND(K26=1, 0-0+11&lt;=10), AND(K26=2, 0-0+1&lt;=10)), "lead", "tie")</f>
        <v>tie</v>
      </c>
      <c r="U26" s="4">
        <f>IF(AND(K26=2, T26="lead"), 0-0+1, IF(AND(K26=2, T26="tie"), 0-0, IF(AND(K26=1, T26="lead"), 0-0+11, 0-0+10)))</f>
        <v>10</v>
      </c>
      <c r="V26" s="10" t="s">
        <v>32</v>
      </c>
      <c r="W26" s="3">
        <v>6</v>
      </c>
      <c r="X26" s="3">
        <v>2</v>
      </c>
    </row>
    <row r="27" spans="1:24" ht="14" x14ac:dyDescent="0.3">
      <c r="A27" s="3">
        <v>26</v>
      </c>
      <c r="B27" s="3" t="s">
        <v>34</v>
      </c>
      <c r="C27" s="3" t="s">
        <v>37</v>
      </c>
      <c r="D27" s="3" t="s">
        <v>26</v>
      </c>
      <c r="E27" s="3" t="s">
        <v>30</v>
      </c>
      <c r="F27" s="3" t="s">
        <v>38</v>
      </c>
      <c r="G27" s="3" t="s">
        <v>36</v>
      </c>
      <c r="H27" s="3" t="s">
        <v>35</v>
      </c>
      <c r="I27" s="3">
        <v>70</v>
      </c>
      <c r="J27" s="3">
        <v>4</v>
      </c>
      <c r="K27" s="3">
        <v>2</v>
      </c>
      <c r="L27" s="3">
        <v>2</v>
      </c>
      <c r="M27" s="3">
        <v>12</v>
      </c>
      <c r="N27" s="3">
        <v>1</v>
      </c>
      <c r="O27" s="3">
        <v>1</v>
      </c>
      <c r="P27" s="3">
        <v>9</v>
      </c>
      <c r="Q27" s="3">
        <f t="shared" si="16"/>
        <v>9</v>
      </c>
      <c r="R27" s="3">
        <v>1</v>
      </c>
      <c r="S27" s="3" t="s">
        <v>57</v>
      </c>
      <c r="T27" s="4" t="str">
        <f>IF(OR(AND(K27=1, Q26-0+11&lt;=10), AND(K27=2, Q26-0+1&lt;=10)), "lead", "tie")</f>
        <v>tie</v>
      </c>
      <c r="U27" s="4">
        <f>IF(AND(K27=2, T27="lead"), Q26-0+1, IF(AND(K27=2, T27="tie"), Q26-0, IF(AND(K27=1, T27="lead"), Q26-0+11, Q26-0+10)))</f>
        <v>10</v>
      </c>
      <c r="V27" s="10" t="s">
        <v>33</v>
      </c>
      <c r="W27" s="3">
        <v>6</v>
      </c>
      <c r="X27" s="3">
        <v>2</v>
      </c>
    </row>
    <row r="28" spans="1:24" ht="14" x14ac:dyDescent="0.3">
      <c r="A28" s="3">
        <v>27</v>
      </c>
      <c r="B28" s="3" t="s">
        <v>34</v>
      </c>
      <c r="C28" s="3" t="s">
        <v>37</v>
      </c>
      <c r="D28" s="3" t="s">
        <v>26</v>
      </c>
      <c r="E28" s="3" t="s">
        <v>30</v>
      </c>
      <c r="F28" s="3" t="s">
        <v>38</v>
      </c>
      <c r="G28" s="3" t="s">
        <v>35</v>
      </c>
      <c r="H28" s="3" t="s">
        <v>36</v>
      </c>
      <c r="I28" s="3">
        <v>70</v>
      </c>
      <c r="J28" s="3">
        <v>5</v>
      </c>
      <c r="K28" s="3">
        <v>1</v>
      </c>
      <c r="L28" s="3">
        <v>2</v>
      </c>
      <c r="M28" s="3">
        <v>12</v>
      </c>
      <c r="N28" s="3">
        <v>2</v>
      </c>
      <c r="O28" s="3">
        <v>0</v>
      </c>
      <c r="P28" s="3">
        <v>10</v>
      </c>
      <c r="Q28" s="3">
        <f t="shared" ref="Q28:Q31" si="17">Q26+P28</f>
        <v>20</v>
      </c>
      <c r="R28" s="3">
        <v>1</v>
      </c>
      <c r="S28" s="3" t="s">
        <v>57</v>
      </c>
      <c r="T28" s="4" t="str">
        <f t="shared" ref="T28:T31" si="18">IF(OR(AND(K28=1, Q27-Q26+11&lt;=10), AND(K28=2, Q27-Q26+1&lt;=10)), "lead", "tie")</f>
        <v>lead</v>
      </c>
      <c r="U28" s="4">
        <f t="shared" ref="U28:U31" si="19">IF(AND(K28=2, T28="lead"), Q27-Q26+1, IF(AND(K28=2, T28="tie"), Q27-Q26, IF(AND(K28=1, T28="lead"), Q27-Q26+11, Q27-Q26+10)))</f>
        <v>10</v>
      </c>
      <c r="V28" s="10" t="s">
        <v>32</v>
      </c>
      <c r="W28" s="3">
        <v>6</v>
      </c>
      <c r="X28" s="3">
        <v>2</v>
      </c>
    </row>
    <row r="29" spans="1:24" ht="14" x14ac:dyDescent="0.3">
      <c r="A29" s="3">
        <v>28</v>
      </c>
      <c r="B29" s="3" t="s">
        <v>34</v>
      </c>
      <c r="C29" s="3" t="s">
        <v>37</v>
      </c>
      <c r="D29" s="3" t="s">
        <v>26</v>
      </c>
      <c r="E29" s="3" t="s">
        <v>30</v>
      </c>
      <c r="F29" s="3" t="s">
        <v>38</v>
      </c>
      <c r="G29" s="3" t="s">
        <v>36</v>
      </c>
      <c r="H29" s="3" t="s">
        <v>35</v>
      </c>
      <c r="I29" s="3">
        <v>70</v>
      </c>
      <c r="J29" s="3">
        <v>5</v>
      </c>
      <c r="K29" s="3">
        <v>2</v>
      </c>
      <c r="L29" s="3">
        <v>2</v>
      </c>
      <c r="M29" s="3">
        <v>12</v>
      </c>
      <c r="N29" s="3">
        <v>1</v>
      </c>
      <c r="O29" s="3">
        <v>0</v>
      </c>
      <c r="P29" s="3">
        <v>10</v>
      </c>
      <c r="Q29" s="3">
        <f t="shared" si="17"/>
        <v>19</v>
      </c>
      <c r="R29" s="3">
        <v>1</v>
      </c>
      <c r="S29" s="3" t="s">
        <v>57</v>
      </c>
      <c r="T29" s="4" t="str">
        <f t="shared" si="18"/>
        <v>tie</v>
      </c>
      <c r="U29" s="4">
        <f t="shared" si="19"/>
        <v>11</v>
      </c>
      <c r="V29" s="10" t="s">
        <v>33</v>
      </c>
      <c r="W29" s="3">
        <v>6</v>
      </c>
      <c r="X29" s="3">
        <v>2</v>
      </c>
    </row>
    <row r="30" spans="1:24" ht="14" x14ac:dyDescent="0.3">
      <c r="A30" s="3">
        <v>29</v>
      </c>
      <c r="B30" s="3" t="s">
        <v>34</v>
      </c>
      <c r="C30" s="3" t="s">
        <v>37</v>
      </c>
      <c r="D30" s="3" t="s">
        <v>26</v>
      </c>
      <c r="E30" s="3" t="s">
        <v>30</v>
      </c>
      <c r="F30" s="3" t="s">
        <v>38</v>
      </c>
      <c r="G30" s="3" t="s">
        <v>35</v>
      </c>
      <c r="H30" s="3" t="s">
        <v>36</v>
      </c>
      <c r="I30" s="3">
        <v>70</v>
      </c>
      <c r="J30" s="3">
        <v>6</v>
      </c>
      <c r="K30" s="3">
        <v>1</v>
      </c>
      <c r="L30" s="3">
        <v>2</v>
      </c>
      <c r="M30" s="3">
        <v>12</v>
      </c>
      <c r="N30" s="3">
        <v>2</v>
      </c>
      <c r="O30" s="3">
        <v>0</v>
      </c>
      <c r="P30" s="3">
        <v>9</v>
      </c>
      <c r="Q30" s="3">
        <f t="shared" si="17"/>
        <v>29</v>
      </c>
      <c r="R30" s="3">
        <v>1</v>
      </c>
      <c r="S30" s="3" t="s">
        <v>57</v>
      </c>
      <c r="T30" s="4" t="str">
        <f t="shared" si="18"/>
        <v>lead</v>
      </c>
      <c r="U30" s="4">
        <f t="shared" si="19"/>
        <v>10</v>
      </c>
      <c r="V30" s="10" t="s">
        <v>32</v>
      </c>
      <c r="W30" s="3">
        <v>6</v>
      </c>
      <c r="X30" s="3">
        <v>2</v>
      </c>
    </row>
    <row r="31" spans="1:24" ht="14" x14ac:dyDescent="0.3">
      <c r="A31" s="3">
        <v>30</v>
      </c>
      <c r="B31" s="3" t="s">
        <v>34</v>
      </c>
      <c r="C31" s="3" t="s">
        <v>37</v>
      </c>
      <c r="D31" s="3" t="s">
        <v>26</v>
      </c>
      <c r="E31" s="3" t="s">
        <v>30</v>
      </c>
      <c r="F31" s="3" t="s">
        <v>38</v>
      </c>
      <c r="G31" s="3" t="s">
        <v>36</v>
      </c>
      <c r="H31" s="3" t="s">
        <v>35</v>
      </c>
      <c r="I31" s="3">
        <v>70</v>
      </c>
      <c r="J31" s="3">
        <v>6</v>
      </c>
      <c r="K31" s="3">
        <v>2</v>
      </c>
      <c r="L31" s="3">
        <v>2</v>
      </c>
      <c r="M31" s="3">
        <v>13</v>
      </c>
      <c r="N31" s="3">
        <v>1</v>
      </c>
      <c r="O31" s="3">
        <v>0</v>
      </c>
      <c r="P31" s="3">
        <v>9</v>
      </c>
      <c r="Q31" s="3">
        <f t="shared" si="17"/>
        <v>28</v>
      </c>
      <c r="R31" s="3">
        <v>1</v>
      </c>
      <c r="S31" s="3" t="s">
        <v>57</v>
      </c>
      <c r="T31" s="4" t="str">
        <f t="shared" si="18"/>
        <v>tie</v>
      </c>
      <c r="U31" s="4">
        <f t="shared" si="19"/>
        <v>10</v>
      </c>
      <c r="V31" s="10" t="s">
        <v>33</v>
      </c>
      <c r="W31" s="3">
        <v>6</v>
      </c>
      <c r="X31" s="3">
        <v>2</v>
      </c>
    </row>
    <row r="32" spans="1:24" ht="14" x14ac:dyDescent="0.3">
      <c r="A32" s="3">
        <v>31</v>
      </c>
      <c r="B32" s="3" t="s">
        <v>34</v>
      </c>
      <c r="C32" s="3" t="s">
        <v>37</v>
      </c>
      <c r="D32" s="3" t="s">
        <v>26</v>
      </c>
      <c r="E32" s="3" t="s">
        <v>30</v>
      </c>
      <c r="F32" s="3" t="s">
        <v>38</v>
      </c>
      <c r="G32" s="3" t="s">
        <v>36</v>
      </c>
      <c r="H32" s="3" t="s">
        <v>35</v>
      </c>
      <c r="I32" s="3">
        <v>70</v>
      </c>
      <c r="J32" s="3">
        <v>7</v>
      </c>
      <c r="K32" s="3">
        <v>1</v>
      </c>
      <c r="L32" s="3">
        <v>3</v>
      </c>
      <c r="M32" s="3">
        <v>8</v>
      </c>
      <c r="N32" s="3">
        <v>1</v>
      </c>
      <c r="O32" s="3">
        <v>0</v>
      </c>
      <c r="P32" s="3">
        <v>8</v>
      </c>
      <c r="Q32" s="3">
        <f t="shared" ref="Q32:Q33" si="20">P32</f>
        <v>8</v>
      </c>
      <c r="R32" s="3">
        <v>1</v>
      </c>
      <c r="S32" s="3" t="s">
        <v>57</v>
      </c>
      <c r="T32" s="4" t="str">
        <f>IF(OR(AND(K32=1, 0-0+11&lt;=10), AND(K32=2, 0-0+1&lt;=10)), "lead", "tie")</f>
        <v>tie</v>
      </c>
      <c r="U32" s="4">
        <f>IF(AND(K32=2, T32="lead"), 0-0+1, IF(AND(K32=2, T32="tie"), 0-0, IF(AND(K32=1, T32="lead"), 0-0+11, 0-0+10)))</f>
        <v>10</v>
      </c>
      <c r="V32" s="10" t="s">
        <v>33</v>
      </c>
      <c r="W32" s="3">
        <v>6</v>
      </c>
      <c r="X32" s="3">
        <v>2</v>
      </c>
    </row>
    <row r="33" spans="1:24" ht="14" x14ac:dyDescent="0.3">
      <c r="A33" s="3">
        <v>32</v>
      </c>
      <c r="B33" s="3" t="s">
        <v>34</v>
      </c>
      <c r="C33" s="3" t="s">
        <v>37</v>
      </c>
      <c r="D33" s="3" t="s">
        <v>26</v>
      </c>
      <c r="E33" s="3" t="s">
        <v>30</v>
      </c>
      <c r="F33" s="3" t="s">
        <v>38</v>
      </c>
      <c r="G33" s="3" t="s">
        <v>35</v>
      </c>
      <c r="H33" s="3" t="s">
        <v>36</v>
      </c>
      <c r="I33" s="3">
        <v>70</v>
      </c>
      <c r="J33" s="3">
        <v>7</v>
      </c>
      <c r="K33" s="3">
        <v>2</v>
      </c>
      <c r="L33" s="3">
        <v>3</v>
      </c>
      <c r="M33" s="3">
        <v>13</v>
      </c>
      <c r="N33" s="3">
        <v>2</v>
      </c>
      <c r="O33" s="3">
        <v>0</v>
      </c>
      <c r="P33" s="3">
        <v>9</v>
      </c>
      <c r="Q33" s="3">
        <f t="shared" si="20"/>
        <v>9</v>
      </c>
      <c r="R33" s="3">
        <v>3</v>
      </c>
      <c r="S33" s="3" t="s">
        <v>57</v>
      </c>
      <c r="T33" s="4" t="str">
        <f>IF(OR(AND(K33=1, Q32-0+11&lt;=10), AND(K33=2, Q32-0+1&lt;=10)), "lead", "tie")</f>
        <v>lead</v>
      </c>
      <c r="U33" s="4">
        <f>IF(AND(K33=2, T33="lead"), Q32-0+1, IF(AND(K33=2, T33="tie"), Q32-0, IF(AND(K33=1, T33="lead"), Q32-0+11, Q32-0+10)))</f>
        <v>9</v>
      </c>
      <c r="V33" s="10" t="s">
        <v>32</v>
      </c>
      <c r="W33" s="3">
        <v>6</v>
      </c>
      <c r="X33" s="3">
        <v>2</v>
      </c>
    </row>
    <row r="34" spans="1:24" ht="14" x14ac:dyDescent="0.3">
      <c r="A34" s="3">
        <v>33</v>
      </c>
      <c r="B34" s="3" t="s">
        <v>34</v>
      </c>
      <c r="C34" s="3" t="s">
        <v>37</v>
      </c>
      <c r="D34" s="3" t="s">
        <v>26</v>
      </c>
      <c r="E34" s="3" t="s">
        <v>30</v>
      </c>
      <c r="F34" s="3" t="s">
        <v>38</v>
      </c>
      <c r="G34" s="3" t="s">
        <v>36</v>
      </c>
      <c r="H34" s="3" t="s">
        <v>35</v>
      </c>
      <c r="I34" s="3">
        <v>70</v>
      </c>
      <c r="J34" s="3">
        <v>8</v>
      </c>
      <c r="K34" s="3">
        <v>1</v>
      </c>
      <c r="L34" s="3">
        <v>3</v>
      </c>
      <c r="M34" s="3">
        <v>13</v>
      </c>
      <c r="N34" s="3">
        <v>1</v>
      </c>
      <c r="O34" s="3">
        <v>0</v>
      </c>
      <c r="P34" s="3">
        <v>10</v>
      </c>
      <c r="Q34" s="3">
        <f t="shared" ref="Q34:Q37" si="21">Q32+P34</f>
        <v>18</v>
      </c>
      <c r="R34" s="3">
        <v>1</v>
      </c>
      <c r="S34" s="3" t="s">
        <v>57</v>
      </c>
      <c r="T34" s="4" t="str">
        <f t="shared" ref="T34:T37" si="22">IF(OR(AND(K34=1, Q33-Q32+11&lt;=10), AND(K34=2, Q33-Q32+1&lt;=10)), "lead", "tie")</f>
        <v>tie</v>
      </c>
      <c r="U34" s="4">
        <f t="shared" ref="U34:U37" si="23">IF(AND(K34=2, T34="lead"), Q33-Q32+1, IF(AND(K34=2, T34="tie"), Q33-Q32, IF(AND(K34=1, T34="lead"), Q33-Q32+11, Q33-Q32+10)))</f>
        <v>11</v>
      </c>
      <c r="V34" s="10" t="s">
        <v>33</v>
      </c>
      <c r="W34" s="3">
        <v>6</v>
      </c>
      <c r="X34" s="3">
        <v>2</v>
      </c>
    </row>
    <row r="35" spans="1:24" ht="14" x14ac:dyDescent="0.3">
      <c r="A35" s="3">
        <v>34</v>
      </c>
      <c r="B35" s="3" t="s">
        <v>34</v>
      </c>
      <c r="C35" s="3" t="s">
        <v>37</v>
      </c>
      <c r="D35" s="3" t="s">
        <v>26</v>
      </c>
      <c r="E35" s="3" t="s">
        <v>30</v>
      </c>
      <c r="F35" s="3" t="s">
        <v>38</v>
      </c>
      <c r="G35" s="3" t="s">
        <v>35</v>
      </c>
      <c r="H35" s="3" t="s">
        <v>36</v>
      </c>
      <c r="I35" s="3">
        <v>70</v>
      </c>
      <c r="J35" s="3">
        <v>8</v>
      </c>
      <c r="K35" s="3">
        <v>2</v>
      </c>
      <c r="L35" s="3">
        <v>3</v>
      </c>
      <c r="M35" s="3">
        <v>11</v>
      </c>
      <c r="N35" s="3">
        <v>2</v>
      </c>
      <c r="O35" s="3">
        <v>0</v>
      </c>
      <c r="P35" s="3">
        <v>10</v>
      </c>
      <c r="Q35" s="3">
        <f t="shared" si="21"/>
        <v>19</v>
      </c>
      <c r="R35" s="3">
        <v>3</v>
      </c>
      <c r="S35" s="3" t="s">
        <v>57</v>
      </c>
      <c r="T35" s="4" t="str">
        <f t="shared" si="22"/>
        <v>lead</v>
      </c>
      <c r="U35" s="4">
        <f t="shared" si="23"/>
        <v>10</v>
      </c>
      <c r="V35" s="10" t="s">
        <v>32</v>
      </c>
      <c r="W35" s="3">
        <v>6</v>
      </c>
      <c r="X35" s="3">
        <v>2</v>
      </c>
    </row>
    <row r="36" spans="1:24" ht="14" x14ac:dyDescent="0.3">
      <c r="A36" s="3">
        <v>35</v>
      </c>
      <c r="B36" s="3" t="s">
        <v>34</v>
      </c>
      <c r="C36" s="3" t="s">
        <v>37</v>
      </c>
      <c r="D36" s="3" t="s">
        <v>26</v>
      </c>
      <c r="E36" s="3" t="s">
        <v>30</v>
      </c>
      <c r="F36" s="3" t="s">
        <v>38</v>
      </c>
      <c r="G36" s="3" t="s">
        <v>36</v>
      </c>
      <c r="H36" s="3" t="s">
        <v>35</v>
      </c>
      <c r="I36" s="3">
        <v>70</v>
      </c>
      <c r="J36" s="3">
        <v>9</v>
      </c>
      <c r="K36" s="3">
        <v>1</v>
      </c>
      <c r="L36" s="3">
        <v>3</v>
      </c>
      <c r="M36" s="3">
        <v>14</v>
      </c>
      <c r="N36" s="3">
        <v>1</v>
      </c>
      <c r="O36" s="3">
        <v>0</v>
      </c>
      <c r="P36" s="3">
        <v>10</v>
      </c>
      <c r="Q36" s="3">
        <f t="shared" si="21"/>
        <v>28</v>
      </c>
      <c r="R36" s="3">
        <v>1</v>
      </c>
      <c r="S36" s="3" t="s">
        <v>57</v>
      </c>
      <c r="T36" s="4" t="str">
        <f t="shared" si="22"/>
        <v>tie</v>
      </c>
      <c r="U36" s="4">
        <f t="shared" si="23"/>
        <v>11</v>
      </c>
      <c r="V36" s="10" t="s">
        <v>39</v>
      </c>
      <c r="W36" s="3">
        <v>6</v>
      </c>
      <c r="X36" s="3">
        <v>2</v>
      </c>
    </row>
    <row r="37" spans="1:24" ht="14" x14ac:dyDescent="0.3">
      <c r="A37" s="3">
        <v>36</v>
      </c>
      <c r="B37" s="3" t="s">
        <v>34</v>
      </c>
      <c r="C37" s="3" t="s">
        <v>37</v>
      </c>
      <c r="D37" s="3" t="s">
        <v>26</v>
      </c>
      <c r="E37" s="3" t="s">
        <v>30</v>
      </c>
      <c r="F37" s="3" t="s">
        <v>38</v>
      </c>
      <c r="G37" s="3" t="s">
        <v>35</v>
      </c>
      <c r="H37" s="3" t="s">
        <v>36</v>
      </c>
      <c r="I37" s="3">
        <v>70</v>
      </c>
      <c r="J37" s="3">
        <v>9</v>
      </c>
      <c r="K37" s="3">
        <v>2</v>
      </c>
      <c r="L37" s="3">
        <v>3</v>
      </c>
      <c r="M37" s="3">
        <v>12</v>
      </c>
      <c r="N37" s="3">
        <v>2</v>
      </c>
      <c r="O37" s="3">
        <v>0</v>
      </c>
      <c r="P37" s="3">
        <v>9</v>
      </c>
      <c r="Q37" s="3">
        <f t="shared" si="21"/>
        <v>28</v>
      </c>
      <c r="R37" s="3">
        <v>3</v>
      </c>
      <c r="S37" s="3" t="s">
        <v>57</v>
      </c>
      <c r="T37" s="4" t="str">
        <f t="shared" si="22"/>
        <v>lead</v>
      </c>
      <c r="U37" s="4">
        <f t="shared" si="23"/>
        <v>10</v>
      </c>
      <c r="V37" s="10" t="s">
        <v>32</v>
      </c>
      <c r="W37" s="3">
        <v>6</v>
      </c>
      <c r="X37" s="3">
        <v>2</v>
      </c>
    </row>
    <row r="38" spans="1:24" ht="14" x14ac:dyDescent="0.3">
      <c r="A38" s="3">
        <v>37</v>
      </c>
      <c r="B38" s="3" t="s">
        <v>34</v>
      </c>
      <c r="C38" s="3" t="s">
        <v>37</v>
      </c>
      <c r="D38" s="3" t="s">
        <v>26</v>
      </c>
      <c r="E38" s="3" t="s">
        <v>30</v>
      </c>
      <c r="F38" s="3" t="s">
        <v>38</v>
      </c>
      <c r="G38" s="3" t="s">
        <v>36</v>
      </c>
      <c r="H38" s="3" t="s">
        <v>35</v>
      </c>
      <c r="I38" s="3">
        <v>70</v>
      </c>
      <c r="J38" s="3">
        <v>10</v>
      </c>
      <c r="K38" s="3">
        <v>1</v>
      </c>
      <c r="L38" s="3">
        <v>4</v>
      </c>
      <c r="M38" s="3">
        <v>10</v>
      </c>
      <c r="N38" s="3">
        <v>1</v>
      </c>
      <c r="O38" s="3">
        <v>0</v>
      </c>
      <c r="P38" s="3">
        <v>10</v>
      </c>
      <c r="Q38" s="3">
        <f t="shared" ref="Q38:Q39" si="24">P38</f>
        <v>10</v>
      </c>
      <c r="R38" s="3">
        <v>2</v>
      </c>
      <c r="S38" s="3" t="s">
        <v>57</v>
      </c>
      <c r="T38" s="4" t="str">
        <f>IF(OR(AND(K38=1, 0-0+11&lt;=10), AND(K38=2, 0-0+1&lt;=10)), "lead", "tie")</f>
        <v>tie</v>
      </c>
      <c r="U38" s="4">
        <f>IF(AND(K38=2, T38="lead"), 0-0+1, IF(AND(K38=2, T38="tie"), 0-0, IF(AND(K38=1, T38="lead"), 0-0+11, 0-0+10)))</f>
        <v>10</v>
      </c>
      <c r="V38" s="10" t="s">
        <v>33</v>
      </c>
      <c r="W38" s="3">
        <v>6</v>
      </c>
      <c r="X38" s="3">
        <v>2</v>
      </c>
    </row>
    <row r="39" spans="1:24" ht="14" x14ac:dyDescent="0.3">
      <c r="A39" s="3">
        <v>38</v>
      </c>
      <c r="B39" s="3" t="s">
        <v>34</v>
      </c>
      <c r="C39" s="3" t="s">
        <v>37</v>
      </c>
      <c r="D39" s="3" t="s">
        <v>26</v>
      </c>
      <c r="E39" s="3" t="s">
        <v>30</v>
      </c>
      <c r="F39" s="3" t="s">
        <v>38</v>
      </c>
      <c r="G39" s="3" t="s">
        <v>35</v>
      </c>
      <c r="H39" s="3" t="s">
        <v>36</v>
      </c>
      <c r="I39" s="3">
        <v>70</v>
      </c>
      <c r="J39" s="3">
        <v>10</v>
      </c>
      <c r="K39" s="3">
        <v>2</v>
      </c>
      <c r="L39" s="3">
        <v>4</v>
      </c>
      <c r="M39" s="3">
        <v>14</v>
      </c>
      <c r="N39" s="3">
        <v>2</v>
      </c>
      <c r="O39" s="3">
        <v>1</v>
      </c>
      <c r="P39" s="3">
        <v>10</v>
      </c>
      <c r="Q39" s="3">
        <f t="shared" si="24"/>
        <v>10</v>
      </c>
      <c r="R39" s="3">
        <v>4</v>
      </c>
      <c r="S39" s="3" t="s">
        <v>57</v>
      </c>
      <c r="T39" s="4" t="str">
        <f>IF(OR(AND(K39=1, Q38-0+11&lt;=10), AND(K39=2, Q38-0+1&lt;=10)), "lead", "tie")</f>
        <v>tie</v>
      </c>
      <c r="U39" s="4">
        <f>IF(AND(K39=2, T39="lead"), Q38-0+1, IF(AND(K39=2, T39="tie"), Q38-0, IF(AND(K39=1, T39="lead"), Q38-0+11, Q38-0+10)))</f>
        <v>10</v>
      </c>
      <c r="V39" s="10" t="s">
        <v>32</v>
      </c>
      <c r="W39" s="3">
        <v>6</v>
      </c>
      <c r="X39" s="3">
        <v>2</v>
      </c>
    </row>
    <row r="40" spans="1:24" ht="14" x14ac:dyDescent="0.3">
      <c r="A40" s="3">
        <v>39</v>
      </c>
      <c r="B40" s="3" t="s">
        <v>34</v>
      </c>
      <c r="C40" s="3" t="s">
        <v>37</v>
      </c>
      <c r="D40" s="3" t="s">
        <v>26</v>
      </c>
      <c r="E40" s="3" t="s">
        <v>30</v>
      </c>
      <c r="F40" s="3" t="s">
        <v>38</v>
      </c>
      <c r="G40" s="3" t="s">
        <v>36</v>
      </c>
      <c r="H40" s="3" t="s">
        <v>35</v>
      </c>
      <c r="I40" s="3">
        <v>70</v>
      </c>
      <c r="J40" s="3">
        <v>11</v>
      </c>
      <c r="K40" s="3">
        <v>1</v>
      </c>
      <c r="L40" s="3">
        <v>4</v>
      </c>
      <c r="M40" s="3">
        <v>11</v>
      </c>
      <c r="N40" s="3">
        <v>1</v>
      </c>
      <c r="O40" s="3">
        <v>0</v>
      </c>
      <c r="P40" s="3">
        <v>9</v>
      </c>
      <c r="Q40" s="3">
        <f t="shared" ref="Q40:Q43" si="25">Q38+P40</f>
        <v>19</v>
      </c>
      <c r="R40" s="3">
        <v>2</v>
      </c>
      <c r="S40" s="3" t="s">
        <v>57</v>
      </c>
      <c r="T40" s="4" t="str">
        <f t="shared" ref="T40:T43" si="26">IF(OR(AND(K40=1, Q39-Q38+11&lt;=10), AND(K40=2, Q39-Q38+1&lt;=10)), "lead", "tie")</f>
        <v>tie</v>
      </c>
      <c r="U40" s="4">
        <f t="shared" ref="U40:U43" si="27">IF(AND(K40=2, T40="lead"), Q39-Q38+1, IF(AND(K40=2, T40="tie"), Q39-Q38, IF(AND(K40=1, T40="lead"), Q39-Q38+11, Q39-Q38+10)))</f>
        <v>10</v>
      </c>
      <c r="V40" s="10" t="s">
        <v>33</v>
      </c>
      <c r="W40" s="3">
        <v>6</v>
      </c>
      <c r="X40" s="3">
        <v>2</v>
      </c>
    </row>
    <row r="41" spans="1:24" ht="14" x14ac:dyDescent="0.3">
      <c r="A41" s="3">
        <v>40</v>
      </c>
      <c r="B41" s="3" t="s">
        <v>34</v>
      </c>
      <c r="C41" s="3" t="s">
        <v>37</v>
      </c>
      <c r="D41" s="3" t="s">
        <v>26</v>
      </c>
      <c r="E41" s="3" t="s">
        <v>30</v>
      </c>
      <c r="F41" s="3" t="s">
        <v>38</v>
      </c>
      <c r="G41" s="3" t="s">
        <v>35</v>
      </c>
      <c r="H41" s="3" t="s">
        <v>36</v>
      </c>
      <c r="I41" s="3">
        <v>70</v>
      </c>
      <c r="J41" s="3">
        <v>11</v>
      </c>
      <c r="K41" s="3">
        <v>2</v>
      </c>
      <c r="L41" s="3">
        <v>4</v>
      </c>
      <c r="M41" s="3">
        <v>11</v>
      </c>
      <c r="N41" s="3">
        <v>2</v>
      </c>
      <c r="O41" s="3">
        <v>0</v>
      </c>
      <c r="P41" s="3">
        <v>10</v>
      </c>
      <c r="Q41" s="3">
        <f t="shared" si="25"/>
        <v>20</v>
      </c>
      <c r="R41" s="3">
        <v>4</v>
      </c>
      <c r="S41" s="3" t="s">
        <v>57</v>
      </c>
      <c r="T41" s="4" t="str">
        <f t="shared" si="26"/>
        <v>lead</v>
      </c>
      <c r="U41" s="4">
        <f t="shared" si="27"/>
        <v>10</v>
      </c>
      <c r="V41" s="10" t="s">
        <v>32</v>
      </c>
      <c r="W41" s="3">
        <v>6</v>
      </c>
      <c r="X41" s="3">
        <v>2</v>
      </c>
    </row>
    <row r="42" spans="1:24" ht="14" x14ac:dyDescent="0.3">
      <c r="A42" s="3">
        <v>41</v>
      </c>
      <c r="B42" s="3" t="s">
        <v>34</v>
      </c>
      <c r="C42" s="3" t="s">
        <v>37</v>
      </c>
      <c r="D42" s="3" t="s">
        <v>26</v>
      </c>
      <c r="E42" s="3" t="s">
        <v>30</v>
      </c>
      <c r="F42" s="3" t="s">
        <v>38</v>
      </c>
      <c r="G42" s="3" t="s">
        <v>36</v>
      </c>
      <c r="H42" s="3" t="s">
        <v>35</v>
      </c>
      <c r="I42" s="3">
        <v>70</v>
      </c>
      <c r="J42" s="3">
        <v>12</v>
      </c>
      <c r="K42" s="3">
        <v>1</v>
      </c>
      <c r="L42" s="3">
        <v>4</v>
      </c>
      <c r="M42" s="3">
        <v>15</v>
      </c>
      <c r="N42" s="3">
        <v>1</v>
      </c>
      <c r="O42" s="3">
        <v>1</v>
      </c>
      <c r="P42" s="3">
        <v>9</v>
      </c>
      <c r="Q42" s="3">
        <f t="shared" si="25"/>
        <v>28</v>
      </c>
      <c r="R42" s="3">
        <v>2</v>
      </c>
      <c r="S42" s="3" t="s">
        <v>57</v>
      </c>
      <c r="T42" s="4" t="str">
        <f t="shared" si="26"/>
        <v>tie</v>
      </c>
      <c r="U42" s="4">
        <f t="shared" si="27"/>
        <v>11</v>
      </c>
      <c r="V42" s="10" t="s">
        <v>33</v>
      </c>
      <c r="W42" s="3">
        <v>6</v>
      </c>
      <c r="X42" s="3">
        <v>2</v>
      </c>
    </row>
    <row r="43" spans="1:24" ht="12.5" x14ac:dyDescent="0.25">
      <c r="A43" s="3">
        <v>42</v>
      </c>
      <c r="B43" s="3" t="s">
        <v>34</v>
      </c>
      <c r="C43" s="3" t="s">
        <v>37</v>
      </c>
      <c r="D43" s="3" t="s">
        <v>26</v>
      </c>
      <c r="E43" s="3" t="s">
        <v>30</v>
      </c>
      <c r="F43" s="3" t="s">
        <v>38</v>
      </c>
      <c r="G43" s="3" t="s">
        <v>35</v>
      </c>
      <c r="H43" s="3" t="s">
        <v>36</v>
      </c>
      <c r="I43" s="3">
        <v>70</v>
      </c>
      <c r="J43" s="3">
        <v>12</v>
      </c>
      <c r="K43" s="3">
        <v>2</v>
      </c>
      <c r="L43" s="3">
        <v>4</v>
      </c>
      <c r="M43" s="3">
        <v>15</v>
      </c>
      <c r="N43" s="3">
        <v>2</v>
      </c>
      <c r="O43" s="3">
        <v>0</v>
      </c>
      <c r="P43" s="3">
        <v>9</v>
      </c>
      <c r="Q43" s="3">
        <f t="shared" si="25"/>
        <v>29</v>
      </c>
      <c r="R43" s="3">
        <v>4</v>
      </c>
      <c r="S43" s="3" t="s">
        <v>58</v>
      </c>
      <c r="T43" s="4" t="str">
        <f t="shared" si="26"/>
        <v>lead</v>
      </c>
      <c r="U43" s="4">
        <f t="shared" si="27"/>
        <v>9</v>
      </c>
      <c r="V43" s="3" t="s">
        <v>32</v>
      </c>
      <c r="W43" s="3">
        <v>6</v>
      </c>
      <c r="X43" s="3">
        <v>2</v>
      </c>
    </row>
    <row r="44" spans="1:24" ht="14" x14ac:dyDescent="0.3">
      <c r="A44" s="8">
        <v>43</v>
      </c>
      <c r="B44" s="8" t="s">
        <v>40</v>
      </c>
      <c r="C44" s="8" t="s">
        <v>44</v>
      </c>
      <c r="D44" s="8" t="s">
        <v>41</v>
      </c>
      <c r="E44" s="8" t="s">
        <v>45</v>
      </c>
      <c r="F44" s="8" t="s">
        <v>38</v>
      </c>
      <c r="G44" s="8" t="s">
        <v>42</v>
      </c>
      <c r="H44" s="8" t="s">
        <v>43</v>
      </c>
      <c r="I44" s="8">
        <v>18</v>
      </c>
      <c r="J44" s="8">
        <v>1</v>
      </c>
      <c r="K44" s="8">
        <v>1</v>
      </c>
      <c r="L44" s="8">
        <v>1</v>
      </c>
      <c r="M44" s="8">
        <v>9</v>
      </c>
      <c r="N44" s="8">
        <v>2</v>
      </c>
      <c r="O44" s="8">
        <v>4</v>
      </c>
      <c r="P44" s="8">
        <v>9</v>
      </c>
      <c r="Q44" s="8">
        <f t="shared" ref="Q44:Q45" si="28">P44</f>
        <v>9</v>
      </c>
      <c r="R44" s="8">
        <v>0</v>
      </c>
      <c r="S44" s="8" t="s">
        <v>57</v>
      </c>
      <c r="T44" s="9" t="str">
        <f>IF(OR(AND(K44=1, 0-0+11&lt;=10), AND(K44=2, 0-0+1&lt;=10)), "lead", "tie")</f>
        <v>tie</v>
      </c>
      <c r="U44" s="9">
        <f>IF(AND(K44=2, T44="lead"), 0-0+1, IF(AND(K44=2, T44="tie"), 0-0, IF(AND(K44=1, T44="lead"), 0-0+11, 0-0+10)))</f>
        <v>10</v>
      </c>
      <c r="V44" s="12" t="s">
        <v>33</v>
      </c>
      <c r="W44" s="8">
        <v>6</v>
      </c>
      <c r="X44" s="8">
        <v>4</v>
      </c>
    </row>
    <row r="45" spans="1:24" ht="14" x14ac:dyDescent="0.3">
      <c r="A45" s="3">
        <v>44</v>
      </c>
      <c r="B45" s="3" t="s">
        <v>40</v>
      </c>
      <c r="C45" s="3" t="s">
        <v>44</v>
      </c>
      <c r="D45" s="3" t="s">
        <v>41</v>
      </c>
      <c r="E45" s="3" t="s">
        <v>30</v>
      </c>
      <c r="F45" s="3" t="s">
        <v>38</v>
      </c>
      <c r="G45" s="3" t="s">
        <v>43</v>
      </c>
      <c r="H45" s="3" t="s">
        <v>42</v>
      </c>
      <c r="I45" s="3">
        <v>18</v>
      </c>
      <c r="J45" s="3">
        <v>1</v>
      </c>
      <c r="K45" s="3">
        <v>2</v>
      </c>
      <c r="L45" s="3">
        <v>1</v>
      </c>
      <c r="M45" s="3">
        <v>8</v>
      </c>
      <c r="N45" s="3">
        <v>1</v>
      </c>
      <c r="O45" s="3">
        <v>0</v>
      </c>
      <c r="P45" s="3">
        <v>10</v>
      </c>
      <c r="Q45" s="3">
        <f t="shared" si="28"/>
        <v>10</v>
      </c>
      <c r="R45" s="3">
        <v>0</v>
      </c>
      <c r="S45" s="3" t="s">
        <v>57</v>
      </c>
      <c r="T45" s="4" t="str">
        <f>IF(OR(AND(K45=1, Q44-0+11&lt;=10), AND(K45=2, Q44-0+1&lt;=10)), "lead", "tie")</f>
        <v>lead</v>
      </c>
      <c r="U45" s="4">
        <f>IF(AND(K45=2, T45="lead"), Q44-0+1, IF(AND(K45=2, T45="tie"), Q44-0, IF(AND(K45=1, T45="lead"), Q44-0+11, Q44-0+10)))</f>
        <v>10</v>
      </c>
      <c r="V45" s="10" t="s">
        <v>32</v>
      </c>
      <c r="W45" s="3">
        <v>6</v>
      </c>
      <c r="X45" s="3">
        <v>4</v>
      </c>
    </row>
    <row r="46" spans="1:24" ht="14" x14ac:dyDescent="0.3">
      <c r="A46" s="3">
        <v>45</v>
      </c>
      <c r="B46" s="3" t="s">
        <v>40</v>
      </c>
      <c r="C46" s="3" t="s">
        <v>44</v>
      </c>
      <c r="D46" s="3" t="s">
        <v>41</v>
      </c>
      <c r="E46" s="3" t="s">
        <v>45</v>
      </c>
      <c r="F46" s="3" t="s">
        <v>38</v>
      </c>
      <c r="G46" s="3" t="s">
        <v>42</v>
      </c>
      <c r="H46" s="3" t="s">
        <v>43</v>
      </c>
      <c r="I46" s="3">
        <v>18</v>
      </c>
      <c r="J46" s="3">
        <v>2</v>
      </c>
      <c r="K46" s="3">
        <v>1</v>
      </c>
      <c r="L46" s="3">
        <v>1</v>
      </c>
      <c r="M46" s="3">
        <v>10</v>
      </c>
      <c r="N46" s="3">
        <v>2</v>
      </c>
      <c r="P46" s="3">
        <v>10</v>
      </c>
      <c r="Q46" s="3">
        <f t="shared" ref="Q46:Q49" si="29">Q44+P46</f>
        <v>19</v>
      </c>
      <c r="R46" s="3">
        <v>0</v>
      </c>
      <c r="S46" s="3" t="s">
        <v>57</v>
      </c>
      <c r="T46" s="4" t="str">
        <f t="shared" ref="T46:T49" si="30">IF(OR(AND(K46=1, Q45-Q44+11&lt;=10), AND(K46=2, Q45-Q44+1&lt;=10)), "lead", "tie")</f>
        <v>tie</v>
      </c>
      <c r="U46" s="4">
        <f t="shared" ref="U46:U49" si="31">IF(AND(K46=2, T46="lead"), Q45-Q44+1, IF(AND(K46=2, T46="tie"), Q45-Q44, IF(AND(K46=1, T46="lead"), Q45-Q44+11, Q45-Q44+10)))</f>
        <v>11</v>
      </c>
      <c r="V46" s="10" t="s">
        <v>33</v>
      </c>
      <c r="W46" s="3">
        <v>6</v>
      </c>
      <c r="X46" s="3">
        <v>4</v>
      </c>
    </row>
    <row r="47" spans="1:24" ht="14" x14ac:dyDescent="0.3">
      <c r="A47" s="3">
        <v>46</v>
      </c>
      <c r="B47" s="3" t="s">
        <v>40</v>
      </c>
      <c r="C47" s="3" t="s">
        <v>44</v>
      </c>
      <c r="D47" s="3" t="s">
        <v>41</v>
      </c>
      <c r="E47" s="3" t="s">
        <v>30</v>
      </c>
      <c r="F47" s="3" t="s">
        <v>38</v>
      </c>
      <c r="G47" s="3" t="s">
        <v>43</v>
      </c>
      <c r="H47" s="3" t="s">
        <v>42</v>
      </c>
      <c r="I47" s="3">
        <v>18</v>
      </c>
      <c r="J47" s="3">
        <v>2</v>
      </c>
      <c r="K47" s="3">
        <v>2</v>
      </c>
      <c r="L47" s="3">
        <v>1</v>
      </c>
      <c r="M47" s="3">
        <v>9</v>
      </c>
      <c r="N47" s="3">
        <v>1</v>
      </c>
      <c r="O47" s="3">
        <v>0</v>
      </c>
      <c r="P47" s="3">
        <v>9</v>
      </c>
      <c r="Q47" s="3">
        <f t="shared" si="29"/>
        <v>19</v>
      </c>
      <c r="R47" s="3">
        <v>0</v>
      </c>
      <c r="S47" s="3" t="s">
        <v>57</v>
      </c>
      <c r="T47" s="4" t="str">
        <f t="shared" si="30"/>
        <v>lead</v>
      </c>
      <c r="U47" s="4">
        <f t="shared" si="31"/>
        <v>10</v>
      </c>
      <c r="V47" s="10" t="s">
        <v>32</v>
      </c>
      <c r="W47" s="3">
        <v>6</v>
      </c>
      <c r="X47" s="3">
        <v>4</v>
      </c>
    </row>
    <row r="48" spans="1:24" ht="14" x14ac:dyDescent="0.3">
      <c r="A48" s="3">
        <v>47</v>
      </c>
      <c r="B48" s="3" t="s">
        <v>40</v>
      </c>
      <c r="C48" s="3" t="s">
        <v>44</v>
      </c>
      <c r="D48" s="3" t="s">
        <v>41</v>
      </c>
      <c r="E48" s="3" t="s">
        <v>45</v>
      </c>
      <c r="F48" s="3" t="s">
        <v>38</v>
      </c>
      <c r="G48" s="3" t="s">
        <v>42</v>
      </c>
      <c r="H48" s="3" t="s">
        <v>43</v>
      </c>
      <c r="I48" s="3">
        <v>18</v>
      </c>
      <c r="J48" s="3">
        <v>3</v>
      </c>
      <c r="K48" s="3">
        <v>1</v>
      </c>
      <c r="L48" s="3">
        <v>1</v>
      </c>
      <c r="M48" s="3">
        <v>10</v>
      </c>
      <c r="N48" s="3">
        <v>2</v>
      </c>
      <c r="O48" s="3">
        <v>3</v>
      </c>
      <c r="P48" s="3">
        <v>10</v>
      </c>
      <c r="Q48" s="3">
        <f t="shared" si="29"/>
        <v>29</v>
      </c>
      <c r="R48" s="3">
        <v>0</v>
      </c>
      <c r="S48" s="3" t="s">
        <v>57</v>
      </c>
      <c r="T48" s="4" t="str">
        <f t="shared" si="30"/>
        <v>tie</v>
      </c>
      <c r="U48" s="4">
        <f t="shared" si="31"/>
        <v>10</v>
      </c>
      <c r="V48" s="10" t="s">
        <v>33</v>
      </c>
      <c r="W48" s="3">
        <v>6</v>
      </c>
      <c r="X48" s="3">
        <v>4</v>
      </c>
    </row>
    <row r="49" spans="1:24" ht="14" x14ac:dyDescent="0.3">
      <c r="A49" s="3">
        <v>48</v>
      </c>
      <c r="B49" s="3" t="s">
        <v>40</v>
      </c>
      <c r="C49" s="3" t="s">
        <v>44</v>
      </c>
      <c r="D49" s="3" t="s">
        <v>41</v>
      </c>
      <c r="E49" s="3" t="s">
        <v>30</v>
      </c>
      <c r="F49" s="3" t="s">
        <v>38</v>
      </c>
      <c r="G49" s="3" t="s">
        <v>43</v>
      </c>
      <c r="H49" s="3" t="s">
        <v>42</v>
      </c>
      <c r="I49" s="3">
        <v>18</v>
      </c>
      <c r="J49" s="3">
        <v>3</v>
      </c>
      <c r="K49" s="3">
        <v>2</v>
      </c>
      <c r="L49" s="3">
        <v>1</v>
      </c>
      <c r="M49" s="3">
        <v>8</v>
      </c>
      <c r="N49" s="3">
        <v>1</v>
      </c>
      <c r="O49" s="3">
        <v>0</v>
      </c>
      <c r="P49" s="3">
        <v>10</v>
      </c>
      <c r="Q49" s="3">
        <f t="shared" si="29"/>
        <v>29</v>
      </c>
      <c r="R49" s="3">
        <v>0</v>
      </c>
      <c r="S49" s="3" t="s">
        <v>57</v>
      </c>
      <c r="T49" s="4" t="str">
        <f t="shared" si="30"/>
        <v>tie</v>
      </c>
      <c r="U49" s="4">
        <f t="shared" si="31"/>
        <v>10</v>
      </c>
      <c r="V49" s="10" t="s">
        <v>32</v>
      </c>
      <c r="W49" s="3">
        <v>6</v>
      </c>
      <c r="X49" s="3">
        <v>4</v>
      </c>
    </row>
    <row r="50" spans="1:24" ht="14" x14ac:dyDescent="0.3">
      <c r="A50" s="3">
        <v>49</v>
      </c>
      <c r="B50" s="3" t="s">
        <v>40</v>
      </c>
      <c r="C50" s="3" t="s">
        <v>44</v>
      </c>
      <c r="D50" s="3" t="s">
        <v>41</v>
      </c>
      <c r="E50" s="3" t="s">
        <v>45</v>
      </c>
      <c r="F50" s="3" t="s">
        <v>38</v>
      </c>
      <c r="G50" s="3" t="s">
        <v>42</v>
      </c>
      <c r="H50" s="3" t="s">
        <v>43</v>
      </c>
      <c r="I50" s="3">
        <v>18</v>
      </c>
      <c r="J50" s="3">
        <v>4</v>
      </c>
      <c r="K50" s="3">
        <v>1</v>
      </c>
      <c r="L50" s="3">
        <v>2</v>
      </c>
      <c r="M50" s="3">
        <v>10</v>
      </c>
      <c r="N50" s="3">
        <v>2</v>
      </c>
      <c r="P50" s="3">
        <v>9</v>
      </c>
      <c r="Q50" s="3">
        <f t="shared" ref="Q50:Q51" si="32">P50</f>
        <v>9</v>
      </c>
      <c r="R50" s="3">
        <v>1</v>
      </c>
      <c r="S50" s="3" t="s">
        <v>57</v>
      </c>
      <c r="T50" s="4" t="str">
        <f>IF(OR(AND(K50=1, 0-0+11&lt;=10), AND(K50=2, 0-0+1&lt;=10)), "lead", "tie")</f>
        <v>tie</v>
      </c>
      <c r="U50" s="4">
        <f>IF(AND(K50=2, T50="lead"), 0-0+1, IF(AND(K50=2, T50="tie"), 0-0, IF(AND(K50=1, T50="lead"), 0-0+11, 0-0+10)))</f>
        <v>10</v>
      </c>
      <c r="V50" s="10" t="s">
        <v>33</v>
      </c>
      <c r="W50" s="3">
        <v>6</v>
      </c>
      <c r="X50" s="3">
        <v>4</v>
      </c>
    </row>
    <row r="51" spans="1:24" ht="14" x14ac:dyDescent="0.3">
      <c r="A51" s="3">
        <v>50</v>
      </c>
      <c r="B51" s="3" t="s">
        <v>40</v>
      </c>
      <c r="C51" s="3" t="s">
        <v>44</v>
      </c>
      <c r="D51" s="3" t="s">
        <v>41</v>
      </c>
      <c r="E51" s="3" t="s">
        <v>30</v>
      </c>
      <c r="F51" s="3" t="s">
        <v>38</v>
      </c>
      <c r="G51" s="3" t="s">
        <v>43</v>
      </c>
      <c r="H51" s="3" t="s">
        <v>42</v>
      </c>
      <c r="I51" s="3">
        <v>18</v>
      </c>
      <c r="J51" s="3">
        <v>4</v>
      </c>
      <c r="K51" s="3">
        <v>2</v>
      </c>
      <c r="L51" s="3">
        <v>2</v>
      </c>
      <c r="M51" s="3">
        <v>8</v>
      </c>
      <c r="N51" s="3">
        <v>1</v>
      </c>
      <c r="O51" s="3">
        <v>0</v>
      </c>
      <c r="P51" s="3">
        <v>10</v>
      </c>
      <c r="Q51" s="3">
        <f t="shared" si="32"/>
        <v>10</v>
      </c>
      <c r="R51" s="3">
        <v>1</v>
      </c>
      <c r="S51" s="3" t="s">
        <v>57</v>
      </c>
      <c r="T51" s="4" t="str">
        <f>IF(OR(AND(K51=1, Q50-0+11&lt;=10), AND(K51=2, Q50-0+1&lt;=10)), "lead", "tie")</f>
        <v>lead</v>
      </c>
      <c r="U51" s="4">
        <f>IF(AND(K51=2, T51="lead"), Q50-0+1, IF(AND(K51=2, T51="tie"), Q50-0, IF(AND(K51=1, T51="lead"), Q50-0+11, Q50-0+10)))</f>
        <v>10</v>
      </c>
      <c r="V51" s="10" t="s">
        <v>32</v>
      </c>
      <c r="W51" s="3">
        <v>6</v>
      </c>
      <c r="X51" s="3">
        <v>4</v>
      </c>
    </row>
    <row r="52" spans="1:24" ht="14" x14ac:dyDescent="0.3">
      <c r="A52" s="3">
        <v>51</v>
      </c>
      <c r="B52" s="3" t="s">
        <v>40</v>
      </c>
      <c r="C52" s="3" t="s">
        <v>44</v>
      </c>
      <c r="D52" s="3" t="s">
        <v>41</v>
      </c>
      <c r="E52" s="3" t="s">
        <v>45</v>
      </c>
      <c r="F52" s="3" t="s">
        <v>38</v>
      </c>
      <c r="G52" s="3" t="s">
        <v>42</v>
      </c>
      <c r="H52" s="3" t="s">
        <v>43</v>
      </c>
      <c r="I52" s="3">
        <v>18</v>
      </c>
      <c r="J52" s="3">
        <v>5</v>
      </c>
      <c r="K52" s="3">
        <v>1</v>
      </c>
      <c r="L52" s="3">
        <v>2</v>
      </c>
      <c r="M52" s="3">
        <v>12</v>
      </c>
      <c r="N52" s="3">
        <v>2</v>
      </c>
      <c r="O52" s="3">
        <v>2</v>
      </c>
      <c r="P52" s="3">
        <v>9</v>
      </c>
      <c r="Q52" s="3">
        <f t="shared" ref="Q52:Q55" si="33">Q50+P52</f>
        <v>18</v>
      </c>
      <c r="R52" s="3">
        <v>1</v>
      </c>
      <c r="S52" s="3" t="s">
        <v>57</v>
      </c>
      <c r="T52" s="4" t="str">
        <f t="shared" ref="T52:T55" si="34">IF(OR(AND(K52=1, Q51-Q50+11&lt;=10), AND(K52=2, Q51-Q50+1&lt;=10)), "lead", "tie")</f>
        <v>tie</v>
      </c>
      <c r="U52" s="4">
        <f t="shared" ref="U52:U55" si="35">IF(AND(K52=2, T52="lead"), Q51-Q50+1, IF(AND(K52=2, T52="tie"), Q51-Q50, IF(AND(K52=1, T52="lead"), Q51-Q50+11, Q51-Q50+10)))</f>
        <v>11</v>
      </c>
      <c r="V52" s="10" t="s">
        <v>33</v>
      </c>
      <c r="W52" s="3">
        <v>6</v>
      </c>
      <c r="X52" s="3">
        <v>4</v>
      </c>
    </row>
    <row r="53" spans="1:24" ht="14" x14ac:dyDescent="0.3">
      <c r="A53" s="3">
        <v>52</v>
      </c>
      <c r="B53" s="3" t="s">
        <v>40</v>
      </c>
      <c r="C53" s="3" t="s">
        <v>44</v>
      </c>
      <c r="D53" s="3" t="s">
        <v>41</v>
      </c>
      <c r="E53" s="3" t="s">
        <v>30</v>
      </c>
      <c r="F53" s="3" t="s">
        <v>38</v>
      </c>
      <c r="G53" s="3" t="s">
        <v>43</v>
      </c>
      <c r="H53" s="3" t="s">
        <v>42</v>
      </c>
      <c r="I53" s="3">
        <v>18</v>
      </c>
      <c r="J53" s="3">
        <v>5</v>
      </c>
      <c r="K53" s="3">
        <v>2</v>
      </c>
      <c r="L53" s="3">
        <v>2</v>
      </c>
      <c r="M53" s="3">
        <v>9</v>
      </c>
      <c r="N53" s="3">
        <v>1</v>
      </c>
      <c r="O53" s="3">
        <v>0</v>
      </c>
      <c r="P53" s="3">
        <v>10</v>
      </c>
      <c r="Q53" s="3">
        <f t="shared" si="33"/>
        <v>20</v>
      </c>
      <c r="R53" s="3">
        <v>1</v>
      </c>
      <c r="S53" s="3" t="s">
        <v>57</v>
      </c>
      <c r="T53" s="4" t="str">
        <f t="shared" si="34"/>
        <v>lead</v>
      </c>
      <c r="U53" s="4">
        <f t="shared" si="35"/>
        <v>9</v>
      </c>
      <c r="V53" s="10" t="s">
        <v>32</v>
      </c>
      <c r="W53" s="3">
        <v>6</v>
      </c>
      <c r="X53" s="3">
        <v>4</v>
      </c>
    </row>
    <row r="54" spans="1:24" ht="14" x14ac:dyDescent="0.3">
      <c r="A54" s="3">
        <v>53</v>
      </c>
      <c r="B54" s="3" t="s">
        <v>40</v>
      </c>
      <c r="C54" s="3" t="s">
        <v>44</v>
      </c>
      <c r="D54" s="3" t="s">
        <v>41</v>
      </c>
      <c r="E54" s="3" t="s">
        <v>45</v>
      </c>
      <c r="F54" s="3" t="s">
        <v>38</v>
      </c>
      <c r="G54" s="3" t="s">
        <v>42</v>
      </c>
      <c r="H54" s="3" t="s">
        <v>43</v>
      </c>
      <c r="I54" s="3">
        <v>18</v>
      </c>
      <c r="J54" s="3">
        <v>6</v>
      </c>
      <c r="K54" s="3">
        <v>1</v>
      </c>
      <c r="L54" s="3">
        <v>2</v>
      </c>
      <c r="M54" s="3">
        <v>7</v>
      </c>
      <c r="N54" s="3">
        <v>2</v>
      </c>
      <c r="P54" s="3">
        <v>8</v>
      </c>
      <c r="Q54" s="3">
        <f t="shared" si="33"/>
        <v>26</v>
      </c>
      <c r="R54" s="3">
        <v>1</v>
      </c>
      <c r="S54" s="3" t="s">
        <v>57</v>
      </c>
      <c r="T54" s="4" t="str">
        <f t="shared" si="34"/>
        <v>tie</v>
      </c>
      <c r="U54" s="4">
        <f t="shared" si="35"/>
        <v>12</v>
      </c>
      <c r="V54" s="10" t="s">
        <v>33</v>
      </c>
      <c r="W54" s="3">
        <v>6</v>
      </c>
      <c r="X54" s="3">
        <v>4</v>
      </c>
    </row>
    <row r="55" spans="1:24" ht="14" x14ac:dyDescent="0.3">
      <c r="A55" s="3">
        <v>54</v>
      </c>
      <c r="B55" s="3" t="s">
        <v>40</v>
      </c>
      <c r="C55" s="3" t="s">
        <v>44</v>
      </c>
      <c r="D55" s="3" t="s">
        <v>41</v>
      </c>
      <c r="E55" s="3" t="s">
        <v>30</v>
      </c>
      <c r="F55" s="3" t="s">
        <v>38</v>
      </c>
      <c r="G55" s="3" t="s">
        <v>43</v>
      </c>
      <c r="H55" s="3" t="s">
        <v>42</v>
      </c>
      <c r="I55" s="3">
        <v>18</v>
      </c>
      <c r="J55" s="3">
        <v>6</v>
      </c>
      <c r="K55" s="3">
        <v>2</v>
      </c>
      <c r="L55" s="3">
        <v>2</v>
      </c>
      <c r="M55" s="3">
        <v>7</v>
      </c>
      <c r="N55" s="3">
        <v>1</v>
      </c>
      <c r="O55" s="3">
        <v>0</v>
      </c>
      <c r="P55" s="3">
        <v>10</v>
      </c>
      <c r="Q55" s="3">
        <f t="shared" si="33"/>
        <v>30</v>
      </c>
      <c r="R55" s="3">
        <v>1</v>
      </c>
      <c r="S55" s="3" t="s">
        <v>57</v>
      </c>
      <c r="T55" s="4" t="str">
        <f t="shared" si="34"/>
        <v>lead</v>
      </c>
      <c r="U55" s="4">
        <f t="shared" si="35"/>
        <v>7</v>
      </c>
      <c r="V55" s="10" t="s">
        <v>32</v>
      </c>
      <c r="W55" s="3">
        <v>6</v>
      </c>
      <c r="X55" s="3">
        <v>4</v>
      </c>
    </row>
    <row r="56" spans="1:24" ht="14" x14ac:dyDescent="0.3">
      <c r="A56" s="3">
        <v>55</v>
      </c>
      <c r="B56" s="3" t="s">
        <v>40</v>
      </c>
      <c r="C56" s="3" t="s">
        <v>44</v>
      </c>
      <c r="D56" s="3" t="s">
        <v>41</v>
      </c>
      <c r="E56" s="3" t="s">
        <v>45</v>
      </c>
      <c r="F56" s="3" t="s">
        <v>38</v>
      </c>
      <c r="G56" s="3" t="s">
        <v>42</v>
      </c>
      <c r="H56" s="3" t="s">
        <v>43</v>
      </c>
      <c r="I56" s="3">
        <v>18</v>
      </c>
      <c r="J56" s="3">
        <v>7</v>
      </c>
      <c r="K56" s="3">
        <v>1</v>
      </c>
      <c r="L56" s="3">
        <v>3</v>
      </c>
      <c r="M56" s="3">
        <v>10</v>
      </c>
      <c r="N56" s="3">
        <v>2</v>
      </c>
      <c r="O56" s="3">
        <v>2</v>
      </c>
      <c r="P56" s="3">
        <v>10</v>
      </c>
      <c r="Q56" s="3">
        <f t="shared" ref="Q56:Q57" si="36">P56</f>
        <v>10</v>
      </c>
      <c r="R56" s="3">
        <v>1</v>
      </c>
      <c r="S56" s="3" t="s">
        <v>57</v>
      </c>
      <c r="T56" s="4" t="str">
        <f>IF(OR(AND(K56=1, 0-0+11&lt;=10), AND(K56=2, 0-0+1&lt;=10)), "lead", "tie")</f>
        <v>tie</v>
      </c>
      <c r="U56" s="4">
        <f>IF(AND(K56=2, T56="lead"), 0-0+1, IF(AND(K56=2, T56="tie"), 0-0, IF(AND(K56=1, T56="lead"), 0-0+11, 0-0+10)))</f>
        <v>10</v>
      </c>
      <c r="V56" s="10" t="s">
        <v>33</v>
      </c>
      <c r="W56" s="3">
        <v>6</v>
      </c>
      <c r="X56" s="3">
        <v>4</v>
      </c>
    </row>
    <row r="57" spans="1:24" ht="14" x14ac:dyDescent="0.3">
      <c r="A57" s="3">
        <v>56</v>
      </c>
      <c r="B57" s="3" t="s">
        <v>40</v>
      </c>
      <c r="C57" s="3" t="s">
        <v>44</v>
      </c>
      <c r="D57" s="3" t="s">
        <v>41</v>
      </c>
      <c r="E57" s="3" t="s">
        <v>30</v>
      </c>
      <c r="F57" s="3" t="s">
        <v>38</v>
      </c>
      <c r="G57" s="3" t="s">
        <v>43</v>
      </c>
      <c r="H57" s="3" t="s">
        <v>42</v>
      </c>
      <c r="I57" s="3">
        <v>18</v>
      </c>
      <c r="J57" s="3">
        <v>7</v>
      </c>
      <c r="K57" s="3">
        <v>2</v>
      </c>
      <c r="L57" s="3">
        <v>3</v>
      </c>
      <c r="M57" s="3">
        <v>7</v>
      </c>
      <c r="N57" s="3">
        <v>1</v>
      </c>
      <c r="O57" s="3">
        <v>0</v>
      </c>
      <c r="P57" s="3">
        <v>10</v>
      </c>
      <c r="Q57" s="3">
        <f t="shared" si="36"/>
        <v>10</v>
      </c>
      <c r="R57" s="3">
        <v>3</v>
      </c>
      <c r="S57" s="3" t="s">
        <v>57</v>
      </c>
      <c r="T57" s="4" t="str">
        <f>IF(OR(AND(K57=1, Q56-0+11&lt;=10), AND(K57=2, Q56-0+1&lt;=10)), "lead", "tie")</f>
        <v>tie</v>
      </c>
      <c r="U57" s="4">
        <f>IF(AND(K57=2, T57="lead"), Q56-0+1, IF(AND(K57=2, T57="tie"), Q56-0, IF(AND(K57=1, T57="lead"), Q56-0+11, Q56-0+10)))</f>
        <v>10</v>
      </c>
      <c r="V57" s="10" t="s">
        <v>32</v>
      </c>
      <c r="W57" s="3">
        <v>6</v>
      </c>
      <c r="X57" s="3">
        <v>4</v>
      </c>
    </row>
    <row r="58" spans="1:24" ht="14" x14ac:dyDescent="0.3">
      <c r="A58" s="3">
        <v>57</v>
      </c>
      <c r="B58" s="3" t="s">
        <v>40</v>
      </c>
      <c r="C58" s="3" t="s">
        <v>44</v>
      </c>
      <c r="D58" s="3" t="s">
        <v>41</v>
      </c>
      <c r="E58" s="3" t="s">
        <v>45</v>
      </c>
      <c r="F58" s="3" t="s">
        <v>38</v>
      </c>
      <c r="G58" s="3" t="s">
        <v>42</v>
      </c>
      <c r="H58" s="3" t="s">
        <v>43</v>
      </c>
      <c r="I58" s="3">
        <v>18</v>
      </c>
      <c r="J58" s="3">
        <v>8</v>
      </c>
      <c r="K58" s="3">
        <v>1</v>
      </c>
      <c r="L58" s="3">
        <v>3</v>
      </c>
      <c r="M58" s="3">
        <v>8</v>
      </c>
      <c r="N58" s="3">
        <v>2</v>
      </c>
      <c r="P58" s="3">
        <v>10</v>
      </c>
      <c r="Q58" s="3">
        <f t="shared" ref="Q58:Q61" si="37">Q56+P58</f>
        <v>20</v>
      </c>
      <c r="R58" s="3">
        <v>1</v>
      </c>
      <c r="S58" s="3" t="s">
        <v>57</v>
      </c>
      <c r="T58" s="4" t="str">
        <f t="shared" ref="T58:T61" si="38">IF(OR(AND(K58=1, Q57-Q56+11&lt;=10), AND(K58=2, Q57-Q56+1&lt;=10)), "lead", "tie")</f>
        <v>tie</v>
      </c>
      <c r="U58" s="4">
        <f t="shared" ref="U58:U61" si="39">IF(AND(K58=2, T58="lead"), Q57-Q56+1, IF(AND(K58=2, T58="tie"), Q57-Q56, IF(AND(K58=1, T58="lead"), Q57-Q56+11, Q57-Q56+10)))</f>
        <v>10</v>
      </c>
      <c r="V58" s="10" t="s">
        <v>33</v>
      </c>
      <c r="W58" s="3">
        <v>6</v>
      </c>
      <c r="X58" s="3">
        <v>4</v>
      </c>
    </row>
    <row r="59" spans="1:24" ht="14" x14ac:dyDescent="0.3">
      <c r="A59" s="3">
        <v>58</v>
      </c>
      <c r="B59" s="3" t="s">
        <v>40</v>
      </c>
      <c r="C59" s="3" t="s">
        <v>44</v>
      </c>
      <c r="D59" s="3" t="s">
        <v>41</v>
      </c>
      <c r="E59" s="3" t="s">
        <v>30</v>
      </c>
      <c r="F59" s="3" t="s">
        <v>38</v>
      </c>
      <c r="G59" s="3" t="s">
        <v>43</v>
      </c>
      <c r="H59" s="3" t="s">
        <v>42</v>
      </c>
      <c r="I59" s="3">
        <v>18</v>
      </c>
      <c r="J59" s="3">
        <v>8</v>
      </c>
      <c r="K59" s="3">
        <v>2</v>
      </c>
      <c r="L59" s="3">
        <v>3</v>
      </c>
      <c r="M59" s="3">
        <v>7</v>
      </c>
      <c r="N59" s="3">
        <v>1</v>
      </c>
      <c r="O59" s="3">
        <v>0</v>
      </c>
      <c r="P59" s="3">
        <v>10</v>
      </c>
      <c r="Q59" s="3">
        <f t="shared" si="37"/>
        <v>20</v>
      </c>
      <c r="R59" s="3">
        <v>3</v>
      </c>
      <c r="S59" s="3" t="s">
        <v>57</v>
      </c>
      <c r="T59" s="4" t="str">
        <f t="shared" si="38"/>
        <v>tie</v>
      </c>
      <c r="U59" s="4">
        <f t="shared" si="39"/>
        <v>10</v>
      </c>
      <c r="V59" s="10" t="s">
        <v>32</v>
      </c>
      <c r="W59" s="3">
        <v>6</v>
      </c>
      <c r="X59" s="3">
        <v>4</v>
      </c>
    </row>
    <row r="60" spans="1:24" ht="14" x14ac:dyDescent="0.3">
      <c r="A60" s="3">
        <v>59</v>
      </c>
      <c r="B60" s="3" t="s">
        <v>40</v>
      </c>
      <c r="C60" s="3" t="s">
        <v>44</v>
      </c>
      <c r="D60" s="3" t="s">
        <v>41</v>
      </c>
      <c r="E60" s="3" t="s">
        <v>45</v>
      </c>
      <c r="F60" s="3" t="s">
        <v>38</v>
      </c>
      <c r="G60" s="3" t="s">
        <v>42</v>
      </c>
      <c r="H60" s="3" t="s">
        <v>43</v>
      </c>
      <c r="I60" s="3">
        <v>18</v>
      </c>
      <c r="J60" s="3">
        <v>9</v>
      </c>
      <c r="K60" s="3">
        <v>1</v>
      </c>
      <c r="L60" s="3">
        <v>3</v>
      </c>
      <c r="M60" s="3">
        <v>10</v>
      </c>
      <c r="N60" s="3">
        <v>2</v>
      </c>
      <c r="O60" s="3">
        <v>2</v>
      </c>
      <c r="P60" s="3">
        <v>10</v>
      </c>
      <c r="Q60" s="3">
        <f t="shared" si="37"/>
        <v>30</v>
      </c>
      <c r="R60" s="3">
        <v>1</v>
      </c>
      <c r="S60" s="3" t="s">
        <v>57</v>
      </c>
      <c r="T60" s="4" t="str">
        <f t="shared" si="38"/>
        <v>tie</v>
      </c>
      <c r="U60" s="4">
        <f t="shared" si="39"/>
        <v>10</v>
      </c>
      <c r="V60" s="10" t="s">
        <v>33</v>
      </c>
      <c r="W60" s="3">
        <v>6</v>
      </c>
      <c r="X60" s="3">
        <v>4</v>
      </c>
    </row>
    <row r="61" spans="1:24" ht="14" x14ac:dyDescent="0.3">
      <c r="A61" s="3">
        <v>60</v>
      </c>
      <c r="B61" s="3" t="s">
        <v>40</v>
      </c>
      <c r="C61" s="3" t="s">
        <v>44</v>
      </c>
      <c r="D61" s="3" t="s">
        <v>41</v>
      </c>
      <c r="E61" s="3" t="s">
        <v>30</v>
      </c>
      <c r="F61" s="3" t="s">
        <v>38</v>
      </c>
      <c r="G61" s="3" t="s">
        <v>43</v>
      </c>
      <c r="H61" s="3" t="s">
        <v>42</v>
      </c>
      <c r="I61" s="3">
        <v>18</v>
      </c>
      <c r="J61" s="3">
        <v>9</v>
      </c>
      <c r="K61" s="3">
        <v>2</v>
      </c>
      <c r="L61" s="3">
        <v>3</v>
      </c>
      <c r="M61" s="3">
        <v>10</v>
      </c>
      <c r="N61" s="3">
        <v>1</v>
      </c>
      <c r="P61" s="3">
        <v>10</v>
      </c>
      <c r="Q61" s="3">
        <f t="shared" si="37"/>
        <v>30</v>
      </c>
      <c r="R61" s="3">
        <v>3</v>
      </c>
      <c r="S61" s="3" t="s">
        <v>57</v>
      </c>
      <c r="T61" s="4" t="str">
        <f t="shared" si="38"/>
        <v>tie</v>
      </c>
      <c r="U61" s="4">
        <f t="shared" si="39"/>
        <v>10</v>
      </c>
      <c r="V61" s="10" t="s">
        <v>32</v>
      </c>
      <c r="W61" s="3">
        <v>6</v>
      </c>
      <c r="X61" s="3">
        <v>4</v>
      </c>
    </row>
    <row r="62" spans="1:24" ht="14" x14ac:dyDescent="0.3">
      <c r="A62" s="3">
        <v>61</v>
      </c>
      <c r="B62" s="3" t="s">
        <v>40</v>
      </c>
      <c r="C62" s="3" t="s">
        <v>44</v>
      </c>
      <c r="D62" s="3" t="s">
        <v>41</v>
      </c>
      <c r="E62" s="3" t="s">
        <v>45</v>
      </c>
      <c r="F62" s="3" t="s">
        <v>38</v>
      </c>
      <c r="G62" s="3" t="s">
        <v>42</v>
      </c>
      <c r="H62" s="3" t="s">
        <v>43</v>
      </c>
      <c r="I62" s="3">
        <v>18</v>
      </c>
      <c r="J62" s="3">
        <v>10</v>
      </c>
      <c r="K62" s="3">
        <v>1</v>
      </c>
      <c r="L62" s="3">
        <v>4</v>
      </c>
      <c r="M62" s="3">
        <v>10</v>
      </c>
      <c r="N62" s="3">
        <v>2</v>
      </c>
      <c r="O62" s="3">
        <v>2</v>
      </c>
      <c r="P62" s="3">
        <v>10</v>
      </c>
      <c r="Q62" s="3">
        <f t="shared" ref="Q62:Q63" si="40">P62</f>
        <v>10</v>
      </c>
      <c r="R62" s="3">
        <v>2</v>
      </c>
      <c r="S62" s="3" t="s">
        <v>57</v>
      </c>
      <c r="T62" s="4" t="str">
        <f>IF(OR(AND(K62=1, 0-0+11&lt;=10), AND(K62=2, 0-0+1&lt;=10)), "lead", "tie")</f>
        <v>tie</v>
      </c>
      <c r="U62" s="4">
        <f>IF(AND(K62=2, T62="lead"), 0-0+1, IF(AND(K62=2, T62="tie"), 0-0, IF(AND(K62=1, T62="lead"), 0-0+11, 0-0+10)))</f>
        <v>10</v>
      </c>
      <c r="V62" s="10" t="s">
        <v>33</v>
      </c>
      <c r="W62" s="3">
        <v>6</v>
      </c>
      <c r="X62" s="3">
        <v>4</v>
      </c>
    </row>
    <row r="63" spans="1:24" ht="14" x14ac:dyDescent="0.3">
      <c r="A63" s="3">
        <v>62</v>
      </c>
      <c r="B63" s="3" t="s">
        <v>40</v>
      </c>
      <c r="C63" s="3" t="s">
        <v>44</v>
      </c>
      <c r="D63" s="3" t="s">
        <v>41</v>
      </c>
      <c r="E63" s="3" t="s">
        <v>30</v>
      </c>
      <c r="F63" s="3" t="s">
        <v>38</v>
      </c>
      <c r="G63" s="3" t="s">
        <v>43</v>
      </c>
      <c r="H63" s="3" t="s">
        <v>42</v>
      </c>
      <c r="I63" s="3">
        <v>18</v>
      </c>
      <c r="J63" s="3">
        <v>10</v>
      </c>
      <c r="K63" s="3">
        <v>2</v>
      </c>
      <c r="L63" s="3">
        <v>4</v>
      </c>
      <c r="M63" s="3">
        <v>8</v>
      </c>
      <c r="N63" s="3">
        <v>1</v>
      </c>
      <c r="O63" s="3">
        <v>0</v>
      </c>
      <c r="P63" s="3">
        <v>10</v>
      </c>
      <c r="Q63" s="3">
        <f t="shared" si="40"/>
        <v>10</v>
      </c>
      <c r="R63" s="3">
        <v>4</v>
      </c>
      <c r="S63" s="3" t="s">
        <v>57</v>
      </c>
      <c r="T63" s="4" t="str">
        <f>IF(OR(AND(K63=1, Q62-0+11&lt;=10), AND(K63=2, Q62-0+1&lt;=10)), "lead", "tie")</f>
        <v>tie</v>
      </c>
      <c r="U63" s="4">
        <f>IF(AND(K63=2, T63="lead"), Q62-0+1, IF(AND(K63=2, T63="tie"), Q62-0, IF(AND(K63=1, T63="lead"), Q62-0+11, Q62-0+10)))</f>
        <v>10</v>
      </c>
      <c r="V63" s="10" t="s">
        <v>32</v>
      </c>
      <c r="W63" s="3">
        <v>6</v>
      </c>
      <c r="X63" s="3">
        <v>4</v>
      </c>
    </row>
    <row r="64" spans="1:24" ht="14" x14ac:dyDescent="0.3">
      <c r="A64" s="3">
        <v>63</v>
      </c>
      <c r="B64" s="3" t="s">
        <v>40</v>
      </c>
      <c r="C64" s="3" t="s">
        <v>44</v>
      </c>
      <c r="D64" s="3" t="s">
        <v>41</v>
      </c>
      <c r="E64" s="3" t="s">
        <v>45</v>
      </c>
      <c r="F64" s="3" t="s">
        <v>38</v>
      </c>
      <c r="G64" s="3" t="s">
        <v>42</v>
      </c>
      <c r="H64" s="3" t="s">
        <v>43</v>
      </c>
      <c r="I64" s="3">
        <v>18</v>
      </c>
      <c r="J64" s="3">
        <v>11</v>
      </c>
      <c r="K64" s="3">
        <v>1</v>
      </c>
      <c r="L64" s="3">
        <v>4</v>
      </c>
      <c r="M64" s="3">
        <v>8</v>
      </c>
      <c r="N64" s="3">
        <v>2</v>
      </c>
      <c r="O64" s="3">
        <v>2</v>
      </c>
      <c r="P64" s="3">
        <v>10</v>
      </c>
      <c r="Q64" s="3">
        <f t="shared" ref="Q64:Q67" si="41">Q62+P64</f>
        <v>20</v>
      </c>
      <c r="R64" s="3">
        <v>2</v>
      </c>
      <c r="S64" s="3" t="s">
        <v>57</v>
      </c>
      <c r="T64" s="4" t="str">
        <f t="shared" ref="T64:T67" si="42">IF(OR(AND(K64=1, Q63-Q62+11&lt;=10), AND(K64=2, Q63-Q62+1&lt;=10)), "lead", "tie")</f>
        <v>tie</v>
      </c>
      <c r="U64" s="4">
        <f t="shared" ref="U64:U67" si="43">IF(AND(K64=2, T64="lead"), Q63-Q62+1, IF(AND(K64=2, T64="tie"), Q63-Q62, IF(AND(K64=1, T64="lead"), Q63-Q62+11, Q63-Q62+10)))</f>
        <v>10</v>
      </c>
      <c r="V64" s="10" t="s">
        <v>33</v>
      </c>
      <c r="W64" s="3">
        <v>6</v>
      </c>
      <c r="X64" s="3">
        <v>4</v>
      </c>
    </row>
    <row r="65" spans="1:24" ht="14" x14ac:dyDescent="0.3">
      <c r="A65" s="3">
        <v>64</v>
      </c>
      <c r="B65" s="3" t="s">
        <v>40</v>
      </c>
      <c r="C65" s="3" t="s">
        <v>44</v>
      </c>
      <c r="D65" s="3" t="s">
        <v>41</v>
      </c>
      <c r="E65" s="3" t="s">
        <v>30</v>
      </c>
      <c r="F65" s="3" t="s">
        <v>38</v>
      </c>
      <c r="G65" s="3" t="s">
        <v>43</v>
      </c>
      <c r="H65" s="3" t="s">
        <v>42</v>
      </c>
      <c r="I65" s="3">
        <v>18</v>
      </c>
      <c r="J65" s="3">
        <v>11</v>
      </c>
      <c r="K65" s="3">
        <v>2</v>
      </c>
      <c r="L65" s="3">
        <v>4</v>
      </c>
      <c r="M65" s="3">
        <v>8</v>
      </c>
      <c r="N65" s="3">
        <v>1</v>
      </c>
      <c r="P65" s="3">
        <v>10</v>
      </c>
      <c r="Q65" s="3">
        <f t="shared" si="41"/>
        <v>20</v>
      </c>
      <c r="R65" s="3">
        <v>4</v>
      </c>
      <c r="S65" s="3" t="s">
        <v>57</v>
      </c>
      <c r="T65" s="4" t="str">
        <f t="shared" si="42"/>
        <v>tie</v>
      </c>
      <c r="U65" s="4">
        <f t="shared" si="43"/>
        <v>10</v>
      </c>
      <c r="V65" s="10" t="s">
        <v>32</v>
      </c>
      <c r="W65" s="3">
        <v>6</v>
      </c>
      <c r="X65" s="3">
        <v>4</v>
      </c>
    </row>
    <row r="66" spans="1:24" ht="14" x14ac:dyDescent="0.3">
      <c r="A66" s="3">
        <v>65</v>
      </c>
      <c r="B66" s="3" t="s">
        <v>40</v>
      </c>
      <c r="C66" s="3" t="s">
        <v>44</v>
      </c>
      <c r="D66" s="3" t="s">
        <v>41</v>
      </c>
      <c r="E66" s="3" t="s">
        <v>45</v>
      </c>
      <c r="F66" s="3" t="s">
        <v>38</v>
      </c>
      <c r="G66" s="3" t="s">
        <v>42</v>
      </c>
      <c r="H66" s="3" t="s">
        <v>43</v>
      </c>
      <c r="I66" s="3">
        <v>18</v>
      </c>
      <c r="J66" s="3">
        <v>12</v>
      </c>
      <c r="K66" s="3">
        <v>1</v>
      </c>
      <c r="L66" s="3">
        <v>4</v>
      </c>
      <c r="M66" s="3">
        <v>10</v>
      </c>
      <c r="N66" s="3">
        <v>2</v>
      </c>
      <c r="O66" s="3">
        <v>2</v>
      </c>
      <c r="P66" s="3">
        <v>10</v>
      </c>
      <c r="Q66" s="3">
        <f t="shared" si="41"/>
        <v>30</v>
      </c>
      <c r="R66" s="3">
        <v>2</v>
      </c>
      <c r="S66" s="3" t="s">
        <v>57</v>
      </c>
      <c r="T66" s="4" t="str">
        <f t="shared" si="42"/>
        <v>tie</v>
      </c>
      <c r="U66" s="4">
        <f t="shared" si="43"/>
        <v>10</v>
      </c>
      <c r="V66" s="10" t="s">
        <v>33</v>
      </c>
      <c r="W66" s="3">
        <v>6</v>
      </c>
      <c r="X66" s="3">
        <v>4</v>
      </c>
    </row>
    <row r="67" spans="1:24" ht="14" x14ac:dyDescent="0.3">
      <c r="A67" s="3">
        <v>66</v>
      </c>
      <c r="B67" s="3" t="s">
        <v>40</v>
      </c>
      <c r="C67" s="3" t="s">
        <v>44</v>
      </c>
      <c r="D67" s="3" t="s">
        <v>41</v>
      </c>
      <c r="E67" s="3" t="s">
        <v>30</v>
      </c>
      <c r="F67" s="3" t="s">
        <v>38</v>
      </c>
      <c r="G67" s="3" t="s">
        <v>43</v>
      </c>
      <c r="H67" s="3" t="s">
        <v>42</v>
      </c>
      <c r="I67" s="3">
        <v>18</v>
      </c>
      <c r="J67" s="3">
        <v>12</v>
      </c>
      <c r="K67" s="3">
        <v>2</v>
      </c>
      <c r="L67" s="3">
        <v>4</v>
      </c>
      <c r="M67" s="3">
        <v>7</v>
      </c>
      <c r="N67" s="3">
        <v>1</v>
      </c>
      <c r="O67" s="3">
        <v>0</v>
      </c>
      <c r="P67" s="3">
        <v>10</v>
      </c>
      <c r="Q67" s="3">
        <f t="shared" si="41"/>
        <v>30</v>
      </c>
      <c r="R67" s="3">
        <v>4</v>
      </c>
      <c r="S67" s="3" t="s">
        <v>57</v>
      </c>
      <c r="T67" s="4" t="str">
        <f t="shared" si="42"/>
        <v>tie</v>
      </c>
      <c r="U67" s="4">
        <f t="shared" si="43"/>
        <v>10</v>
      </c>
      <c r="V67" s="10" t="s">
        <v>32</v>
      </c>
      <c r="W67" s="3">
        <v>6</v>
      </c>
      <c r="X67" s="3">
        <v>4</v>
      </c>
    </row>
    <row r="68" spans="1:24" ht="14" x14ac:dyDescent="0.3">
      <c r="A68" s="3">
        <v>67</v>
      </c>
      <c r="B68" s="3" t="s">
        <v>40</v>
      </c>
      <c r="C68" s="3" t="s">
        <v>44</v>
      </c>
      <c r="D68" s="3" t="s">
        <v>41</v>
      </c>
      <c r="E68" s="3" t="s">
        <v>45</v>
      </c>
      <c r="F68" s="3" t="s">
        <v>38</v>
      </c>
      <c r="G68" s="3" t="s">
        <v>42</v>
      </c>
      <c r="H68" s="3" t="s">
        <v>43</v>
      </c>
      <c r="I68" s="3">
        <v>18</v>
      </c>
      <c r="J68" s="3">
        <v>13</v>
      </c>
      <c r="K68" s="3">
        <v>1</v>
      </c>
      <c r="L68" s="3">
        <v>5</v>
      </c>
      <c r="M68" s="3">
        <v>11</v>
      </c>
      <c r="N68" s="3">
        <v>2</v>
      </c>
      <c r="O68" s="3">
        <v>3</v>
      </c>
      <c r="P68" s="3">
        <v>10</v>
      </c>
      <c r="Q68" s="3">
        <f t="shared" ref="Q68:Q69" si="44">P68</f>
        <v>10</v>
      </c>
      <c r="R68" s="3">
        <v>3</v>
      </c>
      <c r="S68" s="3" t="s">
        <v>57</v>
      </c>
      <c r="T68" s="4" t="str">
        <f>IF(OR(AND(K68=1, 0-0+11&lt;=10), AND(K68=2, 0-0+1&lt;=10)), "lead", "tie")</f>
        <v>tie</v>
      </c>
      <c r="U68" s="4">
        <f>IF(AND(K68=2, T68="lead"), 0-0+1, IF(AND(K68=2, T68="tie"), 0-0, IF(AND(K68=1, T68="lead"), 0-0+11, 0-0+10)))</f>
        <v>10</v>
      </c>
      <c r="V68" s="10" t="s">
        <v>33</v>
      </c>
      <c r="W68" s="3">
        <v>6</v>
      </c>
      <c r="X68" s="3">
        <v>4</v>
      </c>
    </row>
    <row r="69" spans="1:24" ht="14" x14ac:dyDescent="0.3">
      <c r="A69" s="3">
        <v>68</v>
      </c>
      <c r="B69" s="3" t="s">
        <v>40</v>
      </c>
      <c r="C69" s="3" t="s">
        <v>44</v>
      </c>
      <c r="D69" s="3" t="s">
        <v>41</v>
      </c>
      <c r="E69" s="3" t="s">
        <v>30</v>
      </c>
      <c r="F69" s="3" t="s">
        <v>38</v>
      </c>
      <c r="G69" s="3" t="s">
        <v>43</v>
      </c>
      <c r="H69" s="3" t="s">
        <v>42</v>
      </c>
      <c r="I69" s="3">
        <v>18</v>
      </c>
      <c r="J69" s="3">
        <v>13</v>
      </c>
      <c r="K69" s="3">
        <v>2</v>
      </c>
      <c r="L69" s="3">
        <v>5</v>
      </c>
      <c r="M69" s="3">
        <v>8</v>
      </c>
      <c r="N69" s="3">
        <v>1</v>
      </c>
      <c r="P69" s="3">
        <v>9</v>
      </c>
      <c r="Q69" s="3">
        <f t="shared" si="44"/>
        <v>9</v>
      </c>
      <c r="R69" s="3">
        <v>5</v>
      </c>
      <c r="S69" s="3" t="s">
        <v>57</v>
      </c>
      <c r="T69" s="4" t="str">
        <f>IF(OR(AND(K69=1, Q68-0+11&lt;=10), AND(K69=2, Q68-0+1&lt;=10)), "lead", "tie")</f>
        <v>tie</v>
      </c>
      <c r="U69" s="4">
        <f>IF(AND(K69=2, T69="lead"), Q68-0+1, IF(AND(K69=2, T69="tie"), Q68-0, IF(AND(K69=1, T69="lead"), Q68-0+11, Q68-0+10)))</f>
        <v>10</v>
      </c>
      <c r="V69" s="10" t="s">
        <v>32</v>
      </c>
      <c r="W69" s="3">
        <v>6</v>
      </c>
      <c r="X69" s="3">
        <v>4</v>
      </c>
    </row>
    <row r="70" spans="1:24" ht="14" x14ac:dyDescent="0.3">
      <c r="A70" s="3">
        <v>69</v>
      </c>
      <c r="B70" s="3" t="s">
        <v>40</v>
      </c>
      <c r="C70" s="3" t="s">
        <v>44</v>
      </c>
      <c r="D70" s="3" t="s">
        <v>41</v>
      </c>
      <c r="E70" s="3" t="s">
        <v>45</v>
      </c>
      <c r="F70" s="3" t="s">
        <v>38</v>
      </c>
      <c r="G70" s="3" t="s">
        <v>42</v>
      </c>
      <c r="H70" s="3" t="s">
        <v>43</v>
      </c>
      <c r="I70" s="3">
        <v>18</v>
      </c>
      <c r="J70" s="3">
        <v>14</v>
      </c>
      <c r="K70" s="3">
        <v>1</v>
      </c>
      <c r="L70" s="3">
        <v>5</v>
      </c>
      <c r="M70" s="3">
        <v>10</v>
      </c>
      <c r="N70" s="3">
        <v>2</v>
      </c>
      <c r="O70" s="3">
        <v>2</v>
      </c>
      <c r="P70" s="3">
        <v>10</v>
      </c>
      <c r="Q70" s="3">
        <f t="shared" ref="Q70:Q73" si="45">Q68+P70</f>
        <v>20</v>
      </c>
      <c r="R70" s="3">
        <v>3</v>
      </c>
      <c r="S70" s="3" t="s">
        <v>57</v>
      </c>
      <c r="T70" s="4" t="str">
        <f t="shared" ref="T70:T73" si="46">IF(OR(AND(K70=1, Q69-Q68+11&lt;=10), AND(K70=2, Q69-Q68+1&lt;=10)), "lead", "tie")</f>
        <v>lead</v>
      </c>
      <c r="U70" s="4">
        <f t="shared" ref="U70:U73" si="47">IF(AND(K70=2, T70="lead"), Q69-Q68+1, IF(AND(K70=2, T70="tie"), Q69-Q68, IF(AND(K70=1, T70="lead"), Q69-Q68+11, Q69-Q68+10)))</f>
        <v>10</v>
      </c>
      <c r="V70" s="10" t="s">
        <v>33</v>
      </c>
      <c r="W70" s="3">
        <v>6</v>
      </c>
      <c r="X70" s="3">
        <v>4</v>
      </c>
    </row>
    <row r="71" spans="1:24" ht="14" x14ac:dyDescent="0.3">
      <c r="A71" s="3">
        <v>70</v>
      </c>
      <c r="B71" s="3" t="s">
        <v>40</v>
      </c>
      <c r="C71" s="3" t="s">
        <v>44</v>
      </c>
      <c r="D71" s="3" t="s">
        <v>41</v>
      </c>
      <c r="E71" s="3" t="s">
        <v>30</v>
      </c>
      <c r="F71" s="3" t="s">
        <v>38</v>
      </c>
      <c r="G71" s="3" t="s">
        <v>43</v>
      </c>
      <c r="H71" s="3" t="s">
        <v>42</v>
      </c>
      <c r="I71" s="3">
        <v>18</v>
      </c>
      <c r="J71" s="3">
        <v>14</v>
      </c>
      <c r="K71" s="3">
        <v>2</v>
      </c>
      <c r="L71" s="3">
        <v>5</v>
      </c>
      <c r="M71" s="3">
        <v>10</v>
      </c>
      <c r="N71" s="3">
        <v>1</v>
      </c>
      <c r="O71" s="3">
        <v>0</v>
      </c>
      <c r="P71" s="3">
        <v>10</v>
      </c>
      <c r="Q71" s="3">
        <f t="shared" si="45"/>
        <v>19</v>
      </c>
      <c r="R71" s="3">
        <v>5</v>
      </c>
      <c r="S71" s="3" t="s">
        <v>57</v>
      </c>
      <c r="T71" s="4" t="str">
        <f t="shared" si="46"/>
        <v>tie</v>
      </c>
      <c r="U71" s="4">
        <f t="shared" si="47"/>
        <v>11</v>
      </c>
      <c r="V71" s="10" t="s">
        <v>32</v>
      </c>
      <c r="W71" s="3">
        <v>6</v>
      </c>
      <c r="X71" s="3">
        <v>4</v>
      </c>
    </row>
    <row r="72" spans="1:24" ht="14" x14ac:dyDescent="0.3">
      <c r="A72" s="3">
        <v>71</v>
      </c>
      <c r="B72" s="3" t="s">
        <v>40</v>
      </c>
      <c r="C72" s="3" t="s">
        <v>44</v>
      </c>
      <c r="D72" s="3" t="s">
        <v>41</v>
      </c>
      <c r="E72" s="3" t="s">
        <v>45</v>
      </c>
      <c r="F72" s="3" t="s">
        <v>38</v>
      </c>
      <c r="G72" s="3" t="s">
        <v>42</v>
      </c>
      <c r="H72" s="3" t="s">
        <v>43</v>
      </c>
      <c r="I72" s="3">
        <v>18</v>
      </c>
      <c r="J72" s="3">
        <v>15</v>
      </c>
      <c r="K72" s="3">
        <v>1</v>
      </c>
      <c r="L72" s="3">
        <v>5</v>
      </c>
      <c r="M72" s="3">
        <v>10</v>
      </c>
      <c r="N72" s="3">
        <v>2</v>
      </c>
      <c r="P72" s="3">
        <v>9</v>
      </c>
      <c r="Q72" s="3">
        <f t="shared" si="45"/>
        <v>29</v>
      </c>
      <c r="R72" s="3">
        <v>3</v>
      </c>
      <c r="S72" s="3" t="s">
        <v>58</v>
      </c>
      <c r="T72" s="4" t="str">
        <f t="shared" si="46"/>
        <v>lead</v>
      </c>
      <c r="U72" s="4">
        <f t="shared" si="47"/>
        <v>10</v>
      </c>
      <c r="V72" s="10" t="s">
        <v>33</v>
      </c>
      <c r="W72" s="3">
        <v>6</v>
      </c>
      <c r="X72" s="3">
        <v>4</v>
      </c>
    </row>
    <row r="73" spans="1:24" ht="14" x14ac:dyDescent="0.3">
      <c r="A73" s="3">
        <v>72</v>
      </c>
      <c r="B73" s="3" t="s">
        <v>40</v>
      </c>
      <c r="C73" s="3" t="s">
        <v>44</v>
      </c>
      <c r="D73" s="3" t="s">
        <v>41</v>
      </c>
      <c r="E73" s="3" t="s">
        <v>30</v>
      </c>
      <c r="F73" s="3" t="s">
        <v>38</v>
      </c>
      <c r="G73" s="3" t="s">
        <v>43</v>
      </c>
      <c r="H73" s="3" t="s">
        <v>42</v>
      </c>
      <c r="I73" s="3">
        <v>18</v>
      </c>
      <c r="J73" s="3">
        <v>15</v>
      </c>
      <c r="K73" s="3">
        <v>2</v>
      </c>
      <c r="L73" s="3">
        <v>5</v>
      </c>
      <c r="M73" s="3">
        <v>8</v>
      </c>
      <c r="N73" s="3">
        <v>1</v>
      </c>
      <c r="O73" s="3">
        <v>0</v>
      </c>
      <c r="P73" s="3">
        <v>10</v>
      </c>
      <c r="Q73" s="3">
        <f t="shared" si="45"/>
        <v>29</v>
      </c>
      <c r="R73" s="6">
        <v>5</v>
      </c>
      <c r="S73" s="3" t="s">
        <v>58</v>
      </c>
      <c r="T73" s="4" t="str">
        <f t="shared" si="46"/>
        <v>tie</v>
      </c>
      <c r="U73" s="4">
        <f t="shared" si="47"/>
        <v>10</v>
      </c>
      <c r="V73" s="10" t="s">
        <v>32</v>
      </c>
      <c r="W73" s="3">
        <v>6</v>
      </c>
      <c r="X73" s="3">
        <v>4</v>
      </c>
    </row>
    <row r="74" spans="1:24" ht="12.5" x14ac:dyDescent="0.25">
      <c r="A74" s="3">
        <v>73</v>
      </c>
      <c r="B74" s="8" t="s">
        <v>46</v>
      </c>
      <c r="C74" s="8" t="s">
        <v>49</v>
      </c>
      <c r="D74" s="8" t="s">
        <v>26</v>
      </c>
      <c r="E74" s="8" t="s">
        <v>30</v>
      </c>
      <c r="F74" s="8" t="s">
        <v>38</v>
      </c>
      <c r="G74" s="8" t="s">
        <v>47</v>
      </c>
      <c r="H74" s="8" t="s">
        <v>48</v>
      </c>
      <c r="I74" s="8">
        <v>60</v>
      </c>
      <c r="J74" s="8">
        <v>1</v>
      </c>
      <c r="K74" s="8">
        <v>1</v>
      </c>
      <c r="L74" s="8">
        <v>1</v>
      </c>
      <c r="M74" s="8">
        <v>13</v>
      </c>
      <c r="N74" s="8">
        <v>1</v>
      </c>
      <c r="O74" s="8">
        <v>0</v>
      </c>
      <c r="P74" s="8">
        <v>10</v>
      </c>
      <c r="Q74" s="8">
        <f t="shared" ref="Q74:Q75" si="48">P74</f>
        <v>10</v>
      </c>
      <c r="R74" s="14">
        <v>0</v>
      </c>
      <c r="S74" s="8" t="s">
        <v>57</v>
      </c>
      <c r="T74" s="9" t="str">
        <f>IF(OR(AND(K74=1, 0-0+11&lt;=10), AND(K74=2, 0-0+1&lt;=10)), "lead", "tie")</f>
        <v>tie</v>
      </c>
      <c r="U74" s="9">
        <f>IF(AND(K74=2, T74="lead"), 0-0+1, IF(AND(K74=2, T74="tie"), 0-0, IF(AND(K74=1, T74="lead"), 0-0+11, 0-0+10)))</f>
        <v>10</v>
      </c>
      <c r="V74" s="8" t="s">
        <v>32</v>
      </c>
      <c r="W74" s="8">
        <v>6</v>
      </c>
      <c r="X74" s="8">
        <v>2</v>
      </c>
    </row>
    <row r="75" spans="1:24" ht="12.5" x14ac:dyDescent="0.25">
      <c r="A75" s="3">
        <v>74</v>
      </c>
      <c r="B75" s="3" t="s">
        <v>46</v>
      </c>
      <c r="C75" s="3" t="s">
        <v>49</v>
      </c>
      <c r="D75" s="3" t="s">
        <v>26</v>
      </c>
      <c r="E75" s="3" t="s">
        <v>30</v>
      </c>
      <c r="F75" s="3" t="s">
        <v>38</v>
      </c>
      <c r="G75" s="3" t="s">
        <v>48</v>
      </c>
      <c r="H75" s="3" t="s">
        <v>47</v>
      </c>
      <c r="I75" s="3">
        <v>60</v>
      </c>
      <c r="J75" s="3">
        <v>1</v>
      </c>
      <c r="K75" s="3">
        <v>2</v>
      </c>
      <c r="L75" s="3">
        <v>1</v>
      </c>
      <c r="M75" s="3">
        <v>7</v>
      </c>
      <c r="N75" s="3">
        <v>2</v>
      </c>
      <c r="O75" s="3">
        <v>2</v>
      </c>
      <c r="P75" s="3">
        <v>9</v>
      </c>
      <c r="Q75" s="3">
        <f t="shared" si="48"/>
        <v>9</v>
      </c>
      <c r="R75" s="14">
        <v>0</v>
      </c>
      <c r="S75" s="3" t="s">
        <v>57</v>
      </c>
      <c r="T75" s="4" t="str">
        <f>IF(OR(AND(K75=1, Q74-0+11&lt;=10), AND(K75=2, Q74-0+1&lt;=10)), "lead", "tie")</f>
        <v>tie</v>
      </c>
      <c r="U75" s="4">
        <f>IF(AND(K75=2, T75="lead"), Q74-0+1, IF(AND(K75=2, T75="tie"), Q74-0, IF(AND(K75=1, T75="lead"), Q74-0+11, Q74-0+10)))</f>
        <v>10</v>
      </c>
      <c r="V75" s="3" t="s">
        <v>33</v>
      </c>
      <c r="W75" s="3">
        <v>6</v>
      </c>
      <c r="X75" s="3">
        <v>2</v>
      </c>
    </row>
    <row r="76" spans="1:24" ht="12.5" x14ac:dyDescent="0.25">
      <c r="A76" s="3">
        <v>75</v>
      </c>
      <c r="B76" s="3" t="s">
        <v>46</v>
      </c>
      <c r="C76" s="3" t="s">
        <v>49</v>
      </c>
      <c r="D76" s="3" t="s">
        <v>26</v>
      </c>
      <c r="E76" s="3" t="s">
        <v>30</v>
      </c>
      <c r="F76" s="3" t="s">
        <v>38</v>
      </c>
      <c r="G76" s="3" t="s">
        <v>47</v>
      </c>
      <c r="H76" s="3" t="s">
        <v>48</v>
      </c>
      <c r="I76" s="3">
        <v>60</v>
      </c>
      <c r="J76" s="3">
        <v>2</v>
      </c>
      <c r="K76" s="3">
        <v>1</v>
      </c>
      <c r="L76" s="3">
        <v>1</v>
      </c>
      <c r="M76" s="3">
        <v>13</v>
      </c>
      <c r="N76" s="3">
        <v>1</v>
      </c>
      <c r="O76" s="3">
        <v>1</v>
      </c>
      <c r="P76" s="3">
        <v>10</v>
      </c>
      <c r="Q76" s="3">
        <f t="shared" ref="Q76:Q79" si="49">Q74+P76</f>
        <v>20</v>
      </c>
      <c r="R76" s="14">
        <v>0</v>
      </c>
      <c r="S76" s="3" t="s">
        <v>57</v>
      </c>
      <c r="T76" s="4" t="str">
        <f t="shared" ref="T76:T79" si="50">IF(OR(AND(K76=1, Q75-Q74+11&lt;=10), AND(K76=2, Q75-Q74+1&lt;=10)), "lead", "tie")</f>
        <v>lead</v>
      </c>
      <c r="U76" s="4">
        <f t="shared" ref="U76:U79" si="51">IF(AND(K76=2, T76="lead"), Q75-Q74+1, IF(AND(K76=2, T76="tie"), Q75-Q74, IF(AND(K76=1, T76="lead"), Q75-Q74+11, Q75-Q74+10)))</f>
        <v>10</v>
      </c>
      <c r="V76" s="3" t="s">
        <v>32</v>
      </c>
      <c r="W76" s="3">
        <v>6</v>
      </c>
      <c r="X76" s="3">
        <v>2</v>
      </c>
    </row>
    <row r="77" spans="1:24" ht="12.5" x14ac:dyDescent="0.25">
      <c r="A77" s="3">
        <v>76</v>
      </c>
      <c r="B77" s="3" t="s">
        <v>46</v>
      </c>
      <c r="C77" s="3" t="s">
        <v>49</v>
      </c>
      <c r="D77" s="3" t="s">
        <v>26</v>
      </c>
      <c r="E77" s="3" t="s">
        <v>30</v>
      </c>
      <c r="F77" s="3" t="s">
        <v>38</v>
      </c>
      <c r="G77" s="3" t="s">
        <v>48</v>
      </c>
      <c r="H77" s="3" t="s">
        <v>47</v>
      </c>
      <c r="I77" s="3">
        <v>60</v>
      </c>
      <c r="J77" s="3">
        <v>2</v>
      </c>
      <c r="K77" s="3">
        <v>2</v>
      </c>
      <c r="L77" s="3">
        <v>1</v>
      </c>
      <c r="M77" s="3">
        <v>10</v>
      </c>
      <c r="N77" s="3">
        <v>2</v>
      </c>
      <c r="O77" s="3">
        <v>2</v>
      </c>
      <c r="P77" s="3">
        <v>9</v>
      </c>
      <c r="Q77" s="3">
        <f t="shared" si="49"/>
        <v>18</v>
      </c>
      <c r="R77" s="14">
        <v>0</v>
      </c>
      <c r="S77" s="3" t="s">
        <v>57</v>
      </c>
      <c r="T77" s="4" t="str">
        <f t="shared" si="50"/>
        <v>tie</v>
      </c>
      <c r="U77" s="4">
        <f t="shared" si="51"/>
        <v>11</v>
      </c>
      <c r="V77" s="3" t="s">
        <v>33</v>
      </c>
      <c r="W77" s="3">
        <v>6</v>
      </c>
      <c r="X77" s="3">
        <v>2</v>
      </c>
    </row>
    <row r="78" spans="1:24" ht="12.5" x14ac:dyDescent="0.25">
      <c r="A78" s="3">
        <v>77</v>
      </c>
      <c r="B78" s="3" t="s">
        <v>46</v>
      </c>
      <c r="C78" s="3" t="s">
        <v>49</v>
      </c>
      <c r="D78" s="3" t="s">
        <v>26</v>
      </c>
      <c r="E78" s="3" t="s">
        <v>30</v>
      </c>
      <c r="F78" s="3" t="s">
        <v>38</v>
      </c>
      <c r="G78" s="3" t="s">
        <v>47</v>
      </c>
      <c r="H78" s="3" t="s">
        <v>48</v>
      </c>
      <c r="I78" s="3">
        <v>60</v>
      </c>
      <c r="J78" s="3">
        <v>3</v>
      </c>
      <c r="K78" s="3">
        <v>1</v>
      </c>
      <c r="L78" s="3">
        <v>1</v>
      </c>
      <c r="M78" s="3">
        <v>11</v>
      </c>
      <c r="N78" s="3">
        <v>1</v>
      </c>
      <c r="O78" s="3">
        <v>0</v>
      </c>
      <c r="P78" s="3">
        <v>10</v>
      </c>
      <c r="Q78" s="3">
        <f t="shared" si="49"/>
        <v>30</v>
      </c>
      <c r="R78" s="14">
        <v>0</v>
      </c>
      <c r="S78" s="3" t="s">
        <v>57</v>
      </c>
      <c r="T78" s="4" t="str">
        <f t="shared" si="50"/>
        <v>lead</v>
      </c>
      <c r="U78" s="4">
        <f t="shared" si="51"/>
        <v>9</v>
      </c>
      <c r="V78" s="3" t="s">
        <v>32</v>
      </c>
      <c r="W78" s="3">
        <v>6</v>
      </c>
      <c r="X78" s="3">
        <v>2</v>
      </c>
    </row>
    <row r="79" spans="1:24" ht="12.5" x14ac:dyDescent="0.25">
      <c r="A79" s="3">
        <v>78</v>
      </c>
      <c r="B79" s="3" t="s">
        <v>46</v>
      </c>
      <c r="C79" s="3" t="s">
        <v>49</v>
      </c>
      <c r="D79" s="3" t="s">
        <v>26</v>
      </c>
      <c r="E79" s="3" t="s">
        <v>30</v>
      </c>
      <c r="F79" s="3" t="s">
        <v>38</v>
      </c>
      <c r="G79" s="3" t="s">
        <v>48</v>
      </c>
      <c r="H79" s="3" t="s">
        <v>47</v>
      </c>
      <c r="I79" s="3">
        <v>60</v>
      </c>
      <c r="J79" s="3">
        <v>3</v>
      </c>
      <c r="K79" s="3">
        <v>2</v>
      </c>
      <c r="L79" s="3">
        <v>1</v>
      </c>
      <c r="M79" s="3">
        <v>11</v>
      </c>
      <c r="N79" s="3">
        <v>2</v>
      </c>
      <c r="O79" s="3">
        <v>0</v>
      </c>
      <c r="P79" s="3">
        <v>9</v>
      </c>
      <c r="Q79" s="3">
        <f t="shared" si="49"/>
        <v>27</v>
      </c>
      <c r="R79" s="14">
        <v>0</v>
      </c>
      <c r="S79" s="3" t="s">
        <v>57</v>
      </c>
      <c r="T79" s="4" t="str">
        <f t="shared" si="50"/>
        <v>tie</v>
      </c>
      <c r="U79" s="4">
        <f t="shared" si="51"/>
        <v>12</v>
      </c>
      <c r="V79" s="3" t="s">
        <v>33</v>
      </c>
      <c r="W79" s="3">
        <v>6</v>
      </c>
      <c r="X79" s="3">
        <v>2</v>
      </c>
    </row>
    <row r="80" spans="1:24" ht="12.5" x14ac:dyDescent="0.25">
      <c r="A80" s="3">
        <v>79</v>
      </c>
      <c r="B80" s="3" t="s">
        <v>46</v>
      </c>
      <c r="C80" s="3" t="s">
        <v>49</v>
      </c>
      <c r="D80" s="3" t="s">
        <v>26</v>
      </c>
      <c r="E80" s="3" t="s">
        <v>30</v>
      </c>
      <c r="F80" s="3" t="s">
        <v>38</v>
      </c>
      <c r="G80" s="3" t="s">
        <v>48</v>
      </c>
      <c r="H80" s="3" t="s">
        <v>47</v>
      </c>
      <c r="I80" s="3">
        <v>60</v>
      </c>
      <c r="J80" s="3">
        <v>4</v>
      </c>
      <c r="K80" s="3">
        <v>1</v>
      </c>
      <c r="L80" s="3">
        <v>2</v>
      </c>
      <c r="M80" s="3">
        <v>10</v>
      </c>
      <c r="N80" s="3">
        <v>2</v>
      </c>
      <c r="O80" s="3">
        <v>0</v>
      </c>
      <c r="P80" s="3">
        <v>10</v>
      </c>
      <c r="Q80" s="3">
        <f t="shared" ref="Q80:Q81" si="52">P80</f>
        <v>10</v>
      </c>
      <c r="R80" s="14">
        <v>2</v>
      </c>
      <c r="S80" s="3" t="s">
        <v>57</v>
      </c>
      <c r="T80" s="4" t="str">
        <f>IF(OR(AND(K80=1, 0-0+11&lt;=10), AND(K80=2, 0-0+1&lt;=10)), "lead", "tie")</f>
        <v>tie</v>
      </c>
      <c r="U80" s="4">
        <f>IF(AND(K80=2, T80="lead"), 0-0+1, IF(AND(K80=2, T80="tie"), 0-0, IF(AND(K80=1, T80="lead"), 0-0+11, 0-0+10)))</f>
        <v>10</v>
      </c>
      <c r="V80" s="3" t="s">
        <v>33</v>
      </c>
      <c r="W80" s="3">
        <v>6</v>
      </c>
      <c r="X80" s="3">
        <v>2</v>
      </c>
    </row>
    <row r="81" spans="1:24" ht="12.5" x14ac:dyDescent="0.25">
      <c r="A81" s="3">
        <v>80</v>
      </c>
      <c r="B81" s="3" t="s">
        <v>46</v>
      </c>
      <c r="C81" s="3" t="s">
        <v>49</v>
      </c>
      <c r="D81" s="3" t="s">
        <v>26</v>
      </c>
      <c r="E81" s="3" t="s">
        <v>30</v>
      </c>
      <c r="F81" s="3" t="s">
        <v>38</v>
      </c>
      <c r="G81" s="3" t="s">
        <v>47</v>
      </c>
      <c r="H81" s="3" t="s">
        <v>48</v>
      </c>
      <c r="I81" s="3">
        <v>60</v>
      </c>
      <c r="J81" s="3">
        <v>4</v>
      </c>
      <c r="K81" s="3">
        <v>2</v>
      </c>
      <c r="L81" s="3">
        <v>2</v>
      </c>
      <c r="M81" s="3">
        <v>9</v>
      </c>
      <c r="N81" s="3">
        <v>1</v>
      </c>
      <c r="O81" s="3">
        <v>1</v>
      </c>
      <c r="P81" s="3">
        <v>9</v>
      </c>
      <c r="Q81" s="3">
        <f t="shared" si="52"/>
        <v>9</v>
      </c>
      <c r="R81" s="14">
        <v>0</v>
      </c>
      <c r="S81" s="3" t="s">
        <v>57</v>
      </c>
      <c r="T81" s="4" t="str">
        <f>IF(OR(AND(K81=1, Q80-0+11&lt;=10), AND(K81=2, Q80-0+1&lt;=10)), "lead", "tie")</f>
        <v>tie</v>
      </c>
      <c r="U81" s="4">
        <f>IF(AND(K81=2, T81="lead"), Q80-0+1, IF(AND(K81=2, T81="tie"), Q80-0, IF(AND(K81=1, T81="lead"), Q80-0+11, Q80-0+10)))</f>
        <v>10</v>
      </c>
      <c r="V81" s="3" t="s">
        <v>32</v>
      </c>
      <c r="W81" s="3">
        <v>6</v>
      </c>
      <c r="X81" s="3">
        <v>2</v>
      </c>
    </row>
    <row r="82" spans="1:24" ht="12.5" x14ac:dyDescent="0.25">
      <c r="A82" s="3">
        <v>81</v>
      </c>
      <c r="B82" s="3" t="s">
        <v>46</v>
      </c>
      <c r="C82" s="3" t="s">
        <v>49</v>
      </c>
      <c r="D82" s="3" t="s">
        <v>26</v>
      </c>
      <c r="E82" s="3" t="s">
        <v>30</v>
      </c>
      <c r="F82" s="3" t="s">
        <v>38</v>
      </c>
      <c r="G82" s="3" t="s">
        <v>48</v>
      </c>
      <c r="H82" s="3" t="s">
        <v>47</v>
      </c>
      <c r="I82" s="3">
        <v>60</v>
      </c>
      <c r="J82" s="3">
        <v>5</v>
      </c>
      <c r="K82" s="3">
        <v>1</v>
      </c>
      <c r="L82" s="3">
        <v>2</v>
      </c>
      <c r="M82" s="3">
        <v>11</v>
      </c>
      <c r="N82" s="3">
        <v>2</v>
      </c>
      <c r="O82" s="3">
        <v>0</v>
      </c>
      <c r="P82" s="3">
        <v>9</v>
      </c>
      <c r="Q82" s="3">
        <f t="shared" ref="Q82:Q85" si="53">Q80+P82</f>
        <v>19</v>
      </c>
      <c r="R82" s="14">
        <v>2</v>
      </c>
      <c r="S82" s="3" t="s">
        <v>57</v>
      </c>
      <c r="T82" s="4" t="str">
        <f t="shared" ref="T82:T85" si="54">IF(OR(AND(K82=1, Q81-Q80+11&lt;=10), AND(K82=2, Q81-Q80+1&lt;=10)), "lead", "tie")</f>
        <v>lead</v>
      </c>
      <c r="U82" s="4">
        <f t="shared" ref="U82:U85" si="55">IF(AND(K82=2, T82="lead"), Q81-Q80+1, IF(AND(K82=2, T82="tie"), Q81-Q80, IF(AND(K82=1, T82="lead"), Q81-Q80+11, Q81-Q80+10)))</f>
        <v>10</v>
      </c>
      <c r="V82" s="3" t="s">
        <v>33</v>
      </c>
      <c r="W82" s="3">
        <v>6</v>
      </c>
      <c r="X82" s="3">
        <v>2</v>
      </c>
    </row>
    <row r="83" spans="1:24" ht="12.5" x14ac:dyDescent="0.25">
      <c r="A83" s="3">
        <v>82</v>
      </c>
      <c r="B83" s="3" t="s">
        <v>46</v>
      </c>
      <c r="C83" s="3" t="s">
        <v>49</v>
      </c>
      <c r="D83" s="3" t="s">
        <v>26</v>
      </c>
      <c r="E83" s="3" t="s">
        <v>30</v>
      </c>
      <c r="F83" s="3" t="s">
        <v>38</v>
      </c>
      <c r="G83" s="3" t="s">
        <v>47</v>
      </c>
      <c r="H83" s="3" t="s">
        <v>48</v>
      </c>
      <c r="I83" s="3">
        <v>60</v>
      </c>
      <c r="J83" s="3">
        <v>5</v>
      </c>
      <c r="K83" s="3">
        <v>2</v>
      </c>
      <c r="L83" s="3">
        <v>2</v>
      </c>
      <c r="M83" s="3">
        <v>10</v>
      </c>
      <c r="N83" s="3">
        <v>1</v>
      </c>
      <c r="O83" s="3">
        <v>0</v>
      </c>
      <c r="P83" s="3">
        <v>9</v>
      </c>
      <c r="Q83" s="3">
        <f t="shared" si="53"/>
        <v>18</v>
      </c>
      <c r="R83" s="14">
        <v>0</v>
      </c>
      <c r="S83" s="3" t="s">
        <v>57</v>
      </c>
      <c r="T83" s="4" t="str">
        <f t="shared" si="54"/>
        <v>tie</v>
      </c>
      <c r="U83" s="4">
        <f t="shared" si="55"/>
        <v>10</v>
      </c>
      <c r="V83" s="3" t="s">
        <v>32</v>
      </c>
      <c r="W83" s="3">
        <v>6</v>
      </c>
      <c r="X83" s="3">
        <v>2</v>
      </c>
    </row>
    <row r="84" spans="1:24" ht="12.5" x14ac:dyDescent="0.25">
      <c r="A84" s="3">
        <v>83</v>
      </c>
      <c r="B84" s="3" t="s">
        <v>46</v>
      </c>
      <c r="C84" s="3" t="s">
        <v>49</v>
      </c>
      <c r="D84" s="3" t="s">
        <v>26</v>
      </c>
      <c r="E84" s="3" t="s">
        <v>30</v>
      </c>
      <c r="F84" s="3" t="s">
        <v>38</v>
      </c>
      <c r="G84" s="3" t="s">
        <v>48</v>
      </c>
      <c r="H84" s="3" t="s">
        <v>47</v>
      </c>
      <c r="I84" s="3">
        <v>60</v>
      </c>
      <c r="J84" s="3">
        <v>6</v>
      </c>
      <c r="K84" s="3">
        <v>1</v>
      </c>
      <c r="L84" s="3">
        <v>2</v>
      </c>
      <c r="M84" s="3">
        <v>16</v>
      </c>
      <c r="N84" s="3">
        <v>2</v>
      </c>
      <c r="O84" s="3">
        <v>3</v>
      </c>
      <c r="P84" s="3">
        <v>8</v>
      </c>
      <c r="Q84" s="3">
        <f t="shared" si="53"/>
        <v>27</v>
      </c>
      <c r="R84" s="14">
        <v>2</v>
      </c>
      <c r="S84" s="3" t="s">
        <v>57</v>
      </c>
      <c r="T84" s="4" t="str">
        <f t="shared" si="54"/>
        <v>lead</v>
      </c>
      <c r="U84" s="4">
        <f t="shared" si="55"/>
        <v>10</v>
      </c>
      <c r="V84" s="3" t="s">
        <v>33</v>
      </c>
      <c r="W84" s="3">
        <v>6</v>
      </c>
      <c r="X84" s="3">
        <v>2</v>
      </c>
    </row>
    <row r="85" spans="1:24" ht="12.5" x14ac:dyDescent="0.25">
      <c r="A85" s="3">
        <v>84</v>
      </c>
      <c r="B85" s="3" t="s">
        <v>46</v>
      </c>
      <c r="C85" s="3" t="s">
        <v>49</v>
      </c>
      <c r="D85" s="3" t="s">
        <v>26</v>
      </c>
      <c r="E85" s="3" t="s">
        <v>30</v>
      </c>
      <c r="F85" s="3" t="s">
        <v>38</v>
      </c>
      <c r="G85" s="3" t="s">
        <v>47</v>
      </c>
      <c r="H85" s="3" t="s">
        <v>48</v>
      </c>
      <c r="I85" s="3">
        <v>60</v>
      </c>
      <c r="J85" s="3">
        <v>6</v>
      </c>
      <c r="K85" s="3">
        <v>2</v>
      </c>
      <c r="L85" s="3">
        <v>2</v>
      </c>
      <c r="M85" s="3">
        <v>10</v>
      </c>
      <c r="N85" s="3">
        <v>1</v>
      </c>
      <c r="O85" s="3">
        <v>0</v>
      </c>
      <c r="P85" s="3">
        <v>9</v>
      </c>
      <c r="Q85" s="3">
        <f t="shared" si="53"/>
        <v>27</v>
      </c>
      <c r="R85" s="14">
        <v>0</v>
      </c>
      <c r="S85" s="3" t="s">
        <v>57</v>
      </c>
      <c r="T85" s="4" t="str">
        <f t="shared" si="54"/>
        <v>lead</v>
      </c>
      <c r="U85" s="4">
        <f t="shared" si="55"/>
        <v>10</v>
      </c>
      <c r="V85" s="3" t="s">
        <v>32</v>
      </c>
      <c r="W85" s="3">
        <v>6</v>
      </c>
      <c r="X85" s="3">
        <v>2</v>
      </c>
    </row>
    <row r="86" spans="1:24" ht="12.5" x14ac:dyDescent="0.25">
      <c r="A86" s="3">
        <v>85</v>
      </c>
      <c r="B86" s="3" t="s">
        <v>46</v>
      </c>
      <c r="C86" s="3" t="s">
        <v>49</v>
      </c>
      <c r="D86" s="3" t="s">
        <v>26</v>
      </c>
      <c r="E86" s="3" t="s">
        <v>30</v>
      </c>
      <c r="F86" s="3" t="s">
        <v>38</v>
      </c>
      <c r="G86" s="3" t="s">
        <v>48</v>
      </c>
      <c r="H86" s="3" t="s">
        <v>47</v>
      </c>
      <c r="I86" s="3">
        <v>60</v>
      </c>
      <c r="J86" s="3">
        <v>7</v>
      </c>
      <c r="K86" s="3">
        <v>1</v>
      </c>
      <c r="L86" s="3">
        <v>3</v>
      </c>
      <c r="M86" s="3">
        <v>10</v>
      </c>
      <c r="N86" s="3">
        <v>2</v>
      </c>
      <c r="O86" s="3">
        <v>0</v>
      </c>
      <c r="P86" s="3">
        <v>9</v>
      </c>
      <c r="Q86" s="3">
        <f t="shared" ref="Q86:Q87" si="56">P86</f>
        <v>9</v>
      </c>
      <c r="R86" s="14">
        <v>1</v>
      </c>
      <c r="S86" s="3" t="s">
        <v>57</v>
      </c>
      <c r="T86" s="4" t="str">
        <f>IF(OR(AND(K86=1, 0-0+11&lt;=10), AND(K86=2, 0-0+1&lt;=10)), "lead", "tie")</f>
        <v>tie</v>
      </c>
      <c r="U86" s="4">
        <f>IF(AND(K86=2, T86="lead"), 0-0+1, IF(AND(K86=2, T86="tie"), 0-0, IF(AND(K86=1, T86="lead"), 0-0+11, 0-0+10)))</f>
        <v>10</v>
      </c>
      <c r="V86" s="3" t="s">
        <v>33</v>
      </c>
      <c r="W86" s="3">
        <v>6</v>
      </c>
      <c r="X86" s="3">
        <v>2</v>
      </c>
    </row>
    <row r="87" spans="1:24" ht="12.5" x14ac:dyDescent="0.25">
      <c r="A87" s="3">
        <v>86</v>
      </c>
      <c r="B87" s="3" t="s">
        <v>46</v>
      </c>
      <c r="C87" s="3" t="s">
        <v>49</v>
      </c>
      <c r="D87" s="3" t="s">
        <v>26</v>
      </c>
      <c r="E87" s="3" t="s">
        <v>30</v>
      </c>
      <c r="F87" s="3" t="s">
        <v>38</v>
      </c>
      <c r="G87" s="3" t="s">
        <v>47</v>
      </c>
      <c r="H87" s="3" t="s">
        <v>48</v>
      </c>
      <c r="I87" s="3">
        <v>60</v>
      </c>
      <c r="J87" s="3">
        <v>7</v>
      </c>
      <c r="K87" s="3">
        <v>2</v>
      </c>
      <c r="L87" s="16">
        <v>3</v>
      </c>
      <c r="M87" s="15">
        <v>9</v>
      </c>
      <c r="N87" s="15">
        <v>1</v>
      </c>
      <c r="O87" s="15">
        <v>0</v>
      </c>
      <c r="P87" s="15">
        <v>9</v>
      </c>
      <c r="Q87" s="3">
        <f t="shared" si="56"/>
        <v>9</v>
      </c>
      <c r="R87" s="14">
        <v>3</v>
      </c>
      <c r="S87" s="3" t="s">
        <v>57</v>
      </c>
      <c r="T87" s="4" t="str">
        <f>IF(OR(AND(K87=1, Q86-0+11&lt;=10), AND(K87=2, Q86-0+1&lt;=10)), "lead", "tie")</f>
        <v>lead</v>
      </c>
      <c r="U87" s="4">
        <f>IF(AND(K87=2, T87="lead"), Q86-0+1, IF(AND(K87=2, T87="tie"), Q86-0, IF(AND(K87=1, T87="lead"), Q86-0+11, Q86-0+10)))</f>
        <v>10</v>
      </c>
      <c r="V87" s="3" t="s">
        <v>32</v>
      </c>
      <c r="W87" s="3">
        <v>6</v>
      </c>
      <c r="X87" s="3">
        <v>2</v>
      </c>
    </row>
    <row r="88" spans="1:24" ht="12.5" x14ac:dyDescent="0.25">
      <c r="A88" s="3">
        <v>87</v>
      </c>
      <c r="B88" s="3" t="s">
        <v>46</v>
      </c>
      <c r="C88" s="3" t="s">
        <v>49</v>
      </c>
      <c r="D88" s="3" t="s">
        <v>26</v>
      </c>
      <c r="E88" s="3" t="s">
        <v>30</v>
      </c>
      <c r="F88" s="3" t="s">
        <v>38</v>
      </c>
      <c r="G88" s="3" t="s">
        <v>48</v>
      </c>
      <c r="H88" s="3" t="s">
        <v>47</v>
      </c>
      <c r="I88" s="3">
        <v>60</v>
      </c>
      <c r="J88" s="3">
        <v>8</v>
      </c>
      <c r="K88" s="3">
        <v>1</v>
      </c>
      <c r="L88" s="3">
        <v>3</v>
      </c>
      <c r="M88" s="3">
        <v>14</v>
      </c>
      <c r="N88" s="3">
        <v>2</v>
      </c>
      <c r="O88" s="3">
        <v>1</v>
      </c>
      <c r="P88" s="3">
        <v>9</v>
      </c>
      <c r="Q88" s="3">
        <f t="shared" ref="Q88:Q91" si="57">Q86+P88</f>
        <v>18</v>
      </c>
      <c r="R88" s="14">
        <v>1</v>
      </c>
      <c r="S88" s="3" t="s">
        <v>57</v>
      </c>
      <c r="T88" s="4" t="str">
        <f t="shared" ref="T88:T91" si="58">IF(OR(AND(K88=1, Q87-Q86+11&lt;=10), AND(K88=2, Q87-Q86+1&lt;=10)), "lead", "tie")</f>
        <v>tie</v>
      </c>
      <c r="U88" s="4">
        <f t="shared" ref="U88:U91" si="59">IF(AND(K88=2, T88="lead"), Q87-Q86+1, IF(AND(K88=2, T88="tie"), Q87-Q86, IF(AND(K88=1, T88="lead"), Q87-Q86+11, Q87-Q86+10)))</f>
        <v>10</v>
      </c>
      <c r="V88" s="3" t="s">
        <v>33</v>
      </c>
      <c r="W88" s="3">
        <v>6</v>
      </c>
      <c r="X88" s="3">
        <v>2</v>
      </c>
    </row>
    <row r="89" spans="1:24" ht="12.5" x14ac:dyDescent="0.25">
      <c r="A89" s="3">
        <v>88</v>
      </c>
      <c r="B89" s="3" t="s">
        <v>46</v>
      </c>
      <c r="C89" s="3" t="s">
        <v>49</v>
      </c>
      <c r="D89" s="3" t="s">
        <v>26</v>
      </c>
      <c r="E89" s="3" t="s">
        <v>30</v>
      </c>
      <c r="F89" s="3" t="s">
        <v>38</v>
      </c>
      <c r="G89" s="3" t="s">
        <v>47</v>
      </c>
      <c r="H89" s="3" t="s">
        <v>48</v>
      </c>
      <c r="I89" s="3">
        <v>60</v>
      </c>
      <c r="J89" s="3">
        <v>8</v>
      </c>
      <c r="K89" s="3">
        <v>2</v>
      </c>
      <c r="L89" s="15">
        <v>3</v>
      </c>
      <c r="M89" s="15">
        <v>8</v>
      </c>
      <c r="N89" s="15">
        <v>1</v>
      </c>
      <c r="O89" s="15">
        <v>0</v>
      </c>
      <c r="P89" s="15">
        <v>10</v>
      </c>
      <c r="Q89" s="3">
        <f t="shared" si="57"/>
        <v>19</v>
      </c>
      <c r="R89" s="14">
        <v>3</v>
      </c>
      <c r="S89" s="3" t="s">
        <v>57</v>
      </c>
      <c r="T89" s="4" t="str">
        <f t="shared" si="58"/>
        <v>lead</v>
      </c>
      <c r="U89" s="4">
        <f t="shared" si="59"/>
        <v>10</v>
      </c>
      <c r="V89" s="3" t="s">
        <v>32</v>
      </c>
      <c r="W89" s="3">
        <v>6</v>
      </c>
      <c r="X89" s="3">
        <v>2</v>
      </c>
    </row>
    <row r="90" spans="1:24" ht="12.5" x14ac:dyDescent="0.25">
      <c r="A90" s="3">
        <v>89</v>
      </c>
      <c r="B90" s="3" t="s">
        <v>46</v>
      </c>
      <c r="C90" s="3" t="s">
        <v>49</v>
      </c>
      <c r="D90" s="3" t="s">
        <v>26</v>
      </c>
      <c r="E90" s="3" t="s">
        <v>30</v>
      </c>
      <c r="F90" s="3" t="s">
        <v>38</v>
      </c>
      <c r="G90" s="3" t="s">
        <v>48</v>
      </c>
      <c r="H90" s="3" t="s">
        <v>47</v>
      </c>
      <c r="I90" s="3">
        <v>60</v>
      </c>
      <c r="J90" s="3">
        <v>9</v>
      </c>
      <c r="K90" s="3">
        <v>1</v>
      </c>
      <c r="L90" s="3">
        <v>3</v>
      </c>
      <c r="M90" s="3">
        <v>10</v>
      </c>
      <c r="N90" s="3">
        <v>2</v>
      </c>
      <c r="O90" s="3">
        <v>0</v>
      </c>
      <c r="P90" s="3">
        <v>9</v>
      </c>
      <c r="Q90" s="3">
        <f t="shared" si="57"/>
        <v>27</v>
      </c>
      <c r="R90" s="14">
        <v>1</v>
      </c>
      <c r="S90" s="3" t="s">
        <v>57</v>
      </c>
      <c r="T90" s="4" t="str">
        <f t="shared" si="58"/>
        <v>tie</v>
      </c>
      <c r="U90" s="4">
        <f t="shared" si="59"/>
        <v>11</v>
      </c>
      <c r="V90" s="3" t="s">
        <v>33</v>
      </c>
      <c r="W90" s="3">
        <v>6</v>
      </c>
      <c r="X90" s="3">
        <v>2</v>
      </c>
    </row>
    <row r="91" spans="1:24" ht="12.5" x14ac:dyDescent="0.25">
      <c r="A91" s="6">
        <v>90</v>
      </c>
      <c r="B91" s="3" t="s">
        <v>46</v>
      </c>
      <c r="C91" s="3" t="s">
        <v>49</v>
      </c>
      <c r="D91" s="3" t="s">
        <v>26</v>
      </c>
      <c r="E91" s="3" t="s">
        <v>30</v>
      </c>
      <c r="F91" s="3" t="s">
        <v>38</v>
      </c>
      <c r="G91" s="3" t="s">
        <v>47</v>
      </c>
      <c r="H91" s="3" t="s">
        <v>48</v>
      </c>
      <c r="I91" s="3">
        <v>60</v>
      </c>
      <c r="J91" s="3">
        <v>9</v>
      </c>
      <c r="K91" s="3">
        <v>2</v>
      </c>
      <c r="L91" s="3">
        <v>3</v>
      </c>
      <c r="M91" s="3">
        <v>8</v>
      </c>
      <c r="N91" s="3">
        <v>1</v>
      </c>
      <c r="O91" s="3">
        <v>1</v>
      </c>
      <c r="P91" s="3">
        <v>10</v>
      </c>
      <c r="Q91" s="3">
        <f t="shared" si="57"/>
        <v>29</v>
      </c>
      <c r="R91" s="14">
        <v>3</v>
      </c>
      <c r="S91" s="3" t="s">
        <v>57</v>
      </c>
      <c r="T91" s="4" t="str">
        <f t="shared" si="58"/>
        <v>lead</v>
      </c>
      <c r="U91" s="4">
        <f t="shared" si="59"/>
        <v>9</v>
      </c>
      <c r="V91" s="3" t="s">
        <v>32</v>
      </c>
      <c r="W91" s="3">
        <v>6</v>
      </c>
      <c r="X91" s="3">
        <v>2</v>
      </c>
    </row>
    <row r="92" spans="1:24" ht="12.5" x14ac:dyDescent="0.25">
      <c r="A92" s="3">
        <v>91</v>
      </c>
      <c r="B92" s="3" t="s">
        <v>46</v>
      </c>
      <c r="C92" s="3" t="s">
        <v>49</v>
      </c>
      <c r="D92" s="3" t="s">
        <v>26</v>
      </c>
      <c r="E92" s="3" t="s">
        <v>30</v>
      </c>
      <c r="F92" s="3" t="s">
        <v>38</v>
      </c>
      <c r="G92" s="3" t="s">
        <v>48</v>
      </c>
      <c r="H92" s="3" t="s">
        <v>47</v>
      </c>
      <c r="I92" s="3">
        <v>60</v>
      </c>
      <c r="J92" s="3">
        <v>10</v>
      </c>
      <c r="K92" s="3">
        <v>1</v>
      </c>
      <c r="L92" s="3">
        <v>4</v>
      </c>
      <c r="M92" s="3">
        <v>10</v>
      </c>
      <c r="N92" s="3">
        <v>2</v>
      </c>
      <c r="O92" s="3">
        <v>0</v>
      </c>
      <c r="P92" s="3">
        <v>9</v>
      </c>
      <c r="Q92" s="3">
        <f t="shared" ref="Q92:Q93" si="60">P92</f>
        <v>9</v>
      </c>
      <c r="R92" s="14">
        <v>1</v>
      </c>
      <c r="S92" s="3" t="s">
        <v>57</v>
      </c>
      <c r="T92" s="4" t="str">
        <f>IF(OR(AND(K92=1, 0-0+11&lt;=10), AND(K92=2, 0-0+1&lt;=10)), "lead", "tie")</f>
        <v>tie</v>
      </c>
      <c r="U92" s="4">
        <f>IF(AND(K92=2, T92="lead"), 0-0+1, IF(AND(K92=2, T92="tie"), 0-0, IF(AND(K92=1, T92="lead"), 0-0+11, 0-0+10)))</f>
        <v>10</v>
      </c>
      <c r="V92" s="3" t="s">
        <v>33</v>
      </c>
      <c r="W92" s="3">
        <v>6</v>
      </c>
      <c r="X92" s="3">
        <v>2</v>
      </c>
    </row>
    <row r="93" spans="1:24" ht="12.5" x14ac:dyDescent="0.25">
      <c r="A93" s="3">
        <v>92</v>
      </c>
      <c r="B93" s="3" t="s">
        <v>46</v>
      </c>
      <c r="C93" s="3" t="s">
        <v>49</v>
      </c>
      <c r="D93" s="3" t="s">
        <v>26</v>
      </c>
      <c r="E93" s="3" t="s">
        <v>30</v>
      </c>
      <c r="F93" s="3" t="s">
        <v>38</v>
      </c>
      <c r="G93" s="3" t="s">
        <v>47</v>
      </c>
      <c r="H93" s="3" t="s">
        <v>48</v>
      </c>
      <c r="I93" s="3">
        <v>60</v>
      </c>
      <c r="J93" s="3">
        <v>10</v>
      </c>
      <c r="K93" s="3">
        <v>2</v>
      </c>
      <c r="L93" s="3">
        <v>4</v>
      </c>
      <c r="M93" s="3">
        <v>10</v>
      </c>
      <c r="N93" s="3">
        <v>1</v>
      </c>
      <c r="O93" s="3">
        <v>1</v>
      </c>
      <c r="P93" s="3">
        <v>9</v>
      </c>
      <c r="Q93" s="3">
        <f t="shared" si="60"/>
        <v>9</v>
      </c>
      <c r="R93" s="14">
        <v>5</v>
      </c>
      <c r="S93" s="3" t="s">
        <v>57</v>
      </c>
      <c r="T93" s="4" t="str">
        <f>IF(OR(AND(K93=1, Q92-0+11&lt;=10), AND(K93=2, Q92-0+1&lt;=10)), "lead", "tie")</f>
        <v>lead</v>
      </c>
      <c r="U93" s="4">
        <f>IF(AND(K93=2, T93="lead"), Q92-0+1, IF(AND(K93=2, T93="tie"), Q92-0, IF(AND(K93=1, T93="lead"), Q92-0+11, Q92-0+10)))</f>
        <v>10</v>
      </c>
      <c r="V93" s="3" t="s">
        <v>32</v>
      </c>
      <c r="W93" s="3">
        <v>6</v>
      </c>
      <c r="X93" s="3">
        <v>2</v>
      </c>
    </row>
    <row r="94" spans="1:24" ht="12.5" x14ac:dyDescent="0.25">
      <c r="A94" s="3">
        <v>93</v>
      </c>
      <c r="B94" s="3" t="s">
        <v>46</v>
      </c>
      <c r="C94" s="3" t="s">
        <v>49</v>
      </c>
      <c r="D94" s="3" t="s">
        <v>26</v>
      </c>
      <c r="E94" s="3" t="s">
        <v>30</v>
      </c>
      <c r="F94" s="3" t="s">
        <v>38</v>
      </c>
      <c r="G94" s="3" t="s">
        <v>48</v>
      </c>
      <c r="H94" s="3" t="s">
        <v>47</v>
      </c>
      <c r="I94" s="3">
        <v>60</v>
      </c>
      <c r="J94" s="3">
        <v>11</v>
      </c>
      <c r="K94" s="3">
        <v>1</v>
      </c>
      <c r="L94" s="3">
        <v>4</v>
      </c>
      <c r="M94" s="3">
        <v>10</v>
      </c>
      <c r="N94" s="3">
        <v>2</v>
      </c>
      <c r="O94" s="3">
        <v>2</v>
      </c>
      <c r="P94" s="3">
        <v>9</v>
      </c>
      <c r="Q94" s="3">
        <f t="shared" ref="Q94:Q97" si="61">Q92+P94</f>
        <v>18</v>
      </c>
      <c r="R94" s="14">
        <v>1</v>
      </c>
      <c r="S94" s="3" t="s">
        <v>57</v>
      </c>
      <c r="T94" s="4" t="str">
        <f t="shared" ref="T94:T97" si="62">IF(OR(AND(K94=1, Q93-Q92+11&lt;=10), AND(K94=2, Q93-Q92+1&lt;=10)), "lead", "tie")</f>
        <v>tie</v>
      </c>
      <c r="U94" s="4">
        <f t="shared" ref="U94:U97" si="63">IF(AND(K94=2, T94="lead"), Q93-Q92+1, IF(AND(K94=2, T94="tie"), Q93-Q92, IF(AND(K94=1, T94="lead"), Q93-Q92+11, Q93-Q92+10)))</f>
        <v>10</v>
      </c>
      <c r="V94" s="3" t="s">
        <v>33</v>
      </c>
      <c r="W94" s="3">
        <v>6</v>
      </c>
      <c r="X94" s="3">
        <v>2</v>
      </c>
    </row>
    <row r="95" spans="1:24" ht="12.5" x14ac:dyDescent="0.25">
      <c r="A95" s="3">
        <v>94</v>
      </c>
      <c r="B95" s="3" t="s">
        <v>46</v>
      </c>
      <c r="C95" s="3" t="s">
        <v>49</v>
      </c>
      <c r="D95" s="3" t="s">
        <v>26</v>
      </c>
      <c r="E95" s="3" t="s">
        <v>30</v>
      </c>
      <c r="F95" s="3" t="s">
        <v>38</v>
      </c>
      <c r="G95" s="3" t="s">
        <v>47</v>
      </c>
      <c r="H95" s="3" t="s">
        <v>48</v>
      </c>
      <c r="I95" s="3">
        <v>60</v>
      </c>
      <c r="J95" s="3">
        <v>11</v>
      </c>
      <c r="K95" s="3">
        <v>2</v>
      </c>
      <c r="L95" s="3">
        <v>4</v>
      </c>
      <c r="M95" s="3">
        <v>7</v>
      </c>
      <c r="N95" s="3">
        <v>1</v>
      </c>
      <c r="O95" s="3">
        <v>1</v>
      </c>
      <c r="P95" s="3">
        <v>10</v>
      </c>
      <c r="Q95" s="3">
        <f t="shared" si="61"/>
        <v>19</v>
      </c>
      <c r="R95" s="14">
        <v>5</v>
      </c>
      <c r="S95" s="3" t="s">
        <v>57</v>
      </c>
      <c r="T95" s="4" t="str">
        <f t="shared" si="62"/>
        <v>lead</v>
      </c>
      <c r="U95" s="4">
        <f t="shared" si="63"/>
        <v>10</v>
      </c>
      <c r="V95" s="3" t="s">
        <v>32</v>
      </c>
      <c r="W95" s="3">
        <v>6</v>
      </c>
      <c r="X95" s="3">
        <v>2</v>
      </c>
    </row>
    <row r="96" spans="1:24" ht="12.5" x14ac:dyDescent="0.25">
      <c r="A96" s="3">
        <v>95</v>
      </c>
      <c r="B96" s="3" t="s">
        <v>46</v>
      </c>
      <c r="C96" s="3" t="s">
        <v>49</v>
      </c>
      <c r="D96" s="3" t="s">
        <v>26</v>
      </c>
      <c r="E96" s="3" t="s">
        <v>30</v>
      </c>
      <c r="F96" s="3" t="s">
        <v>38</v>
      </c>
      <c r="G96" s="3" t="s">
        <v>48</v>
      </c>
      <c r="H96" s="3" t="s">
        <v>47</v>
      </c>
      <c r="I96" s="3">
        <v>60</v>
      </c>
      <c r="J96" s="3">
        <v>12</v>
      </c>
      <c r="K96" s="3">
        <v>1</v>
      </c>
      <c r="L96" s="3">
        <v>4</v>
      </c>
      <c r="M96" s="3">
        <v>9</v>
      </c>
      <c r="N96" s="3">
        <v>2</v>
      </c>
      <c r="O96" s="3">
        <v>0</v>
      </c>
      <c r="P96" s="3">
        <v>10</v>
      </c>
      <c r="Q96" s="3">
        <f t="shared" si="61"/>
        <v>28</v>
      </c>
      <c r="R96" s="14">
        <v>1</v>
      </c>
      <c r="S96" s="3" t="s">
        <v>58</v>
      </c>
      <c r="T96" s="4" t="str">
        <f t="shared" si="62"/>
        <v>tie</v>
      </c>
      <c r="U96" s="4">
        <f t="shared" si="63"/>
        <v>11</v>
      </c>
      <c r="V96" s="3" t="s">
        <v>33</v>
      </c>
      <c r="W96" s="3">
        <v>6</v>
      </c>
      <c r="X96" s="3">
        <v>2</v>
      </c>
    </row>
    <row r="97" spans="1:24" ht="12.5" x14ac:dyDescent="0.25">
      <c r="A97" s="3">
        <v>96</v>
      </c>
      <c r="B97" s="3" t="s">
        <v>46</v>
      </c>
      <c r="C97" s="3" t="s">
        <v>49</v>
      </c>
      <c r="D97" s="3" t="s">
        <v>26</v>
      </c>
      <c r="E97" s="3" t="s">
        <v>30</v>
      </c>
      <c r="F97" s="3" t="s">
        <v>38</v>
      </c>
      <c r="G97" s="3" t="s">
        <v>47</v>
      </c>
      <c r="H97" s="3" t="s">
        <v>48</v>
      </c>
      <c r="I97" s="3">
        <v>60</v>
      </c>
      <c r="J97" s="3">
        <v>12</v>
      </c>
      <c r="K97" s="3">
        <v>2</v>
      </c>
      <c r="L97" s="3">
        <v>4</v>
      </c>
      <c r="M97" s="3">
        <v>9</v>
      </c>
      <c r="N97" s="3">
        <v>1</v>
      </c>
      <c r="O97" s="3">
        <v>1</v>
      </c>
      <c r="P97" s="3">
        <v>9</v>
      </c>
      <c r="Q97" s="3">
        <f t="shared" si="61"/>
        <v>28</v>
      </c>
      <c r="R97" s="14">
        <v>5</v>
      </c>
      <c r="S97" s="3" t="s">
        <v>58</v>
      </c>
      <c r="T97" s="4" t="str">
        <f t="shared" si="62"/>
        <v>lead</v>
      </c>
      <c r="U97" s="4">
        <f t="shared" si="63"/>
        <v>10</v>
      </c>
      <c r="V97" s="3" t="s">
        <v>32</v>
      </c>
      <c r="W97" s="3">
        <v>6</v>
      </c>
      <c r="X97" s="3">
        <v>2</v>
      </c>
    </row>
    <row r="98" spans="1:24" ht="12.5" x14ac:dyDescent="0.25">
      <c r="A98" s="3">
        <v>97</v>
      </c>
      <c r="B98" s="8" t="s">
        <v>50</v>
      </c>
      <c r="C98" s="8" t="s">
        <v>53</v>
      </c>
      <c r="D98" s="8" t="s">
        <v>26</v>
      </c>
      <c r="E98" s="8" t="s">
        <v>30</v>
      </c>
      <c r="F98" s="8" t="s">
        <v>54</v>
      </c>
      <c r="G98" s="8" t="s">
        <v>51</v>
      </c>
      <c r="H98" s="8" t="s">
        <v>52</v>
      </c>
      <c r="I98" s="8">
        <v>70</v>
      </c>
      <c r="J98" s="8">
        <v>1</v>
      </c>
      <c r="K98" s="8">
        <v>1</v>
      </c>
      <c r="L98" s="8">
        <v>1</v>
      </c>
      <c r="M98" s="8">
        <v>5</v>
      </c>
      <c r="N98" s="8">
        <v>2</v>
      </c>
      <c r="O98" s="8">
        <v>0</v>
      </c>
      <c r="P98" s="8">
        <v>8</v>
      </c>
      <c r="Q98" s="8">
        <v>8</v>
      </c>
      <c r="R98" s="8">
        <v>0</v>
      </c>
      <c r="S98" s="8" t="s">
        <v>59</v>
      </c>
      <c r="T98" s="8" t="s">
        <v>60</v>
      </c>
      <c r="U98" s="8">
        <v>10</v>
      </c>
      <c r="V98" s="8" t="s">
        <v>39</v>
      </c>
      <c r="W98" s="3">
        <v>6</v>
      </c>
      <c r="X98" s="3">
        <v>5</v>
      </c>
    </row>
    <row r="99" spans="1:24" ht="12.5" x14ac:dyDescent="0.25">
      <c r="A99" s="3">
        <v>98</v>
      </c>
      <c r="B99" s="3" t="s">
        <v>50</v>
      </c>
      <c r="C99" s="3" t="s">
        <v>53</v>
      </c>
      <c r="D99" s="3" t="s">
        <v>26</v>
      </c>
      <c r="E99" s="3" t="s">
        <v>30</v>
      </c>
      <c r="F99" s="3" t="s">
        <v>38</v>
      </c>
      <c r="G99" s="3" t="s">
        <v>52</v>
      </c>
      <c r="H99" s="3" t="s">
        <v>51</v>
      </c>
      <c r="I99" s="3">
        <v>70</v>
      </c>
      <c r="J99" s="3">
        <v>1</v>
      </c>
      <c r="K99" s="3">
        <v>2</v>
      </c>
      <c r="L99" s="3">
        <v>1</v>
      </c>
      <c r="M99" s="3">
        <v>8</v>
      </c>
      <c r="N99" s="3">
        <v>2</v>
      </c>
      <c r="O99" s="3">
        <v>0</v>
      </c>
      <c r="P99" s="3">
        <v>7</v>
      </c>
      <c r="Q99" s="3">
        <v>7</v>
      </c>
      <c r="R99" s="3">
        <v>0</v>
      </c>
      <c r="S99" s="3" t="s">
        <v>59</v>
      </c>
      <c r="T99" s="3" t="s">
        <v>61</v>
      </c>
      <c r="U99" s="3">
        <v>8</v>
      </c>
      <c r="V99" s="3" t="s">
        <v>55</v>
      </c>
      <c r="W99" s="3">
        <v>6</v>
      </c>
      <c r="X99" s="3">
        <v>5</v>
      </c>
    </row>
    <row r="100" spans="1:24" ht="12.5" x14ac:dyDescent="0.25">
      <c r="A100" s="3">
        <v>99</v>
      </c>
      <c r="B100" s="3" t="s">
        <v>50</v>
      </c>
      <c r="C100" s="3" t="s">
        <v>53</v>
      </c>
      <c r="D100" s="3" t="s">
        <v>26</v>
      </c>
      <c r="E100" s="3" t="s">
        <v>30</v>
      </c>
      <c r="F100" s="3" t="s">
        <v>38</v>
      </c>
      <c r="G100" s="3" t="s">
        <v>51</v>
      </c>
      <c r="H100" s="3" t="s">
        <v>52</v>
      </c>
      <c r="I100" s="3">
        <v>70</v>
      </c>
      <c r="J100" s="3">
        <v>2</v>
      </c>
      <c r="K100" s="3">
        <v>1</v>
      </c>
      <c r="L100" s="3">
        <v>1</v>
      </c>
      <c r="M100" s="3">
        <v>4</v>
      </c>
      <c r="N100" s="3">
        <v>2</v>
      </c>
      <c r="O100" s="3">
        <v>0</v>
      </c>
      <c r="P100" s="3">
        <v>9</v>
      </c>
      <c r="Q100" s="3">
        <v>17</v>
      </c>
      <c r="R100" s="3">
        <v>0</v>
      </c>
      <c r="S100" s="3" t="s">
        <v>59</v>
      </c>
      <c r="T100" s="3" t="s">
        <v>62</v>
      </c>
      <c r="U100" s="3">
        <v>10</v>
      </c>
      <c r="V100" s="3" t="s">
        <v>39</v>
      </c>
      <c r="W100" s="3">
        <v>6</v>
      </c>
      <c r="X100" s="3">
        <v>5</v>
      </c>
    </row>
    <row r="101" spans="1:24" ht="12.5" x14ac:dyDescent="0.25">
      <c r="A101" s="3">
        <v>100</v>
      </c>
      <c r="B101" s="3" t="s">
        <v>50</v>
      </c>
      <c r="C101" s="3" t="s">
        <v>53</v>
      </c>
      <c r="D101" s="3" t="s">
        <v>26</v>
      </c>
      <c r="E101" s="3" t="s">
        <v>30</v>
      </c>
      <c r="F101" s="3" t="s">
        <v>38</v>
      </c>
      <c r="G101" s="3" t="s">
        <v>52</v>
      </c>
      <c r="H101" s="3" t="s">
        <v>51</v>
      </c>
      <c r="I101" s="3">
        <v>70</v>
      </c>
      <c r="J101" s="3">
        <v>2</v>
      </c>
      <c r="K101" s="3">
        <v>2</v>
      </c>
      <c r="L101" s="3">
        <v>1</v>
      </c>
      <c r="M101" s="3">
        <v>5</v>
      </c>
      <c r="N101" s="3">
        <v>2</v>
      </c>
      <c r="O101" s="3">
        <v>0</v>
      </c>
      <c r="P101" s="3">
        <v>9</v>
      </c>
      <c r="Q101" s="3">
        <v>15</v>
      </c>
      <c r="R101" s="3">
        <v>0</v>
      </c>
      <c r="S101" s="3" t="s">
        <v>59</v>
      </c>
      <c r="T101" s="3" t="s">
        <v>61</v>
      </c>
      <c r="U101" s="3">
        <v>10</v>
      </c>
      <c r="V101" s="3" t="s">
        <v>55</v>
      </c>
      <c r="W101" s="3">
        <v>6</v>
      </c>
      <c r="X101" s="3">
        <v>5</v>
      </c>
    </row>
    <row r="102" spans="1:24" ht="12.5" x14ac:dyDescent="0.25">
      <c r="A102" s="3">
        <v>101</v>
      </c>
      <c r="B102" s="3" t="s">
        <v>50</v>
      </c>
      <c r="C102" s="3" t="s">
        <v>53</v>
      </c>
      <c r="D102" s="3" t="s">
        <v>26</v>
      </c>
      <c r="E102" s="3" t="s">
        <v>30</v>
      </c>
      <c r="F102" s="3" t="s">
        <v>38</v>
      </c>
      <c r="G102" s="3" t="s">
        <v>51</v>
      </c>
      <c r="H102" s="3" t="s">
        <v>52</v>
      </c>
      <c r="I102" s="3">
        <v>70</v>
      </c>
      <c r="J102" s="3">
        <v>3</v>
      </c>
      <c r="K102" s="3">
        <v>1</v>
      </c>
      <c r="L102" s="3">
        <v>1</v>
      </c>
      <c r="M102" s="3">
        <v>3</v>
      </c>
      <c r="N102" s="3">
        <v>2</v>
      </c>
      <c r="O102" s="3">
        <v>0</v>
      </c>
      <c r="P102" s="3">
        <v>8</v>
      </c>
      <c r="Q102" s="3">
        <v>25</v>
      </c>
      <c r="R102" s="3">
        <v>0</v>
      </c>
      <c r="S102" s="3" t="s">
        <v>59</v>
      </c>
      <c r="T102" s="3" t="s">
        <v>62</v>
      </c>
      <c r="U102" s="3">
        <v>10</v>
      </c>
      <c r="V102" s="3" t="s">
        <v>39</v>
      </c>
      <c r="W102" s="3">
        <v>6</v>
      </c>
      <c r="X102" s="3">
        <v>5</v>
      </c>
    </row>
    <row r="103" spans="1:24" ht="12.5" x14ac:dyDescent="0.25">
      <c r="A103" s="3">
        <v>102</v>
      </c>
      <c r="B103" s="3" t="s">
        <v>50</v>
      </c>
      <c r="C103" s="3" t="s">
        <v>53</v>
      </c>
      <c r="D103" s="3" t="s">
        <v>26</v>
      </c>
      <c r="E103" s="3" t="s">
        <v>30</v>
      </c>
      <c r="F103" s="3" t="s">
        <v>38</v>
      </c>
      <c r="G103" s="3" t="s">
        <v>52</v>
      </c>
      <c r="H103" s="3" t="s">
        <v>51</v>
      </c>
      <c r="I103" s="3">
        <v>70</v>
      </c>
      <c r="J103" s="3">
        <v>3</v>
      </c>
      <c r="K103" s="3">
        <v>2</v>
      </c>
      <c r="L103" s="3">
        <v>1</v>
      </c>
      <c r="M103" s="3">
        <v>5</v>
      </c>
      <c r="N103" s="3">
        <v>2</v>
      </c>
      <c r="O103" s="3">
        <v>0</v>
      </c>
      <c r="P103" s="3">
        <v>9</v>
      </c>
      <c r="Q103" s="3">
        <v>25</v>
      </c>
      <c r="R103" s="3">
        <v>0</v>
      </c>
      <c r="S103" s="3" t="s">
        <v>63</v>
      </c>
      <c r="T103" s="3" t="s">
        <v>61</v>
      </c>
      <c r="U103" s="3">
        <v>10</v>
      </c>
      <c r="V103" s="3" t="s">
        <v>55</v>
      </c>
      <c r="W103" s="3">
        <v>6</v>
      </c>
      <c r="X103" s="3">
        <v>5</v>
      </c>
    </row>
    <row r="104" spans="1:24" ht="12.5" x14ac:dyDescent="0.25">
      <c r="A104" s="3">
        <v>103</v>
      </c>
      <c r="B104" s="3" t="s">
        <v>50</v>
      </c>
      <c r="C104" s="3" t="s">
        <v>53</v>
      </c>
      <c r="D104" s="3" t="s">
        <v>26</v>
      </c>
      <c r="E104" s="3" t="s">
        <v>30</v>
      </c>
      <c r="F104" s="3" t="s">
        <v>38</v>
      </c>
      <c r="G104" s="3" t="s">
        <v>51</v>
      </c>
      <c r="H104" s="3" t="s">
        <v>52</v>
      </c>
      <c r="I104" s="3">
        <v>70</v>
      </c>
      <c r="J104" s="3">
        <v>4</v>
      </c>
      <c r="K104" s="3">
        <v>1</v>
      </c>
      <c r="L104" s="3">
        <v>2</v>
      </c>
      <c r="M104" s="3">
        <v>7</v>
      </c>
      <c r="N104" s="3">
        <v>2</v>
      </c>
      <c r="O104" s="3">
        <v>0</v>
      </c>
      <c r="P104" s="3">
        <v>8</v>
      </c>
      <c r="Q104" s="3">
        <v>8</v>
      </c>
      <c r="R104" s="3">
        <v>1</v>
      </c>
      <c r="S104" s="3" t="s">
        <v>59</v>
      </c>
      <c r="T104" s="3" t="s">
        <v>60</v>
      </c>
      <c r="V104" s="3" t="s">
        <v>39</v>
      </c>
      <c r="W104" s="3">
        <v>6</v>
      </c>
      <c r="X104" s="3">
        <v>5</v>
      </c>
    </row>
    <row r="105" spans="1:24" ht="12.5" x14ac:dyDescent="0.25">
      <c r="A105" s="3">
        <v>104</v>
      </c>
      <c r="B105" s="3" t="s">
        <v>50</v>
      </c>
      <c r="C105" s="3" t="s">
        <v>53</v>
      </c>
      <c r="D105" s="3" t="s">
        <v>26</v>
      </c>
      <c r="E105" s="3" t="s">
        <v>30</v>
      </c>
      <c r="F105" s="3" t="s">
        <v>38</v>
      </c>
      <c r="G105" s="3" t="s">
        <v>52</v>
      </c>
      <c r="H105" s="3" t="s">
        <v>51</v>
      </c>
      <c r="I105" s="3">
        <v>70</v>
      </c>
      <c r="J105" s="3">
        <v>4</v>
      </c>
      <c r="K105" s="3">
        <v>2</v>
      </c>
      <c r="L105" s="3">
        <v>2</v>
      </c>
      <c r="M105" s="3">
        <v>4</v>
      </c>
      <c r="N105" s="3">
        <v>2</v>
      </c>
      <c r="O105" s="3">
        <v>0</v>
      </c>
      <c r="P105" s="3">
        <v>8</v>
      </c>
      <c r="Q105" s="3">
        <v>8</v>
      </c>
      <c r="R105" s="3">
        <v>1</v>
      </c>
      <c r="S105" s="3" t="s">
        <v>59</v>
      </c>
      <c r="T105" s="3" t="s">
        <v>61</v>
      </c>
      <c r="V105" s="3" t="s">
        <v>55</v>
      </c>
      <c r="W105" s="3">
        <v>6</v>
      </c>
      <c r="X105" s="3">
        <v>5</v>
      </c>
    </row>
    <row r="106" spans="1:24" ht="12.5" x14ac:dyDescent="0.25">
      <c r="A106" s="3">
        <v>105</v>
      </c>
      <c r="B106" s="3" t="s">
        <v>50</v>
      </c>
      <c r="C106" s="3" t="s">
        <v>53</v>
      </c>
      <c r="D106" s="3" t="s">
        <v>26</v>
      </c>
      <c r="E106" s="3" t="s">
        <v>30</v>
      </c>
      <c r="F106" s="3" t="s">
        <v>38</v>
      </c>
      <c r="G106" s="3" t="s">
        <v>51</v>
      </c>
      <c r="H106" s="3" t="s">
        <v>52</v>
      </c>
      <c r="I106" s="3">
        <v>70</v>
      </c>
      <c r="J106" s="3">
        <v>5</v>
      </c>
      <c r="K106" s="3">
        <v>1</v>
      </c>
      <c r="L106" s="3">
        <v>2</v>
      </c>
      <c r="M106" s="3">
        <v>5</v>
      </c>
      <c r="N106" s="3">
        <v>2</v>
      </c>
      <c r="O106" s="3">
        <v>0</v>
      </c>
      <c r="P106" s="3">
        <v>7</v>
      </c>
      <c r="Q106" s="3">
        <v>15</v>
      </c>
      <c r="R106" s="3">
        <v>1</v>
      </c>
      <c r="S106" s="3" t="s">
        <v>59</v>
      </c>
      <c r="T106" s="3" t="s">
        <v>60</v>
      </c>
      <c r="V106" s="3" t="s">
        <v>39</v>
      </c>
      <c r="W106" s="3">
        <v>6</v>
      </c>
      <c r="X106" s="3">
        <v>5</v>
      </c>
    </row>
    <row r="107" spans="1:24" ht="12.5" x14ac:dyDescent="0.25">
      <c r="A107" s="3">
        <v>106</v>
      </c>
      <c r="B107" s="3" t="s">
        <v>50</v>
      </c>
      <c r="C107" s="3" t="s">
        <v>53</v>
      </c>
      <c r="D107" s="3" t="s">
        <v>26</v>
      </c>
      <c r="E107" s="3" t="s">
        <v>30</v>
      </c>
      <c r="F107" s="3" t="s">
        <v>38</v>
      </c>
      <c r="G107" s="3" t="s">
        <v>52</v>
      </c>
      <c r="H107" s="3" t="s">
        <v>51</v>
      </c>
      <c r="I107" s="3">
        <v>70</v>
      </c>
      <c r="J107" s="3">
        <v>5</v>
      </c>
      <c r="K107" s="3">
        <v>2</v>
      </c>
      <c r="L107" s="3">
        <v>2</v>
      </c>
      <c r="M107" s="3">
        <v>9</v>
      </c>
      <c r="N107" s="3">
        <v>2</v>
      </c>
      <c r="O107" s="3">
        <v>0</v>
      </c>
      <c r="P107" s="3">
        <v>8</v>
      </c>
      <c r="Q107" s="3">
        <v>16</v>
      </c>
      <c r="R107" s="3">
        <v>1</v>
      </c>
      <c r="S107" s="3" t="s">
        <v>59</v>
      </c>
      <c r="T107" s="3" t="s">
        <v>61</v>
      </c>
      <c r="V107" s="3" t="s">
        <v>55</v>
      </c>
      <c r="W107" s="3">
        <v>6</v>
      </c>
      <c r="X107" s="3">
        <v>5</v>
      </c>
    </row>
    <row r="108" spans="1:24" ht="12.5" x14ac:dyDescent="0.25">
      <c r="A108" s="3">
        <v>107</v>
      </c>
      <c r="B108" s="3" t="s">
        <v>50</v>
      </c>
      <c r="C108" s="3" t="s">
        <v>53</v>
      </c>
      <c r="D108" s="3" t="s">
        <v>26</v>
      </c>
      <c r="E108" s="3" t="s">
        <v>30</v>
      </c>
      <c r="F108" s="3" t="s">
        <v>38</v>
      </c>
      <c r="G108" s="3" t="s">
        <v>51</v>
      </c>
      <c r="H108" s="3" t="s">
        <v>52</v>
      </c>
      <c r="I108" s="3">
        <v>70</v>
      </c>
      <c r="J108" s="3">
        <v>6</v>
      </c>
      <c r="K108" s="3">
        <v>1</v>
      </c>
      <c r="L108" s="3">
        <v>2</v>
      </c>
      <c r="M108" s="3">
        <v>4</v>
      </c>
      <c r="N108" s="3">
        <v>2</v>
      </c>
      <c r="O108" s="3">
        <v>0</v>
      </c>
      <c r="P108" s="3">
        <v>8</v>
      </c>
      <c r="Q108" s="3">
        <v>23</v>
      </c>
      <c r="R108" s="3">
        <v>1</v>
      </c>
      <c r="S108" s="3" t="s">
        <v>59</v>
      </c>
      <c r="T108" s="3" t="s">
        <v>60</v>
      </c>
      <c r="V108" s="3" t="s">
        <v>39</v>
      </c>
      <c r="W108" s="3">
        <v>6</v>
      </c>
      <c r="X108" s="3">
        <v>5</v>
      </c>
    </row>
    <row r="109" spans="1:24" ht="12.5" x14ac:dyDescent="0.25">
      <c r="A109" s="3">
        <v>108</v>
      </c>
      <c r="B109" s="3" t="s">
        <v>50</v>
      </c>
      <c r="C109" s="3" t="s">
        <v>53</v>
      </c>
      <c r="D109" s="3" t="s">
        <v>26</v>
      </c>
      <c r="E109" s="3" t="s">
        <v>30</v>
      </c>
      <c r="F109" s="3" t="s">
        <v>38</v>
      </c>
      <c r="G109" s="3" t="s">
        <v>52</v>
      </c>
      <c r="H109" s="3" t="s">
        <v>51</v>
      </c>
      <c r="I109" s="3">
        <v>70</v>
      </c>
      <c r="J109" s="3">
        <v>6</v>
      </c>
      <c r="K109" s="3">
        <v>2</v>
      </c>
      <c r="L109" s="3">
        <v>2</v>
      </c>
      <c r="M109" s="3">
        <v>7</v>
      </c>
      <c r="N109" s="3">
        <v>2</v>
      </c>
      <c r="O109" s="3">
        <v>0</v>
      </c>
      <c r="P109" s="3">
        <v>8</v>
      </c>
      <c r="Q109" s="3">
        <v>24</v>
      </c>
      <c r="R109" s="3">
        <v>1</v>
      </c>
      <c r="S109" s="3" t="s">
        <v>59</v>
      </c>
      <c r="T109" s="3" t="s">
        <v>61</v>
      </c>
      <c r="V109" s="3" t="s">
        <v>55</v>
      </c>
      <c r="W109" s="3">
        <v>6</v>
      </c>
      <c r="X109" s="3">
        <v>5</v>
      </c>
    </row>
    <row r="110" spans="1:24" ht="12.5" x14ac:dyDescent="0.25">
      <c r="A110" s="3">
        <v>109</v>
      </c>
      <c r="B110" s="3" t="s">
        <v>50</v>
      </c>
      <c r="C110" s="3" t="s">
        <v>53</v>
      </c>
      <c r="D110" s="3" t="s">
        <v>26</v>
      </c>
      <c r="E110" s="3" t="s">
        <v>30</v>
      </c>
      <c r="F110" s="3" t="s">
        <v>38</v>
      </c>
      <c r="G110" s="3" t="s">
        <v>51</v>
      </c>
      <c r="H110" s="3" t="s">
        <v>52</v>
      </c>
      <c r="I110" s="3">
        <v>70</v>
      </c>
      <c r="J110" s="3">
        <v>7</v>
      </c>
      <c r="K110" s="3">
        <v>1</v>
      </c>
      <c r="L110" s="3">
        <v>3</v>
      </c>
      <c r="M110" s="3">
        <v>9</v>
      </c>
      <c r="N110" s="3">
        <v>2</v>
      </c>
      <c r="O110" s="3">
        <v>0</v>
      </c>
      <c r="P110" s="3">
        <v>10</v>
      </c>
      <c r="Q110" s="3">
        <v>10</v>
      </c>
      <c r="R110" s="3">
        <v>1</v>
      </c>
      <c r="S110" s="3" t="s">
        <v>59</v>
      </c>
      <c r="T110" s="3" t="s">
        <v>60</v>
      </c>
      <c r="V110" s="3" t="s">
        <v>39</v>
      </c>
      <c r="W110" s="3">
        <v>6</v>
      </c>
      <c r="X110" s="3">
        <v>5</v>
      </c>
    </row>
    <row r="111" spans="1:24" ht="12.5" x14ac:dyDescent="0.25">
      <c r="A111" s="3">
        <v>110</v>
      </c>
      <c r="B111" s="3" t="s">
        <v>50</v>
      </c>
      <c r="C111" s="3" t="s">
        <v>53</v>
      </c>
      <c r="D111" s="3" t="s">
        <v>26</v>
      </c>
      <c r="E111" s="3" t="s">
        <v>30</v>
      </c>
      <c r="F111" s="3" t="s">
        <v>38</v>
      </c>
      <c r="G111" s="3" t="s">
        <v>52</v>
      </c>
      <c r="H111" s="3" t="s">
        <v>51</v>
      </c>
      <c r="I111" s="3">
        <v>70</v>
      </c>
      <c r="J111" s="3">
        <v>7</v>
      </c>
      <c r="K111" s="3">
        <v>2</v>
      </c>
      <c r="L111" s="3">
        <v>3</v>
      </c>
      <c r="M111" s="3">
        <v>7</v>
      </c>
      <c r="N111" s="3">
        <v>2</v>
      </c>
      <c r="O111" s="3">
        <v>0</v>
      </c>
      <c r="P111" s="3">
        <v>9</v>
      </c>
      <c r="Q111" s="3">
        <v>9</v>
      </c>
      <c r="R111" s="3">
        <v>3</v>
      </c>
      <c r="S111" s="3" t="s">
        <v>59</v>
      </c>
      <c r="T111" s="3" t="s">
        <v>61</v>
      </c>
      <c r="V111" s="3" t="s">
        <v>55</v>
      </c>
      <c r="W111" s="3">
        <v>6</v>
      </c>
      <c r="X111" s="3">
        <v>5</v>
      </c>
    </row>
    <row r="112" spans="1:24" ht="12.5" x14ac:dyDescent="0.25">
      <c r="A112" s="3">
        <v>111</v>
      </c>
      <c r="B112" s="3" t="s">
        <v>50</v>
      </c>
      <c r="C112" s="3" t="s">
        <v>53</v>
      </c>
      <c r="D112" s="3" t="s">
        <v>26</v>
      </c>
      <c r="E112" s="3" t="s">
        <v>30</v>
      </c>
      <c r="F112" s="3" t="s">
        <v>38</v>
      </c>
      <c r="G112" s="3" t="s">
        <v>51</v>
      </c>
      <c r="H112" s="3" t="s">
        <v>52</v>
      </c>
      <c r="I112" s="3">
        <v>70</v>
      </c>
      <c r="J112" s="3">
        <v>8</v>
      </c>
      <c r="K112" s="3">
        <v>1</v>
      </c>
      <c r="L112" s="3">
        <v>3</v>
      </c>
      <c r="M112" s="3">
        <v>4</v>
      </c>
      <c r="N112" s="3">
        <v>2</v>
      </c>
      <c r="O112" s="3">
        <v>0</v>
      </c>
      <c r="P112" s="3">
        <v>10</v>
      </c>
      <c r="Q112" s="3">
        <v>20</v>
      </c>
      <c r="R112" s="3">
        <v>1</v>
      </c>
      <c r="S112" s="3" t="s">
        <v>59</v>
      </c>
      <c r="T112" s="3" t="s">
        <v>60</v>
      </c>
      <c r="V112" s="3" t="s">
        <v>39</v>
      </c>
      <c r="W112" s="3">
        <v>6</v>
      </c>
      <c r="X112" s="3">
        <v>5</v>
      </c>
    </row>
    <row r="113" spans="1:24" ht="12.5" x14ac:dyDescent="0.25">
      <c r="A113" s="3">
        <v>112</v>
      </c>
      <c r="B113" s="3" t="s">
        <v>50</v>
      </c>
      <c r="C113" s="3" t="s">
        <v>53</v>
      </c>
      <c r="D113" s="3" t="s">
        <v>26</v>
      </c>
      <c r="E113" s="3" t="s">
        <v>30</v>
      </c>
      <c r="F113" s="3" t="s">
        <v>38</v>
      </c>
      <c r="G113" s="3" t="s">
        <v>52</v>
      </c>
      <c r="H113" s="3" t="s">
        <v>51</v>
      </c>
      <c r="I113" s="3">
        <v>70</v>
      </c>
      <c r="J113" s="3">
        <v>8</v>
      </c>
      <c r="K113" s="3">
        <v>2</v>
      </c>
      <c r="L113" s="3">
        <v>3</v>
      </c>
      <c r="M113" s="3">
        <v>5</v>
      </c>
      <c r="N113" s="3">
        <v>2</v>
      </c>
      <c r="O113" s="3">
        <v>0</v>
      </c>
      <c r="P113" s="3">
        <v>9</v>
      </c>
      <c r="Q113" s="3">
        <v>18</v>
      </c>
      <c r="R113" s="3">
        <v>3</v>
      </c>
      <c r="S113" s="3" t="s">
        <v>59</v>
      </c>
      <c r="T113" s="3" t="s">
        <v>61</v>
      </c>
      <c r="V113" s="3" t="s">
        <v>55</v>
      </c>
      <c r="W113" s="3">
        <v>6</v>
      </c>
      <c r="X113" s="3">
        <v>5</v>
      </c>
    </row>
    <row r="114" spans="1:24" ht="12.5" x14ac:dyDescent="0.25">
      <c r="A114" s="3">
        <v>113</v>
      </c>
      <c r="B114" s="3" t="s">
        <v>50</v>
      </c>
      <c r="C114" s="3" t="s">
        <v>53</v>
      </c>
      <c r="D114" s="3" t="s">
        <v>26</v>
      </c>
      <c r="E114" s="3" t="s">
        <v>30</v>
      </c>
      <c r="F114" s="3" t="s">
        <v>38</v>
      </c>
      <c r="G114" s="3" t="s">
        <v>51</v>
      </c>
      <c r="H114" s="3" t="s">
        <v>52</v>
      </c>
      <c r="I114" s="3">
        <v>70</v>
      </c>
      <c r="J114" s="3">
        <v>9</v>
      </c>
      <c r="K114" s="3">
        <v>1</v>
      </c>
      <c r="L114" s="3">
        <v>3</v>
      </c>
      <c r="M114" s="3">
        <v>4</v>
      </c>
      <c r="N114" s="3">
        <v>2</v>
      </c>
      <c r="O114" s="3">
        <v>0</v>
      </c>
      <c r="P114" s="3">
        <v>10</v>
      </c>
      <c r="Q114" s="3">
        <v>30</v>
      </c>
      <c r="R114" s="3">
        <v>1</v>
      </c>
      <c r="S114" s="3" t="s">
        <v>63</v>
      </c>
      <c r="T114" s="3" t="s">
        <v>60</v>
      </c>
      <c r="V114" s="3" t="s">
        <v>39</v>
      </c>
      <c r="W114" s="3">
        <v>6</v>
      </c>
      <c r="X114" s="3">
        <v>5</v>
      </c>
    </row>
    <row r="115" spans="1:24" ht="12.5" x14ac:dyDescent="0.25">
      <c r="A115" s="6">
        <v>114</v>
      </c>
      <c r="B115" s="3" t="s">
        <v>50</v>
      </c>
      <c r="C115" s="3" t="s">
        <v>53</v>
      </c>
      <c r="D115" s="3" t="s">
        <v>26</v>
      </c>
      <c r="E115" s="3" t="s">
        <v>30</v>
      </c>
      <c r="F115" s="3" t="s">
        <v>38</v>
      </c>
      <c r="G115" s="3" t="s">
        <v>52</v>
      </c>
      <c r="H115" s="3" t="s">
        <v>51</v>
      </c>
      <c r="I115" s="3">
        <v>70</v>
      </c>
      <c r="J115" s="3">
        <v>9</v>
      </c>
      <c r="K115" s="3">
        <v>2</v>
      </c>
      <c r="L115" s="3">
        <v>3</v>
      </c>
      <c r="M115" s="3">
        <v>5</v>
      </c>
      <c r="N115" s="3">
        <v>2</v>
      </c>
      <c r="O115" s="3">
        <v>0</v>
      </c>
      <c r="P115" s="3">
        <v>8</v>
      </c>
      <c r="Q115" s="3">
        <v>26</v>
      </c>
      <c r="R115" s="3">
        <v>3</v>
      </c>
      <c r="S115" s="3" t="s">
        <v>63</v>
      </c>
      <c r="T115" s="3" t="s">
        <v>61</v>
      </c>
      <c r="V115" s="3" t="s">
        <v>55</v>
      </c>
      <c r="W115" s="3">
        <v>6</v>
      </c>
      <c r="X115" s="3">
        <v>5</v>
      </c>
    </row>
    <row r="116" spans="1:24" ht="12.5" x14ac:dyDescent="0.25">
      <c r="A116" s="3">
        <v>115</v>
      </c>
      <c r="B116" s="3" t="s">
        <v>50</v>
      </c>
      <c r="C116" s="3" t="s">
        <v>53</v>
      </c>
      <c r="D116" s="3" t="s">
        <v>26</v>
      </c>
      <c r="E116" s="3" t="s">
        <v>30</v>
      </c>
      <c r="F116" s="3" t="s">
        <v>38</v>
      </c>
      <c r="G116" s="3" t="s">
        <v>51</v>
      </c>
      <c r="H116" s="3" t="s">
        <v>52</v>
      </c>
      <c r="I116" s="3">
        <v>70</v>
      </c>
      <c r="J116" s="3">
        <v>10</v>
      </c>
      <c r="K116" s="3">
        <v>1</v>
      </c>
      <c r="L116" s="3">
        <v>4</v>
      </c>
      <c r="M116" s="3">
        <v>8</v>
      </c>
      <c r="N116" s="3">
        <v>2</v>
      </c>
      <c r="O116" s="3">
        <v>0</v>
      </c>
      <c r="P116" s="3">
        <v>8</v>
      </c>
      <c r="Q116" s="3">
        <v>8</v>
      </c>
      <c r="R116" s="3">
        <v>3</v>
      </c>
      <c r="S116" s="3" t="s">
        <v>59</v>
      </c>
      <c r="T116" s="3" t="s">
        <v>60</v>
      </c>
      <c r="V116" s="3" t="s">
        <v>39</v>
      </c>
      <c r="W116" s="3">
        <v>6</v>
      </c>
      <c r="X116" s="3">
        <v>5</v>
      </c>
    </row>
    <row r="117" spans="1:24" ht="12.5" x14ac:dyDescent="0.25">
      <c r="A117" s="3">
        <v>116</v>
      </c>
      <c r="B117" s="3" t="s">
        <v>56</v>
      </c>
      <c r="C117" s="3" t="s">
        <v>53</v>
      </c>
      <c r="D117" s="3" t="s">
        <v>26</v>
      </c>
      <c r="E117" s="3" t="s">
        <v>30</v>
      </c>
      <c r="F117" s="3" t="s">
        <v>38</v>
      </c>
      <c r="G117" s="3" t="s">
        <v>52</v>
      </c>
      <c r="H117" s="3" t="s">
        <v>51</v>
      </c>
      <c r="I117" s="3">
        <v>70</v>
      </c>
      <c r="J117" s="3">
        <v>10</v>
      </c>
      <c r="K117" s="3">
        <v>2</v>
      </c>
      <c r="L117" s="3">
        <v>4</v>
      </c>
      <c r="M117" s="3">
        <v>5</v>
      </c>
      <c r="N117" s="3">
        <v>2</v>
      </c>
      <c r="O117" s="3">
        <v>0</v>
      </c>
      <c r="P117" s="3">
        <v>9</v>
      </c>
      <c r="Q117" s="3">
        <v>9</v>
      </c>
      <c r="R117" s="3">
        <v>3</v>
      </c>
      <c r="S117" s="3" t="s">
        <v>59</v>
      </c>
      <c r="T117" s="3" t="s">
        <v>61</v>
      </c>
      <c r="V117" s="3" t="s">
        <v>55</v>
      </c>
      <c r="W117" s="3">
        <v>6</v>
      </c>
      <c r="X117" s="3">
        <v>5</v>
      </c>
    </row>
    <row r="118" spans="1:24" ht="12.5" x14ac:dyDescent="0.25">
      <c r="A118" s="3">
        <v>117</v>
      </c>
      <c r="B118" s="3" t="s">
        <v>56</v>
      </c>
      <c r="C118" s="3" t="s">
        <v>53</v>
      </c>
      <c r="D118" s="3" t="s">
        <v>26</v>
      </c>
      <c r="E118" s="3" t="s">
        <v>30</v>
      </c>
      <c r="F118" s="3" t="s">
        <v>38</v>
      </c>
      <c r="G118" s="3" t="s">
        <v>51</v>
      </c>
      <c r="H118" s="3" t="s">
        <v>52</v>
      </c>
      <c r="I118" s="3">
        <v>70</v>
      </c>
      <c r="J118" s="3">
        <v>11</v>
      </c>
      <c r="K118" s="3">
        <v>1</v>
      </c>
      <c r="L118" s="3">
        <v>4</v>
      </c>
      <c r="M118" s="3">
        <v>9</v>
      </c>
      <c r="N118" s="3">
        <v>2</v>
      </c>
      <c r="O118" s="3">
        <v>0</v>
      </c>
      <c r="P118" s="3">
        <v>10</v>
      </c>
      <c r="Q118" s="3">
        <v>18</v>
      </c>
      <c r="R118" s="3">
        <v>3</v>
      </c>
      <c r="S118" s="3" t="s">
        <v>59</v>
      </c>
      <c r="T118" s="3" t="s">
        <v>60</v>
      </c>
      <c r="V118" s="3" t="s">
        <v>39</v>
      </c>
      <c r="W118" s="3">
        <v>6</v>
      </c>
      <c r="X118" s="3">
        <v>5</v>
      </c>
    </row>
    <row r="119" spans="1:24" ht="12.5" x14ac:dyDescent="0.25">
      <c r="A119" s="3">
        <v>118</v>
      </c>
      <c r="B119" s="3" t="s">
        <v>56</v>
      </c>
      <c r="C119" s="3" t="s">
        <v>53</v>
      </c>
      <c r="D119" s="3" t="s">
        <v>26</v>
      </c>
      <c r="E119" s="3" t="s">
        <v>30</v>
      </c>
      <c r="F119" s="3" t="s">
        <v>38</v>
      </c>
      <c r="G119" s="3" t="s">
        <v>52</v>
      </c>
      <c r="H119" s="3" t="s">
        <v>51</v>
      </c>
      <c r="I119" s="3">
        <v>70</v>
      </c>
      <c r="J119" s="3">
        <v>11</v>
      </c>
      <c r="K119" s="3">
        <v>2</v>
      </c>
      <c r="L119" s="3">
        <v>4</v>
      </c>
      <c r="M119" s="3">
        <v>5</v>
      </c>
      <c r="N119" s="3">
        <v>2</v>
      </c>
      <c r="O119" s="3">
        <v>0</v>
      </c>
      <c r="P119" s="3">
        <v>6</v>
      </c>
      <c r="Q119" s="3">
        <v>15</v>
      </c>
      <c r="R119" s="3">
        <v>3</v>
      </c>
      <c r="S119" s="3" t="s">
        <v>59</v>
      </c>
      <c r="T119" s="3" t="s">
        <v>61</v>
      </c>
      <c r="V119" s="3" t="s">
        <v>55</v>
      </c>
      <c r="W119" s="3">
        <v>6</v>
      </c>
      <c r="X119" s="3">
        <v>5</v>
      </c>
    </row>
    <row r="120" spans="1:24" ht="12.5" x14ac:dyDescent="0.25">
      <c r="A120" s="3">
        <v>119</v>
      </c>
      <c r="B120" s="3" t="s">
        <v>56</v>
      </c>
      <c r="C120" s="3" t="s">
        <v>53</v>
      </c>
      <c r="D120" s="3" t="s">
        <v>26</v>
      </c>
      <c r="E120" s="3" t="s">
        <v>30</v>
      </c>
      <c r="F120" s="3" t="s">
        <v>38</v>
      </c>
      <c r="G120" s="3" t="s">
        <v>51</v>
      </c>
      <c r="H120" s="3" t="s">
        <v>52</v>
      </c>
      <c r="I120" s="3">
        <v>70</v>
      </c>
      <c r="J120" s="3">
        <v>12</v>
      </c>
      <c r="K120" s="3">
        <v>1</v>
      </c>
      <c r="L120" s="3">
        <v>4</v>
      </c>
      <c r="M120" s="3">
        <v>3</v>
      </c>
      <c r="N120" s="3">
        <v>2</v>
      </c>
      <c r="O120" s="3">
        <v>0</v>
      </c>
      <c r="P120" s="3">
        <v>8</v>
      </c>
      <c r="Q120" s="3">
        <v>26</v>
      </c>
      <c r="R120" s="3">
        <v>3</v>
      </c>
      <c r="S120" s="3" t="s">
        <v>59</v>
      </c>
      <c r="T120" s="3" t="s">
        <v>60</v>
      </c>
      <c r="V120" s="3" t="s">
        <v>39</v>
      </c>
      <c r="W120" s="3">
        <v>6</v>
      </c>
      <c r="X120" s="3">
        <v>5</v>
      </c>
    </row>
    <row r="121" spans="1:24" ht="12.5" x14ac:dyDescent="0.25">
      <c r="A121" s="3">
        <v>120</v>
      </c>
      <c r="B121" s="3" t="s">
        <v>56</v>
      </c>
      <c r="C121" s="3" t="s">
        <v>53</v>
      </c>
      <c r="D121" s="3" t="s">
        <v>26</v>
      </c>
      <c r="E121" s="3" t="s">
        <v>30</v>
      </c>
      <c r="F121" s="3" t="s">
        <v>38</v>
      </c>
      <c r="G121" s="3" t="s">
        <v>52</v>
      </c>
      <c r="H121" s="3" t="s">
        <v>51</v>
      </c>
      <c r="I121" s="3">
        <v>70</v>
      </c>
      <c r="J121" s="3">
        <v>12</v>
      </c>
      <c r="K121" s="3">
        <v>2</v>
      </c>
      <c r="L121" s="3">
        <v>4</v>
      </c>
      <c r="M121" s="3">
        <v>5</v>
      </c>
      <c r="N121" s="3">
        <v>2</v>
      </c>
      <c r="O121" s="3">
        <v>0</v>
      </c>
      <c r="P121" s="3">
        <v>9</v>
      </c>
      <c r="Q121" s="3">
        <v>24</v>
      </c>
      <c r="R121" s="3">
        <v>3</v>
      </c>
      <c r="S121" s="3" t="s">
        <v>59</v>
      </c>
      <c r="T121" s="3" t="s">
        <v>61</v>
      </c>
      <c r="V121" s="3" t="s">
        <v>55</v>
      </c>
      <c r="W121" s="3">
        <v>6</v>
      </c>
      <c r="X121" s="3">
        <v>5</v>
      </c>
    </row>
    <row r="122" spans="1:24" ht="12.5" x14ac:dyDescent="0.25">
      <c r="A122" s="3">
        <v>121</v>
      </c>
      <c r="B122" s="3" t="s">
        <v>56</v>
      </c>
      <c r="C122" s="3" t="s">
        <v>53</v>
      </c>
      <c r="D122" s="3" t="s">
        <v>26</v>
      </c>
      <c r="E122" s="3" t="s">
        <v>30</v>
      </c>
      <c r="F122" s="3" t="s">
        <v>38</v>
      </c>
      <c r="G122" s="3" t="s">
        <v>51</v>
      </c>
      <c r="H122" s="3" t="s">
        <v>52</v>
      </c>
      <c r="I122" s="3">
        <v>70</v>
      </c>
      <c r="J122" s="3">
        <v>13</v>
      </c>
      <c r="K122" s="3">
        <v>1</v>
      </c>
      <c r="L122" s="3">
        <v>5</v>
      </c>
      <c r="M122" s="3">
        <v>4</v>
      </c>
      <c r="N122" s="3">
        <v>2</v>
      </c>
      <c r="O122" s="3">
        <v>0</v>
      </c>
      <c r="P122" s="3">
        <v>7</v>
      </c>
      <c r="Q122" s="3">
        <v>7</v>
      </c>
      <c r="R122" s="3">
        <v>5</v>
      </c>
      <c r="S122" s="3" t="s">
        <v>59</v>
      </c>
      <c r="T122" s="3" t="s">
        <v>60</v>
      </c>
      <c r="V122" s="3" t="s">
        <v>39</v>
      </c>
      <c r="W122" s="3">
        <v>6</v>
      </c>
      <c r="X122" s="3">
        <v>5</v>
      </c>
    </row>
    <row r="123" spans="1:24" ht="12.5" x14ac:dyDescent="0.25">
      <c r="A123" s="3">
        <v>122</v>
      </c>
      <c r="B123" s="3" t="s">
        <v>56</v>
      </c>
      <c r="C123" s="3" t="s">
        <v>53</v>
      </c>
      <c r="D123" s="3" t="s">
        <v>26</v>
      </c>
      <c r="E123" s="3" t="s">
        <v>30</v>
      </c>
      <c r="F123" s="3" t="s">
        <v>38</v>
      </c>
      <c r="G123" s="3" t="s">
        <v>52</v>
      </c>
      <c r="H123" s="3" t="s">
        <v>51</v>
      </c>
      <c r="I123" s="3">
        <v>70</v>
      </c>
      <c r="J123" s="3">
        <v>13</v>
      </c>
      <c r="K123" s="3">
        <v>2</v>
      </c>
      <c r="L123" s="3">
        <v>5</v>
      </c>
      <c r="M123" s="3">
        <v>5</v>
      </c>
      <c r="N123" s="3">
        <v>2</v>
      </c>
      <c r="O123" s="3">
        <v>0</v>
      </c>
      <c r="P123" s="3">
        <v>10</v>
      </c>
      <c r="Q123" s="3">
        <v>10</v>
      </c>
      <c r="R123" s="3">
        <v>3</v>
      </c>
      <c r="S123" s="3" t="s">
        <v>59</v>
      </c>
      <c r="T123" s="3" t="s">
        <v>61</v>
      </c>
      <c r="V123" s="3" t="s">
        <v>55</v>
      </c>
      <c r="W123" s="3">
        <v>6</v>
      </c>
      <c r="X123" s="3">
        <v>5</v>
      </c>
    </row>
    <row r="124" spans="1:24" ht="12.5" x14ac:dyDescent="0.25">
      <c r="A124" s="3">
        <v>123</v>
      </c>
      <c r="B124" s="3" t="s">
        <v>56</v>
      </c>
      <c r="C124" s="3" t="s">
        <v>53</v>
      </c>
      <c r="D124" s="3" t="s">
        <v>26</v>
      </c>
      <c r="E124" s="3" t="s">
        <v>30</v>
      </c>
      <c r="F124" s="3" t="s">
        <v>38</v>
      </c>
      <c r="G124" s="3" t="s">
        <v>51</v>
      </c>
      <c r="H124" s="3" t="s">
        <v>52</v>
      </c>
      <c r="I124" s="3">
        <v>70</v>
      </c>
      <c r="J124" s="3">
        <v>14</v>
      </c>
      <c r="K124" s="3">
        <v>1</v>
      </c>
      <c r="L124" s="3">
        <v>5</v>
      </c>
      <c r="M124" s="3">
        <v>5</v>
      </c>
      <c r="N124" s="3">
        <v>2</v>
      </c>
      <c r="O124" s="3">
        <v>0</v>
      </c>
      <c r="P124" s="3">
        <v>9</v>
      </c>
      <c r="Q124" s="3">
        <v>16</v>
      </c>
      <c r="R124" s="3">
        <v>5</v>
      </c>
      <c r="S124" s="3" t="s">
        <v>59</v>
      </c>
      <c r="T124" s="3" t="s">
        <v>60</v>
      </c>
      <c r="V124" s="3" t="s">
        <v>39</v>
      </c>
      <c r="W124" s="3">
        <v>6</v>
      </c>
      <c r="X124" s="3">
        <v>5</v>
      </c>
    </row>
    <row r="125" spans="1:24" ht="12.5" x14ac:dyDescent="0.25">
      <c r="A125" s="3">
        <v>124</v>
      </c>
      <c r="B125" s="3" t="s">
        <v>56</v>
      </c>
      <c r="C125" s="3" t="s">
        <v>53</v>
      </c>
      <c r="D125" s="3" t="s">
        <v>26</v>
      </c>
      <c r="E125" s="3" t="s">
        <v>30</v>
      </c>
      <c r="F125" s="3" t="s">
        <v>38</v>
      </c>
      <c r="G125" s="3" t="s">
        <v>52</v>
      </c>
      <c r="H125" s="3" t="s">
        <v>51</v>
      </c>
      <c r="I125" s="3">
        <v>70</v>
      </c>
      <c r="J125" s="3">
        <v>14</v>
      </c>
      <c r="K125" s="3">
        <v>2</v>
      </c>
      <c r="L125" s="3">
        <v>5</v>
      </c>
      <c r="M125" s="3">
        <v>7</v>
      </c>
      <c r="N125" s="3">
        <v>2</v>
      </c>
      <c r="O125" s="3">
        <v>0</v>
      </c>
      <c r="P125" s="3">
        <v>8</v>
      </c>
      <c r="Q125" s="3">
        <v>18</v>
      </c>
      <c r="R125" s="3">
        <v>3</v>
      </c>
      <c r="S125" s="3" t="s">
        <v>63</v>
      </c>
      <c r="T125" s="3" t="s">
        <v>61</v>
      </c>
      <c r="V125" s="3" t="s">
        <v>55</v>
      </c>
      <c r="W125" s="3">
        <v>6</v>
      </c>
      <c r="X125" s="3">
        <v>5</v>
      </c>
    </row>
    <row r="126" spans="1:24" ht="12.5" x14ac:dyDescent="0.25">
      <c r="A126" s="3">
        <v>125</v>
      </c>
      <c r="B126" s="3" t="s">
        <v>56</v>
      </c>
      <c r="C126" s="3" t="s">
        <v>53</v>
      </c>
      <c r="D126" s="3" t="s">
        <v>26</v>
      </c>
      <c r="E126" s="3" t="s">
        <v>30</v>
      </c>
      <c r="F126" s="3" t="s">
        <v>38</v>
      </c>
      <c r="G126" s="3" t="s">
        <v>51</v>
      </c>
      <c r="H126" s="3" t="s">
        <v>52</v>
      </c>
      <c r="I126" s="3">
        <v>70</v>
      </c>
      <c r="J126" s="3">
        <v>15</v>
      </c>
      <c r="K126" s="3">
        <v>1</v>
      </c>
      <c r="L126" s="3">
        <v>5</v>
      </c>
      <c r="M126" s="3">
        <v>4</v>
      </c>
      <c r="N126" s="3">
        <v>2</v>
      </c>
      <c r="O126" s="3">
        <v>0</v>
      </c>
      <c r="P126" s="3">
        <v>9</v>
      </c>
      <c r="Q126" s="3">
        <v>25</v>
      </c>
      <c r="R126" s="3">
        <v>5</v>
      </c>
      <c r="S126" s="3" t="s">
        <v>63</v>
      </c>
      <c r="T126" s="3" t="s">
        <v>60</v>
      </c>
      <c r="V126" s="3" t="s">
        <v>39</v>
      </c>
      <c r="W126" s="3">
        <v>6</v>
      </c>
      <c r="X126" s="3">
        <v>5</v>
      </c>
    </row>
    <row r="127" spans="1:24" ht="12.5" x14ac:dyDescent="0.25">
      <c r="A127" s="3">
        <v>126</v>
      </c>
      <c r="B127" s="3" t="s">
        <v>56</v>
      </c>
      <c r="C127" s="3" t="s">
        <v>53</v>
      </c>
      <c r="D127" s="3" t="s">
        <v>26</v>
      </c>
      <c r="E127" s="3" t="s">
        <v>30</v>
      </c>
      <c r="F127" s="3" t="s">
        <v>38</v>
      </c>
      <c r="G127" s="3" t="s">
        <v>52</v>
      </c>
      <c r="H127" s="3" t="s">
        <v>51</v>
      </c>
      <c r="I127" s="3">
        <v>70</v>
      </c>
      <c r="J127" s="3">
        <v>15</v>
      </c>
      <c r="K127" s="3">
        <v>2</v>
      </c>
      <c r="L127" s="3">
        <v>5</v>
      </c>
      <c r="M127" s="3">
        <v>4</v>
      </c>
      <c r="N127" s="3">
        <v>2</v>
      </c>
      <c r="O127" s="3">
        <v>0</v>
      </c>
      <c r="P127" s="3">
        <v>9</v>
      </c>
      <c r="Q127" s="3">
        <v>27</v>
      </c>
      <c r="R127" s="3">
        <v>3</v>
      </c>
      <c r="S127" s="3" t="s">
        <v>63</v>
      </c>
      <c r="T127" s="3" t="s">
        <v>61</v>
      </c>
      <c r="V127" s="3" t="s">
        <v>55</v>
      </c>
      <c r="W127" s="3">
        <v>6</v>
      </c>
      <c r="X127" s="3">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J24"/>
  <sheetViews>
    <sheetView workbookViewId="0"/>
  </sheetViews>
  <sheetFormatPr defaultColWidth="14.453125" defaultRowHeight="15.75" customHeight="1" x14ac:dyDescent="0.25"/>
  <sheetData>
    <row r="1" spans="1:36" ht="15.75" customHeight="1" x14ac:dyDescent="0.25">
      <c r="A1" s="3">
        <v>97</v>
      </c>
      <c r="B1" s="8" t="s">
        <v>64</v>
      </c>
      <c r="C1" s="8" t="s">
        <v>65</v>
      </c>
      <c r="D1" s="8" t="s">
        <v>66</v>
      </c>
      <c r="E1" s="20" t="s">
        <v>67</v>
      </c>
      <c r="F1" s="8" t="s">
        <v>68</v>
      </c>
      <c r="G1" s="8">
        <v>1</v>
      </c>
      <c r="H1" s="8" t="s">
        <v>30</v>
      </c>
      <c r="I1" s="8" t="s">
        <v>38</v>
      </c>
      <c r="J1" s="8">
        <v>18</v>
      </c>
      <c r="K1" s="8">
        <v>8</v>
      </c>
      <c r="L1" s="8">
        <v>2</v>
      </c>
      <c r="M1" s="8">
        <v>1</v>
      </c>
      <c r="N1" s="8">
        <v>10</v>
      </c>
      <c r="O1" s="8">
        <v>10</v>
      </c>
      <c r="P1" s="8">
        <v>1</v>
      </c>
      <c r="Q1" s="9"/>
      <c r="R1" s="8" t="s">
        <v>69</v>
      </c>
      <c r="S1" s="8">
        <v>1</v>
      </c>
      <c r="T1" s="8" t="s">
        <v>62</v>
      </c>
      <c r="U1" s="8">
        <v>10</v>
      </c>
      <c r="V1" s="8" t="s">
        <v>39</v>
      </c>
      <c r="W1" s="8">
        <v>4</v>
      </c>
      <c r="X1" s="8">
        <v>0</v>
      </c>
      <c r="Y1" s="9"/>
      <c r="Z1" s="9"/>
      <c r="AA1" s="9"/>
      <c r="AB1" s="9"/>
      <c r="AC1" s="9"/>
      <c r="AD1" s="9"/>
      <c r="AE1" s="9"/>
      <c r="AF1" s="9"/>
      <c r="AG1" s="9"/>
      <c r="AH1" s="9"/>
      <c r="AI1" s="9"/>
      <c r="AJ1" s="9"/>
    </row>
    <row r="2" spans="1:36" ht="15.75" customHeight="1" x14ac:dyDescent="0.25">
      <c r="A2" s="3">
        <v>98</v>
      </c>
      <c r="B2" s="21" t="s">
        <v>70</v>
      </c>
      <c r="C2" s="3" t="s">
        <v>65</v>
      </c>
      <c r="D2" s="3" t="s">
        <v>67</v>
      </c>
      <c r="E2" s="3" t="s">
        <v>66</v>
      </c>
      <c r="F2" s="3" t="s">
        <v>68</v>
      </c>
      <c r="G2" s="3">
        <v>1</v>
      </c>
      <c r="H2" s="3" t="s">
        <v>30</v>
      </c>
      <c r="I2" s="3" t="s">
        <v>38</v>
      </c>
      <c r="J2" s="3">
        <v>18</v>
      </c>
      <c r="K2" s="3">
        <v>11</v>
      </c>
      <c r="L2" s="3">
        <v>2</v>
      </c>
      <c r="M2" s="3">
        <v>1</v>
      </c>
      <c r="N2" s="3">
        <v>11</v>
      </c>
      <c r="O2" s="3">
        <v>11</v>
      </c>
      <c r="P2" s="3">
        <v>1</v>
      </c>
      <c r="R2" s="3" t="s">
        <v>59</v>
      </c>
      <c r="S2" s="3">
        <v>2</v>
      </c>
      <c r="T2" s="3" t="s">
        <v>61</v>
      </c>
      <c r="U2" s="3">
        <v>10</v>
      </c>
      <c r="V2" s="3" t="s">
        <v>55</v>
      </c>
      <c r="W2" s="8">
        <v>4</v>
      </c>
      <c r="X2" s="8">
        <v>0</v>
      </c>
    </row>
    <row r="3" spans="1:36" ht="15.75" customHeight="1" x14ac:dyDescent="0.25">
      <c r="A3" s="3">
        <v>99</v>
      </c>
      <c r="B3" s="21" t="s">
        <v>70</v>
      </c>
      <c r="C3" s="3" t="s">
        <v>65</v>
      </c>
      <c r="D3" s="3" t="s">
        <v>66</v>
      </c>
      <c r="E3" s="21" t="s">
        <v>67</v>
      </c>
      <c r="F3" s="3" t="s">
        <v>68</v>
      </c>
      <c r="G3" s="3">
        <v>2</v>
      </c>
      <c r="H3" s="3" t="s">
        <v>30</v>
      </c>
      <c r="I3" s="3" t="s">
        <v>38</v>
      </c>
      <c r="J3" s="3">
        <v>18</v>
      </c>
      <c r="K3" s="3">
        <v>6</v>
      </c>
      <c r="L3" s="3">
        <v>2</v>
      </c>
      <c r="M3" s="3">
        <v>0</v>
      </c>
      <c r="N3" s="3">
        <v>11</v>
      </c>
      <c r="O3" s="3">
        <v>21</v>
      </c>
      <c r="P3" s="3">
        <v>1</v>
      </c>
      <c r="R3" s="3" t="s">
        <v>59</v>
      </c>
      <c r="S3" s="3">
        <v>1</v>
      </c>
      <c r="T3" s="3" t="s">
        <v>61</v>
      </c>
      <c r="U3" s="3">
        <v>11</v>
      </c>
      <c r="V3" s="3" t="s">
        <v>71</v>
      </c>
      <c r="W3" s="8">
        <v>4</v>
      </c>
      <c r="X3" s="8">
        <v>0</v>
      </c>
    </row>
    <row r="4" spans="1:36" ht="15.75" customHeight="1" x14ac:dyDescent="0.25">
      <c r="A4" s="3">
        <v>100</v>
      </c>
      <c r="B4" s="21" t="s">
        <v>70</v>
      </c>
      <c r="C4" s="3" t="s">
        <v>65</v>
      </c>
      <c r="D4" s="21" t="s">
        <v>67</v>
      </c>
      <c r="E4" s="3" t="s">
        <v>66</v>
      </c>
      <c r="F4" s="3" t="s">
        <v>68</v>
      </c>
      <c r="G4" s="3">
        <v>2</v>
      </c>
      <c r="H4" s="3" t="s">
        <v>30</v>
      </c>
      <c r="I4" s="3" t="s">
        <v>38</v>
      </c>
      <c r="J4" s="3">
        <v>18</v>
      </c>
      <c r="K4" s="3">
        <v>9</v>
      </c>
      <c r="L4" s="3">
        <v>2</v>
      </c>
      <c r="M4" s="3">
        <v>1</v>
      </c>
      <c r="N4" s="3">
        <v>11</v>
      </c>
      <c r="O4" s="3">
        <v>22</v>
      </c>
      <c r="P4" s="3">
        <v>1</v>
      </c>
      <c r="R4" s="3" t="s">
        <v>59</v>
      </c>
      <c r="S4" s="3">
        <v>2</v>
      </c>
      <c r="T4" s="3" t="s">
        <v>62</v>
      </c>
      <c r="U4" s="3">
        <v>11</v>
      </c>
      <c r="V4" s="3" t="s">
        <v>55</v>
      </c>
      <c r="W4" s="8">
        <v>4</v>
      </c>
      <c r="X4" s="8">
        <v>0</v>
      </c>
    </row>
    <row r="5" spans="1:36" ht="15.75" customHeight="1" x14ac:dyDescent="0.25">
      <c r="A5" s="3">
        <v>101</v>
      </c>
      <c r="B5" s="21" t="s">
        <v>70</v>
      </c>
      <c r="C5" s="3" t="s">
        <v>65</v>
      </c>
      <c r="D5" s="3" t="s">
        <v>66</v>
      </c>
      <c r="E5" s="21" t="s">
        <v>67</v>
      </c>
      <c r="F5" s="3" t="s">
        <v>68</v>
      </c>
      <c r="G5" s="3">
        <v>3</v>
      </c>
      <c r="H5" s="3" t="s">
        <v>30</v>
      </c>
      <c r="I5" s="3" t="s">
        <v>38</v>
      </c>
      <c r="J5" s="3">
        <v>18</v>
      </c>
      <c r="K5" s="3">
        <v>8</v>
      </c>
      <c r="L5" s="3">
        <v>2</v>
      </c>
      <c r="M5" s="3">
        <v>0</v>
      </c>
      <c r="N5" s="3">
        <v>11</v>
      </c>
      <c r="O5" s="3">
        <v>32</v>
      </c>
      <c r="P5" s="3">
        <v>1</v>
      </c>
      <c r="R5" s="3" t="s">
        <v>59</v>
      </c>
      <c r="S5" s="3">
        <v>1</v>
      </c>
      <c r="T5" s="3" t="s">
        <v>61</v>
      </c>
      <c r="U5" s="3">
        <v>11</v>
      </c>
      <c r="V5" s="3" t="s">
        <v>39</v>
      </c>
      <c r="W5" s="8">
        <v>4</v>
      </c>
      <c r="X5" s="8">
        <v>0</v>
      </c>
    </row>
    <row r="6" spans="1:36" ht="15.75" customHeight="1" x14ac:dyDescent="0.25">
      <c r="A6" s="3">
        <v>102</v>
      </c>
      <c r="B6" s="21" t="s">
        <v>70</v>
      </c>
      <c r="C6" s="3" t="s">
        <v>65</v>
      </c>
      <c r="D6" s="21" t="s">
        <v>67</v>
      </c>
      <c r="E6" s="3" t="s">
        <v>66</v>
      </c>
      <c r="F6" s="3" t="s">
        <v>68</v>
      </c>
      <c r="G6" s="3">
        <v>3</v>
      </c>
      <c r="H6" s="3" t="s">
        <v>30</v>
      </c>
      <c r="I6" s="3" t="s">
        <v>38</v>
      </c>
      <c r="J6" s="3">
        <v>18</v>
      </c>
      <c r="K6" s="3">
        <v>7</v>
      </c>
      <c r="L6" s="3">
        <v>2</v>
      </c>
      <c r="M6" s="3">
        <v>1</v>
      </c>
      <c r="N6" s="3">
        <v>10</v>
      </c>
      <c r="O6" s="3">
        <v>32</v>
      </c>
      <c r="P6" s="3">
        <v>1</v>
      </c>
      <c r="R6" s="3" t="s">
        <v>59</v>
      </c>
      <c r="S6" s="3">
        <v>2</v>
      </c>
      <c r="T6" s="3" t="s">
        <v>62</v>
      </c>
      <c r="U6" s="3">
        <v>11</v>
      </c>
      <c r="V6" s="3" t="s">
        <v>72</v>
      </c>
      <c r="W6" s="8">
        <v>4</v>
      </c>
      <c r="X6" s="8">
        <v>0</v>
      </c>
    </row>
    <row r="7" spans="1:36" ht="15.75" customHeight="1" x14ac:dyDescent="0.25">
      <c r="A7" s="3">
        <v>103</v>
      </c>
      <c r="B7" s="21" t="s">
        <v>70</v>
      </c>
      <c r="C7" s="3" t="s">
        <v>65</v>
      </c>
      <c r="D7" s="21" t="s">
        <v>67</v>
      </c>
      <c r="E7" s="3" t="s">
        <v>66</v>
      </c>
      <c r="F7" s="3" t="s">
        <v>68</v>
      </c>
      <c r="G7" s="3">
        <v>4</v>
      </c>
      <c r="H7" s="3" t="s">
        <v>30</v>
      </c>
      <c r="I7" s="3" t="s">
        <v>38</v>
      </c>
      <c r="J7" s="3">
        <v>18</v>
      </c>
      <c r="K7" s="3">
        <v>8</v>
      </c>
      <c r="L7" s="3">
        <v>2</v>
      </c>
      <c r="M7" s="3">
        <v>0</v>
      </c>
      <c r="N7" s="3">
        <v>11</v>
      </c>
      <c r="O7" s="3">
        <v>43</v>
      </c>
      <c r="P7" s="3">
        <v>2</v>
      </c>
      <c r="R7" s="3" t="s">
        <v>59</v>
      </c>
      <c r="S7" s="3">
        <v>1</v>
      </c>
      <c r="T7" s="3" t="s">
        <v>61</v>
      </c>
      <c r="U7" s="3">
        <v>11</v>
      </c>
      <c r="V7" s="3" t="s">
        <v>39</v>
      </c>
      <c r="W7" s="8">
        <v>4</v>
      </c>
      <c r="X7" s="8">
        <v>0</v>
      </c>
    </row>
    <row r="8" spans="1:36" ht="15.75" customHeight="1" x14ac:dyDescent="0.25">
      <c r="A8" s="3">
        <v>104</v>
      </c>
      <c r="B8" s="21" t="s">
        <v>70</v>
      </c>
      <c r="C8" s="3" t="s">
        <v>65</v>
      </c>
      <c r="D8" s="3" t="s">
        <v>66</v>
      </c>
      <c r="E8" s="21" t="s">
        <v>67</v>
      </c>
      <c r="F8" s="3" t="s">
        <v>68</v>
      </c>
      <c r="G8" s="3">
        <v>4</v>
      </c>
      <c r="H8" s="3" t="s">
        <v>30</v>
      </c>
      <c r="I8" s="3" t="s">
        <v>38</v>
      </c>
      <c r="J8" s="3">
        <v>18</v>
      </c>
      <c r="K8" s="3">
        <v>10</v>
      </c>
      <c r="L8" s="3">
        <v>2</v>
      </c>
      <c r="M8" s="3">
        <v>1</v>
      </c>
      <c r="N8" s="3">
        <v>11</v>
      </c>
      <c r="O8" s="3">
        <v>42</v>
      </c>
      <c r="P8" s="3">
        <v>2</v>
      </c>
      <c r="R8" s="3" t="s">
        <v>59</v>
      </c>
      <c r="S8" s="3">
        <v>2</v>
      </c>
      <c r="T8" s="3" t="s">
        <v>60</v>
      </c>
      <c r="U8" s="3">
        <v>11</v>
      </c>
      <c r="V8" s="3" t="s">
        <v>55</v>
      </c>
      <c r="W8" s="8">
        <v>4</v>
      </c>
      <c r="X8" s="8">
        <v>0</v>
      </c>
    </row>
    <row r="9" spans="1:36" ht="15.75" customHeight="1" x14ac:dyDescent="0.25">
      <c r="A9" s="3">
        <v>105</v>
      </c>
      <c r="B9" s="21" t="s">
        <v>70</v>
      </c>
      <c r="C9" s="3" t="s">
        <v>73</v>
      </c>
      <c r="D9" s="21" t="s">
        <v>67</v>
      </c>
      <c r="E9" s="3" t="s">
        <v>66</v>
      </c>
      <c r="F9" s="3" t="s">
        <v>68</v>
      </c>
      <c r="G9" s="3">
        <v>5</v>
      </c>
      <c r="H9" s="3" t="s">
        <v>30</v>
      </c>
      <c r="I9" s="3" t="s">
        <v>38</v>
      </c>
      <c r="J9" s="3">
        <v>18</v>
      </c>
      <c r="K9" s="3">
        <v>13</v>
      </c>
      <c r="L9" s="3">
        <v>2</v>
      </c>
      <c r="M9" s="3">
        <v>0</v>
      </c>
      <c r="N9" s="3">
        <v>11</v>
      </c>
      <c r="O9" s="3">
        <v>54</v>
      </c>
      <c r="P9" s="3">
        <v>2</v>
      </c>
      <c r="R9" s="3" t="s">
        <v>59</v>
      </c>
      <c r="S9" s="3">
        <v>1</v>
      </c>
      <c r="T9" s="3" t="s">
        <v>74</v>
      </c>
      <c r="U9" s="3">
        <v>11</v>
      </c>
      <c r="V9" s="3" t="s">
        <v>39</v>
      </c>
      <c r="W9" s="8">
        <v>4</v>
      </c>
      <c r="X9" s="8">
        <v>0</v>
      </c>
    </row>
    <row r="10" spans="1:36" ht="15.75" customHeight="1" x14ac:dyDescent="0.25">
      <c r="A10" s="3">
        <v>106</v>
      </c>
      <c r="B10" s="21" t="s">
        <v>70</v>
      </c>
      <c r="C10" s="3" t="s">
        <v>65</v>
      </c>
      <c r="D10" s="3" t="s">
        <v>66</v>
      </c>
      <c r="E10" s="21" t="s">
        <v>67</v>
      </c>
      <c r="F10" s="3" t="s">
        <v>68</v>
      </c>
      <c r="G10" s="3">
        <v>5</v>
      </c>
      <c r="H10" s="3" t="s">
        <v>30</v>
      </c>
      <c r="I10" s="3" t="s">
        <v>38</v>
      </c>
      <c r="J10" s="3">
        <v>18</v>
      </c>
      <c r="K10" s="3">
        <v>10</v>
      </c>
      <c r="L10" s="3">
        <v>2</v>
      </c>
      <c r="M10" s="3">
        <v>0</v>
      </c>
      <c r="N10" s="3">
        <v>11</v>
      </c>
      <c r="O10" s="3">
        <v>53</v>
      </c>
      <c r="P10" s="3">
        <v>2</v>
      </c>
      <c r="R10" s="3" t="s">
        <v>59</v>
      </c>
      <c r="S10" s="3">
        <v>2</v>
      </c>
      <c r="T10" s="3" t="s">
        <v>62</v>
      </c>
      <c r="U10" s="3">
        <v>11</v>
      </c>
      <c r="V10" s="3" t="s">
        <v>55</v>
      </c>
      <c r="W10" s="8">
        <v>4</v>
      </c>
      <c r="X10" s="8">
        <v>0</v>
      </c>
    </row>
    <row r="11" spans="1:36" ht="15.75" customHeight="1" x14ac:dyDescent="0.25">
      <c r="A11" s="3">
        <v>107</v>
      </c>
      <c r="B11" s="21" t="s">
        <v>70</v>
      </c>
      <c r="C11" s="3" t="s">
        <v>65</v>
      </c>
      <c r="D11" s="21" t="s">
        <v>67</v>
      </c>
      <c r="E11" s="3" t="s">
        <v>66</v>
      </c>
      <c r="F11" s="3" t="s">
        <v>68</v>
      </c>
      <c r="G11" s="3">
        <v>6</v>
      </c>
      <c r="H11" s="3" t="s">
        <v>30</v>
      </c>
      <c r="I11" s="3" t="s">
        <v>38</v>
      </c>
      <c r="J11" s="3">
        <v>18</v>
      </c>
      <c r="K11" s="3">
        <v>8</v>
      </c>
      <c r="L11" s="3">
        <v>2</v>
      </c>
      <c r="M11" s="3">
        <v>0</v>
      </c>
      <c r="N11" s="3">
        <v>11</v>
      </c>
      <c r="O11" s="3">
        <v>65</v>
      </c>
      <c r="P11" s="3">
        <v>2</v>
      </c>
      <c r="R11" s="3" t="s">
        <v>59</v>
      </c>
      <c r="S11" s="3">
        <v>1</v>
      </c>
      <c r="T11" s="3" t="s">
        <v>61</v>
      </c>
      <c r="U11" s="3">
        <v>11</v>
      </c>
      <c r="V11" s="3" t="s">
        <v>71</v>
      </c>
      <c r="W11" s="8">
        <v>4</v>
      </c>
      <c r="X11" s="8">
        <v>0</v>
      </c>
    </row>
    <row r="12" spans="1:36" ht="15.75" customHeight="1" x14ac:dyDescent="0.25">
      <c r="A12" s="3">
        <v>108</v>
      </c>
      <c r="B12" s="21" t="s">
        <v>70</v>
      </c>
      <c r="C12" s="3" t="s">
        <v>65</v>
      </c>
      <c r="D12" s="3" t="s">
        <v>66</v>
      </c>
      <c r="E12" s="21" t="s">
        <v>67</v>
      </c>
      <c r="F12" s="3" t="s">
        <v>68</v>
      </c>
      <c r="G12" s="3">
        <v>6</v>
      </c>
      <c r="H12" s="3" t="s">
        <v>30</v>
      </c>
      <c r="I12" s="3" t="s">
        <v>38</v>
      </c>
      <c r="J12" s="3">
        <v>18</v>
      </c>
      <c r="K12" s="3">
        <v>10</v>
      </c>
      <c r="L12" s="3">
        <v>2</v>
      </c>
      <c r="M12" s="3">
        <v>1</v>
      </c>
      <c r="N12" s="3">
        <v>11</v>
      </c>
      <c r="O12" s="3">
        <v>64</v>
      </c>
      <c r="P12" s="3">
        <v>2</v>
      </c>
      <c r="R12" s="3" t="s">
        <v>59</v>
      </c>
      <c r="S12" s="3">
        <v>2</v>
      </c>
      <c r="T12" s="3" t="s">
        <v>62</v>
      </c>
      <c r="U12" s="3">
        <v>11</v>
      </c>
      <c r="V12" s="3" t="s">
        <v>55</v>
      </c>
      <c r="W12" s="8">
        <v>4</v>
      </c>
      <c r="X12" s="8">
        <v>0</v>
      </c>
    </row>
    <row r="13" spans="1:36" ht="15.75" customHeight="1" x14ac:dyDescent="0.25">
      <c r="A13" s="3">
        <v>109</v>
      </c>
      <c r="B13" s="21" t="s">
        <v>70</v>
      </c>
      <c r="C13" s="3" t="s">
        <v>65</v>
      </c>
      <c r="D13" s="21" t="s">
        <v>67</v>
      </c>
      <c r="E13" s="3" t="s">
        <v>66</v>
      </c>
      <c r="F13" s="3" t="s">
        <v>68</v>
      </c>
      <c r="G13" s="3">
        <v>7</v>
      </c>
      <c r="H13" s="3" t="s">
        <v>30</v>
      </c>
      <c r="I13" s="3" t="s">
        <v>38</v>
      </c>
      <c r="J13" s="3">
        <v>18</v>
      </c>
      <c r="K13" s="3">
        <v>9</v>
      </c>
      <c r="L13" s="3">
        <v>2</v>
      </c>
      <c r="M13" s="3">
        <v>0</v>
      </c>
      <c r="N13" s="3">
        <v>11</v>
      </c>
      <c r="O13" s="3">
        <v>76</v>
      </c>
      <c r="P13" s="3">
        <v>3</v>
      </c>
      <c r="R13" s="3" t="s">
        <v>59</v>
      </c>
      <c r="S13" s="3">
        <v>1</v>
      </c>
      <c r="T13" s="3" t="s">
        <v>61</v>
      </c>
      <c r="U13" s="3">
        <v>11</v>
      </c>
      <c r="V13" s="3" t="s">
        <v>71</v>
      </c>
      <c r="W13" s="8">
        <v>4</v>
      </c>
      <c r="X13" s="8">
        <v>0</v>
      </c>
    </row>
    <row r="14" spans="1:36" ht="15.75" customHeight="1" x14ac:dyDescent="0.25">
      <c r="A14" s="3">
        <v>110</v>
      </c>
      <c r="B14" s="21" t="s">
        <v>70</v>
      </c>
      <c r="C14" s="3" t="s">
        <v>65</v>
      </c>
      <c r="D14" s="3" t="s">
        <v>66</v>
      </c>
      <c r="E14" s="21" t="s">
        <v>67</v>
      </c>
      <c r="F14" s="3" t="s">
        <v>68</v>
      </c>
      <c r="G14" s="3">
        <v>7</v>
      </c>
      <c r="H14" s="3" t="s">
        <v>30</v>
      </c>
      <c r="I14" s="3" t="s">
        <v>38</v>
      </c>
      <c r="J14" s="3">
        <v>18</v>
      </c>
      <c r="K14" s="3">
        <v>10</v>
      </c>
      <c r="L14" s="3">
        <v>2</v>
      </c>
      <c r="M14" s="3">
        <v>0</v>
      </c>
      <c r="N14" s="3">
        <v>11</v>
      </c>
      <c r="O14" s="3">
        <v>75</v>
      </c>
      <c r="P14" s="3">
        <v>3</v>
      </c>
      <c r="R14" s="3" t="s">
        <v>59</v>
      </c>
      <c r="S14" s="3">
        <v>2</v>
      </c>
      <c r="T14" s="3" t="s">
        <v>60</v>
      </c>
      <c r="U14" s="3">
        <v>11</v>
      </c>
      <c r="V14" s="3" t="s">
        <v>55</v>
      </c>
      <c r="W14" s="8">
        <v>4</v>
      </c>
      <c r="X14" s="8">
        <v>0</v>
      </c>
    </row>
    <row r="15" spans="1:36" ht="15.75" customHeight="1" x14ac:dyDescent="0.25">
      <c r="A15" s="3">
        <v>111</v>
      </c>
      <c r="B15" s="21" t="s">
        <v>70</v>
      </c>
      <c r="C15" s="3" t="s">
        <v>65</v>
      </c>
      <c r="D15" s="21" t="s">
        <v>67</v>
      </c>
      <c r="E15" s="3" t="s">
        <v>66</v>
      </c>
      <c r="F15" s="3" t="s">
        <v>68</v>
      </c>
      <c r="G15" s="3">
        <v>8</v>
      </c>
      <c r="H15" s="3" t="s">
        <v>30</v>
      </c>
      <c r="I15" s="3" t="s">
        <v>38</v>
      </c>
      <c r="J15" s="3">
        <v>18</v>
      </c>
      <c r="K15" s="3">
        <v>9</v>
      </c>
      <c r="L15" s="3">
        <v>2</v>
      </c>
      <c r="M15" s="3">
        <v>0</v>
      </c>
      <c r="N15" s="3">
        <v>11</v>
      </c>
      <c r="O15" s="3">
        <v>87</v>
      </c>
      <c r="P15" s="3">
        <v>3</v>
      </c>
      <c r="R15" s="3" t="s">
        <v>59</v>
      </c>
      <c r="S15" s="3">
        <v>1</v>
      </c>
      <c r="T15" s="3" t="s">
        <v>74</v>
      </c>
      <c r="U15" s="3">
        <v>11</v>
      </c>
      <c r="V15" s="3" t="s">
        <v>71</v>
      </c>
      <c r="W15" s="8">
        <v>4</v>
      </c>
      <c r="X15" s="8">
        <v>0</v>
      </c>
    </row>
    <row r="16" spans="1:36" ht="15.75" customHeight="1" x14ac:dyDescent="0.25">
      <c r="A16" s="3">
        <v>112</v>
      </c>
      <c r="B16" s="21" t="s">
        <v>70</v>
      </c>
      <c r="C16" s="3" t="s">
        <v>65</v>
      </c>
      <c r="D16" s="3" t="s">
        <v>66</v>
      </c>
      <c r="E16" s="21" t="s">
        <v>67</v>
      </c>
      <c r="F16" s="3" t="s">
        <v>68</v>
      </c>
      <c r="G16" s="3">
        <v>8</v>
      </c>
      <c r="H16" s="3" t="s">
        <v>30</v>
      </c>
      <c r="I16" s="3" t="s">
        <v>38</v>
      </c>
      <c r="J16" s="3">
        <v>18</v>
      </c>
      <c r="K16" s="3">
        <v>7</v>
      </c>
      <c r="L16" s="3">
        <v>2</v>
      </c>
      <c r="M16" s="3">
        <v>1</v>
      </c>
      <c r="N16" s="3">
        <v>10</v>
      </c>
      <c r="O16" s="3">
        <v>85</v>
      </c>
      <c r="P16" s="3">
        <v>3</v>
      </c>
      <c r="R16" s="3" t="s">
        <v>59</v>
      </c>
      <c r="S16" s="3">
        <v>2</v>
      </c>
      <c r="T16" s="3" t="s">
        <v>62</v>
      </c>
      <c r="U16" s="3">
        <v>11</v>
      </c>
      <c r="V16" s="3" t="s">
        <v>55</v>
      </c>
      <c r="W16" s="8">
        <v>4</v>
      </c>
      <c r="X16" s="8">
        <v>0</v>
      </c>
    </row>
    <row r="17" spans="1:24" ht="15.75" customHeight="1" x14ac:dyDescent="0.25">
      <c r="A17" s="3">
        <v>113</v>
      </c>
      <c r="B17" s="21" t="s">
        <v>70</v>
      </c>
      <c r="C17" s="3" t="s">
        <v>65</v>
      </c>
      <c r="D17" s="21" t="s">
        <v>67</v>
      </c>
      <c r="E17" s="3" t="s">
        <v>66</v>
      </c>
      <c r="F17" s="3" t="s">
        <v>68</v>
      </c>
      <c r="G17" s="3">
        <v>9</v>
      </c>
      <c r="H17" s="3" t="s">
        <v>30</v>
      </c>
      <c r="I17" s="3" t="s">
        <v>38</v>
      </c>
      <c r="J17" s="3">
        <v>18</v>
      </c>
      <c r="K17" s="3">
        <v>11</v>
      </c>
      <c r="L17" s="3">
        <v>2</v>
      </c>
      <c r="M17" s="3">
        <v>0</v>
      </c>
      <c r="N17" s="3">
        <v>10</v>
      </c>
      <c r="O17" s="3">
        <v>97</v>
      </c>
      <c r="P17" s="3">
        <v>3</v>
      </c>
      <c r="R17" s="3" t="s">
        <v>59</v>
      </c>
      <c r="S17" s="3">
        <v>1</v>
      </c>
      <c r="T17" s="3" t="s">
        <v>61</v>
      </c>
      <c r="U17" s="3">
        <v>10</v>
      </c>
      <c r="V17" s="3" t="s">
        <v>71</v>
      </c>
      <c r="W17" s="8">
        <v>4</v>
      </c>
      <c r="X17" s="8">
        <v>0</v>
      </c>
    </row>
    <row r="18" spans="1:24" ht="15.75" customHeight="1" x14ac:dyDescent="0.25">
      <c r="A18" s="3">
        <v>114</v>
      </c>
      <c r="B18" s="21" t="s">
        <v>70</v>
      </c>
      <c r="C18" s="3" t="s">
        <v>65</v>
      </c>
      <c r="D18" s="3" t="s">
        <v>66</v>
      </c>
      <c r="E18" s="21" t="s">
        <v>67</v>
      </c>
      <c r="F18" s="3" t="s">
        <v>68</v>
      </c>
      <c r="G18" s="3">
        <v>9</v>
      </c>
      <c r="H18" s="3" t="s">
        <v>30</v>
      </c>
      <c r="I18" s="3" t="s">
        <v>38</v>
      </c>
      <c r="J18" s="3">
        <v>18</v>
      </c>
      <c r="K18" s="3">
        <v>6</v>
      </c>
      <c r="L18" s="3">
        <v>2</v>
      </c>
      <c r="M18" s="3">
        <v>0</v>
      </c>
      <c r="N18" s="3">
        <v>11</v>
      </c>
      <c r="O18" s="3">
        <v>96</v>
      </c>
      <c r="P18" s="3">
        <v>3</v>
      </c>
      <c r="R18" s="3" t="s">
        <v>63</v>
      </c>
      <c r="S18" s="3">
        <v>2</v>
      </c>
      <c r="T18" s="3" t="s">
        <v>60</v>
      </c>
      <c r="U18" s="3">
        <v>11</v>
      </c>
      <c r="V18" s="3" t="s">
        <v>55</v>
      </c>
      <c r="W18" s="8">
        <v>4</v>
      </c>
      <c r="X18" s="8">
        <v>0</v>
      </c>
    </row>
    <row r="19" spans="1:24" ht="15.75" customHeight="1" x14ac:dyDescent="0.25">
      <c r="A19" s="8">
        <v>115</v>
      </c>
      <c r="B19" s="21" t="s">
        <v>70</v>
      </c>
      <c r="C19" s="3" t="s">
        <v>65</v>
      </c>
      <c r="D19" s="21" t="s">
        <v>67</v>
      </c>
      <c r="E19" s="3" t="s">
        <v>66</v>
      </c>
      <c r="F19" s="3" t="s">
        <v>68</v>
      </c>
      <c r="G19" s="3">
        <v>10</v>
      </c>
      <c r="H19" s="3" t="s">
        <v>30</v>
      </c>
      <c r="I19" s="3" t="s">
        <v>38</v>
      </c>
      <c r="J19" s="3">
        <v>18</v>
      </c>
      <c r="K19" s="3">
        <v>8</v>
      </c>
      <c r="L19" s="3">
        <v>2</v>
      </c>
      <c r="M19" s="3">
        <v>0</v>
      </c>
      <c r="N19" s="3">
        <v>11</v>
      </c>
      <c r="O19" s="3">
        <v>108</v>
      </c>
      <c r="P19" s="3">
        <v>4</v>
      </c>
      <c r="R19" s="3" t="s">
        <v>59</v>
      </c>
      <c r="S19" s="3">
        <v>1</v>
      </c>
      <c r="T19" s="3" t="s">
        <v>61</v>
      </c>
      <c r="U19" s="3">
        <v>11</v>
      </c>
      <c r="V19" s="3" t="s">
        <v>71</v>
      </c>
      <c r="W19" s="8">
        <v>4</v>
      </c>
      <c r="X19" s="8">
        <v>0</v>
      </c>
    </row>
    <row r="20" spans="1:24" ht="15.75" customHeight="1" x14ac:dyDescent="0.25">
      <c r="A20" s="3">
        <v>116</v>
      </c>
      <c r="B20" s="21" t="s">
        <v>70</v>
      </c>
      <c r="C20" s="3" t="s">
        <v>65</v>
      </c>
      <c r="D20" s="3" t="s">
        <v>66</v>
      </c>
      <c r="E20" s="21" t="s">
        <v>67</v>
      </c>
      <c r="F20" s="3" t="s">
        <v>68</v>
      </c>
      <c r="G20" s="3">
        <v>10</v>
      </c>
      <c r="H20" s="3" t="s">
        <v>30</v>
      </c>
      <c r="I20" s="3" t="s">
        <v>38</v>
      </c>
      <c r="J20" s="3">
        <v>18</v>
      </c>
      <c r="K20" s="3">
        <v>8</v>
      </c>
      <c r="L20" s="3">
        <v>2</v>
      </c>
      <c r="M20" s="3">
        <v>1</v>
      </c>
      <c r="N20" s="3">
        <v>11</v>
      </c>
      <c r="O20" s="3">
        <v>107</v>
      </c>
      <c r="P20" s="3">
        <v>4</v>
      </c>
      <c r="R20" s="3" t="s">
        <v>63</v>
      </c>
      <c r="S20" s="3">
        <v>2</v>
      </c>
      <c r="T20" s="3" t="s">
        <v>62</v>
      </c>
      <c r="U20" s="3">
        <v>11</v>
      </c>
      <c r="V20" s="3" t="s">
        <v>55</v>
      </c>
      <c r="W20" s="8">
        <v>4</v>
      </c>
      <c r="X20" s="8">
        <v>0</v>
      </c>
    </row>
    <row r="21" spans="1:24" ht="15.75" customHeight="1" x14ac:dyDescent="0.25">
      <c r="A21" s="3">
        <v>117</v>
      </c>
      <c r="B21" s="21" t="s">
        <v>70</v>
      </c>
      <c r="C21" s="3" t="s">
        <v>65</v>
      </c>
      <c r="D21" s="21" t="s">
        <v>67</v>
      </c>
      <c r="E21" s="3" t="s">
        <v>66</v>
      </c>
      <c r="F21" s="3" t="s">
        <v>68</v>
      </c>
      <c r="G21" s="3">
        <v>11</v>
      </c>
      <c r="H21" s="3" t="s">
        <v>30</v>
      </c>
      <c r="I21" s="3" t="s">
        <v>38</v>
      </c>
      <c r="J21" s="3">
        <v>18</v>
      </c>
      <c r="K21" s="3">
        <v>9</v>
      </c>
      <c r="L21" s="3">
        <v>2</v>
      </c>
      <c r="M21" s="3">
        <v>0</v>
      </c>
      <c r="N21" s="3">
        <v>11</v>
      </c>
      <c r="O21" s="3">
        <v>119</v>
      </c>
      <c r="P21" s="3">
        <v>4</v>
      </c>
      <c r="R21" s="3" t="s">
        <v>63</v>
      </c>
      <c r="S21" s="3">
        <v>1</v>
      </c>
      <c r="T21" s="3" t="s">
        <v>61</v>
      </c>
      <c r="U21" s="3">
        <v>11</v>
      </c>
      <c r="V21" s="3" t="s">
        <v>71</v>
      </c>
      <c r="W21" s="8">
        <v>4</v>
      </c>
      <c r="X21" s="8">
        <v>0</v>
      </c>
    </row>
    <row r="22" spans="1:24" ht="12.5" x14ac:dyDescent="0.25">
      <c r="A22" s="3">
        <v>118</v>
      </c>
      <c r="B22" s="21" t="s">
        <v>70</v>
      </c>
      <c r="C22" s="3" t="s">
        <v>65</v>
      </c>
      <c r="D22" s="3" t="s">
        <v>66</v>
      </c>
      <c r="E22" s="21" t="s">
        <v>67</v>
      </c>
      <c r="F22" s="3" t="s">
        <v>68</v>
      </c>
      <c r="G22" s="3">
        <v>11</v>
      </c>
      <c r="H22" s="3" t="s">
        <v>30</v>
      </c>
      <c r="I22" s="3" t="s">
        <v>38</v>
      </c>
      <c r="J22" s="3">
        <v>18</v>
      </c>
      <c r="K22" s="3">
        <v>5</v>
      </c>
      <c r="L22" s="3">
        <v>2</v>
      </c>
      <c r="M22" s="3">
        <v>0</v>
      </c>
      <c r="N22" s="3">
        <v>11</v>
      </c>
      <c r="O22" s="3">
        <v>118</v>
      </c>
      <c r="P22" s="3">
        <v>4</v>
      </c>
      <c r="R22" s="3" t="s">
        <v>63</v>
      </c>
      <c r="S22" s="3">
        <v>2</v>
      </c>
      <c r="T22" s="3" t="s">
        <v>62</v>
      </c>
      <c r="U22" s="3">
        <v>11</v>
      </c>
      <c r="V22" s="3" t="s">
        <v>55</v>
      </c>
      <c r="W22" s="8">
        <v>4</v>
      </c>
      <c r="X22" s="8">
        <v>0</v>
      </c>
    </row>
    <row r="23" spans="1:24" ht="12.5" x14ac:dyDescent="0.25">
      <c r="A23" s="3">
        <v>119</v>
      </c>
      <c r="B23" s="21" t="s">
        <v>70</v>
      </c>
      <c r="C23" s="3" t="s">
        <v>65</v>
      </c>
      <c r="D23" s="21" t="s">
        <v>67</v>
      </c>
      <c r="E23" s="3" t="s">
        <v>66</v>
      </c>
      <c r="F23" s="3" t="s">
        <v>68</v>
      </c>
      <c r="G23" s="3">
        <v>12</v>
      </c>
      <c r="H23" s="3" t="s">
        <v>30</v>
      </c>
      <c r="I23" s="3" t="s">
        <v>38</v>
      </c>
      <c r="J23" s="3">
        <v>18</v>
      </c>
      <c r="K23" s="3">
        <v>7</v>
      </c>
      <c r="L23" s="3">
        <v>2</v>
      </c>
      <c r="M23" s="3">
        <v>0</v>
      </c>
      <c r="N23" s="3">
        <v>11</v>
      </c>
      <c r="O23" s="3">
        <v>130</v>
      </c>
      <c r="P23" s="3">
        <v>4</v>
      </c>
      <c r="R23" s="3" t="s">
        <v>75</v>
      </c>
      <c r="S23" s="3">
        <v>1</v>
      </c>
      <c r="T23" s="3" t="s">
        <v>61</v>
      </c>
      <c r="U23" s="3">
        <v>11</v>
      </c>
      <c r="V23" s="3" t="s">
        <v>71</v>
      </c>
      <c r="W23" s="8">
        <v>4</v>
      </c>
      <c r="X23" s="8">
        <v>0</v>
      </c>
    </row>
    <row r="24" spans="1:24" ht="12.5" x14ac:dyDescent="0.25">
      <c r="A24" s="3">
        <v>120</v>
      </c>
      <c r="B24" s="21" t="s">
        <v>70</v>
      </c>
      <c r="C24" s="3" t="s">
        <v>65</v>
      </c>
      <c r="D24" s="3" t="s">
        <v>66</v>
      </c>
      <c r="E24" s="21" t="s">
        <v>67</v>
      </c>
      <c r="F24" s="3" t="s">
        <v>68</v>
      </c>
      <c r="G24" s="3">
        <v>12</v>
      </c>
      <c r="H24" s="3" t="s">
        <v>30</v>
      </c>
      <c r="I24" s="3" t="s">
        <v>38</v>
      </c>
      <c r="J24" s="3">
        <v>18</v>
      </c>
      <c r="K24" s="3">
        <v>5</v>
      </c>
      <c r="L24" s="3">
        <v>2</v>
      </c>
      <c r="M24" s="3">
        <v>1</v>
      </c>
      <c r="N24" s="3">
        <v>11</v>
      </c>
      <c r="O24" s="3">
        <v>129</v>
      </c>
      <c r="P24" s="3">
        <v>4</v>
      </c>
      <c r="R24" s="3" t="s">
        <v>63</v>
      </c>
      <c r="S24" s="3">
        <v>2</v>
      </c>
      <c r="T24" s="3" t="s">
        <v>62</v>
      </c>
      <c r="U24" s="3">
        <v>11</v>
      </c>
      <c r="V24" s="3" t="s">
        <v>55</v>
      </c>
      <c r="W24" s="8">
        <v>4</v>
      </c>
      <c r="X24" s="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Reordered</vt:lpstr>
      <vt:lpstr>Copy of Reordered</vt:lpstr>
      <vt:lpstr>clays 1st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ap3340</cp:lastModifiedBy>
  <dcterms:modified xsi:type="dcterms:W3CDTF">2021-03-24T16:35:24Z</dcterms:modified>
</cp:coreProperties>
</file>